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3 普通会計決算統計（R2決算）\08-2 令和２年度財政状況資料集\03 市町村→県\42 山江村○要修正\"/>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<sst xmlns="http://schemas.openxmlformats.org/spreadsheetml/2006/main" count="1131" uniqueCount="601">
  <si>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</si>
  <si>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</si>
  <si>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</si>
  <si>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</si>
  <si>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</si>
  <si>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</si>
  <si>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</si>
  <si>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</si>
  <si>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</si>
  <si>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</si>
  <si>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</si>
  <si>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</si>
  <si>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</si>
  <si>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</si>
  <si>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</si>
  <si>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</si>
  <si>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</si>
  <si>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</si>
  <si>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</si>
  <si>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</si>
  <si>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</si>
  <si>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</si>
  <si>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</si>
  <si>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</si>
  <si>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</si>
  <si>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</si>
  <si>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</si>
  <si>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</si>
  <si>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</si>
  <si>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</si>
  <si>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</si>
  <si>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</si>
  <si>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</si>
  <si>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</si>
  <si>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</si>
  <si>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</si>
  <si>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</si>
  <si>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</si>
  <si>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</si>
  <si>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</si>
  <si>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</si>
  <si>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</si>
  <si>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</si>
  <si>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</si>
  <si>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</si>
  <si>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</si>
  <si>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</si>
  <si>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</si>
  <si>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</si>
  <si>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</si>
  <si>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</si>
  <si>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</si>
  <si>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</si>
  <si>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</si>
  <si>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</si>
  <si>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</si>
  <si>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</si>
  <si>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</si>
  <si>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</si>
  <si>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</si>
  <si>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</si>
  <si>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</si>
  <si>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</si>
  <si>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</si>
  <si>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</si>
  <si>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</si>
  <si>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</si>
  <si>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</si>
  <si>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</si>
  <si>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</si>
  <si>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</si>
  <si>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</si>
  <si>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</si>
  <si>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</si>
  <si>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</si>
  <si>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</si>
  <si>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</si>
  <si>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</si>
  <si>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</si>
  <si>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</si>
  <si>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</si>
  <si>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</si>
  <si>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</si>
  <si>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</si>
  <si>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</si>
  <si>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</si>
  <si>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</si>
  <si>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</si>
  <si>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</si>
  <si>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</si>
  <si>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</si>
  <si>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</si>
  <si>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</si>
  <si>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</si>
  <si>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</si>
  <si>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</si>
  <si>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</si>
  <si>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</si>
  <si>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山江村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</si>
  <si>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</si>
  <si>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</si>
  <si>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</si>
  <si>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</si>
  <si>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</si>
  <si>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</si>
  <si>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</si>
  <si>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</si>
  <si>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</si>
  <si>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</si>
  <si>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</si>
  <si>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</si>
  <si>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</si>
  <si>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</si>
  <si>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</si>
  <si>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</si>
  <si>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</si>
  <si>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</si>
  <si>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</si>
  <si>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</si>
  <si>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</si>
  <si>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</si>
  <si>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</si>
  <si>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</si>
  <si>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</si>
  <si>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</si>
  <si>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</si>
  <si>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</si>
  <si>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</si>
  <si>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</si>
  <si>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</si>
  <si>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</si>
  <si>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</si>
  <si>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</si>
  <si>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</si>
  <si>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</si>
  <si>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</si>
  <si>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</si>
  <si>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</si>
  <si>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</si>
  <si>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</si>
  <si>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</si>
  <si>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</si>
  <si>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</si>
  <si>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</si>
  <si>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</si>
  <si>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</si>
  <si>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</si>
  <si>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</si>
  <si>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</si>
  <si>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</si>
  <si>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</si>
  <si>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</si>
  <si>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</si>
  <si>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</si>
  <si>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</si>
  <si>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</si>
  <si>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</si>
  <si>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</si>
  <si>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</si>
  <si>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</si>
  <si>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</si>
  <si>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</si>
  <si>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</si>
  <si>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</si>
  <si>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</si>
  <si>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</si>
  <si>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</si>
  <si>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</si>
  <si>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</si>
  <si>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</si>
  <si>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</si>
  <si>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</si>
  <si>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</si>
  <si>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</si>
  <si>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</si>
  <si>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</si>
  <si>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</si>
  <si>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</si>
  <si>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</si>
  <si>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</si>
  <si>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</si>
  <si>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</si>
  <si>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</si>
  <si>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</si>
  <si>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</si>
  <si>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</si>
  <si>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</si>
  <si>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</si>
  <si>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</si>
  <si>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</si>
  <si>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</si>
  <si>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</si>
  <si>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</si>
  <si>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</si>
  <si>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</si>
  <si>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</si>
  <si>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</si>
  <si>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</si>
  <si>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</si>
  <si>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</si>
  <si>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</si>
  <si>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</si>
  <si>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</si>
  <si>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</si>
  <si>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</si>
  <si>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</si>
  <si>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</si>
  <si>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</si>
  <si>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</si>
  <si>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</si>
  <si>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</si>
  <si>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</si>
  <si>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</si>
  <si>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</si>
  <si>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</si>
  <si>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</si>
  <si>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</si>
  <si>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熊本県山江村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</si>
  <si>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</si>
  <si>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</si>
  <si>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</si>
  <si>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</si>
  <si>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</si>
  <si>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</si>
  <si>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</si>
  <si>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</si>
  <si>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</si>
  <si>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</si>
  <si>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</si>
  <si>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</si>
  <si>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</si>
  <si>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</si>
  <si>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</si>
  <si>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</si>
  <si>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</si>
  <si>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</si>
  <si>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</si>
  <si>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</si>
  <si>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</si>
  <si>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</si>
  <si>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</si>
  <si>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</si>
  <si>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</si>
  <si>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</si>
  <si>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</si>
  <si>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</si>
  <si>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</si>
  <si>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</si>
  <si>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</si>
  <si>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</si>
  <si>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</si>
  <si>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</si>
  <si>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</si>
  <si>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</si>
  <si>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</si>
  <si>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</si>
  <si>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</si>
  <si>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</si>
  <si>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</si>
  <si>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</si>
  <si>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</si>
  <si>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</si>
  <si>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</si>
  <si>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</si>
  <si>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</si>
  <si>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</si>
  <si>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</si>
  <si>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</si>
  <si>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</si>
  <si>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</si>
  <si>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</si>
  <si>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</si>
  <si>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</si>
  <si>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</si>
  <si>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</si>
  <si>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</si>
  <si>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</si>
  <si>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</si>
  <si>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</si>
  <si>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</si>
  <si>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</si>
  <si>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</si>
  <si>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</si>
  <si>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</si>
  <si>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</si>
  <si>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</si>
  <si>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</si>
  <si>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</si>
  <si>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</si>
  <si>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</si>
  <si>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</si>
  <si>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</si>
  <si>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</si>
  <si>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</si>
  <si>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</si>
  <si>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</si>
  <si>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</si>
  <si>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</si>
  <si>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</si>
  <si>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</si>
  <si>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</si>
  <si>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</si>
  <si>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</si>
  <si>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</si>
  <si>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</si>
  <si>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</si>
  <si>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</si>
  <si>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</si>
  <si>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</si>
  <si>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</si>
  <si>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</si>
  <si>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</si>
  <si>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</si>
  <si>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</si>
  <si>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</si>
  <si>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</si>
  <si>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</si>
  <si>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</si>
  <si>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</si>
  <si>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</si>
  <si>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</si>
  <si>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</si>
  <si>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</si>
  <si>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</si>
  <si>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</si>
  <si>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</si>
  <si>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</si>
  <si>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</si>
  <si>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</si>
  <si>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</si>
  <si>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</si>
  <si>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</si>
  <si>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</si>
  <si>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</si>
  <si>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</si>
  <si>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</si>
  <si>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</si>
  <si>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</si>
  <si>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</si>
  <si>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</si>
  <si>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</si>
  <si>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</si>
  <si>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</si>
  <si>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</si>
  <si>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</si>
  <si>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</si>
  <si>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</si>
  <si>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</si>
  <si>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</si>
  <si>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</si>
  <si>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</si>
  <si>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</si>
  <si>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</si>
  <si>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</si>
  <si>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</si>
  <si>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</si>
  <si>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</si>
  <si>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</si>
  <si>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</si>
  <si>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</si>
  <si>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</si>
  <si>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</si>
  <si>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</si>
  <si>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</si>
  <si>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</si>
  <si>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</si>
  <si>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</si>
  <si>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</si>
  <si>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</si>
  <si>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</si>
  <si>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</si>
  <si>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</si>
  <si>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</si>
  <si>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</si>
  <si>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熊本県山江村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</si>
  <si>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</si>
  <si>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</si>
  <si>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</si>
  <si>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</si>
  <si>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</si>
  <si>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</si>
  <si>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</si>
  <si>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</si>
  <si>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</si>
  <si>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</si>
  <si>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</si>
  <si>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</si>
  <si>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</si>
  <si>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</si>
  <si>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</si>
  <si>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</si>
  <si>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</si>
  <si>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</si>
  <si>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</si>
  <si>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</si>
  <si>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</si>
  <si>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</si>
  <si>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</si>
  <si>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</si>
  <si>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</si>
  <si>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</si>
  <si>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</si>
  <si>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</si>
  <si>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</si>
  <si>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</si>
  <si>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</si>
  <si>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</si>
  <si>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</si>
  <si>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</si>
  <si>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</si>
  <si>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</si>
  <si>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簡易水道事業</t>
    <phoneticPr fontId="5"/>
  </si>
  <si>
    <t>法非適用企業</t>
    <phoneticPr fontId="5"/>
  </si>
  <si>
    <t>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</si>
  <si>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</si>
  <si>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</si>
  <si>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</si>
  <si>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</si>
  <si>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</si>
  <si>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</si>
  <si>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</si>
  <si>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</si>
  <si>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</si>
  <si>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</si>
  <si>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</si>
  <si>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</si>
  <si>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</si>
  <si>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</si>
  <si>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</si>
  <si>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</si>
  <si>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</si>
  <si>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</si>
  <si>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</si>
  <si>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</si>
  <si>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</si>
  <si>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</si>
  <si>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</si>
  <si>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</si>
  <si>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</si>
  <si>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</si>
  <si>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</si>
  <si>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</si>
  <si>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</si>
  <si>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</si>
  <si>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</si>
  <si>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</si>
  <si>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</si>
  <si>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</si>
  <si>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</si>
  <si>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</si>
  <si>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</si>
  <si>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</si>
  <si>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</si>
  <si>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</si>
  <si>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</si>
  <si>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</si>
  <si>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</si>
  <si>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</si>
  <si>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</si>
  <si>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</si>
  <si>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</si>
  <si>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</si>
  <si>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</si>
  <si>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</si>
  <si>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</si>
  <si>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</si>
  <si>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</si>
  <si>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</si>
  <si>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</si>
  <si>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</si>
  <si>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</si>
  <si>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</si>
  <si>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</si>
  <si>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</si>
  <si>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</si>
  <si>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</si>
  <si>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</si>
  <si>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</si>
  <si>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</si>
  <si>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</si>
  <si>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</si>
  <si>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</si>
  <si>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</si>
  <si>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</si>
  <si>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</si>
  <si>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</si>
  <si>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</si>
  <si>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</si>
  <si>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</si>
  <si>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</si>
  <si>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</si>
  <si>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</si>
  <si>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</si>
  <si>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</si>
  <si>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</si>
  <si>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</si>
  <si>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</si>
  <si>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</si>
  <si>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</si>
  <si>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</si>
  <si>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</si>
  <si>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</si>
  <si>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</si>
  <si>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</si>
  <si>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</si>
  <si>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</si>
  <si>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</si>
  <si>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</si>
  <si>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</si>
  <si>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</si>
  <si>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</si>
  <si>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</si>
  <si>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</si>
  <si>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</si>
  <si>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</si>
  <si>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</si>
  <si>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</si>
  <si>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</si>
  <si>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</si>
  <si>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</si>
  <si>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</si>
  <si>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</si>
  <si>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</si>
  <si>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</si>
  <si>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</si>
  <si>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</si>
  <si>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</si>
  <si>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</si>
  <si>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</si>
  <si>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</si>
  <si>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</si>
  <si>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</si>
  <si>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</si>
  <si>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</si>
  <si>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</si>
  <si>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</si>
  <si>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</si>
  <si>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</si>
  <si>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</si>
  <si>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</si>
  <si>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</si>
  <si>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</si>
  <si>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</si>
  <si>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</si>
  <si>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</si>
  <si>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</si>
  <si>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</si>
  <si>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</si>
  <si>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</si>
  <si>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</si>
  <si>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</si>
  <si>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</si>
  <si>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</si>
  <si>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</si>
  <si>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</si>
  <si>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</si>
  <si>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</si>
  <si>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</si>
  <si>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</si>
  <si>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</si>
  <si>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</si>
  <si>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</si>
  <si>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</si>
  <si>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</si>
  <si>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0.24</t>
  </si>
  <si>
    <t>▲ 6.25</t>
  </si>
  <si>
    <t>▲ 3.65</t>
  </si>
  <si>
    <t>簡易水道事業</t>
  </si>
  <si>
    <t>▲ 0.39</t>
  </si>
  <si>
    <t>後期高齢者医療事業</t>
  </si>
  <si>
    <t>▲ 0.20</t>
  </si>
  <si>
    <t>▲ 0.19</t>
  </si>
  <si>
    <t>▲ 0.21</t>
  </si>
  <si>
    <t>一般会計</t>
  </si>
  <si>
    <t>国民健康保険事業</t>
  </si>
  <si>
    <t>介護保険事業</t>
  </si>
  <si>
    <t>農業集落排水事業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</si>
  <si>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</si>
  <si>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</si>
  <si>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</si>
  <si>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</si>
  <si>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</si>
  <si>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</si>
  <si>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</si>
  <si>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</si>
  <si>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</si>
  <si>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</si>
  <si>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熊本県市町村総事務組合</t>
    <rPh sb="0" eb="3">
      <t>クマモトケン</t>
    </rPh>
    <rPh sb="3" eb="6">
      <t>シチョウソン</t>
    </rPh>
    <rPh sb="6" eb="7">
      <t>ソウ</t>
    </rPh>
    <rPh sb="7" eb="9">
      <t>ジム</t>
    </rPh>
    <rPh sb="9" eb="11">
      <t>クミアイ</t>
    </rPh>
    <phoneticPr fontId="2"/>
  </si>
  <si>
    <t>人吉下球磨消防組合</t>
    <rPh sb="0" eb="2">
      <t>ヒトヨシ</t>
    </rPh>
    <rPh sb="2" eb="3">
      <t>シタ</t>
    </rPh>
    <rPh sb="3" eb="5">
      <t>クマ</t>
    </rPh>
    <rPh sb="5" eb="7">
      <t>ショウボウ</t>
    </rPh>
    <rPh sb="7" eb="9">
      <t>クミアイ</t>
    </rPh>
    <phoneticPr fontId="2"/>
  </si>
  <si>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2"/>
  </si>
  <si>
    <t>人吉球磨広域行政組合（人吉球磨ふるさと市町村圏特別会計）</t>
    <rPh sb="0" eb="2">
      <t>ヒトヨシ</t>
    </rPh>
    <rPh sb="2" eb="4">
      <t>クマ</t>
    </rPh>
    <rPh sb="4" eb="6">
      <t>コウイキ</t>
    </rPh>
    <rPh sb="6" eb="8">
      <t>ギョウセイ</t>
    </rPh>
    <rPh sb="8" eb="10">
      <t>クミアイ</t>
    </rPh>
    <rPh sb="11" eb="13">
      <t>ヒトヨシ</t>
    </rPh>
    <rPh sb="13" eb="15">
      <t>クマ</t>
    </rPh>
    <rPh sb="19" eb="22">
      <t>シチョウソン</t>
    </rPh>
    <rPh sb="22" eb="23">
      <t>ケン</t>
    </rPh>
    <rPh sb="23" eb="25">
      <t>トクベツ</t>
    </rPh>
    <rPh sb="25" eb="27">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</si>
  <si>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</si>
  <si>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熊本県後期高齢者医療広域連合（特別会計）</t>
    <rPh sb="0" eb="3">
      <t>クマモトケン</t>
    </rPh>
    <rPh sb="3" eb="5">
      <t>コウキ</t>
    </rPh>
    <rPh sb="5" eb="8">
      <t>コウレイシャ</t>
    </rPh>
    <rPh sb="8" eb="10">
      <t>イリョウ</t>
    </rPh>
    <rPh sb="10" eb="12">
      <t>コウイキ</t>
    </rPh>
    <rPh sb="12" eb="14">
      <t>レンゴウ</t>
    </rPh>
    <rPh sb="15" eb="17">
      <t>トクベツ</t>
    </rPh>
    <rPh sb="17" eb="19">
      <t>カイケイ</t>
    </rPh>
    <phoneticPr fontId="2"/>
  </si>
  <si>
    <t>株式会社やまえ</t>
    <rPh sb="0" eb="4">
      <t>カブシキガイシャ</t>
    </rPh>
    <phoneticPr fontId="2"/>
  </si>
  <si>
    <t>くま川鉄道株式会社</t>
    <rPh sb="2" eb="3">
      <t>カワ</t>
    </rPh>
    <rPh sb="3" eb="5">
      <t>テツドウ</t>
    </rPh>
    <rPh sb="5" eb="9">
      <t>カブシキガイシャ</t>
    </rPh>
    <phoneticPr fontId="2"/>
  </si>
  <si>
    <t>-</t>
    <phoneticPr fontId="2"/>
  </si>
  <si>
    <t>村有施設整備基金</t>
    <rPh sb="0" eb="2">
      <t>ソンユウ</t>
    </rPh>
    <rPh sb="2" eb="4">
      <t>シセツ</t>
    </rPh>
    <rPh sb="4" eb="6">
      <t>セイビ</t>
    </rPh>
    <rPh sb="6" eb="8">
      <t>キキン</t>
    </rPh>
    <phoneticPr fontId="5"/>
  </si>
  <si>
    <t>社会福祉振興基金</t>
    <rPh sb="0" eb="2">
      <t>シャカイ</t>
    </rPh>
    <rPh sb="2" eb="4">
      <t>フクシ</t>
    </rPh>
    <rPh sb="4" eb="6">
      <t>シンコウ</t>
    </rPh>
    <rPh sb="6" eb="8">
      <t>キキン</t>
    </rPh>
    <phoneticPr fontId="5"/>
  </si>
  <si>
    <t>川辺川土地改良事業基金</t>
    <rPh sb="0" eb="3">
      <t>カワベガワ</t>
    </rPh>
    <rPh sb="3" eb="5">
      <t>トチ</t>
    </rPh>
    <rPh sb="5" eb="7">
      <t>カイリョウ</t>
    </rPh>
    <rPh sb="7" eb="9">
      <t>ジギョウ</t>
    </rPh>
    <rPh sb="9" eb="11">
      <t>キキン</t>
    </rPh>
    <phoneticPr fontId="5"/>
  </si>
  <si>
    <t>ふるさと応援基金</t>
    <rPh sb="4" eb="6">
      <t>オウエン</t>
    </rPh>
    <rPh sb="6" eb="8">
      <t>キキン</t>
    </rPh>
    <phoneticPr fontId="5"/>
  </si>
  <si>
    <t>庁舎改築基金</t>
    <rPh sb="0" eb="2">
      <t>チョウシャ</t>
    </rPh>
    <rPh sb="2" eb="4">
      <t>カイチク</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</si>
</sst>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2991-489C-8011-1EC184AF8B7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157392</c:v>
                </c:pt>
                <c:pt idx="1">
                  <c:v>133002</c:v>
                </c:pt>
                <c:pt idx="2">
                  <c:v>118261</c:v>
                </c:pt>
                <c:pt idx="3">
                  <c:v>129646</c:v>
                </c:pt>
                <c:pt idx="4">
                  <c:v>105793</c:v>
                </c:pt>
              </c:numCache>
            </c:numRef>
          </c:val>
          <c:smooth val="0"/>
          <c:extLst>
            <c:ext xmlns:c16="http://schemas.microsoft.com/office/drawing/2014/chart" uri="{C3380CC4-5D6E-409C-BE32-E72D297353CC}">
              <c16:uniqueId val="{00000001-2991-489C-8011-1EC184AF8B7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15.06</c:v>
                </c:pt>
                <c:pt idx="1">
                  <c:v>10.09</c:v>
                </c:pt>
                <c:pt idx="2">
                  <c:v>11</c:v>
                </c:pt>
                <c:pt idx="3">
                  <c:v>17.34</c:v>
                </c:pt>
                <c:pt idx="4">
                  <c:v>31.89</c:v>
                </c:pt>
              </c:numCache>
            </c:numRef>
          </c:val>
          <c:extLst>
            <c:ext xmlns:c16="http://schemas.microsoft.com/office/drawing/2014/chart" uri="{C3380CC4-5D6E-409C-BE32-E72D297353CC}">
              <c16:uniqueId val="{00000000-57D5-4200-8332-6622B82023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52.84</c:v>
                </c:pt>
                <c:pt idx="1">
                  <c:v>53.16</c:v>
                </c:pt>
                <c:pt idx="2">
                  <c:v>48.96</c:v>
                </c:pt>
                <c:pt idx="3">
                  <c:v>43.95</c:v>
                </c:pt>
                <c:pt idx="4">
                  <c:v>39.89</c:v>
                </c:pt>
              </c:numCache>
            </c:numRef>
          </c:val>
          <c:extLst>
            <c:ext xmlns:c16="http://schemas.microsoft.com/office/drawing/2014/chart" uri="{C3380CC4-5D6E-409C-BE32-E72D297353CC}">
              <c16:uniqueId val="{00000001-57D5-4200-8332-6622B820230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-0.24</c:v>
                </c:pt>
                <c:pt idx="1">
                  <c:v>-6.25</c:v>
                </c:pt>
                <c:pt idx="2">
                  <c:v>-3.65</c:v>
                </c:pt>
                <c:pt idx="3">
                  <c:v>1.43</c:v>
                </c:pt>
                <c:pt idx="4">
                  <c:v>13.41</c:v>
                </c:pt>
              </c:numCache>
            </c:numRef>
          </c:val>
          <c:smooth val="0"/>
          <c:extLst>
            <c:ext xmlns:c16="http://schemas.microsoft.com/office/drawing/2014/chart" uri="{C3380CC4-5D6E-409C-BE32-E72D297353CC}">
              <c16:uniqueId val="{00000002-57D5-4200-8332-6622B820230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402-4DF5-BA06-82DAD138950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402-4DF5-BA06-82DAD138950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402-4DF5-BA06-82DAD138950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402-4DF5-BA06-82DAD1389508}"/>
            </c:ext>
          </c:extLst>
        </c:ser>
        <c:ser>
          <c:idx val="4"/>
          <c:order val="4"/>
          <c:tx>
            <c:strRef>
              <c:f>データシート!$A$31</c:f>
              <c:strCache>
                <c:ptCount val="1"/>
                <c:pt idx="0">
                  <c:v>農業集落排水事業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0.38</c:v>
                </c:pt>
                <c:pt idx="2">
                  <c:v>#N/A</c:v>
                </c:pt>
                <c:pt idx="3">
                  <c:v>0.31</c:v>
                </c:pt>
                <c:pt idx="4">
                  <c:v>#N/A</c:v>
                </c:pt>
                <c:pt idx="5">
                  <c:v>0.38</c:v>
                </c:pt>
                <c:pt idx="6">
                  <c:v>#N/A</c:v>
                </c:pt>
                <c:pt idx="7">
                  <c:v>0.37</c:v>
                </c:pt>
                <c:pt idx="8">
                  <c:v>#N/A</c:v>
                </c:pt>
                <c:pt idx="9">
                  <c:v>0.4</c:v>
                </c:pt>
              </c:numCache>
            </c:numRef>
          </c:val>
          <c:extLst>
            <c:ext xmlns:c16="http://schemas.microsoft.com/office/drawing/2014/chart" uri="{C3380CC4-5D6E-409C-BE32-E72D297353CC}">
              <c16:uniqueId val="{00000004-1402-4DF5-BA06-82DAD1389508}"/>
            </c:ext>
          </c:extLst>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2.62</c:v>
                </c:pt>
                <c:pt idx="2">
                  <c:v>#N/A</c:v>
                </c:pt>
                <c:pt idx="3">
                  <c:v>3.96</c:v>
                </c:pt>
                <c:pt idx="4">
                  <c:v>#N/A</c:v>
                </c:pt>
                <c:pt idx="5">
                  <c:v>1.86</c:v>
                </c:pt>
                <c:pt idx="6">
                  <c:v>#N/A</c:v>
                </c:pt>
                <c:pt idx="7">
                  <c:v>2.11</c:v>
                </c:pt>
                <c:pt idx="8">
                  <c:v>#N/A</c:v>
                </c:pt>
                <c:pt idx="9">
                  <c:v>2.29</c:v>
                </c:pt>
              </c:numCache>
            </c:numRef>
          </c:val>
          <c:extLst>
            <c:ext xmlns:c16="http://schemas.microsoft.com/office/drawing/2014/chart" uri="{C3380CC4-5D6E-409C-BE32-E72D297353CC}">
              <c16:uniqueId val="{00000005-1402-4DF5-BA06-82DAD1389508}"/>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2.1800000000000002</c:v>
                </c:pt>
                <c:pt idx="2">
                  <c:v>#N/A</c:v>
                </c:pt>
                <c:pt idx="3">
                  <c:v>1.91</c:v>
                </c:pt>
                <c:pt idx="4">
                  <c:v>#N/A</c:v>
                </c:pt>
                <c:pt idx="5">
                  <c:v>2.08</c:v>
                </c:pt>
                <c:pt idx="6">
                  <c:v>#N/A</c:v>
                </c:pt>
                <c:pt idx="7">
                  <c:v>3.18</c:v>
                </c:pt>
                <c:pt idx="8">
                  <c:v>#N/A</c:v>
                </c:pt>
                <c:pt idx="9">
                  <c:v>2.4900000000000002</c:v>
                </c:pt>
              </c:numCache>
            </c:numRef>
          </c:val>
          <c:extLst>
            <c:ext xmlns:c16="http://schemas.microsoft.com/office/drawing/2014/chart" uri="{C3380CC4-5D6E-409C-BE32-E72D297353CC}">
              <c16:uniqueId val="{00000006-1402-4DF5-BA06-82DAD138950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15.14</c:v>
                </c:pt>
                <c:pt idx="2">
                  <c:v>#N/A</c:v>
                </c:pt>
                <c:pt idx="3">
                  <c:v>10.08</c:v>
                </c:pt>
                <c:pt idx="4">
                  <c:v>#N/A</c:v>
                </c:pt>
                <c:pt idx="5">
                  <c:v>11</c:v>
                </c:pt>
                <c:pt idx="6">
                  <c:v>#N/A</c:v>
                </c:pt>
                <c:pt idx="7">
                  <c:v>17.329999999999998</c:v>
                </c:pt>
                <c:pt idx="8">
                  <c:v>#N/A</c:v>
                </c:pt>
                <c:pt idx="9">
                  <c:v>31.88</c:v>
                </c:pt>
              </c:numCache>
            </c:numRef>
          </c:val>
          <c:extLst>
            <c:ext xmlns:c16="http://schemas.microsoft.com/office/drawing/2014/chart" uri="{C3380CC4-5D6E-409C-BE32-E72D297353CC}">
              <c16:uniqueId val="{00000007-1402-4DF5-BA06-82DAD1389508}"/>
            </c:ext>
          </c:extLst>
        </c:ser>
        <c:ser>
          <c:idx val="8"/>
          <c:order val="8"/>
          <c:tx>
            <c:strRef>
              <c:f>データシート!$A$35</c:f>
              <c:strCache>
                <c:ptCount val="1"/>
                <c:pt idx="0">
                  <c:v>後期高齢者医療事業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7.0000000000000007E-2</c:v>
                </c:pt>
                <c:pt idx="2">
                  <c:v>0.2</c:v>
                </c:pt>
                <c:pt idx="3">
                  <c:v>#N/A</c:v>
                </c:pt>
                <c:pt idx="4">
                  <c:v>0.19</c:v>
                </c:pt>
                <c:pt idx="5">
                  <c:v>#N/A</c:v>
                </c:pt>
                <c:pt idx="6">
                  <c:v>0.21</c:v>
                </c:pt>
                <c:pt idx="7">
                  <c:v>#N/A</c:v>
                </c:pt>
                <c:pt idx="8">
                  <c:v>0.21</c:v>
                </c:pt>
                <c:pt idx="9">
                  <c:v>#N/A</c:v>
                </c:pt>
              </c:numCache>
            </c:numRef>
          </c:val>
          <c:extLst>
            <c:ext xmlns:c16="http://schemas.microsoft.com/office/drawing/2014/chart" uri="{C3380CC4-5D6E-409C-BE32-E72D297353CC}">
              <c16:uniqueId val="{00000008-1402-4DF5-BA06-82DAD1389508}"/>
            </c:ext>
          </c:extLst>
        </c:ser>
        <c:ser>
          <c:idx val="9"/>
          <c:order val="9"/>
          <c:tx>
            <c:strRef>
              <c:f>データシート!$A$36</c:f>
              <c:strCache>
                <c:ptCount val="1"/>
                <c:pt idx="0">
                  <c:v>簡易水道事業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0.43</c:v>
                </c:pt>
                <c:pt idx="2">
                  <c:v>#N/A</c:v>
                </c:pt>
                <c:pt idx="3">
                  <c:v>0.27</c:v>
                </c:pt>
                <c:pt idx="4">
                  <c:v>#N/A</c:v>
                </c:pt>
                <c:pt idx="5">
                  <c:v>0.19</c:v>
                </c:pt>
                <c:pt idx="6">
                  <c:v>#N/A</c:v>
                </c:pt>
                <c:pt idx="7">
                  <c:v>7.0000000000000007E-2</c:v>
                </c:pt>
                <c:pt idx="8">
                  <c:v>0.39</c:v>
                </c:pt>
                <c:pt idx="9">
                  <c:v>#N/A</c:v>
                </c:pt>
              </c:numCache>
            </c:numRef>
          </c:val>
          <c:extLst>
            <c:ext xmlns:c16="http://schemas.microsoft.com/office/drawing/2014/chart" uri="{C3380CC4-5D6E-409C-BE32-E72D297353CC}">
              <c16:uniqueId val="{00000009-1402-4DF5-BA06-82DAD138950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368</c:v>
                </c:pt>
                <c:pt idx="5">
                  <c:v>371</c:v>
                </c:pt>
                <c:pt idx="8">
                  <c:v>370</c:v>
                </c:pt>
                <c:pt idx="11">
                  <c:v>356</c:v>
                </c:pt>
                <c:pt idx="14">
                  <c:v>347</c:v>
                </c:pt>
              </c:numCache>
            </c:numRef>
          </c:val>
          <c:extLst>
            <c:ext xmlns:c16="http://schemas.microsoft.com/office/drawing/2014/chart" uri="{C3380CC4-5D6E-409C-BE32-E72D297353CC}">
              <c16:uniqueId val="{00000000-315A-4AFC-809E-0C30D93ED83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15A-4AFC-809E-0C30D93ED83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15A-4AFC-809E-0C30D93ED83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19</c:v>
                </c:pt>
                <c:pt idx="3">
                  <c:v>11</c:v>
                </c:pt>
                <c:pt idx="6">
                  <c:v>9</c:v>
                </c:pt>
                <c:pt idx="9">
                  <c:v>9</c:v>
                </c:pt>
                <c:pt idx="12">
                  <c:v>9</c:v>
                </c:pt>
              </c:numCache>
            </c:numRef>
          </c:val>
          <c:extLst>
            <c:ext xmlns:c16="http://schemas.microsoft.com/office/drawing/2014/chart" uri="{C3380CC4-5D6E-409C-BE32-E72D297353CC}">
              <c16:uniqueId val="{00000003-315A-4AFC-809E-0C30D93ED83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149</c:v>
                </c:pt>
                <c:pt idx="3">
                  <c:v>160</c:v>
                </c:pt>
                <c:pt idx="6">
                  <c:v>161</c:v>
                </c:pt>
                <c:pt idx="9">
                  <c:v>156</c:v>
                </c:pt>
                <c:pt idx="12">
                  <c:v>159</c:v>
                </c:pt>
              </c:numCache>
            </c:numRef>
          </c:val>
          <c:extLst>
            <c:ext xmlns:c16="http://schemas.microsoft.com/office/drawing/2014/chart" uri="{C3380CC4-5D6E-409C-BE32-E72D297353CC}">
              <c16:uniqueId val="{00000004-315A-4AFC-809E-0C30D93ED83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5A-4AFC-809E-0C30D93ED83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15A-4AFC-809E-0C30D93ED83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334</c:v>
                </c:pt>
                <c:pt idx="3">
                  <c:v>341</c:v>
                </c:pt>
                <c:pt idx="6">
                  <c:v>373</c:v>
                </c:pt>
                <c:pt idx="9">
                  <c:v>368</c:v>
                </c:pt>
                <c:pt idx="12">
                  <c:v>357</c:v>
                </c:pt>
              </c:numCache>
            </c:numRef>
          </c:val>
          <c:extLst>
            <c:ext xmlns:c16="http://schemas.microsoft.com/office/drawing/2014/chart" uri="{C3380CC4-5D6E-409C-BE32-E72D297353CC}">
              <c16:uniqueId val="{00000007-315A-4AFC-809E-0C30D93ED83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134</c:v>
                </c:pt>
                <c:pt idx="2">
                  <c:v>#N/A</c:v>
                </c:pt>
                <c:pt idx="3">
                  <c:v>#N/A</c:v>
                </c:pt>
                <c:pt idx="4">
                  <c:v>141</c:v>
                </c:pt>
                <c:pt idx="5">
                  <c:v>#N/A</c:v>
                </c:pt>
                <c:pt idx="6">
                  <c:v>#N/A</c:v>
                </c:pt>
                <c:pt idx="7">
                  <c:v>173</c:v>
                </c:pt>
                <c:pt idx="8">
                  <c:v>#N/A</c:v>
                </c:pt>
                <c:pt idx="9">
                  <c:v>#N/A</c:v>
                </c:pt>
                <c:pt idx="10">
                  <c:v>177</c:v>
                </c:pt>
                <c:pt idx="11">
                  <c:v>#N/A</c:v>
                </c:pt>
                <c:pt idx="12">
                  <c:v>#N/A</c:v>
                </c:pt>
                <c:pt idx="13">
                  <c:v>178</c:v>
                </c:pt>
                <c:pt idx="14">
                  <c:v>#N/A</c:v>
                </c:pt>
              </c:numCache>
            </c:numRef>
          </c:val>
          <c:smooth val="0"/>
          <c:extLst>
            <c:ext xmlns:c16="http://schemas.microsoft.com/office/drawing/2014/chart" uri="{C3380CC4-5D6E-409C-BE32-E72D297353CC}">
              <c16:uniqueId val="{00000008-315A-4AFC-809E-0C30D93ED83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2911</c:v>
                </c:pt>
                <c:pt idx="5">
                  <c:v>2584</c:v>
                </c:pt>
                <c:pt idx="8">
                  <c:v>2581</c:v>
                </c:pt>
                <c:pt idx="11">
                  <c:v>2726</c:v>
                </c:pt>
                <c:pt idx="14">
                  <c:v>2600</c:v>
                </c:pt>
              </c:numCache>
            </c:numRef>
          </c:val>
          <c:extLst>
            <c:ext xmlns:c16="http://schemas.microsoft.com/office/drawing/2014/chart" uri="{C3380CC4-5D6E-409C-BE32-E72D297353CC}">
              <c16:uniqueId val="{00000000-3E5D-4DD6-8E29-9C7C888341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278</c:v>
                </c:pt>
                <c:pt idx="5">
                  <c:v>344</c:v>
                </c:pt>
                <c:pt idx="8">
                  <c:v>317</c:v>
                </c:pt>
                <c:pt idx="11">
                  <c:v>292</c:v>
                </c:pt>
                <c:pt idx="14">
                  <c:v>276</c:v>
                </c:pt>
              </c:numCache>
            </c:numRef>
          </c:val>
          <c:extLst>
            <c:ext xmlns:c16="http://schemas.microsoft.com/office/drawing/2014/chart" uri="{C3380CC4-5D6E-409C-BE32-E72D297353CC}">
              <c16:uniqueId val="{00000001-3E5D-4DD6-8E29-9C7C888341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2359</c:v>
                </c:pt>
                <c:pt idx="5">
                  <c:v>2447</c:v>
                </c:pt>
                <c:pt idx="8">
                  <c:v>2378</c:v>
                </c:pt>
                <c:pt idx="11">
                  <c:v>2212</c:v>
                </c:pt>
                <c:pt idx="14">
                  <c:v>2338</c:v>
                </c:pt>
              </c:numCache>
            </c:numRef>
          </c:val>
          <c:extLst>
            <c:ext xmlns:c16="http://schemas.microsoft.com/office/drawing/2014/chart" uri="{C3380CC4-5D6E-409C-BE32-E72D297353CC}">
              <c16:uniqueId val="{00000002-3E5D-4DD6-8E29-9C7C888341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E5D-4DD6-8E29-9C7C888341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E5D-4DD6-8E29-9C7C888341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5D-4DD6-8E29-9C7C888341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461</c:v>
                </c:pt>
                <c:pt idx="3">
                  <c:v>431</c:v>
                </c:pt>
                <c:pt idx="6">
                  <c:v>418</c:v>
                </c:pt>
                <c:pt idx="9">
                  <c:v>400</c:v>
                </c:pt>
                <c:pt idx="12">
                  <c:v>384</c:v>
                </c:pt>
              </c:numCache>
            </c:numRef>
          </c:val>
          <c:extLst>
            <c:ext xmlns:c16="http://schemas.microsoft.com/office/drawing/2014/chart" uri="{C3380CC4-5D6E-409C-BE32-E72D297353CC}">
              <c16:uniqueId val="{00000006-3E5D-4DD6-8E29-9C7C888341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54</c:v>
                </c:pt>
                <c:pt idx="3">
                  <c:v>41</c:v>
                </c:pt>
                <c:pt idx="6">
                  <c:v>39</c:v>
                </c:pt>
                <c:pt idx="9">
                  <c:v>32</c:v>
                </c:pt>
                <c:pt idx="12">
                  <c:v>25</c:v>
                </c:pt>
              </c:numCache>
            </c:numRef>
          </c:val>
          <c:extLst>
            <c:ext xmlns:c16="http://schemas.microsoft.com/office/drawing/2014/chart" uri="{C3380CC4-5D6E-409C-BE32-E72D297353CC}">
              <c16:uniqueId val="{00000007-3E5D-4DD6-8E29-9C7C888341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1363</c:v>
                </c:pt>
                <c:pt idx="3">
                  <c:v>1268</c:v>
                </c:pt>
                <c:pt idx="6">
                  <c:v>1127</c:v>
                </c:pt>
                <c:pt idx="9">
                  <c:v>1011</c:v>
                </c:pt>
                <c:pt idx="12">
                  <c:v>1006</c:v>
                </c:pt>
              </c:numCache>
            </c:numRef>
          </c:val>
          <c:extLst>
            <c:ext xmlns:c16="http://schemas.microsoft.com/office/drawing/2014/chart" uri="{C3380CC4-5D6E-409C-BE32-E72D297353CC}">
              <c16:uniqueId val="{00000008-3E5D-4DD6-8E29-9C7C888341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3</c:v>
                </c:pt>
              </c:numCache>
            </c:numRef>
          </c:val>
          <c:extLst>
            <c:ext xmlns:c16="http://schemas.microsoft.com/office/drawing/2014/chart" uri="{C3380CC4-5D6E-409C-BE32-E72D297353CC}">
              <c16:uniqueId val="{00000009-3E5D-4DD6-8E29-9C7C888341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3319</c:v>
                </c:pt>
                <c:pt idx="3">
                  <c:v>3370</c:v>
                </c:pt>
                <c:pt idx="6">
                  <c:v>3371</c:v>
                </c:pt>
                <c:pt idx="9">
                  <c:v>3437</c:v>
                </c:pt>
                <c:pt idx="12">
                  <c:v>3405</c:v>
                </c:pt>
              </c:numCache>
            </c:numRef>
          </c:val>
          <c:extLst>
            <c:ext xmlns:c16="http://schemas.microsoft.com/office/drawing/2014/chart" uri="{C3380CC4-5D6E-409C-BE32-E72D297353CC}">
              <c16:uniqueId val="{0000000A-3E5D-4DD6-8E29-9C7C8883419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E5D-4DD6-8E29-9C7C8883419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907</c:v>
                </c:pt>
                <c:pt idx="1">
                  <c:v>816</c:v>
                </c:pt>
                <c:pt idx="2">
                  <c:v>778</c:v>
                </c:pt>
              </c:numCache>
            </c:numRef>
          </c:val>
          <c:extLst>
            <c:ext xmlns:c16="http://schemas.microsoft.com/office/drawing/2014/chart" uri="{C3380CC4-5D6E-409C-BE32-E72D297353CC}">
              <c16:uniqueId val="{00000000-25FA-4F1B-A937-63623349841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303</c:v>
                </c:pt>
                <c:pt idx="1">
                  <c:v>268</c:v>
                </c:pt>
                <c:pt idx="2">
                  <c:v>283</c:v>
                </c:pt>
              </c:numCache>
            </c:numRef>
          </c:val>
          <c:extLst>
            <c:ext xmlns:c16="http://schemas.microsoft.com/office/drawing/2014/chart" uri="{C3380CC4-5D6E-409C-BE32-E72D297353CC}">
              <c16:uniqueId val="{00000001-25FA-4F1B-A937-63623349841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973</c:v>
                </c:pt>
                <c:pt idx="1">
                  <c:v>978</c:v>
                </c:pt>
                <c:pt idx="2">
                  <c:v>1054</c:v>
                </c:pt>
              </c:numCache>
            </c:numRef>
          </c:val>
          <c:extLst>
            <c:ext xmlns:c16="http://schemas.microsoft.com/office/drawing/2014/chart" uri="{C3380CC4-5D6E-409C-BE32-E72D297353CC}">
              <c16:uniqueId val="{00000002-25FA-4F1B-A937-63623349841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年間を振り返ると平成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年度をピークに元利償還金、算入公債費とも減少傾向にある。今後も計画的な事業の推進及び適正化を図り、財政健全化を図る。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将来負担額の減少が年々減少傾向にあり、充当可能基金は増加するなど、ある一定の改善傾向がみられる。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今後も将来負担比率が発生しないよう、健全な財政運営に努めていく。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熊本県山江村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減債基金及びその他特目基金の積戻しにより、基金残高は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年度当初予算において、財政調整基金の取り崩しを前年比▲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千円、減債基金の取り崩しを前年比▲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千円と減額し、健全な財政運営に努める。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①村有施設整備基金：村有施設整備費用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②社会福祉振興基金：高齢者等の保健福祉の推進を図るために運用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③川辺川土地改良事業基金：川辺川土地改良事業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つの項目を設定し基金を募り、それぞれ積立をおこなうもの。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⑤庁舎改築基金：役場庁舎建築費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ふるさと応援基金の大幅な増により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百万円の増に繋がった。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年度以降はなるべく取崩しを行わず、健全な財政運営に努めたい。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千円に対し、積戻し額が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千円となり、相殺すると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38,352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年度末の財政調整基金残高の見込みは約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908,972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千円と、目標の保有額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千円に近付きつつあり、令和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年度には達成できるものと予測している。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年度に整備したデジタル行政防災無線の元利償還金として、平成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年度より取崩しを行っている。令和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千円を積み戻すことができた。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年度末減債基金残高の見込みは約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314,949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年度末残高時点までに近付きつつあり、大きく改善したものと考えている。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3,404
3,398
121.19
4,980,991
4,336,369
621,546
1,949,086
3,404,979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令和元年度と比べ同水準で推移しているが、類似団体より</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下回っている状況にある。人口減少や村内に中心となる産業がないため、自主財源に乏しく財政基盤が弱い。未だ景気の回復が見られない状況にあり、新型コロナウィルスによる経済循環の鈍化も相まって、なかなか改善されな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自主財源確保のために、基幹産業である農林漁業に対する支援策を始め、地場産業の育成に力を入れる必要がある。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130628</xdr:rowOff>
    </xdr:from>
    <xdr:to>
      <xdr:col>23</xdr:col>
      <xdr:colOff>133350</xdr:colOff>
      <xdr:row>44</xdr:row>
      <xdr:rowOff>130628</xdr:rowOff>
    </xdr:to>
    <xdr:cxnSp macro="">
      <xdr:nvCxnSpPr>
        <xdr:cNvPr id="70" name="直線コネクタ 69"/>
        <xdr:cNvCxnSpPr/>
      </xdr:nvCxnSpPr>
      <xdr:spPr>
        <a:xfrm>
          <a:off x="4114800" y="767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130628</xdr:rowOff>
    </xdr:from>
    <xdr:to>
      <xdr:col>19</xdr:col>
      <xdr:colOff>133350</xdr:colOff>
      <xdr:row>44</xdr:row>
      <xdr:rowOff>142119</xdr:rowOff>
    </xdr:to>
    <xdr:cxnSp macro="">
      <xdr:nvCxnSpPr>
        <xdr:cNvPr id="73" name="直線コネクタ 72"/>
        <xdr:cNvCxnSpPr/>
      </xdr:nvCxnSpPr>
      <xdr:spPr>
        <a:xfrm flipV="1">
          <a:off x="3225800" y="76744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142119</xdr:rowOff>
    </xdr:from>
    <xdr:to>
      <xdr:col>15</xdr:col>
      <xdr:colOff>82550</xdr:colOff>
      <xdr:row>44</xdr:row>
      <xdr:rowOff>142119</xdr:rowOff>
    </xdr:to>
    <xdr:cxnSp macro="">
      <xdr:nvCxnSpPr>
        <xdr:cNvPr id="76" name="直線コネクタ 75"/>
        <xdr:cNvCxnSpPr/>
      </xdr:nvCxnSpPr>
      <xdr:spPr>
        <a:xfrm>
          <a:off x="2336800" y="7685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142119</xdr:rowOff>
    </xdr:from>
    <xdr:to>
      <xdr:col>11</xdr:col>
      <xdr:colOff>31750</xdr:colOff>
      <xdr:row>44</xdr:row>
      <xdr:rowOff>153609</xdr:rowOff>
    </xdr:to>
    <xdr:cxnSp macro="">
      <xdr:nvCxnSpPr>
        <xdr:cNvPr id="79" name="直線コネクタ 78"/>
        <xdr:cNvCxnSpPr/>
      </xdr:nvCxnSpPr>
      <xdr:spPr>
        <a:xfrm flipV="1">
          <a:off x="1447800" y="76859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79828</xdr:rowOff>
    </xdr:from>
    <xdr:to>
      <xdr:col>23</xdr:col>
      <xdr:colOff>184150</xdr:colOff>
      <xdr:row>45</xdr:row>
      <xdr:rowOff>9978</xdr:rowOff>
    </xdr:to>
    <xdr:sp macro="" textlink="">
      <xdr:nvSpPr>
        <xdr:cNvPr id="89" name="楕円 88"/>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164693</xdr:rowOff>
    </xdr:from>
    <xdr:ext cx="762000" cy="259045"/>
    <xdr:sp macro="" textlink="">
      <xdr:nvSpPr>
        <xdr:cNvPr id="90" name="財政力該当値テキスト"/>
        <xdr:cNvSpPr txBox="1"/>
      </xdr:nvSpPr>
      <xdr:spPr>
        <a:xfrm>
          <a:off x="5041900" y="753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79828</xdr:rowOff>
    </xdr:from>
    <xdr:to>
      <xdr:col>19</xdr:col>
      <xdr:colOff>184150</xdr:colOff>
      <xdr:row>45</xdr:row>
      <xdr:rowOff>9978</xdr:rowOff>
    </xdr:to>
    <xdr:sp macro="" textlink="">
      <xdr:nvSpPr>
        <xdr:cNvPr id="91" name="楕円 90"/>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166205</xdr:rowOff>
    </xdr:from>
    <xdr:ext cx="736600" cy="259045"/>
    <xdr:sp macro="" textlink="">
      <xdr:nvSpPr>
        <xdr:cNvPr id="92" name="テキスト ボックス 91"/>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91319</xdr:rowOff>
    </xdr:from>
    <xdr:to>
      <xdr:col>15</xdr:col>
      <xdr:colOff>133350</xdr:colOff>
      <xdr:row>45</xdr:row>
      <xdr:rowOff>21469</xdr:rowOff>
    </xdr:to>
    <xdr:sp macro="" textlink="">
      <xdr:nvSpPr>
        <xdr:cNvPr id="93" name="楕円 92"/>
        <xdr:cNvSpPr/>
      </xdr:nvSpPr>
      <xdr:spPr>
        <a:xfrm>
          <a:off x="3175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6246</xdr:rowOff>
    </xdr:from>
    <xdr:ext cx="762000" cy="259045"/>
    <xdr:sp macro="" textlink="">
      <xdr:nvSpPr>
        <xdr:cNvPr id="94" name="テキスト ボックス 93"/>
        <xdr:cNvSpPr txBox="1"/>
      </xdr:nvSpPr>
      <xdr:spPr>
        <a:xfrm>
          <a:off x="2844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91319</xdr:rowOff>
    </xdr:from>
    <xdr:to>
      <xdr:col>11</xdr:col>
      <xdr:colOff>82550</xdr:colOff>
      <xdr:row>45</xdr:row>
      <xdr:rowOff>21469</xdr:rowOff>
    </xdr:to>
    <xdr:sp macro="" textlink="">
      <xdr:nvSpPr>
        <xdr:cNvPr id="95" name="楕円 94"/>
        <xdr:cNvSpPr/>
      </xdr:nvSpPr>
      <xdr:spPr>
        <a:xfrm>
          <a:off x="2286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6246</xdr:rowOff>
    </xdr:from>
    <xdr:ext cx="762000" cy="259045"/>
    <xdr:sp macro="" textlink="">
      <xdr:nvSpPr>
        <xdr:cNvPr id="96" name="テキスト ボックス 95"/>
        <xdr:cNvSpPr txBox="1"/>
      </xdr:nvSpPr>
      <xdr:spPr>
        <a:xfrm>
          <a:off x="1955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102809</xdr:rowOff>
    </xdr:from>
    <xdr:to>
      <xdr:col>7</xdr:col>
      <xdr:colOff>31750</xdr:colOff>
      <xdr:row>45</xdr:row>
      <xdr:rowOff>32959</xdr:rowOff>
    </xdr:to>
    <xdr:sp macro="" textlink="">
      <xdr:nvSpPr>
        <xdr:cNvPr id="97" name="楕円 96"/>
        <xdr:cNvSpPr/>
      </xdr:nvSpPr>
      <xdr:spPr>
        <a:xfrm>
          <a:off x="1397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17736</xdr:rowOff>
    </xdr:from>
    <xdr:ext cx="762000" cy="259045"/>
    <xdr:sp macro="" textlink="">
      <xdr:nvSpPr>
        <xdr:cNvPr id="98" name="テキスト ボックス 97"/>
        <xdr:cNvSpPr txBox="1"/>
      </xdr:nvSpPr>
      <xdr:spPr>
        <a:xfrm>
          <a:off x="1066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ポイント改善し、若干ではあるが回復傾向にある。令和元年～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年に実施した行政改革推進委員会の意見を参考に、慢性的となっていた補助事業を見直し、将来的には８５％を目標に、歳入・歳出の両面から改善を図る。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138430</xdr:rowOff>
    </xdr:from>
    <xdr:to>
      <xdr:col>23</xdr:col>
      <xdr:colOff>133350</xdr:colOff>
      <xdr:row>64</xdr:row>
      <xdr:rowOff>1451</xdr:rowOff>
    </xdr:to>
    <xdr:cxnSp macro="">
      <xdr:nvCxnSpPr>
        <xdr:cNvPr id="135" name="直線コネクタ 134"/>
        <xdr:cNvCxnSpPr/>
      </xdr:nvCxnSpPr>
      <xdr:spPr>
        <a:xfrm flipV="1">
          <a:off x="4114800" y="1093978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1451</xdr:rowOff>
    </xdr:from>
    <xdr:to>
      <xdr:col>19</xdr:col>
      <xdr:colOff>133350</xdr:colOff>
      <xdr:row>64</xdr:row>
      <xdr:rowOff>101419</xdr:rowOff>
    </xdr:to>
    <xdr:cxnSp macro="">
      <xdr:nvCxnSpPr>
        <xdr:cNvPr id="138" name="直線コネクタ 137"/>
        <xdr:cNvCxnSpPr/>
      </xdr:nvCxnSpPr>
      <xdr:spPr>
        <a:xfrm flipV="1">
          <a:off x="3225800" y="10974251"/>
          <a:ext cx="889000" cy="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166007</xdr:rowOff>
    </xdr:from>
    <xdr:to>
      <xdr:col>15</xdr:col>
      <xdr:colOff>82550</xdr:colOff>
      <xdr:row>64</xdr:row>
      <xdr:rowOff>101419</xdr:rowOff>
    </xdr:to>
    <xdr:cxnSp macro="">
      <xdr:nvCxnSpPr>
        <xdr:cNvPr id="141" name="直線コネクタ 140"/>
        <xdr:cNvCxnSpPr/>
      </xdr:nvCxnSpPr>
      <xdr:spPr>
        <a:xfrm>
          <a:off x="2336800" y="10967357"/>
          <a:ext cx="8890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117747</xdr:rowOff>
    </xdr:from>
    <xdr:to>
      <xdr:col>11</xdr:col>
      <xdr:colOff>31750</xdr:colOff>
      <xdr:row>63</xdr:row>
      <xdr:rowOff>166007</xdr:rowOff>
    </xdr:to>
    <xdr:cxnSp macro="">
      <xdr:nvCxnSpPr>
        <xdr:cNvPr id="144" name="直線コネクタ 143"/>
        <xdr:cNvCxnSpPr/>
      </xdr:nvCxnSpPr>
      <xdr:spPr>
        <a:xfrm>
          <a:off x="1447800" y="1091909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54" name="楕円 153"/>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59707</xdr:rowOff>
    </xdr:from>
    <xdr:ext cx="762000" cy="259045"/>
    <xdr:sp macro="" textlink="">
      <xdr:nvSpPr>
        <xdr:cNvPr id="155" name="財政構造の弾力性該当値テキスト"/>
        <xdr:cNvSpPr txBox="1"/>
      </xdr:nvSpPr>
      <xdr:spPr>
        <a:xfrm>
          <a:off x="5041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122101</xdr:rowOff>
    </xdr:from>
    <xdr:to>
      <xdr:col>19</xdr:col>
      <xdr:colOff>184150</xdr:colOff>
      <xdr:row>64</xdr:row>
      <xdr:rowOff>52251</xdr:rowOff>
    </xdr:to>
    <xdr:sp macro="" textlink="">
      <xdr:nvSpPr>
        <xdr:cNvPr id="156" name="楕円 155"/>
        <xdr:cNvSpPr/>
      </xdr:nvSpPr>
      <xdr:spPr>
        <a:xfrm>
          <a:off x="4064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37028</xdr:rowOff>
    </xdr:from>
    <xdr:ext cx="736600" cy="259045"/>
    <xdr:sp macro="" textlink="">
      <xdr:nvSpPr>
        <xdr:cNvPr id="157" name="テキスト ボックス 156"/>
        <xdr:cNvSpPr txBox="1"/>
      </xdr:nvSpPr>
      <xdr:spPr>
        <a:xfrm>
          <a:off x="3733800" y="1100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50619</xdr:rowOff>
    </xdr:from>
    <xdr:to>
      <xdr:col>15</xdr:col>
      <xdr:colOff>133350</xdr:colOff>
      <xdr:row>64</xdr:row>
      <xdr:rowOff>152219</xdr:rowOff>
    </xdr:to>
    <xdr:sp macro="" textlink="">
      <xdr:nvSpPr>
        <xdr:cNvPr id="158" name="楕円 157"/>
        <xdr:cNvSpPr/>
      </xdr:nvSpPr>
      <xdr:spPr>
        <a:xfrm>
          <a:off x="3175000" y="1102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136996</xdr:rowOff>
    </xdr:from>
    <xdr:ext cx="762000" cy="259045"/>
    <xdr:sp macro="" textlink="">
      <xdr:nvSpPr>
        <xdr:cNvPr id="159" name="テキスト ボックス 158"/>
        <xdr:cNvSpPr txBox="1"/>
      </xdr:nvSpPr>
      <xdr:spPr>
        <a:xfrm>
          <a:off x="2844800" y="1110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115207</xdr:rowOff>
    </xdr:from>
    <xdr:to>
      <xdr:col>11</xdr:col>
      <xdr:colOff>82550</xdr:colOff>
      <xdr:row>64</xdr:row>
      <xdr:rowOff>45357</xdr:rowOff>
    </xdr:to>
    <xdr:sp macro="" textlink="">
      <xdr:nvSpPr>
        <xdr:cNvPr id="160" name="楕円 159"/>
        <xdr:cNvSpPr/>
      </xdr:nvSpPr>
      <xdr:spPr>
        <a:xfrm>
          <a:off x="22860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30134</xdr:rowOff>
    </xdr:from>
    <xdr:ext cx="762000" cy="259045"/>
    <xdr:sp macro="" textlink="">
      <xdr:nvSpPr>
        <xdr:cNvPr id="161" name="テキスト ボックス 160"/>
        <xdr:cNvSpPr txBox="1"/>
      </xdr:nvSpPr>
      <xdr:spPr>
        <a:xfrm>
          <a:off x="1955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66947</xdr:rowOff>
    </xdr:from>
    <xdr:to>
      <xdr:col>7</xdr:col>
      <xdr:colOff>31750</xdr:colOff>
      <xdr:row>63</xdr:row>
      <xdr:rowOff>168547</xdr:rowOff>
    </xdr:to>
    <xdr:sp macro="" textlink="">
      <xdr:nvSpPr>
        <xdr:cNvPr id="162" name="楕円 161"/>
        <xdr:cNvSpPr/>
      </xdr:nvSpPr>
      <xdr:spPr>
        <a:xfrm>
          <a:off x="1397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153324</xdr:rowOff>
    </xdr:from>
    <xdr:ext cx="762000" cy="259045"/>
    <xdr:sp macro="" textlink="">
      <xdr:nvSpPr>
        <xdr:cNvPr id="163" name="テキスト ボックス 162"/>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[345,914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40,801</a:t>
          </a:r>
          <a:r>
            <a:rPr kumimoji="1" lang="ja-JP" altLang="en-US" sz="1300">
              <a:latin typeface="ＭＳ Ｐゴシック" panose="020B0600070205080204" pitchFamily="50" charset="-128"/>
              <a:ea typeface="ＭＳ Ｐゴシック" panose="020B0600070205080204" pitchFamily="50" charset="-128"/>
            </a:rPr>
            <a:t>円の大幅増となったものの、類似団体と比べると</a:t>
          </a:r>
          <a:r>
            <a:rPr kumimoji="1" lang="en-US" altLang="ja-JP" sz="1300">
              <a:latin typeface="ＭＳ Ｐゴシック" panose="020B0600070205080204" pitchFamily="50" charset="-128"/>
              <a:ea typeface="ＭＳ Ｐゴシック" panose="020B0600070205080204" pitchFamily="50" charset="-128"/>
            </a:rPr>
            <a:t>121,598</a:t>
          </a:r>
          <a:r>
            <a:rPr kumimoji="1" lang="ja-JP" altLang="en-US" sz="1300">
              <a:latin typeface="ＭＳ Ｐゴシック" panose="020B0600070205080204" pitchFamily="50" charset="-128"/>
              <a:ea typeface="ＭＳ Ｐゴシック" panose="020B0600070205080204" pitchFamily="50" charset="-128"/>
            </a:rPr>
            <a:t>円低い状況にある。この大きな変動は会計年度任用職員制度開始によるものと推察されるが、必要最低限の人数で最大の効果を上げるため、課を超えた雇用など、今一度人数の精査を行う。</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33089</xdr:rowOff>
    </xdr:from>
    <xdr:to>
      <xdr:col>23</xdr:col>
      <xdr:colOff>133350</xdr:colOff>
      <xdr:row>80</xdr:row>
      <xdr:rowOff>79972</xdr:rowOff>
    </xdr:to>
    <xdr:cxnSp macro="">
      <xdr:nvCxnSpPr>
        <xdr:cNvPr id="200" name="直線コネクタ 199"/>
        <xdr:cNvCxnSpPr/>
      </xdr:nvCxnSpPr>
      <xdr:spPr>
        <a:xfrm>
          <a:off x="4114800" y="13749089"/>
          <a:ext cx="838200" cy="4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33089</xdr:rowOff>
    </xdr:from>
    <xdr:to>
      <xdr:col>19</xdr:col>
      <xdr:colOff>133350</xdr:colOff>
      <xdr:row>80</xdr:row>
      <xdr:rowOff>33713</xdr:rowOff>
    </xdr:to>
    <xdr:cxnSp macro="">
      <xdr:nvCxnSpPr>
        <xdr:cNvPr id="203" name="直線コネクタ 202"/>
        <xdr:cNvCxnSpPr/>
      </xdr:nvCxnSpPr>
      <xdr:spPr>
        <a:xfrm flipV="1">
          <a:off x="3225800" y="13749089"/>
          <a:ext cx="889000" cy="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6398</xdr:rowOff>
    </xdr:from>
    <xdr:to>
      <xdr:col>15</xdr:col>
      <xdr:colOff>82550</xdr:colOff>
      <xdr:row>80</xdr:row>
      <xdr:rowOff>33713</xdr:rowOff>
    </xdr:to>
    <xdr:cxnSp macro="">
      <xdr:nvCxnSpPr>
        <xdr:cNvPr id="206" name="直線コネクタ 205"/>
        <xdr:cNvCxnSpPr/>
      </xdr:nvCxnSpPr>
      <xdr:spPr>
        <a:xfrm>
          <a:off x="2336800" y="13722398"/>
          <a:ext cx="889000" cy="2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158485</xdr:rowOff>
    </xdr:from>
    <xdr:to>
      <xdr:col>11</xdr:col>
      <xdr:colOff>31750</xdr:colOff>
      <xdr:row>80</xdr:row>
      <xdr:rowOff>6398</xdr:rowOff>
    </xdr:to>
    <xdr:cxnSp macro="">
      <xdr:nvCxnSpPr>
        <xdr:cNvPr id="209" name="直線コネクタ 208"/>
        <xdr:cNvCxnSpPr/>
      </xdr:nvCxnSpPr>
      <xdr:spPr>
        <a:xfrm>
          <a:off x="1447800" y="13703035"/>
          <a:ext cx="889000" cy="1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29172</xdr:rowOff>
    </xdr:from>
    <xdr:to>
      <xdr:col>23</xdr:col>
      <xdr:colOff>184150</xdr:colOff>
      <xdr:row>80</xdr:row>
      <xdr:rowOff>130772</xdr:rowOff>
    </xdr:to>
    <xdr:sp macro="" textlink="">
      <xdr:nvSpPr>
        <xdr:cNvPr id="219" name="楕円 218"/>
        <xdr:cNvSpPr/>
      </xdr:nvSpPr>
      <xdr:spPr>
        <a:xfrm>
          <a:off x="4902200" y="1374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45699</xdr:rowOff>
    </xdr:from>
    <xdr:ext cx="762000" cy="259045"/>
    <xdr:sp macro="" textlink="">
      <xdr:nvSpPr>
        <xdr:cNvPr id="220" name="人件費・物件費等の状況該当値テキスト"/>
        <xdr:cNvSpPr txBox="1"/>
      </xdr:nvSpPr>
      <xdr:spPr>
        <a:xfrm>
          <a:off x="5041900" y="1359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153739</xdr:rowOff>
    </xdr:from>
    <xdr:to>
      <xdr:col>19</xdr:col>
      <xdr:colOff>184150</xdr:colOff>
      <xdr:row>80</xdr:row>
      <xdr:rowOff>83889</xdr:rowOff>
    </xdr:to>
    <xdr:sp macro="" textlink="">
      <xdr:nvSpPr>
        <xdr:cNvPr id="221" name="楕円 220"/>
        <xdr:cNvSpPr/>
      </xdr:nvSpPr>
      <xdr:spPr>
        <a:xfrm>
          <a:off x="4064000" y="1369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94066</xdr:rowOff>
    </xdr:from>
    <xdr:ext cx="736600" cy="259045"/>
    <xdr:sp macro="" textlink="">
      <xdr:nvSpPr>
        <xdr:cNvPr id="222" name="テキスト ボックス 221"/>
        <xdr:cNvSpPr txBox="1"/>
      </xdr:nvSpPr>
      <xdr:spPr>
        <a:xfrm>
          <a:off x="3733800" y="13467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154363</xdr:rowOff>
    </xdr:from>
    <xdr:to>
      <xdr:col>15</xdr:col>
      <xdr:colOff>133350</xdr:colOff>
      <xdr:row>80</xdr:row>
      <xdr:rowOff>84513</xdr:rowOff>
    </xdr:to>
    <xdr:sp macro="" textlink="">
      <xdr:nvSpPr>
        <xdr:cNvPr id="223" name="楕円 222"/>
        <xdr:cNvSpPr/>
      </xdr:nvSpPr>
      <xdr:spPr>
        <a:xfrm>
          <a:off x="3175000" y="1369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94690</xdr:rowOff>
    </xdr:from>
    <xdr:ext cx="762000" cy="259045"/>
    <xdr:sp macro="" textlink="">
      <xdr:nvSpPr>
        <xdr:cNvPr id="224" name="テキスト ボックス 223"/>
        <xdr:cNvSpPr txBox="1"/>
      </xdr:nvSpPr>
      <xdr:spPr>
        <a:xfrm>
          <a:off x="2844800" y="13467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127048</xdr:rowOff>
    </xdr:from>
    <xdr:to>
      <xdr:col>11</xdr:col>
      <xdr:colOff>82550</xdr:colOff>
      <xdr:row>80</xdr:row>
      <xdr:rowOff>57198</xdr:rowOff>
    </xdr:to>
    <xdr:sp macro="" textlink="">
      <xdr:nvSpPr>
        <xdr:cNvPr id="225" name="楕円 224"/>
        <xdr:cNvSpPr/>
      </xdr:nvSpPr>
      <xdr:spPr>
        <a:xfrm>
          <a:off x="2286000" y="1367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67375</xdr:rowOff>
    </xdr:from>
    <xdr:ext cx="762000" cy="259045"/>
    <xdr:sp macro="" textlink="">
      <xdr:nvSpPr>
        <xdr:cNvPr id="226" name="テキスト ボックス 225"/>
        <xdr:cNvSpPr txBox="1"/>
      </xdr:nvSpPr>
      <xdr:spPr>
        <a:xfrm>
          <a:off x="1955800" y="1344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107685</xdr:rowOff>
    </xdr:from>
    <xdr:to>
      <xdr:col>7</xdr:col>
      <xdr:colOff>31750</xdr:colOff>
      <xdr:row>80</xdr:row>
      <xdr:rowOff>37835</xdr:rowOff>
    </xdr:to>
    <xdr:sp macro="" textlink="">
      <xdr:nvSpPr>
        <xdr:cNvPr id="227" name="楕円 226"/>
        <xdr:cNvSpPr/>
      </xdr:nvSpPr>
      <xdr:spPr>
        <a:xfrm>
          <a:off x="1397000" y="1365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48012</xdr:rowOff>
    </xdr:from>
    <xdr:ext cx="762000" cy="259045"/>
    <xdr:sp macro="" textlink="">
      <xdr:nvSpPr>
        <xdr:cNvPr id="228" name="テキスト ボックス 227"/>
        <xdr:cNvSpPr txBox="1"/>
      </xdr:nvSpPr>
      <xdr:spPr>
        <a:xfrm>
          <a:off x="1066800" y="1342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前年度と同水準で推移している。今後も適正な人員管理を進めながら、給与水準の適正な管理に努める。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149861</xdr:rowOff>
    </xdr:from>
    <xdr:to>
      <xdr:col>81</xdr:col>
      <xdr:colOff>44450</xdr:colOff>
      <xdr:row>87</xdr:row>
      <xdr:rowOff>44768</xdr:rowOff>
    </xdr:to>
    <xdr:cxnSp macro="">
      <xdr:nvCxnSpPr>
        <xdr:cNvPr id="258" name="直線コネクタ 257"/>
        <xdr:cNvCxnSpPr/>
      </xdr:nvCxnSpPr>
      <xdr:spPr>
        <a:xfrm>
          <a:off x="16179800" y="14894561"/>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149861</xdr:rowOff>
    </xdr:from>
    <xdr:to>
      <xdr:col>77</xdr:col>
      <xdr:colOff>44450</xdr:colOff>
      <xdr:row>87</xdr:row>
      <xdr:rowOff>32702</xdr:rowOff>
    </xdr:to>
    <xdr:cxnSp macro="">
      <xdr:nvCxnSpPr>
        <xdr:cNvPr id="261" name="直線コネクタ 260"/>
        <xdr:cNvCxnSpPr/>
      </xdr:nvCxnSpPr>
      <xdr:spPr>
        <a:xfrm flipV="1">
          <a:off x="15290800" y="14894561"/>
          <a:ext cx="8890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32702</xdr:rowOff>
    </xdr:from>
    <xdr:to>
      <xdr:col>72</xdr:col>
      <xdr:colOff>203200</xdr:colOff>
      <xdr:row>88</xdr:row>
      <xdr:rowOff>6032</xdr:rowOff>
    </xdr:to>
    <xdr:cxnSp macro="">
      <xdr:nvCxnSpPr>
        <xdr:cNvPr id="264" name="直線コネクタ 263"/>
        <xdr:cNvCxnSpPr/>
      </xdr:nvCxnSpPr>
      <xdr:spPr>
        <a:xfrm flipV="1">
          <a:off x="14401800" y="1494885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141288</xdr:rowOff>
    </xdr:from>
    <xdr:to>
      <xdr:col>68</xdr:col>
      <xdr:colOff>152400</xdr:colOff>
      <xdr:row>88</xdr:row>
      <xdr:rowOff>6032</xdr:rowOff>
    </xdr:to>
    <xdr:cxnSp macro="">
      <xdr:nvCxnSpPr>
        <xdr:cNvPr id="267" name="直線コネクタ 266"/>
        <xdr:cNvCxnSpPr/>
      </xdr:nvCxnSpPr>
      <xdr:spPr>
        <a:xfrm>
          <a:off x="13512800" y="15057438"/>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165418</xdr:rowOff>
    </xdr:from>
    <xdr:to>
      <xdr:col>81</xdr:col>
      <xdr:colOff>95250</xdr:colOff>
      <xdr:row>87</xdr:row>
      <xdr:rowOff>95568</xdr:rowOff>
    </xdr:to>
    <xdr:sp macro="" textlink="">
      <xdr:nvSpPr>
        <xdr:cNvPr id="277" name="楕円 276"/>
        <xdr:cNvSpPr/>
      </xdr:nvSpPr>
      <xdr:spPr>
        <a:xfrm>
          <a:off x="169672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137495</xdr:rowOff>
    </xdr:from>
    <xdr:ext cx="762000" cy="259045"/>
    <xdr:sp macro="" textlink="">
      <xdr:nvSpPr>
        <xdr:cNvPr id="278" name="給与水準   （国との比較）該当値テキスト"/>
        <xdr:cNvSpPr txBox="1"/>
      </xdr:nvSpPr>
      <xdr:spPr>
        <a:xfrm>
          <a:off x="17106900" y="14882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79" name="楕円 278"/>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39388</xdr:rowOff>
    </xdr:from>
    <xdr:ext cx="736600" cy="259045"/>
    <xdr:sp macro="" textlink="">
      <xdr:nvSpPr>
        <xdr:cNvPr id="280" name="テキスト ボックス 279"/>
        <xdr:cNvSpPr txBox="1"/>
      </xdr:nvSpPr>
      <xdr:spPr>
        <a:xfrm>
          <a:off x="15798800" y="14612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153352</xdr:rowOff>
    </xdr:from>
    <xdr:to>
      <xdr:col>73</xdr:col>
      <xdr:colOff>44450</xdr:colOff>
      <xdr:row>87</xdr:row>
      <xdr:rowOff>83502</xdr:rowOff>
    </xdr:to>
    <xdr:sp macro="" textlink="">
      <xdr:nvSpPr>
        <xdr:cNvPr id="281" name="楕円 280"/>
        <xdr:cNvSpPr/>
      </xdr:nvSpPr>
      <xdr:spPr>
        <a:xfrm>
          <a:off x="152400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68279</xdr:rowOff>
    </xdr:from>
    <xdr:ext cx="762000" cy="259045"/>
    <xdr:sp macro="" textlink="">
      <xdr:nvSpPr>
        <xdr:cNvPr id="282" name="テキスト ボックス 281"/>
        <xdr:cNvSpPr txBox="1"/>
      </xdr:nvSpPr>
      <xdr:spPr>
        <a:xfrm>
          <a:off x="14909800" y="1498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126682</xdr:rowOff>
    </xdr:from>
    <xdr:to>
      <xdr:col>68</xdr:col>
      <xdr:colOff>203200</xdr:colOff>
      <xdr:row>88</xdr:row>
      <xdr:rowOff>56832</xdr:rowOff>
    </xdr:to>
    <xdr:sp macro="" textlink="">
      <xdr:nvSpPr>
        <xdr:cNvPr id="283" name="楕円 282"/>
        <xdr:cNvSpPr/>
      </xdr:nvSpPr>
      <xdr:spPr>
        <a:xfrm>
          <a:off x="14351000" y="150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41609</xdr:rowOff>
    </xdr:from>
    <xdr:ext cx="762000" cy="259045"/>
    <xdr:sp macro="" textlink="">
      <xdr:nvSpPr>
        <xdr:cNvPr id="284" name="テキスト ボックス 283"/>
        <xdr:cNvSpPr txBox="1"/>
      </xdr:nvSpPr>
      <xdr:spPr>
        <a:xfrm>
          <a:off x="14020800" y="1512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90488</xdr:rowOff>
    </xdr:from>
    <xdr:to>
      <xdr:col>64</xdr:col>
      <xdr:colOff>152400</xdr:colOff>
      <xdr:row>88</xdr:row>
      <xdr:rowOff>20638</xdr:rowOff>
    </xdr:to>
    <xdr:sp macro="" textlink="">
      <xdr:nvSpPr>
        <xdr:cNvPr id="285" name="楕円 284"/>
        <xdr:cNvSpPr/>
      </xdr:nvSpPr>
      <xdr:spPr>
        <a:xfrm>
          <a:off x="13462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5415</xdr:rowOff>
    </xdr:from>
    <xdr:ext cx="762000" cy="259045"/>
    <xdr:sp macro="" textlink="">
      <xdr:nvSpPr>
        <xdr:cNvPr id="286" name="テキスト ボックス 285"/>
        <xdr:cNvSpPr txBox="1"/>
      </xdr:nvSpPr>
      <xdr:spPr>
        <a:xfrm>
          <a:off x="13131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0.18</a:t>
          </a:r>
          <a:r>
            <a:rPr kumimoji="1" lang="ja-JP" altLang="en-US" sz="1300">
              <a:latin typeface="ＭＳ Ｐゴシック" panose="020B0600070205080204" pitchFamily="50" charset="-128"/>
              <a:ea typeface="ＭＳ Ｐゴシック" panose="020B0600070205080204" pitchFamily="50" charset="-128"/>
            </a:rPr>
            <a:t>人増加したが、類似団体平均と比べると</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人少ない人数で行政運営をを行っており、職員一人に課せられる事務量が多い傾向が続いている。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産業医と面談をする、高ストレスを抱えた職員も増えてきているため、精神的なケアを始め、健康管理にも留意しつつ、住民サービスの低下に繋がらないよう、かつ適正な定員管理を行う。</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5245</xdr:rowOff>
    </xdr:from>
    <xdr:to>
      <xdr:col>81</xdr:col>
      <xdr:colOff>44450</xdr:colOff>
      <xdr:row>61</xdr:row>
      <xdr:rowOff>9589</xdr:rowOff>
    </xdr:to>
    <xdr:cxnSp macro="">
      <xdr:nvCxnSpPr>
        <xdr:cNvPr id="318" name="直線コネクタ 317"/>
        <xdr:cNvCxnSpPr/>
      </xdr:nvCxnSpPr>
      <xdr:spPr>
        <a:xfrm>
          <a:off x="16179800" y="10463695"/>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161734</xdr:rowOff>
    </xdr:from>
    <xdr:to>
      <xdr:col>77</xdr:col>
      <xdr:colOff>44450</xdr:colOff>
      <xdr:row>61</xdr:row>
      <xdr:rowOff>5245</xdr:rowOff>
    </xdr:to>
    <xdr:cxnSp macro="">
      <xdr:nvCxnSpPr>
        <xdr:cNvPr id="321" name="直線コネクタ 320"/>
        <xdr:cNvCxnSpPr/>
      </xdr:nvCxnSpPr>
      <xdr:spPr>
        <a:xfrm>
          <a:off x="15290800" y="10448734"/>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161734</xdr:rowOff>
    </xdr:from>
    <xdr:to>
      <xdr:col>72</xdr:col>
      <xdr:colOff>203200</xdr:colOff>
      <xdr:row>60</xdr:row>
      <xdr:rowOff>165595</xdr:rowOff>
    </xdr:to>
    <xdr:cxnSp macro="">
      <xdr:nvCxnSpPr>
        <xdr:cNvPr id="324" name="直線コネクタ 323"/>
        <xdr:cNvCxnSpPr/>
      </xdr:nvCxnSpPr>
      <xdr:spPr>
        <a:xfrm flipV="1">
          <a:off x="14401800" y="10448734"/>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152806</xdr:rowOff>
    </xdr:from>
    <xdr:to>
      <xdr:col>68</xdr:col>
      <xdr:colOff>152400</xdr:colOff>
      <xdr:row>60</xdr:row>
      <xdr:rowOff>165595</xdr:rowOff>
    </xdr:to>
    <xdr:cxnSp macro="">
      <xdr:nvCxnSpPr>
        <xdr:cNvPr id="327" name="直線コネクタ 326"/>
        <xdr:cNvCxnSpPr/>
      </xdr:nvCxnSpPr>
      <xdr:spPr>
        <a:xfrm>
          <a:off x="13512800" y="10439806"/>
          <a:ext cx="889000" cy="1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130239</xdr:rowOff>
    </xdr:from>
    <xdr:to>
      <xdr:col>81</xdr:col>
      <xdr:colOff>95250</xdr:colOff>
      <xdr:row>61</xdr:row>
      <xdr:rowOff>60389</xdr:rowOff>
    </xdr:to>
    <xdr:sp macro="" textlink="">
      <xdr:nvSpPr>
        <xdr:cNvPr id="337" name="楕円 336"/>
        <xdr:cNvSpPr/>
      </xdr:nvSpPr>
      <xdr:spPr>
        <a:xfrm>
          <a:off x="16967200" y="1041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146766</xdr:rowOff>
    </xdr:from>
    <xdr:ext cx="762000" cy="259045"/>
    <xdr:sp macro="" textlink="">
      <xdr:nvSpPr>
        <xdr:cNvPr id="338" name="定員管理の状況該当値テキスト"/>
        <xdr:cNvSpPr txBox="1"/>
      </xdr:nvSpPr>
      <xdr:spPr>
        <a:xfrm>
          <a:off x="17106900" y="1026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125895</xdr:rowOff>
    </xdr:from>
    <xdr:to>
      <xdr:col>77</xdr:col>
      <xdr:colOff>95250</xdr:colOff>
      <xdr:row>61</xdr:row>
      <xdr:rowOff>56045</xdr:rowOff>
    </xdr:to>
    <xdr:sp macro="" textlink="">
      <xdr:nvSpPr>
        <xdr:cNvPr id="339" name="楕円 338"/>
        <xdr:cNvSpPr/>
      </xdr:nvSpPr>
      <xdr:spPr>
        <a:xfrm>
          <a:off x="16129000" y="1041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66222</xdr:rowOff>
    </xdr:from>
    <xdr:ext cx="736600" cy="259045"/>
    <xdr:sp macro="" textlink="">
      <xdr:nvSpPr>
        <xdr:cNvPr id="340" name="テキスト ボックス 339"/>
        <xdr:cNvSpPr txBox="1"/>
      </xdr:nvSpPr>
      <xdr:spPr>
        <a:xfrm>
          <a:off x="15798800" y="10181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110934</xdr:rowOff>
    </xdr:from>
    <xdr:to>
      <xdr:col>73</xdr:col>
      <xdr:colOff>44450</xdr:colOff>
      <xdr:row>61</xdr:row>
      <xdr:rowOff>41084</xdr:rowOff>
    </xdr:to>
    <xdr:sp macro="" textlink="">
      <xdr:nvSpPr>
        <xdr:cNvPr id="341" name="楕円 340"/>
        <xdr:cNvSpPr/>
      </xdr:nvSpPr>
      <xdr:spPr>
        <a:xfrm>
          <a:off x="15240000" y="103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51261</xdr:rowOff>
    </xdr:from>
    <xdr:ext cx="762000" cy="259045"/>
    <xdr:sp macro="" textlink="">
      <xdr:nvSpPr>
        <xdr:cNvPr id="342" name="テキスト ボックス 341"/>
        <xdr:cNvSpPr txBox="1"/>
      </xdr:nvSpPr>
      <xdr:spPr>
        <a:xfrm>
          <a:off x="14909800" y="1016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114795</xdr:rowOff>
    </xdr:from>
    <xdr:to>
      <xdr:col>68</xdr:col>
      <xdr:colOff>203200</xdr:colOff>
      <xdr:row>61</xdr:row>
      <xdr:rowOff>44945</xdr:rowOff>
    </xdr:to>
    <xdr:sp macro="" textlink="">
      <xdr:nvSpPr>
        <xdr:cNvPr id="343" name="楕円 342"/>
        <xdr:cNvSpPr/>
      </xdr:nvSpPr>
      <xdr:spPr>
        <a:xfrm>
          <a:off x="14351000" y="1040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55122</xdr:rowOff>
    </xdr:from>
    <xdr:ext cx="762000" cy="259045"/>
    <xdr:sp macro="" textlink="">
      <xdr:nvSpPr>
        <xdr:cNvPr id="344" name="テキスト ボックス 343"/>
        <xdr:cNvSpPr txBox="1"/>
      </xdr:nvSpPr>
      <xdr:spPr>
        <a:xfrm>
          <a:off x="14020800" y="10170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102006</xdr:rowOff>
    </xdr:from>
    <xdr:to>
      <xdr:col>64</xdr:col>
      <xdr:colOff>152400</xdr:colOff>
      <xdr:row>61</xdr:row>
      <xdr:rowOff>32156</xdr:rowOff>
    </xdr:to>
    <xdr:sp macro="" textlink="">
      <xdr:nvSpPr>
        <xdr:cNvPr id="345" name="楕円 344"/>
        <xdr:cNvSpPr/>
      </xdr:nvSpPr>
      <xdr:spPr>
        <a:xfrm>
          <a:off x="13462000" y="1038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42333</xdr:rowOff>
    </xdr:from>
    <xdr:ext cx="762000" cy="259045"/>
    <xdr:sp macro="" textlink="">
      <xdr:nvSpPr>
        <xdr:cNvPr id="346" name="テキスト ボックス 345"/>
        <xdr:cNvSpPr txBox="1"/>
      </xdr:nvSpPr>
      <xdr:spPr>
        <a:xfrm>
          <a:off x="13131800" y="1015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ポイントの増、類似団体と比較しても</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ポイント高い状況にある。今後も生活インフラの長寿命化に伴う事業が増加していくと見込まれるため、計画的な事業実施と、公債費の平準化を図っていく。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71120</xdr:rowOff>
    </xdr:from>
    <xdr:to>
      <xdr:col>81</xdr:col>
      <xdr:colOff>44450</xdr:colOff>
      <xdr:row>43</xdr:row>
      <xdr:rowOff>119380</xdr:rowOff>
    </xdr:to>
    <xdr:cxnSp macro="">
      <xdr:nvCxnSpPr>
        <xdr:cNvPr id="379" name="直線コネクタ 378"/>
        <xdr:cNvCxnSpPr/>
      </xdr:nvCxnSpPr>
      <xdr:spPr>
        <a:xfrm>
          <a:off x="16179800" y="744347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162137</xdr:rowOff>
    </xdr:from>
    <xdr:to>
      <xdr:col>77</xdr:col>
      <xdr:colOff>44450</xdr:colOff>
      <xdr:row>43</xdr:row>
      <xdr:rowOff>71120</xdr:rowOff>
    </xdr:to>
    <xdr:cxnSp macro="">
      <xdr:nvCxnSpPr>
        <xdr:cNvPr id="382" name="直線コネクタ 381"/>
        <xdr:cNvCxnSpPr/>
      </xdr:nvCxnSpPr>
      <xdr:spPr>
        <a:xfrm>
          <a:off x="15290800" y="736303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121920</xdr:rowOff>
    </xdr:from>
    <xdr:to>
      <xdr:col>72</xdr:col>
      <xdr:colOff>203200</xdr:colOff>
      <xdr:row>42</xdr:row>
      <xdr:rowOff>162137</xdr:rowOff>
    </xdr:to>
    <xdr:cxnSp macro="">
      <xdr:nvCxnSpPr>
        <xdr:cNvPr id="385" name="直線コネクタ 384"/>
        <xdr:cNvCxnSpPr/>
      </xdr:nvCxnSpPr>
      <xdr:spPr>
        <a:xfrm>
          <a:off x="14401800" y="73228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121920</xdr:rowOff>
    </xdr:from>
    <xdr:to>
      <xdr:col>68</xdr:col>
      <xdr:colOff>152400</xdr:colOff>
      <xdr:row>42</xdr:row>
      <xdr:rowOff>138006</xdr:rowOff>
    </xdr:to>
    <xdr:cxnSp macro="">
      <xdr:nvCxnSpPr>
        <xdr:cNvPr id="388" name="直線コネクタ 387"/>
        <xdr:cNvCxnSpPr/>
      </xdr:nvCxnSpPr>
      <xdr:spPr>
        <a:xfrm flipV="1">
          <a:off x="13512800" y="73228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68580</xdr:rowOff>
    </xdr:from>
    <xdr:to>
      <xdr:col>81</xdr:col>
      <xdr:colOff>95250</xdr:colOff>
      <xdr:row>43</xdr:row>
      <xdr:rowOff>170180</xdr:rowOff>
    </xdr:to>
    <xdr:sp macro="" textlink="">
      <xdr:nvSpPr>
        <xdr:cNvPr id="398" name="楕円 397"/>
        <xdr:cNvSpPr/>
      </xdr:nvSpPr>
      <xdr:spPr>
        <a:xfrm>
          <a:off x="16967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40657</xdr:rowOff>
    </xdr:from>
    <xdr:ext cx="762000" cy="259045"/>
    <xdr:sp macro="" textlink="">
      <xdr:nvSpPr>
        <xdr:cNvPr id="399" name="公債費負担の状況該当値テキスト"/>
        <xdr:cNvSpPr txBox="1"/>
      </xdr:nvSpPr>
      <xdr:spPr>
        <a:xfrm>
          <a:off x="17106900" y="741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20320</xdr:rowOff>
    </xdr:from>
    <xdr:to>
      <xdr:col>77</xdr:col>
      <xdr:colOff>95250</xdr:colOff>
      <xdr:row>43</xdr:row>
      <xdr:rowOff>121920</xdr:rowOff>
    </xdr:to>
    <xdr:sp macro="" textlink="">
      <xdr:nvSpPr>
        <xdr:cNvPr id="400" name="楕円 399"/>
        <xdr:cNvSpPr/>
      </xdr:nvSpPr>
      <xdr:spPr>
        <a:xfrm>
          <a:off x="16129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106697</xdr:rowOff>
    </xdr:from>
    <xdr:ext cx="736600" cy="259045"/>
    <xdr:sp macro="" textlink="">
      <xdr:nvSpPr>
        <xdr:cNvPr id="401" name="テキスト ボックス 400"/>
        <xdr:cNvSpPr txBox="1"/>
      </xdr:nvSpPr>
      <xdr:spPr>
        <a:xfrm>
          <a:off x="15798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111337</xdr:rowOff>
    </xdr:from>
    <xdr:to>
      <xdr:col>73</xdr:col>
      <xdr:colOff>44450</xdr:colOff>
      <xdr:row>43</xdr:row>
      <xdr:rowOff>41487</xdr:rowOff>
    </xdr:to>
    <xdr:sp macro="" textlink="">
      <xdr:nvSpPr>
        <xdr:cNvPr id="402" name="楕円 401"/>
        <xdr:cNvSpPr/>
      </xdr:nvSpPr>
      <xdr:spPr>
        <a:xfrm>
          <a:off x="15240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26264</xdr:rowOff>
    </xdr:from>
    <xdr:ext cx="762000" cy="259045"/>
    <xdr:sp macro="" textlink="">
      <xdr:nvSpPr>
        <xdr:cNvPr id="403" name="テキスト ボックス 402"/>
        <xdr:cNvSpPr txBox="1"/>
      </xdr:nvSpPr>
      <xdr:spPr>
        <a:xfrm>
          <a:off x="14909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71120</xdr:rowOff>
    </xdr:from>
    <xdr:to>
      <xdr:col>68</xdr:col>
      <xdr:colOff>203200</xdr:colOff>
      <xdr:row>43</xdr:row>
      <xdr:rowOff>1270</xdr:rowOff>
    </xdr:to>
    <xdr:sp macro="" textlink="">
      <xdr:nvSpPr>
        <xdr:cNvPr id="404" name="楕円 403"/>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157497</xdr:rowOff>
    </xdr:from>
    <xdr:ext cx="762000" cy="259045"/>
    <xdr:sp macro="" textlink="">
      <xdr:nvSpPr>
        <xdr:cNvPr id="405" name="テキスト ボックス 404"/>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87206</xdr:rowOff>
    </xdr:from>
    <xdr:to>
      <xdr:col>64</xdr:col>
      <xdr:colOff>152400</xdr:colOff>
      <xdr:row>43</xdr:row>
      <xdr:rowOff>17356</xdr:rowOff>
    </xdr:to>
    <xdr:sp macro="" textlink="">
      <xdr:nvSpPr>
        <xdr:cNvPr id="406" name="楕円 405"/>
        <xdr:cNvSpPr/>
      </xdr:nvSpPr>
      <xdr:spPr>
        <a:xfrm>
          <a:off x="13462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2133</xdr:rowOff>
    </xdr:from>
    <xdr:ext cx="762000" cy="259045"/>
    <xdr:sp macro="" textlink="">
      <xdr:nvSpPr>
        <xdr:cNvPr id="407" name="テキスト ボックス 406"/>
        <xdr:cNvSpPr txBox="1"/>
      </xdr:nvSpPr>
      <xdr:spPr>
        <a:xfrm>
          <a:off x="13131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将来負担比率は発生していない。今後も特別会計事業を含め、事業の効率化を図りながら、将来負担比率の動向を注視し、財政運営の健全化を図っていく。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3,404
3,398
121.19
4,980,991
4,336,369
621,546
1,949,086
3,404,979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ポイントの増となっており、主な要因として会計年度任用職員制度開始による人件費増によるものと推察される。また、類似団体とくらべても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ポイント増加したため、会計年度任用職員の人員配置について、抜本的に精査する。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5842</xdr:rowOff>
    </xdr:from>
    <xdr:to>
      <xdr:col>24</xdr:col>
      <xdr:colOff>25400</xdr:colOff>
      <xdr:row>37</xdr:row>
      <xdr:rowOff>97282</xdr:rowOff>
    </xdr:to>
    <xdr:cxnSp macro="">
      <xdr:nvCxnSpPr>
        <xdr:cNvPr id="64" name="直線コネクタ 63"/>
        <xdr:cNvCxnSpPr/>
      </xdr:nvCxnSpPr>
      <xdr:spPr>
        <a:xfrm>
          <a:off x="3987800" y="634949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5842</xdr:rowOff>
    </xdr:from>
    <xdr:to>
      <xdr:col>19</xdr:col>
      <xdr:colOff>187325</xdr:colOff>
      <xdr:row>37</xdr:row>
      <xdr:rowOff>24130</xdr:rowOff>
    </xdr:to>
    <xdr:cxnSp macro="">
      <xdr:nvCxnSpPr>
        <xdr:cNvPr id="67" name="直線コネクタ 66"/>
        <xdr:cNvCxnSpPr/>
      </xdr:nvCxnSpPr>
      <xdr:spPr>
        <a:xfrm flipV="1">
          <a:off x="3098800" y="6349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37</xdr:row>
      <xdr:rowOff>24130</xdr:rowOff>
    </xdr:to>
    <xdr:cxnSp macro="">
      <xdr:nvCxnSpPr>
        <xdr:cNvPr id="70" name="直線コネクタ 69"/>
        <xdr:cNvCxnSpPr/>
      </xdr:nvCxnSpPr>
      <xdr:spPr>
        <a:xfrm>
          <a:off x="2209800" y="632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108712</xdr:rowOff>
    </xdr:from>
    <xdr:to>
      <xdr:col>11</xdr:col>
      <xdr:colOff>9525</xdr:colOff>
      <xdr:row>36</xdr:row>
      <xdr:rowOff>149860</xdr:rowOff>
    </xdr:to>
    <xdr:cxnSp macro="">
      <xdr:nvCxnSpPr>
        <xdr:cNvPr id="73" name="直線コネクタ 72"/>
        <xdr:cNvCxnSpPr/>
      </xdr:nvCxnSpPr>
      <xdr:spPr>
        <a:xfrm>
          <a:off x="1320800" y="62809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18559</xdr:rowOff>
    </xdr:from>
    <xdr:ext cx="762000" cy="259045"/>
    <xdr:sp macro="" textlink="">
      <xdr:nvSpPr>
        <xdr:cNvPr id="84" name="人件費該当値テキスト"/>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126492</xdr:rowOff>
    </xdr:from>
    <xdr:to>
      <xdr:col>20</xdr:col>
      <xdr:colOff>38100</xdr:colOff>
      <xdr:row>37</xdr:row>
      <xdr:rowOff>56642</xdr:rowOff>
    </xdr:to>
    <xdr:sp macro="" textlink="">
      <xdr:nvSpPr>
        <xdr:cNvPr id="85" name="楕円 84"/>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86" name="テキスト ボックス 85"/>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7" name="楕円 86"/>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88" name="テキスト ボックス 87"/>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89" name="楕円 88"/>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90" name="テキスト ボックス 89"/>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91" name="楕円 90"/>
        <xdr:cNvSpPr/>
      </xdr:nvSpPr>
      <xdr:spPr>
        <a:xfrm>
          <a:off x="1270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169689</xdr:rowOff>
    </xdr:from>
    <xdr:ext cx="762000" cy="259045"/>
    <xdr:sp macro="" textlink="">
      <xdr:nvSpPr>
        <xdr:cNvPr id="92" name="テキスト ボックス 91"/>
        <xdr:cNvSpPr txBox="1"/>
      </xdr:nvSpPr>
      <xdr:spPr>
        <a:xfrm>
          <a:off x="939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前年度と比べると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ポイント低くなったが、主な要因は、新型コロナウィルス蔓延防止を図るため、旅費を始め、食糧費や高速道路使用料などの減と推察される。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133858</xdr:rowOff>
    </xdr:to>
    <xdr:cxnSp macro="">
      <xdr:nvCxnSpPr>
        <xdr:cNvPr id="122" name="直線コネクタ 121"/>
        <xdr:cNvCxnSpPr/>
      </xdr:nvCxnSpPr>
      <xdr:spPr>
        <a:xfrm flipV="1">
          <a:off x="15671800" y="298450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133858</xdr:rowOff>
    </xdr:from>
    <xdr:to>
      <xdr:col>78</xdr:col>
      <xdr:colOff>69850</xdr:colOff>
      <xdr:row>17</xdr:row>
      <xdr:rowOff>133858</xdr:rowOff>
    </xdr:to>
    <xdr:cxnSp macro="">
      <xdr:nvCxnSpPr>
        <xdr:cNvPr id="125" name="直線コネクタ 124"/>
        <xdr:cNvCxnSpPr/>
      </xdr:nvCxnSpPr>
      <xdr:spPr>
        <a:xfrm>
          <a:off x="14782800" y="3048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133858</xdr:rowOff>
    </xdr:from>
    <xdr:to>
      <xdr:col>73</xdr:col>
      <xdr:colOff>180975</xdr:colOff>
      <xdr:row>17</xdr:row>
      <xdr:rowOff>138430</xdr:rowOff>
    </xdr:to>
    <xdr:cxnSp macro="">
      <xdr:nvCxnSpPr>
        <xdr:cNvPr id="128" name="直線コネクタ 127"/>
        <xdr:cNvCxnSpPr/>
      </xdr:nvCxnSpPr>
      <xdr:spPr>
        <a:xfrm flipV="1">
          <a:off x="13893800" y="3048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138430</xdr:rowOff>
    </xdr:from>
    <xdr:to>
      <xdr:col>69</xdr:col>
      <xdr:colOff>92075</xdr:colOff>
      <xdr:row>17</xdr:row>
      <xdr:rowOff>143002</xdr:rowOff>
    </xdr:to>
    <xdr:cxnSp macro="">
      <xdr:nvCxnSpPr>
        <xdr:cNvPr id="131" name="直線コネクタ 130"/>
        <xdr:cNvCxnSpPr/>
      </xdr:nvCxnSpPr>
      <xdr:spPr>
        <a:xfrm flipV="1">
          <a:off x="13004800" y="30530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1" name="楕円 140"/>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2"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83058</xdr:rowOff>
    </xdr:from>
    <xdr:to>
      <xdr:col>78</xdr:col>
      <xdr:colOff>120650</xdr:colOff>
      <xdr:row>18</xdr:row>
      <xdr:rowOff>13208</xdr:rowOff>
    </xdr:to>
    <xdr:sp macro="" textlink="">
      <xdr:nvSpPr>
        <xdr:cNvPr id="143" name="楕円 142"/>
        <xdr:cNvSpPr/>
      </xdr:nvSpPr>
      <xdr:spPr>
        <a:xfrm>
          <a:off x="15621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169435</xdr:rowOff>
    </xdr:from>
    <xdr:ext cx="736600" cy="259045"/>
    <xdr:sp macro="" textlink="">
      <xdr:nvSpPr>
        <xdr:cNvPr id="144" name="テキスト ボックス 143"/>
        <xdr:cNvSpPr txBox="1"/>
      </xdr:nvSpPr>
      <xdr:spPr>
        <a:xfrm>
          <a:off x="15290800" y="308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83058</xdr:rowOff>
    </xdr:from>
    <xdr:to>
      <xdr:col>74</xdr:col>
      <xdr:colOff>31750</xdr:colOff>
      <xdr:row>18</xdr:row>
      <xdr:rowOff>13208</xdr:rowOff>
    </xdr:to>
    <xdr:sp macro="" textlink="">
      <xdr:nvSpPr>
        <xdr:cNvPr id="145" name="楕円 144"/>
        <xdr:cNvSpPr/>
      </xdr:nvSpPr>
      <xdr:spPr>
        <a:xfrm>
          <a:off x="14732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169435</xdr:rowOff>
    </xdr:from>
    <xdr:ext cx="762000" cy="259045"/>
    <xdr:sp macro="" textlink="">
      <xdr:nvSpPr>
        <xdr:cNvPr id="146" name="テキスト ボックス 145"/>
        <xdr:cNvSpPr txBox="1"/>
      </xdr:nvSpPr>
      <xdr:spPr>
        <a:xfrm>
          <a:off x="14401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87630</xdr:rowOff>
    </xdr:from>
    <xdr:to>
      <xdr:col>69</xdr:col>
      <xdr:colOff>142875</xdr:colOff>
      <xdr:row>18</xdr:row>
      <xdr:rowOff>17780</xdr:rowOff>
    </xdr:to>
    <xdr:sp macro="" textlink="">
      <xdr:nvSpPr>
        <xdr:cNvPr id="147" name="楕円 146"/>
        <xdr:cNvSpPr/>
      </xdr:nvSpPr>
      <xdr:spPr>
        <a:xfrm>
          <a:off x="13843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2557</xdr:rowOff>
    </xdr:from>
    <xdr:ext cx="762000" cy="259045"/>
    <xdr:sp macro="" textlink="">
      <xdr:nvSpPr>
        <xdr:cNvPr id="148" name="テキスト ボックス 147"/>
        <xdr:cNvSpPr txBox="1"/>
      </xdr:nvSpPr>
      <xdr:spPr>
        <a:xfrm>
          <a:off x="13512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92202</xdr:rowOff>
    </xdr:from>
    <xdr:to>
      <xdr:col>65</xdr:col>
      <xdr:colOff>53975</xdr:colOff>
      <xdr:row>18</xdr:row>
      <xdr:rowOff>22352</xdr:rowOff>
    </xdr:to>
    <xdr:sp macro="" textlink="">
      <xdr:nvSpPr>
        <xdr:cNvPr id="149" name="楕円 148"/>
        <xdr:cNvSpPr/>
      </xdr:nvSpPr>
      <xdr:spPr>
        <a:xfrm>
          <a:off x="12954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7129</xdr:rowOff>
    </xdr:from>
    <xdr:ext cx="762000" cy="259045"/>
    <xdr:sp macro="" textlink="">
      <xdr:nvSpPr>
        <xdr:cNvPr id="150" name="テキスト ボックス 149"/>
        <xdr:cNvSpPr txBox="1"/>
      </xdr:nvSpPr>
      <xdr:spPr>
        <a:xfrm>
          <a:off x="12623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ポイントの減となった。すこや子ども医療費助成の減等が主な要因であるが、今後は社会保障制度の経費が更に増大していくと予想されることから、更に事業の精査を行い改善に努めていく。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45357</xdr:rowOff>
    </xdr:to>
    <xdr:cxnSp macro="">
      <xdr:nvCxnSpPr>
        <xdr:cNvPr id="179" name="直線コネクタ 178"/>
        <xdr:cNvCxnSpPr/>
      </xdr:nvCxnSpPr>
      <xdr:spPr>
        <a:xfrm flipV="1">
          <a:off x="4826000" y="9124043"/>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17434</xdr:rowOff>
    </xdr:from>
    <xdr:ext cx="762000" cy="259045"/>
    <xdr:sp macro="" textlink="">
      <xdr:nvSpPr>
        <xdr:cNvPr id="180" name="扶助費最小値テキスト"/>
        <xdr:cNvSpPr txBox="1"/>
      </xdr:nvSpPr>
      <xdr:spPr>
        <a:xfrm>
          <a:off x="4914900" y="103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45357</xdr:rowOff>
    </xdr:from>
    <xdr:to>
      <xdr:col>24</xdr:col>
      <xdr:colOff>114300</xdr:colOff>
      <xdr:row>60</xdr:row>
      <xdr:rowOff>45357</xdr:rowOff>
    </xdr:to>
    <xdr:cxnSp macro="">
      <xdr:nvCxnSpPr>
        <xdr:cNvPr id="181" name="直線コネクタ 180"/>
        <xdr:cNvCxnSpPr/>
      </xdr:nvCxnSpPr>
      <xdr:spPr>
        <a:xfrm>
          <a:off x="4737100" y="10332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2"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3" name="直線コネクタ 182"/>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53522</xdr:rowOff>
    </xdr:from>
    <xdr:to>
      <xdr:col>24</xdr:col>
      <xdr:colOff>25400</xdr:colOff>
      <xdr:row>59</xdr:row>
      <xdr:rowOff>135165</xdr:rowOff>
    </xdr:to>
    <xdr:cxnSp macro="">
      <xdr:nvCxnSpPr>
        <xdr:cNvPr id="184" name="直線コネクタ 183"/>
        <xdr:cNvCxnSpPr/>
      </xdr:nvCxnSpPr>
      <xdr:spPr>
        <a:xfrm flipV="1">
          <a:off x="3987800" y="101690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135165</xdr:rowOff>
    </xdr:from>
    <xdr:to>
      <xdr:col>19</xdr:col>
      <xdr:colOff>187325</xdr:colOff>
      <xdr:row>60</xdr:row>
      <xdr:rowOff>143328</xdr:rowOff>
    </xdr:to>
    <xdr:cxnSp macro="">
      <xdr:nvCxnSpPr>
        <xdr:cNvPr id="187" name="直線コネクタ 186"/>
        <xdr:cNvCxnSpPr/>
      </xdr:nvCxnSpPr>
      <xdr:spPr>
        <a:xfrm flipV="1">
          <a:off x="3098800" y="10250715"/>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88" name="フローチャート: 判断 187"/>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89" name="テキスト ボックス 188"/>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78015</xdr:rowOff>
    </xdr:from>
    <xdr:to>
      <xdr:col>15</xdr:col>
      <xdr:colOff>98425</xdr:colOff>
      <xdr:row>60</xdr:row>
      <xdr:rowOff>143328</xdr:rowOff>
    </xdr:to>
    <xdr:cxnSp macro="">
      <xdr:nvCxnSpPr>
        <xdr:cNvPr id="190" name="直線コネクタ 189"/>
        <xdr:cNvCxnSpPr/>
      </xdr:nvCxnSpPr>
      <xdr:spPr>
        <a:xfrm>
          <a:off x="2209800" y="10365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29028</xdr:rowOff>
    </xdr:from>
    <xdr:to>
      <xdr:col>11</xdr:col>
      <xdr:colOff>9525</xdr:colOff>
      <xdr:row>60</xdr:row>
      <xdr:rowOff>78015</xdr:rowOff>
    </xdr:to>
    <xdr:cxnSp macro="">
      <xdr:nvCxnSpPr>
        <xdr:cNvPr id="193" name="直線コネクタ 192"/>
        <xdr:cNvCxnSpPr/>
      </xdr:nvCxnSpPr>
      <xdr:spPr>
        <a:xfrm>
          <a:off x="1320800" y="103160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6" name="フローチャート: 判断 195"/>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197" name="テキスト ボックス 196"/>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2722</xdr:rowOff>
    </xdr:from>
    <xdr:to>
      <xdr:col>24</xdr:col>
      <xdr:colOff>76200</xdr:colOff>
      <xdr:row>59</xdr:row>
      <xdr:rowOff>104322</xdr:rowOff>
    </xdr:to>
    <xdr:sp macro="" textlink="">
      <xdr:nvSpPr>
        <xdr:cNvPr id="203" name="楕円 202"/>
        <xdr:cNvSpPr/>
      </xdr:nvSpPr>
      <xdr:spPr>
        <a:xfrm>
          <a:off x="47752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146249</xdr:rowOff>
    </xdr:from>
    <xdr:ext cx="762000" cy="259045"/>
    <xdr:sp macro="" textlink="">
      <xdr:nvSpPr>
        <xdr:cNvPr id="204" name="扶助費該当値テキスト"/>
        <xdr:cNvSpPr txBox="1"/>
      </xdr:nvSpPr>
      <xdr:spPr>
        <a:xfrm>
          <a:off x="49149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84365</xdr:rowOff>
    </xdr:from>
    <xdr:to>
      <xdr:col>20</xdr:col>
      <xdr:colOff>38100</xdr:colOff>
      <xdr:row>60</xdr:row>
      <xdr:rowOff>14515</xdr:rowOff>
    </xdr:to>
    <xdr:sp macro="" textlink="">
      <xdr:nvSpPr>
        <xdr:cNvPr id="205" name="楕円 204"/>
        <xdr:cNvSpPr/>
      </xdr:nvSpPr>
      <xdr:spPr>
        <a:xfrm>
          <a:off x="3937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170742</xdr:rowOff>
    </xdr:from>
    <xdr:ext cx="736600" cy="259045"/>
    <xdr:sp macro="" textlink="">
      <xdr:nvSpPr>
        <xdr:cNvPr id="206" name="テキスト ボックス 205"/>
        <xdr:cNvSpPr txBox="1"/>
      </xdr:nvSpPr>
      <xdr:spPr>
        <a:xfrm>
          <a:off x="3606800" y="1028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92528</xdr:rowOff>
    </xdr:from>
    <xdr:to>
      <xdr:col>15</xdr:col>
      <xdr:colOff>149225</xdr:colOff>
      <xdr:row>61</xdr:row>
      <xdr:rowOff>22678</xdr:rowOff>
    </xdr:to>
    <xdr:sp macro="" textlink="">
      <xdr:nvSpPr>
        <xdr:cNvPr id="207" name="楕円 206"/>
        <xdr:cNvSpPr/>
      </xdr:nvSpPr>
      <xdr:spPr>
        <a:xfrm>
          <a:off x="3048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7455</xdr:rowOff>
    </xdr:from>
    <xdr:ext cx="762000" cy="259045"/>
    <xdr:sp macro="" textlink="">
      <xdr:nvSpPr>
        <xdr:cNvPr id="208" name="テキスト ボックス 207"/>
        <xdr:cNvSpPr txBox="1"/>
      </xdr:nvSpPr>
      <xdr:spPr>
        <a:xfrm>
          <a:off x="2717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27215</xdr:rowOff>
    </xdr:from>
    <xdr:to>
      <xdr:col>11</xdr:col>
      <xdr:colOff>60325</xdr:colOff>
      <xdr:row>60</xdr:row>
      <xdr:rowOff>128815</xdr:rowOff>
    </xdr:to>
    <xdr:sp macro="" textlink="">
      <xdr:nvSpPr>
        <xdr:cNvPr id="209" name="楕円 208"/>
        <xdr:cNvSpPr/>
      </xdr:nvSpPr>
      <xdr:spPr>
        <a:xfrm>
          <a:off x="2159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113592</xdr:rowOff>
    </xdr:from>
    <xdr:ext cx="762000" cy="259045"/>
    <xdr:sp macro="" textlink="">
      <xdr:nvSpPr>
        <xdr:cNvPr id="210" name="テキスト ボックス 209"/>
        <xdr:cNvSpPr txBox="1"/>
      </xdr:nvSpPr>
      <xdr:spPr>
        <a:xfrm>
          <a:off x="1828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149678</xdr:rowOff>
    </xdr:from>
    <xdr:to>
      <xdr:col>6</xdr:col>
      <xdr:colOff>171450</xdr:colOff>
      <xdr:row>60</xdr:row>
      <xdr:rowOff>79828</xdr:rowOff>
    </xdr:to>
    <xdr:sp macro="" textlink="">
      <xdr:nvSpPr>
        <xdr:cNvPr id="211" name="楕円 210"/>
        <xdr:cNvSpPr/>
      </xdr:nvSpPr>
      <xdr:spPr>
        <a:xfrm>
          <a:off x="1270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64605</xdr:rowOff>
    </xdr:from>
    <xdr:ext cx="762000" cy="259045"/>
    <xdr:sp macro="" textlink="">
      <xdr:nvSpPr>
        <xdr:cNvPr id="212" name="テキスト ボックス 211"/>
        <xdr:cNvSpPr txBox="1"/>
      </xdr:nvSpPr>
      <xdr:spPr>
        <a:xfrm>
          <a:off x="939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その他については、前年度と同じ水準となった。</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9" name="直線コネクタ 238"/>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40"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41" name="直線コネクタ 240"/>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168910</xdr:rowOff>
    </xdr:from>
    <xdr:to>
      <xdr:col>82</xdr:col>
      <xdr:colOff>107950</xdr:colOff>
      <xdr:row>55</xdr:row>
      <xdr:rowOff>168910</xdr:rowOff>
    </xdr:to>
    <xdr:cxnSp macro="">
      <xdr:nvCxnSpPr>
        <xdr:cNvPr id="244" name="直線コネクタ 243"/>
        <xdr:cNvCxnSpPr/>
      </xdr:nvCxnSpPr>
      <xdr:spPr>
        <a:xfrm>
          <a:off x="15671800" y="9598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5" name="その他平均値テキスト"/>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6" name="フローチャート: 判断 245"/>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168910</xdr:rowOff>
    </xdr:from>
    <xdr:to>
      <xdr:col>78</xdr:col>
      <xdr:colOff>69850</xdr:colOff>
      <xdr:row>56</xdr:row>
      <xdr:rowOff>16510</xdr:rowOff>
    </xdr:to>
    <xdr:cxnSp macro="">
      <xdr:nvCxnSpPr>
        <xdr:cNvPr id="247" name="直線コネクタ 246"/>
        <xdr:cNvCxnSpPr/>
      </xdr:nvCxnSpPr>
      <xdr:spPr>
        <a:xfrm flipV="1">
          <a:off x="14782800" y="95986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8" name="フローチャート: 判断 247"/>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9" name="テキスト ボックス 248"/>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xdr:rowOff>
    </xdr:from>
    <xdr:to>
      <xdr:col>73</xdr:col>
      <xdr:colOff>180975</xdr:colOff>
      <xdr:row>56</xdr:row>
      <xdr:rowOff>16510</xdr:rowOff>
    </xdr:to>
    <xdr:cxnSp macro="">
      <xdr:nvCxnSpPr>
        <xdr:cNvPr id="250" name="直線コネクタ 249"/>
        <xdr:cNvCxnSpPr/>
      </xdr:nvCxnSpPr>
      <xdr:spPr>
        <a:xfrm>
          <a:off x="13893800" y="96062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51" name="フローチャート: 判断 250"/>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2" name="テキスト ボックス 251"/>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xdr:rowOff>
    </xdr:from>
    <xdr:to>
      <xdr:col>69</xdr:col>
      <xdr:colOff>92075</xdr:colOff>
      <xdr:row>56</xdr:row>
      <xdr:rowOff>5080</xdr:rowOff>
    </xdr:to>
    <xdr:cxnSp macro="">
      <xdr:nvCxnSpPr>
        <xdr:cNvPr id="253" name="直線コネクタ 252"/>
        <xdr:cNvCxnSpPr/>
      </xdr:nvCxnSpPr>
      <xdr:spPr>
        <a:xfrm>
          <a:off x="13004800" y="9606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4" name="フローチャート: 判断 253"/>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5" name="テキスト ボックス 254"/>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6" name="フローチャート: 判断 255"/>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7" name="テキスト ボックス 256"/>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63" name="楕円 262"/>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90187</xdr:rowOff>
    </xdr:from>
    <xdr:ext cx="762000" cy="259045"/>
    <xdr:sp macro="" textlink="">
      <xdr:nvSpPr>
        <xdr:cNvPr id="264" name="その他該当値テキスト"/>
        <xdr:cNvSpPr txBox="1"/>
      </xdr:nvSpPr>
      <xdr:spPr>
        <a:xfrm>
          <a:off x="16598900" y="951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118110</xdr:rowOff>
    </xdr:from>
    <xdr:to>
      <xdr:col>78</xdr:col>
      <xdr:colOff>120650</xdr:colOff>
      <xdr:row>56</xdr:row>
      <xdr:rowOff>48260</xdr:rowOff>
    </xdr:to>
    <xdr:sp macro="" textlink="">
      <xdr:nvSpPr>
        <xdr:cNvPr id="265" name="楕円 264"/>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33037</xdr:rowOff>
    </xdr:from>
    <xdr:ext cx="736600" cy="259045"/>
    <xdr:sp macro="" textlink="">
      <xdr:nvSpPr>
        <xdr:cNvPr id="266" name="テキスト ボックス 265"/>
        <xdr:cNvSpPr txBox="1"/>
      </xdr:nvSpPr>
      <xdr:spPr>
        <a:xfrm>
          <a:off x="15290800" y="9634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137160</xdr:rowOff>
    </xdr:from>
    <xdr:to>
      <xdr:col>74</xdr:col>
      <xdr:colOff>31750</xdr:colOff>
      <xdr:row>56</xdr:row>
      <xdr:rowOff>67310</xdr:rowOff>
    </xdr:to>
    <xdr:sp macro="" textlink="">
      <xdr:nvSpPr>
        <xdr:cNvPr id="267" name="楕円 266"/>
        <xdr:cNvSpPr/>
      </xdr:nvSpPr>
      <xdr:spPr>
        <a:xfrm>
          <a:off x="14732000" y="956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52087</xdr:rowOff>
    </xdr:from>
    <xdr:ext cx="762000" cy="259045"/>
    <xdr:sp macro="" textlink="">
      <xdr:nvSpPr>
        <xdr:cNvPr id="268" name="テキスト ボックス 267"/>
        <xdr:cNvSpPr txBox="1"/>
      </xdr:nvSpPr>
      <xdr:spPr>
        <a:xfrm>
          <a:off x="14401800" y="965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125730</xdr:rowOff>
    </xdr:from>
    <xdr:to>
      <xdr:col>69</xdr:col>
      <xdr:colOff>142875</xdr:colOff>
      <xdr:row>56</xdr:row>
      <xdr:rowOff>55880</xdr:rowOff>
    </xdr:to>
    <xdr:sp macro="" textlink="">
      <xdr:nvSpPr>
        <xdr:cNvPr id="269" name="楕円 268"/>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40657</xdr:rowOff>
    </xdr:from>
    <xdr:ext cx="762000" cy="259045"/>
    <xdr:sp macro="" textlink="">
      <xdr:nvSpPr>
        <xdr:cNvPr id="270" name="テキスト ボックス 269"/>
        <xdr:cNvSpPr txBox="1"/>
      </xdr:nvSpPr>
      <xdr:spPr>
        <a:xfrm>
          <a:off x="135128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125730</xdr:rowOff>
    </xdr:from>
    <xdr:to>
      <xdr:col>65</xdr:col>
      <xdr:colOff>53975</xdr:colOff>
      <xdr:row>56</xdr:row>
      <xdr:rowOff>55880</xdr:rowOff>
    </xdr:to>
    <xdr:sp macro="" textlink="">
      <xdr:nvSpPr>
        <xdr:cNvPr id="271" name="楕円 270"/>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40657</xdr:rowOff>
    </xdr:from>
    <xdr:ext cx="762000" cy="259045"/>
    <xdr:sp macro="" textlink="">
      <xdr:nvSpPr>
        <xdr:cNvPr id="272" name="テキスト ボックス 271"/>
        <xdr:cNvSpPr txBox="1"/>
      </xdr:nvSpPr>
      <xdr:spPr>
        <a:xfrm>
          <a:off x="126238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まるおか号運航補助金の減等により、令和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ポイントの減となった。また、類似団体と比べても</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ポイント低い状況にあり、令和元年から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年に実施した行政改革推進委員会の答申を受けた予算編成が功を奏したと感えられる。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7" name="直線コネクタ 296"/>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8"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9" name="直線コネクタ 298"/>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0"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1" name="直線コネクタ 300"/>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53848</xdr:rowOff>
    </xdr:to>
    <xdr:cxnSp macro="">
      <xdr:nvCxnSpPr>
        <xdr:cNvPr id="302" name="直線コネクタ 301"/>
        <xdr:cNvCxnSpPr/>
      </xdr:nvCxnSpPr>
      <xdr:spPr>
        <a:xfrm flipV="1">
          <a:off x="15671800" y="62123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3"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85852</xdr:rowOff>
    </xdr:to>
    <xdr:cxnSp macro="">
      <xdr:nvCxnSpPr>
        <xdr:cNvPr id="305" name="直線コネクタ 304"/>
        <xdr:cNvCxnSpPr/>
      </xdr:nvCxnSpPr>
      <xdr:spPr>
        <a:xfrm flipV="1">
          <a:off x="14782800" y="62260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6" name="フローチャート: 判断 305"/>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7" name="テキスト ボックス 306"/>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36</xdr:row>
      <xdr:rowOff>99568</xdr:rowOff>
    </xdr:to>
    <xdr:cxnSp macro="">
      <xdr:nvCxnSpPr>
        <xdr:cNvPr id="308" name="直線コネクタ 307"/>
        <xdr:cNvCxnSpPr/>
      </xdr:nvCxnSpPr>
      <xdr:spPr>
        <a:xfrm flipV="1">
          <a:off x="13893800" y="6258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9" name="フローチャート: 判断 308"/>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0" name="テキスト ボックス 309"/>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117856</xdr:rowOff>
    </xdr:to>
    <xdr:cxnSp macro="">
      <xdr:nvCxnSpPr>
        <xdr:cNvPr id="311" name="直線コネクタ 310"/>
        <xdr:cNvCxnSpPr/>
      </xdr:nvCxnSpPr>
      <xdr:spPr>
        <a:xfrm flipV="1">
          <a:off x="13004800" y="6271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2" name="フローチャート: 判断 311"/>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3" name="テキスト ボックス 312"/>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4" name="フローチャート: 判断 313"/>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5" name="テキスト ボックス 314"/>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21" name="楕円 320"/>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22" name="補助費等該当値テキスト"/>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23" name="楕円 322"/>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24" name="テキスト ボックス 323"/>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35052</xdr:rowOff>
    </xdr:from>
    <xdr:to>
      <xdr:col>74</xdr:col>
      <xdr:colOff>31750</xdr:colOff>
      <xdr:row>36</xdr:row>
      <xdr:rowOff>136652</xdr:rowOff>
    </xdr:to>
    <xdr:sp macro="" textlink="">
      <xdr:nvSpPr>
        <xdr:cNvPr id="325" name="楕円 324"/>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146829</xdr:rowOff>
    </xdr:from>
    <xdr:ext cx="762000" cy="259045"/>
    <xdr:sp macro="" textlink="">
      <xdr:nvSpPr>
        <xdr:cNvPr id="326" name="テキスト ボックス 325"/>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27" name="楕円 326"/>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8" name="テキスト ボックス 327"/>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29" name="楕円 328"/>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153433</xdr:rowOff>
    </xdr:from>
    <xdr:ext cx="762000" cy="259045"/>
    <xdr:sp macro="" textlink="">
      <xdr:nvSpPr>
        <xdr:cNvPr id="330" name="テキスト ボックス 329"/>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ポイントの減となったが、公営住宅事業債償還の減が主な要因である。また、類似団体と比べても</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ポイント逆転した。今後も起債事業の平準化を図り公債費の抑制に努める。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7" name="直線コネクタ 356"/>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8"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9" name="直線コネクタ 358"/>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0"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1" name="直線コネクタ 360"/>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142239</xdr:rowOff>
    </xdr:from>
    <xdr:to>
      <xdr:col>24</xdr:col>
      <xdr:colOff>25400</xdr:colOff>
      <xdr:row>77</xdr:row>
      <xdr:rowOff>1270</xdr:rowOff>
    </xdr:to>
    <xdr:cxnSp macro="">
      <xdr:nvCxnSpPr>
        <xdr:cNvPr id="362" name="直線コネクタ 361"/>
        <xdr:cNvCxnSpPr/>
      </xdr:nvCxnSpPr>
      <xdr:spPr>
        <a:xfrm flipV="1">
          <a:off x="3987800" y="131724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3"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4" name="フローチャート: 判断 363"/>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8889</xdr:rowOff>
    </xdr:to>
    <xdr:cxnSp macro="">
      <xdr:nvCxnSpPr>
        <xdr:cNvPr id="365" name="直線コネクタ 364"/>
        <xdr:cNvCxnSpPr/>
      </xdr:nvCxnSpPr>
      <xdr:spPr>
        <a:xfrm flipV="1">
          <a:off x="3098800" y="13202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6" name="フローチャート: 判断 365"/>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7" name="テキスト ボックス 366"/>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111761</xdr:rowOff>
    </xdr:from>
    <xdr:to>
      <xdr:col>15</xdr:col>
      <xdr:colOff>98425</xdr:colOff>
      <xdr:row>77</xdr:row>
      <xdr:rowOff>8889</xdr:rowOff>
    </xdr:to>
    <xdr:cxnSp macro="">
      <xdr:nvCxnSpPr>
        <xdr:cNvPr id="368" name="直線コネクタ 367"/>
        <xdr:cNvCxnSpPr/>
      </xdr:nvCxnSpPr>
      <xdr:spPr>
        <a:xfrm>
          <a:off x="2209800" y="131419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9" name="フローチャート: 判断 368"/>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70" name="テキスト ボックス 369"/>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85089</xdr:rowOff>
    </xdr:from>
    <xdr:to>
      <xdr:col>11</xdr:col>
      <xdr:colOff>9525</xdr:colOff>
      <xdr:row>76</xdr:row>
      <xdr:rowOff>111761</xdr:rowOff>
    </xdr:to>
    <xdr:cxnSp macro="">
      <xdr:nvCxnSpPr>
        <xdr:cNvPr id="371" name="直線コネクタ 370"/>
        <xdr:cNvCxnSpPr/>
      </xdr:nvCxnSpPr>
      <xdr:spPr>
        <a:xfrm>
          <a:off x="1320800" y="131152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2" name="フローチャート: 判断 371"/>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3" name="テキスト ボックス 372"/>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4" name="フローチャート: 判断 373"/>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5" name="テキスト ボックス 374"/>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81" name="楕円 380"/>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107966</xdr:rowOff>
    </xdr:from>
    <xdr:ext cx="762000" cy="259045"/>
    <xdr:sp macro="" textlink="">
      <xdr:nvSpPr>
        <xdr:cNvPr id="382" name="公債費該当値テキスト"/>
        <xdr:cNvSpPr txBox="1"/>
      </xdr:nvSpPr>
      <xdr:spPr>
        <a:xfrm>
          <a:off x="4914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3" name="楕円 382"/>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84" name="テキスト ボックス 383"/>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129539</xdr:rowOff>
    </xdr:from>
    <xdr:to>
      <xdr:col>15</xdr:col>
      <xdr:colOff>149225</xdr:colOff>
      <xdr:row>77</xdr:row>
      <xdr:rowOff>59689</xdr:rowOff>
    </xdr:to>
    <xdr:sp macro="" textlink="">
      <xdr:nvSpPr>
        <xdr:cNvPr id="385" name="楕円 384"/>
        <xdr:cNvSpPr/>
      </xdr:nvSpPr>
      <xdr:spPr>
        <a:xfrm>
          <a:off x="3048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44466</xdr:rowOff>
    </xdr:from>
    <xdr:ext cx="762000" cy="259045"/>
    <xdr:sp macro="" textlink="">
      <xdr:nvSpPr>
        <xdr:cNvPr id="386" name="テキスト ボックス 385"/>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60961</xdr:rowOff>
    </xdr:from>
    <xdr:to>
      <xdr:col>11</xdr:col>
      <xdr:colOff>60325</xdr:colOff>
      <xdr:row>76</xdr:row>
      <xdr:rowOff>162561</xdr:rowOff>
    </xdr:to>
    <xdr:sp macro="" textlink="">
      <xdr:nvSpPr>
        <xdr:cNvPr id="387" name="楕円 386"/>
        <xdr:cNvSpPr/>
      </xdr:nvSpPr>
      <xdr:spPr>
        <a:xfrm>
          <a:off x="2159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388" name="テキスト ボックス 387"/>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34289</xdr:rowOff>
    </xdr:from>
    <xdr:to>
      <xdr:col>6</xdr:col>
      <xdr:colOff>171450</xdr:colOff>
      <xdr:row>76</xdr:row>
      <xdr:rowOff>135889</xdr:rowOff>
    </xdr:to>
    <xdr:sp macro="" textlink="">
      <xdr:nvSpPr>
        <xdr:cNvPr id="389" name="楕円 388"/>
        <xdr:cNvSpPr/>
      </xdr:nvSpPr>
      <xdr:spPr>
        <a:xfrm>
          <a:off x="1270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146067</xdr:rowOff>
    </xdr:from>
    <xdr:ext cx="762000" cy="259045"/>
    <xdr:sp macro="" textlink="">
      <xdr:nvSpPr>
        <xdr:cNvPr id="390" name="テキスト ボックス 389"/>
        <xdr:cNvSpPr txBox="1"/>
      </xdr:nvSpPr>
      <xdr:spPr>
        <a:xfrm>
          <a:off x="939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ポイントの減となったが、類似団体と比べると</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ポイント高い状況にある。補助費、物件費、特別会計繰出金などの抑制に努め、更に事業の見直しを行い、健全な財政運営を目指す。</a:t>
          </a: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20" name="直線コネクタ 419"/>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21"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2" name="直線コネクタ 421"/>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3"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4" name="直線コネクタ 423"/>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136798</xdr:rowOff>
    </xdr:from>
    <xdr:to>
      <xdr:col>82</xdr:col>
      <xdr:colOff>107950</xdr:colOff>
      <xdr:row>76</xdr:row>
      <xdr:rowOff>143329</xdr:rowOff>
    </xdr:to>
    <xdr:cxnSp macro="">
      <xdr:nvCxnSpPr>
        <xdr:cNvPr id="425" name="直線コネクタ 424"/>
        <xdr:cNvCxnSpPr/>
      </xdr:nvCxnSpPr>
      <xdr:spPr>
        <a:xfrm flipV="1">
          <a:off x="15671800" y="1316699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6" name="公債費以外平均値テキスト"/>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7" name="フローチャート: 判断 426"/>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143329</xdr:rowOff>
    </xdr:from>
    <xdr:to>
      <xdr:col>78</xdr:col>
      <xdr:colOff>69850</xdr:colOff>
      <xdr:row>77</xdr:row>
      <xdr:rowOff>60052</xdr:rowOff>
    </xdr:to>
    <xdr:cxnSp macro="">
      <xdr:nvCxnSpPr>
        <xdr:cNvPr id="428" name="直線コネクタ 427"/>
        <xdr:cNvCxnSpPr/>
      </xdr:nvCxnSpPr>
      <xdr:spPr>
        <a:xfrm flipV="1">
          <a:off x="14782800" y="13173529"/>
          <a:ext cx="889000" cy="8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9" name="フローチャート: 判断 428"/>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30" name="テキスト ボックス 429"/>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17599</xdr:rowOff>
    </xdr:from>
    <xdr:to>
      <xdr:col>73</xdr:col>
      <xdr:colOff>180975</xdr:colOff>
      <xdr:row>77</xdr:row>
      <xdr:rowOff>60052</xdr:rowOff>
    </xdr:to>
    <xdr:cxnSp macro="">
      <xdr:nvCxnSpPr>
        <xdr:cNvPr id="431" name="直線コネクタ 430"/>
        <xdr:cNvCxnSpPr/>
      </xdr:nvCxnSpPr>
      <xdr:spPr>
        <a:xfrm>
          <a:off x="13893800" y="13219249"/>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2" name="フローチャート: 判断 431"/>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3" name="テキスト ボックス 432"/>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166188</xdr:rowOff>
    </xdr:from>
    <xdr:to>
      <xdr:col>69</xdr:col>
      <xdr:colOff>92075</xdr:colOff>
      <xdr:row>77</xdr:row>
      <xdr:rowOff>17599</xdr:rowOff>
    </xdr:to>
    <xdr:cxnSp macro="">
      <xdr:nvCxnSpPr>
        <xdr:cNvPr id="434" name="直線コネクタ 433"/>
        <xdr:cNvCxnSpPr/>
      </xdr:nvCxnSpPr>
      <xdr:spPr>
        <a:xfrm>
          <a:off x="13004800" y="1319638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5" name="フローチャート: 判断 434"/>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6" name="テキスト ボックス 435"/>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7" name="フローチャート: 判断 436"/>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8" name="テキスト ボックス 437"/>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85998</xdr:rowOff>
    </xdr:from>
    <xdr:to>
      <xdr:col>82</xdr:col>
      <xdr:colOff>158750</xdr:colOff>
      <xdr:row>77</xdr:row>
      <xdr:rowOff>16148</xdr:rowOff>
    </xdr:to>
    <xdr:sp macro="" textlink="">
      <xdr:nvSpPr>
        <xdr:cNvPr id="444" name="楕円 443"/>
        <xdr:cNvSpPr/>
      </xdr:nvSpPr>
      <xdr:spPr>
        <a:xfrm>
          <a:off x="164592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58075</xdr:rowOff>
    </xdr:from>
    <xdr:ext cx="762000" cy="259045"/>
    <xdr:sp macro="" textlink="">
      <xdr:nvSpPr>
        <xdr:cNvPr id="445" name="公債費以外該当値テキスト"/>
        <xdr:cNvSpPr txBox="1"/>
      </xdr:nvSpPr>
      <xdr:spPr>
        <a:xfrm>
          <a:off x="165989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92529</xdr:rowOff>
    </xdr:from>
    <xdr:to>
      <xdr:col>78</xdr:col>
      <xdr:colOff>120650</xdr:colOff>
      <xdr:row>77</xdr:row>
      <xdr:rowOff>22679</xdr:rowOff>
    </xdr:to>
    <xdr:sp macro="" textlink="">
      <xdr:nvSpPr>
        <xdr:cNvPr id="446" name="楕円 445"/>
        <xdr:cNvSpPr/>
      </xdr:nvSpPr>
      <xdr:spPr>
        <a:xfrm>
          <a:off x="15621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7456</xdr:rowOff>
    </xdr:from>
    <xdr:ext cx="736600" cy="259045"/>
    <xdr:sp macro="" textlink="">
      <xdr:nvSpPr>
        <xdr:cNvPr id="447" name="テキスト ボックス 446"/>
        <xdr:cNvSpPr txBox="1"/>
      </xdr:nvSpPr>
      <xdr:spPr>
        <a:xfrm>
          <a:off x="15290800" y="13209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9252</xdr:rowOff>
    </xdr:from>
    <xdr:to>
      <xdr:col>74</xdr:col>
      <xdr:colOff>31750</xdr:colOff>
      <xdr:row>77</xdr:row>
      <xdr:rowOff>110852</xdr:rowOff>
    </xdr:to>
    <xdr:sp macro="" textlink="">
      <xdr:nvSpPr>
        <xdr:cNvPr id="448" name="楕円 447"/>
        <xdr:cNvSpPr/>
      </xdr:nvSpPr>
      <xdr:spPr>
        <a:xfrm>
          <a:off x="14732000" y="132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95629</xdr:rowOff>
    </xdr:from>
    <xdr:ext cx="762000" cy="259045"/>
    <xdr:sp macro="" textlink="">
      <xdr:nvSpPr>
        <xdr:cNvPr id="449" name="テキスト ボックス 448"/>
        <xdr:cNvSpPr txBox="1"/>
      </xdr:nvSpPr>
      <xdr:spPr>
        <a:xfrm>
          <a:off x="14401800" y="1329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138249</xdr:rowOff>
    </xdr:from>
    <xdr:to>
      <xdr:col>69</xdr:col>
      <xdr:colOff>142875</xdr:colOff>
      <xdr:row>77</xdr:row>
      <xdr:rowOff>68399</xdr:rowOff>
    </xdr:to>
    <xdr:sp macro="" textlink="">
      <xdr:nvSpPr>
        <xdr:cNvPr id="450" name="楕円 449"/>
        <xdr:cNvSpPr/>
      </xdr:nvSpPr>
      <xdr:spPr>
        <a:xfrm>
          <a:off x="13843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53176</xdr:rowOff>
    </xdr:from>
    <xdr:ext cx="762000" cy="259045"/>
    <xdr:sp macro="" textlink="">
      <xdr:nvSpPr>
        <xdr:cNvPr id="451" name="テキスト ボックス 450"/>
        <xdr:cNvSpPr txBox="1"/>
      </xdr:nvSpPr>
      <xdr:spPr>
        <a:xfrm>
          <a:off x="13512800" y="13254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115388</xdr:rowOff>
    </xdr:from>
    <xdr:to>
      <xdr:col>65</xdr:col>
      <xdr:colOff>53975</xdr:colOff>
      <xdr:row>77</xdr:row>
      <xdr:rowOff>45538</xdr:rowOff>
    </xdr:to>
    <xdr:sp macro="" textlink="">
      <xdr:nvSpPr>
        <xdr:cNvPr id="452" name="楕円 451"/>
        <xdr:cNvSpPr/>
      </xdr:nvSpPr>
      <xdr:spPr>
        <a:xfrm>
          <a:off x="12954000" y="131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30315</xdr:rowOff>
    </xdr:from>
    <xdr:ext cx="762000" cy="259045"/>
    <xdr:sp macro="" textlink="">
      <xdr:nvSpPr>
        <xdr:cNvPr id="453" name="テキスト ボックス 452"/>
        <xdr:cNvSpPr txBox="1"/>
      </xdr:nvSpPr>
      <xdr:spPr>
        <a:xfrm>
          <a:off x="12623800" y="1323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熊本県山江村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82267</xdr:rowOff>
    </xdr:from>
    <xdr:to>
      <xdr:col>29</xdr:col>
      <xdr:colOff>127000</xdr:colOff>
      <xdr:row>18</xdr:row>
      <xdr:rowOff>97432</xdr:rowOff>
    </xdr:to>
    <xdr:cxnSp macro="">
      <xdr:nvCxnSpPr>
        <xdr:cNvPr id="49" name="直線コネクタ 48"/>
        <xdr:cNvCxnSpPr/>
      </xdr:nvCxnSpPr>
      <xdr:spPr bwMode="auto">
        <a:xfrm flipV="1">
          <a:off x="5003800" y="3215992"/>
          <a:ext cx="647700" cy="15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97432</xdr:rowOff>
    </xdr:from>
    <xdr:to>
      <xdr:col>26</xdr:col>
      <xdr:colOff>50800</xdr:colOff>
      <xdr:row>18</xdr:row>
      <xdr:rowOff>115987</xdr:rowOff>
    </xdr:to>
    <xdr:cxnSp macro="">
      <xdr:nvCxnSpPr>
        <xdr:cNvPr id="52" name="直線コネクタ 51"/>
        <xdr:cNvCxnSpPr/>
      </xdr:nvCxnSpPr>
      <xdr:spPr bwMode="auto">
        <a:xfrm flipV="1">
          <a:off x="4305300" y="3231157"/>
          <a:ext cx="698500" cy="18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115987</xdr:rowOff>
    </xdr:from>
    <xdr:to>
      <xdr:col>22</xdr:col>
      <xdr:colOff>114300</xdr:colOff>
      <xdr:row>18</xdr:row>
      <xdr:rowOff>121782</xdr:rowOff>
    </xdr:to>
    <xdr:cxnSp macro="">
      <xdr:nvCxnSpPr>
        <xdr:cNvPr id="55" name="直線コネクタ 54"/>
        <xdr:cNvCxnSpPr/>
      </xdr:nvCxnSpPr>
      <xdr:spPr bwMode="auto">
        <a:xfrm flipV="1">
          <a:off x="3606800" y="3249712"/>
          <a:ext cx="698500" cy="5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121782</xdr:rowOff>
    </xdr:from>
    <xdr:to>
      <xdr:col>18</xdr:col>
      <xdr:colOff>177800</xdr:colOff>
      <xdr:row>18</xdr:row>
      <xdr:rowOff>138375</xdr:rowOff>
    </xdr:to>
    <xdr:cxnSp macro="">
      <xdr:nvCxnSpPr>
        <xdr:cNvPr id="58" name="直線コネクタ 57"/>
        <xdr:cNvCxnSpPr/>
      </xdr:nvCxnSpPr>
      <xdr:spPr bwMode="auto">
        <a:xfrm flipV="1">
          <a:off x="2908300" y="3255507"/>
          <a:ext cx="698500" cy="16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31467</xdr:rowOff>
    </xdr:from>
    <xdr:to>
      <xdr:col>29</xdr:col>
      <xdr:colOff>177800</xdr:colOff>
      <xdr:row>18</xdr:row>
      <xdr:rowOff>133067</xdr:rowOff>
    </xdr:to>
    <xdr:sp macro="" textlink="">
      <xdr:nvSpPr>
        <xdr:cNvPr id="68" name="楕円 67"/>
        <xdr:cNvSpPr/>
      </xdr:nvSpPr>
      <xdr:spPr bwMode="auto">
        <a:xfrm>
          <a:off x="5600700" y="3165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3544</xdr:rowOff>
    </xdr:from>
    <xdr:ext cx="762000" cy="259045"/>
    <xdr:sp macro="" textlink="">
      <xdr:nvSpPr>
        <xdr:cNvPr id="69" name="人口1人当たり決算額の推移該当値テキスト130"/>
        <xdr:cNvSpPr txBox="1"/>
      </xdr:nvSpPr>
      <xdr:spPr>
        <a:xfrm>
          <a:off x="5740400" y="313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46632</xdr:rowOff>
    </xdr:from>
    <xdr:to>
      <xdr:col>26</xdr:col>
      <xdr:colOff>101600</xdr:colOff>
      <xdr:row>18</xdr:row>
      <xdr:rowOff>148232</xdr:rowOff>
    </xdr:to>
    <xdr:sp macro="" textlink="">
      <xdr:nvSpPr>
        <xdr:cNvPr id="70" name="楕円 69"/>
        <xdr:cNvSpPr/>
      </xdr:nvSpPr>
      <xdr:spPr bwMode="auto">
        <a:xfrm>
          <a:off x="4953000" y="3180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133009</xdr:rowOff>
    </xdr:from>
    <xdr:ext cx="736600" cy="259045"/>
    <xdr:sp macro="" textlink="">
      <xdr:nvSpPr>
        <xdr:cNvPr id="71" name="テキスト ボックス 70"/>
        <xdr:cNvSpPr txBox="1"/>
      </xdr:nvSpPr>
      <xdr:spPr>
        <a:xfrm>
          <a:off x="4622800" y="326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65187</xdr:rowOff>
    </xdr:from>
    <xdr:to>
      <xdr:col>22</xdr:col>
      <xdr:colOff>165100</xdr:colOff>
      <xdr:row>18</xdr:row>
      <xdr:rowOff>166787</xdr:rowOff>
    </xdr:to>
    <xdr:sp macro="" textlink="">
      <xdr:nvSpPr>
        <xdr:cNvPr id="72" name="楕円 71"/>
        <xdr:cNvSpPr/>
      </xdr:nvSpPr>
      <xdr:spPr bwMode="auto">
        <a:xfrm>
          <a:off x="4254500" y="3198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151564</xdr:rowOff>
    </xdr:from>
    <xdr:ext cx="762000" cy="259045"/>
    <xdr:sp macro="" textlink="">
      <xdr:nvSpPr>
        <xdr:cNvPr id="73" name="テキスト ボックス 72"/>
        <xdr:cNvSpPr txBox="1"/>
      </xdr:nvSpPr>
      <xdr:spPr>
        <a:xfrm>
          <a:off x="3924300" y="328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70982</xdr:rowOff>
    </xdr:from>
    <xdr:to>
      <xdr:col>19</xdr:col>
      <xdr:colOff>38100</xdr:colOff>
      <xdr:row>19</xdr:row>
      <xdr:rowOff>1132</xdr:rowOff>
    </xdr:to>
    <xdr:sp macro="" textlink="">
      <xdr:nvSpPr>
        <xdr:cNvPr id="74" name="楕円 73"/>
        <xdr:cNvSpPr/>
      </xdr:nvSpPr>
      <xdr:spPr bwMode="auto">
        <a:xfrm>
          <a:off x="3556000" y="3204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157359</xdr:rowOff>
    </xdr:from>
    <xdr:ext cx="762000" cy="259045"/>
    <xdr:sp macro="" textlink="">
      <xdr:nvSpPr>
        <xdr:cNvPr id="75" name="テキスト ボックス 74"/>
        <xdr:cNvSpPr txBox="1"/>
      </xdr:nvSpPr>
      <xdr:spPr>
        <a:xfrm>
          <a:off x="3225800" y="3291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87575</xdr:rowOff>
    </xdr:from>
    <xdr:to>
      <xdr:col>15</xdr:col>
      <xdr:colOff>101600</xdr:colOff>
      <xdr:row>19</xdr:row>
      <xdr:rowOff>17724</xdr:rowOff>
    </xdr:to>
    <xdr:sp macro="" textlink="">
      <xdr:nvSpPr>
        <xdr:cNvPr id="76" name="楕円 75"/>
        <xdr:cNvSpPr/>
      </xdr:nvSpPr>
      <xdr:spPr bwMode="auto">
        <a:xfrm>
          <a:off x="2857500" y="322130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2502</xdr:rowOff>
    </xdr:from>
    <xdr:ext cx="762000" cy="259045"/>
    <xdr:sp macro="" textlink="">
      <xdr:nvSpPr>
        <xdr:cNvPr id="77" name="テキスト ボックス 76"/>
        <xdr:cNvSpPr txBox="1"/>
      </xdr:nvSpPr>
      <xdr:spPr>
        <a:xfrm>
          <a:off x="2527300" y="33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166960</xdr:rowOff>
    </xdr:from>
    <xdr:to>
      <xdr:col>29</xdr:col>
      <xdr:colOff>127000</xdr:colOff>
      <xdr:row>35</xdr:row>
      <xdr:rowOff>174526</xdr:rowOff>
    </xdr:to>
    <xdr:cxnSp macro="">
      <xdr:nvCxnSpPr>
        <xdr:cNvPr id="110" name="直線コネクタ 109"/>
        <xdr:cNvCxnSpPr/>
      </xdr:nvCxnSpPr>
      <xdr:spPr bwMode="auto">
        <a:xfrm flipV="1">
          <a:off x="5003800" y="6777310"/>
          <a:ext cx="647700" cy="7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151736</xdr:rowOff>
    </xdr:from>
    <xdr:ext cx="762000" cy="259045"/>
    <xdr:sp macro="" textlink="">
      <xdr:nvSpPr>
        <xdr:cNvPr id="111" name="人口1人当たり決算額の推移平均値テキスト445"/>
        <xdr:cNvSpPr txBox="1"/>
      </xdr:nvSpPr>
      <xdr:spPr>
        <a:xfrm>
          <a:off x="5740400" y="676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174526</xdr:rowOff>
    </xdr:from>
    <xdr:to>
      <xdr:col>26</xdr:col>
      <xdr:colOff>50800</xdr:colOff>
      <xdr:row>35</xdr:row>
      <xdr:rowOff>188562</xdr:rowOff>
    </xdr:to>
    <xdr:cxnSp macro="">
      <xdr:nvCxnSpPr>
        <xdr:cNvPr id="113" name="直線コネクタ 112"/>
        <xdr:cNvCxnSpPr/>
      </xdr:nvCxnSpPr>
      <xdr:spPr bwMode="auto">
        <a:xfrm flipV="1">
          <a:off x="4305300" y="6784876"/>
          <a:ext cx="698500" cy="14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188562</xdr:rowOff>
    </xdr:from>
    <xdr:to>
      <xdr:col>22</xdr:col>
      <xdr:colOff>114300</xdr:colOff>
      <xdr:row>35</xdr:row>
      <xdr:rowOff>263444</xdr:rowOff>
    </xdr:to>
    <xdr:cxnSp macro="">
      <xdr:nvCxnSpPr>
        <xdr:cNvPr id="116" name="直線コネクタ 115"/>
        <xdr:cNvCxnSpPr/>
      </xdr:nvCxnSpPr>
      <xdr:spPr bwMode="auto">
        <a:xfrm flipV="1">
          <a:off x="3606800" y="6798912"/>
          <a:ext cx="698500" cy="74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263444</xdr:rowOff>
    </xdr:from>
    <xdr:to>
      <xdr:col>18</xdr:col>
      <xdr:colOff>177800</xdr:colOff>
      <xdr:row>35</xdr:row>
      <xdr:rowOff>281541</xdr:rowOff>
    </xdr:to>
    <xdr:cxnSp macro="">
      <xdr:nvCxnSpPr>
        <xdr:cNvPr id="119" name="直線コネクタ 118"/>
        <xdr:cNvCxnSpPr/>
      </xdr:nvCxnSpPr>
      <xdr:spPr bwMode="auto">
        <a:xfrm flipV="1">
          <a:off x="2908300" y="6873794"/>
          <a:ext cx="698500" cy="18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116160</xdr:rowOff>
    </xdr:from>
    <xdr:to>
      <xdr:col>29</xdr:col>
      <xdr:colOff>177800</xdr:colOff>
      <xdr:row>35</xdr:row>
      <xdr:rowOff>217760</xdr:rowOff>
    </xdr:to>
    <xdr:sp macro="" textlink="">
      <xdr:nvSpPr>
        <xdr:cNvPr id="129" name="楕円 128"/>
        <xdr:cNvSpPr/>
      </xdr:nvSpPr>
      <xdr:spPr bwMode="auto">
        <a:xfrm>
          <a:off x="5600700" y="6726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304137</xdr:rowOff>
    </xdr:from>
    <xdr:ext cx="762000" cy="259045"/>
    <xdr:sp macro="" textlink="">
      <xdr:nvSpPr>
        <xdr:cNvPr id="130" name="人口1人当たり決算額の推移該当値テキスト445"/>
        <xdr:cNvSpPr txBox="1"/>
      </xdr:nvSpPr>
      <xdr:spPr>
        <a:xfrm>
          <a:off x="5740400" y="657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123726</xdr:rowOff>
    </xdr:from>
    <xdr:to>
      <xdr:col>26</xdr:col>
      <xdr:colOff>101600</xdr:colOff>
      <xdr:row>35</xdr:row>
      <xdr:rowOff>225326</xdr:rowOff>
    </xdr:to>
    <xdr:sp macro="" textlink="">
      <xdr:nvSpPr>
        <xdr:cNvPr id="131" name="楕円 130"/>
        <xdr:cNvSpPr/>
      </xdr:nvSpPr>
      <xdr:spPr bwMode="auto">
        <a:xfrm>
          <a:off x="4953000" y="6734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235503</xdr:rowOff>
    </xdr:from>
    <xdr:ext cx="736600" cy="259045"/>
    <xdr:sp macro="" textlink="">
      <xdr:nvSpPr>
        <xdr:cNvPr id="132" name="テキスト ボックス 131"/>
        <xdr:cNvSpPr txBox="1"/>
      </xdr:nvSpPr>
      <xdr:spPr>
        <a:xfrm>
          <a:off x="4622800" y="6502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137762</xdr:rowOff>
    </xdr:from>
    <xdr:to>
      <xdr:col>22</xdr:col>
      <xdr:colOff>165100</xdr:colOff>
      <xdr:row>35</xdr:row>
      <xdr:rowOff>239362</xdr:rowOff>
    </xdr:to>
    <xdr:sp macro="" textlink="">
      <xdr:nvSpPr>
        <xdr:cNvPr id="133" name="楕円 132"/>
        <xdr:cNvSpPr/>
      </xdr:nvSpPr>
      <xdr:spPr bwMode="auto">
        <a:xfrm>
          <a:off x="4254500" y="6748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249539</xdr:rowOff>
    </xdr:from>
    <xdr:ext cx="762000" cy="259045"/>
    <xdr:sp macro="" textlink="">
      <xdr:nvSpPr>
        <xdr:cNvPr id="134" name="テキスト ボックス 133"/>
        <xdr:cNvSpPr txBox="1"/>
      </xdr:nvSpPr>
      <xdr:spPr>
        <a:xfrm>
          <a:off x="3924300" y="651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212644</xdr:rowOff>
    </xdr:from>
    <xdr:to>
      <xdr:col>19</xdr:col>
      <xdr:colOff>38100</xdr:colOff>
      <xdr:row>35</xdr:row>
      <xdr:rowOff>314244</xdr:rowOff>
    </xdr:to>
    <xdr:sp macro="" textlink="">
      <xdr:nvSpPr>
        <xdr:cNvPr id="135" name="楕円 134"/>
        <xdr:cNvSpPr/>
      </xdr:nvSpPr>
      <xdr:spPr bwMode="auto">
        <a:xfrm>
          <a:off x="3556000" y="6822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299021</xdr:rowOff>
    </xdr:from>
    <xdr:ext cx="762000" cy="259045"/>
    <xdr:sp macro="" textlink="">
      <xdr:nvSpPr>
        <xdr:cNvPr id="136" name="テキスト ボックス 135"/>
        <xdr:cNvSpPr txBox="1"/>
      </xdr:nvSpPr>
      <xdr:spPr>
        <a:xfrm>
          <a:off x="3225800" y="690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230741</xdr:rowOff>
    </xdr:from>
    <xdr:to>
      <xdr:col>15</xdr:col>
      <xdr:colOff>101600</xdr:colOff>
      <xdr:row>35</xdr:row>
      <xdr:rowOff>332341</xdr:rowOff>
    </xdr:to>
    <xdr:sp macro="" textlink="">
      <xdr:nvSpPr>
        <xdr:cNvPr id="137" name="楕円 136"/>
        <xdr:cNvSpPr/>
      </xdr:nvSpPr>
      <xdr:spPr bwMode="auto">
        <a:xfrm>
          <a:off x="2857500" y="6841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317118</xdr:rowOff>
    </xdr:from>
    <xdr:ext cx="762000" cy="259045"/>
    <xdr:sp macro="" textlink="">
      <xdr:nvSpPr>
        <xdr:cNvPr id="138" name="テキスト ボックス 137"/>
        <xdr:cNvSpPr txBox="1"/>
      </xdr:nvSpPr>
      <xdr:spPr>
        <a:xfrm>
          <a:off x="2527300" y="692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3,404
3,398
121.19
4,980,991
4,336,369
621,546
1,949,086
3,404,979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76090</xdr:rowOff>
    </xdr:from>
    <xdr:to>
      <xdr:col>24</xdr:col>
      <xdr:colOff>63500</xdr:colOff>
      <xdr:row>37</xdr:row>
      <xdr:rowOff>116891</xdr:rowOff>
    </xdr:to>
    <xdr:cxnSp macro="">
      <xdr:nvCxnSpPr>
        <xdr:cNvPr id="60" name="直線コネクタ 59"/>
        <xdr:cNvCxnSpPr/>
      </xdr:nvCxnSpPr>
      <xdr:spPr>
        <a:xfrm flipV="1">
          <a:off x="3797300" y="6419740"/>
          <a:ext cx="838200" cy="4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116891</xdr:rowOff>
    </xdr:from>
    <xdr:to>
      <xdr:col>19</xdr:col>
      <xdr:colOff>177800</xdr:colOff>
      <xdr:row>37</xdr:row>
      <xdr:rowOff>128081</xdr:rowOff>
    </xdr:to>
    <xdr:cxnSp macro="">
      <xdr:nvCxnSpPr>
        <xdr:cNvPr id="63" name="直線コネクタ 62"/>
        <xdr:cNvCxnSpPr/>
      </xdr:nvCxnSpPr>
      <xdr:spPr>
        <a:xfrm flipV="1">
          <a:off x="2908300" y="6460541"/>
          <a:ext cx="889000" cy="1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128081</xdr:rowOff>
    </xdr:from>
    <xdr:to>
      <xdr:col>15</xdr:col>
      <xdr:colOff>50800</xdr:colOff>
      <xdr:row>37</xdr:row>
      <xdr:rowOff>140054</xdr:rowOff>
    </xdr:to>
    <xdr:cxnSp macro="">
      <xdr:nvCxnSpPr>
        <xdr:cNvPr id="66" name="直線コネクタ 65"/>
        <xdr:cNvCxnSpPr/>
      </xdr:nvCxnSpPr>
      <xdr:spPr>
        <a:xfrm flipV="1">
          <a:off x="2019300" y="6471731"/>
          <a:ext cx="889000" cy="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140054</xdr:rowOff>
    </xdr:from>
    <xdr:to>
      <xdr:col>10</xdr:col>
      <xdr:colOff>114300</xdr:colOff>
      <xdr:row>37</xdr:row>
      <xdr:rowOff>149926</xdr:rowOff>
    </xdr:to>
    <xdr:cxnSp macro="">
      <xdr:nvCxnSpPr>
        <xdr:cNvPr id="69" name="直線コネクタ 68"/>
        <xdr:cNvCxnSpPr/>
      </xdr:nvCxnSpPr>
      <xdr:spPr>
        <a:xfrm flipV="1">
          <a:off x="1130300" y="6483704"/>
          <a:ext cx="889000" cy="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25290</xdr:rowOff>
    </xdr:from>
    <xdr:to>
      <xdr:col>24</xdr:col>
      <xdr:colOff>114300</xdr:colOff>
      <xdr:row>37</xdr:row>
      <xdr:rowOff>126890</xdr:rowOff>
    </xdr:to>
    <xdr:sp macro="" textlink="">
      <xdr:nvSpPr>
        <xdr:cNvPr id="79" name="楕円 78"/>
        <xdr:cNvSpPr/>
      </xdr:nvSpPr>
      <xdr:spPr>
        <a:xfrm>
          <a:off x="4584700" y="63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3717</xdr:rowOff>
    </xdr:from>
    <xdr:ext cx="599010" cy="259045"/>
    <xdr:sp macro="" textlink="">
      <xdr:nvSpPr>
        <xdr:cNvPr id="80" name="人件費該当値テキスト"/>
        <xdr:cNvSpPr txBox="1"/>
      </xdr:nvSpPr>
      <xdr:spPr>
        <a:xfrm>
          <a:off x="4686300" y="6347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66091</xdr:rowOff>
    </xdr:from>
    <xdr:to>
      <xdr:col>20</xdr:col>
      <xdr:colOff>38100</xdr:colOff>
      <xdr:row>37</xdr:row>
      <xdr:rowOff>167691</xdr:rowOff>
    </xdr:to>
    <xdr:sp macro="" textlink="">
      <xdr:nvSpPr>
        <xdr:cNvPr id="81" name="楕円 80"/>
        <xdr:cNvSpPr/>
      </xdr:nvSpPr>
      <xdr:spPr>
        <a:xfrm>
          <a:off x="3746500" y="640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158818</xdr:rowOff>
    </xdr:from>
    <xdr:ext cx="599010" cy="259045"/>
    <xdr:sp macro="" textlink="">
      <xdr:nvSpPr>
        <xdr:cNvPr id="82" name="テキスト ボックス 81"/>
        <xdr:cNvSpPr txBox="1"/>
      </xdr:nvSpPr>
      <xdr:spPr>
        <a:xfrm>
          <a:off x="3497795" y="650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77281</xdr:rowOff>
    </xdr:from>
    <xdr:to>
      <xdr:col>15</xdr:col>
      <xdr:colOff>101600</xdr:colOff>
      <xdr:row>38</xdr:row>
      <xdr:rowOff>7431</xdr:rowOff>
    </xdr:to>
    <xdr:sp macro="" textlink="">
      <xdr:nvSpPr>
        <xdr:cNvPr id="83" name="楕円 82"/>
        <xdr:cNvSpPr/>
      </xdr:nvSpPr>
      <xdr:spPr>
        <a:xfrm>
          <a:off x="2857500" y="642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170008</xdr:rowOff>
    </xdr:from>
    <xdr:ext cx="599010" cy="259045"/>
    <xdr:sp macro="" textlink="">
      <xdr:nvSpPr>
        <xdr:cNvPr id="84" name="テキスト ボックス 83"/>
        <xdr:cNvSpPr txBox="1"/>
      </xdr:nvSpPr>
      <xdr:spPr>
        <a:xfrm>
          <a:off x="2608795" y="651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89254</xdr:rowOff>
    </xdr:from>
    <xdr:to>
      <xdr:col>10</xdr:col>
      <xdr:colOff>165100</xdr:colOff>
      <xdr:row>38</xdr:row>
      <xdr:rowOff>19404</xdr:rowOff>
    </xdr:to>
    <xdr:sp macro="" textlink="">
      <xdr:nvSpPr>
        <xdr:cNvPr id="85" name="楕円 84"/>
        <xdr:cNvSpPr/>
      </xdr:nvSpPr>
      <xdr:spPr>
        <a:xfrm>
          <a:off x="1968500" y="643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10531</xdr:rowOff>
    </xdr:from>
    <xdr:ext cx="599010" cy="259045"/>
    <xdr:sp macro="" textlink="">
      <xdr:nvSpPr>
        <xdr:cNvPr id="86" name="テキスト ボックス 85"/>
        <xdr:cNvSpPr txBox="1"/>
      </xdr:nvSpPr>
      <xdr:spPr>
        <a:xfrm>
          <a:off x="1719795" y="6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99126</xdr:rowOff>
    </xdr:from>
    <xdr:to>
      <xdr:col>6</xdr:col>
      <xdr:colOff>38100</xdr:colOff>
      <xdr:row>38</xdr:row>
      <xdr:rowOff>29276</xdr:rowOff>
    </xdr:to>
    <xdr:sp macro="" textlink="">
      <xdr:nvSpPr>
        <xdr:cNvPr id="87" name="楕円 86"/>
        <xdr:cNvSpPr/>
      </xdr:nvSpPr>
      <xdr:spPr>
        <a:xfrm>
          <a:off x="1079500" y="644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20403</xdr:rowOff>
    </xdr:from>
    <xdr:ext cx="599010" cy="259045"/>
    <xdr:sp macro="" textlink="">
      <xdr:nvSpPr>
        <xdr:cNvPr id="88" name="テキスト ボックス 87"/>
        <xdr:cNvSpPr txBox="1"/>
      </xdr:nvSpPr>
      <xdr:spPr>
        <a:xfrm>
          <a:off x="830795" y="653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25791</xdr:rowOff>
    </xdr:from>
    <xdr:to>
      <xdr:col>24</xdr:col>
      <xdr:colOff>63500</xdr:colOff>
      <xdr:row>57</xdr:row>
      <xdr:rowOff>63308</xdr:rowOff>
    </xdr:to>
    <xdr:cxnSp macro="">
      <xdr:nvCxnSpPr>
        <xdr:cNvPr id="117" name="直線コネクタ 116"/>
        <xdr:cNvCxnSpPr/>
      </xdr:nvCxnSpPr>
      <xdr:spPr>
        <a:xfrm flipV="1">
          <a:off x="3797300" y="9798441"/>
          <a:ext cx="838200" cy="3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53457</xdr:rowOff>
    </xdr:from>
    <xdr:to>
      <xdr:col>19</xdr:col>
      <xdr:colOff>177800</xdr:colOff>
      <xdr:row>57</xdr:row>
      <xdr:rowOff>63308</xdr:rowOff>
    </xdr:to>
    <xdr:cxnSp macro="">
      <xdr:nvCxnSpPr>
        <xdr:cNvPr id="120" name="直線コネクタ 119"/>
        <xdr:cNvCxnSpPr/>
      </xdr:nvCxnSpPr>
      <xdr:spPr>
        <a:xfrm>
          <a:off x="2908300" y="9826107"/>
          <a:ext cx="889000" cy="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53457</xdr:rowOff>
    </xdr:from>
    <xdr:to>
      <xdr:col>15</xdr:col>
      <xdr:colOff>50800</xdr:colOff>
      <xdr:row>57</xdr:row>
      <xdr:rowOff>91787</xdr:rowOff>
    </xdr:to>
    <xdr:cxnSp macro="">
      <xdr:nvCxnSpPr>
        <xdr:cNvPr id="123" name="直線コネクタ 122"/>
        <xdr:cNvCxnSpPr/>
      </xdr:nvCxnSpPr>
      <xdr:spPr>
        <a:xfrm flipV="1">
          <a:off x="2019300" y="9826107"/>
          <a:ext cx="889000" cy="3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91787</xdr:rowOff>
    </xdr:from>
    <xdr:to>
      <xdr:col>10</xdr:col>
      <xdr:colOff>114300</xdr:colOff>
      <xdr:row>57</xdr:row>
      <xdr:rowOff>111072</xdr:rowOff>
    </xdr:to>
    <xdr:cxnSp macro="">
      <xdr:nvCxnSpPr>
        <xdr:cNvPr id="126" name="直線コネクタ 125"/>
        <xdr:cNvCxnSpPr/>
      </xdr:nvCxnSpPr>
      <xdr:spPr>
        <a:xfrm flipV="1">
          <a:off x="1130300" y="9864437"/>
          <a:ext cx="889000" cy="1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146441</xdr:rowOff>
    </xdr:from>
    <xdr:to>
      <xdr:col>24</xdr:col>
      <xdr:colOff>114300</xdr:colOff>
      <xdr:row>57</xdr:row>
      <xdr:rowOff>76591</xdr:rowOff>
    </xdr:to>
    <xdr:sp macro="" textlink="">
      <xdr:nvSpPr>
        <xdr:cNvPr id="136" name="楕円 135"/>
        <xdr:cNvSpPr/>
      </xdr:nvSpPr>
      <xdr:spPr>
        <a:xfrm>
          <a:off x="4584700" y="974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124868</xdr:rowOff>
    </xdr:from>
    <xdr:ext cx="599010" cy="259045"/>
    <xdr:sp macro="" textlink="">
      <xdr:nvSpPr>
        <xdr:cNvPr id="137" name="物件費該当値テキスト"/>
        <xdr:cNvSpPr txBox="1"/>
      </xdr:nvSpPr>
      <xdr:spPr>
        <a:xfrm>
          <a:off x="4686300" y="972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12508</xdr:rowOff>
    </xdr:from>
    <xdr:to>
      <xdr:col>20</xdr:col>
      <xdr:colOff>38100</xdr:colOff>
      <xdr:row>57</xdr:row>
      <xdr:rowOff>114108</xdr:rowOff>
    </xdr:to>
    <xdr:sp macro="" textlink="">
      <xdr:nvSpPr>
        <xdr:cNvPr id="138" name="楕円 137"/>
        <xdr:cNvSpPr/>
      </xdr:nvSpPr>
      <xdr:spPr>
        <a:xfrm>
          <a:off x="3746500" y="978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105235</xdr:rowOff>
    </xdr:from>
    <xdr:ext cx="599010" cy="259045"/>
    <xdr:sp macro="" textlink="">
      <xdr:nvSpPr>
        <xdr:cNvPr id="139" name="テキスト ボックス 138"/>
        <xdr:cNvSpPr txBox="1"/>
      </xdr:nvSpPr>
      <xdr:spPr>
        <a:xfrm>
          <a:off x="3497795" y="9877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2657</xdr:rowOff>
    </xdr:from>
    <xdr:to>
      <xdr:col>15</xdr:col>
      <xdr:colOff>101600</xdr:colOff>
      <xdr:row>57</xdr:row>
      <xdr:rowOff>104257</xdr:rowOff>
    </xdr:to>
    <xdr:sp macro="" textlink="">
      <xdr:nvSpPr>
        <xdr:cNvPr id="140" name="楕円 139"/>
        <xdr:cNvSpPr/>
      </xdr:nvSpPr>
      <xdr:spPr>
        <a:xfrm>
          <a:off x="2857500" y="977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95384</xdr:rowOff>
    </xdr:from>
    <xdr:ext cx="599010" cy="259045"/>
    <xdr:sp macro="" textlink="">
      <xdr:nvSpPr>
        <xdr:cNvPr id="141" name="テキスト ボックス 140"/>
        <xdr:cNvSpPr txBox="1"/>
      </xdr:nvSpPr>
      <xdr:spPr>
        <a:xfrm>
          <a:off x="2608795" y="986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40987</xdr:rowOff>
    </xdr:from>
    <xdr:to>
      <xdr:col>10</xdr:col>
      <xdr:colOff>165100</xdr:colOff>
      <xdr:row>57</xdr:row>
      <xdr:rowOff>142587</xdr:rowOff>
    </xdr:to>
    <xdr:sp macro="" textlink="">
      <xdr:nvSpPr>
        <xdr:cNvPr id="142" name="楕円 141"/>
        <xdr:cNvSpPr/>
      </xdr:nvSpPr>
      <xdr:spPr>
        <a:xfrm>
          <a:off x="1968500" y="981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133714</xdr:rowOff>
    </xdr:from>
    <xdr:ext cx="599010" cy="259045"/>
    <xdr:sp macro="" textlink="">
      <xdr:nvSpPr>
        <xdr:cNvPr id="143" name="テキスト ボックス 142"/>
        <xdr:cNvSpPr txBox="1"/>
      </xdr:nvSpPr>
      <xdr:spPr>
        <a:xfrm>
          <a:off x="1719795" y="9906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60272</xdr:rowOff>
    </xdr:from>
    <xdr:to>
      <xdr:col>6</xdr:col>
      <xdr:colOff>38100</xdr:colOff>
      <xdr:row>57</xdr:row>
      <xdr:rowOff>161872</xdr:rowOff>
    </xdr:to>
    <xdr:sp macro="" textlink="">
      <xdr:nvSpPr>
        <xdr:cNvPr id="144" name="楕円 143"/>
        <xdr:cNvSpPr/>
      </xdr:nvSpPr>
      <xdr:spPr>
        <a:xfrm>
          <a:off x="1079500" y="983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152999</xdr:rowOff>
    </xdr:from>
    <xdr:ext cx="599010" cy="259045"/>
    <xdr:sp macro="" textlink="">
      <xdr:nvSpPr>
        <xdr:cNvPr id="145" name="テキスト ボックス 144"/>
        <xdr:cNvSpPr txBox="1"/>
      </xdr:nvSpPr>
      <xdr:spPr>
        <a:xfrm>
          <a:off x="830795" y="992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26806</xdr:rowOff>
    </xdr:from>
    <xdr:to>
      <xdr:col>24</xdr:col>
      <xdr:colOff>63500</xdr:colOff>
      <xdr:row>79</xdr:row>
      <xdr:rowOff>27042</xdr:rowOff>
    </xdr:to>
    <xdr:cxnSp macro="">
      <xdr:nvCxnSpPr>
        <xdr:cNvPr id="174" name="直線コネクタ 173"/>
        <xdr:cNvCxnSpPr/>
      </xdr:nvCxnSpPr>
      <xdr:spPr>
        <a:xfrm flipV="1">
          <a:off x="3797300" y="13571356"/>
          <a:ext cx="838200" cy="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17101</xdr:rowOff>
    </xdr:from>
    <xdr:to>
      <xdr:col>19</xdr:col>
      <xdr:colOff>177800</xdr:colOff>
      <xdr:row>79</xdr:row>
      <xdr:rowOff>27042</xdr:rowOff>
    </xdr:to>
    <xdr:cxnSp macro="">
      <xdr:nvCxnSpPr>
        <xdr:cNvPr id="177" name="直線コネクタ 176"/>
        <xdr:cNvCxnSpPr/>
      </xdr:nvCxnSpPr>
      <xdr:spPr>
        <a:xfrm>
          <a:off x="2908300" y="13561651"/>
          <a:ext cx="889000" cy="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16594</xdr:rowOff>
    </xdr:from>
    <xdr:to>
      <xdr:col>15</xdr:col>
      <xdr:colOff>50800</xdr:colOff>
      <xdr:row>79</xdr:row>
      <xdr:rowOff>17101</xdr:rowOff>
    </xdr:to>
    <xdr:cxnSp macro="">
      <xdr:nvCxnSpPr>
        <xdr:cNvPr id="180" name="直線コネクタ 179"/>
        <xdr:cNvCxnSpPr/>
      </xdr:nvCxnSpPr>
      <xdr:spPr>
        <a:xfrm>
          <a:off x="2019300" y="13561144"/>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13010</xdr:rowOff>
    </xdr:from>
    <xdr:to>
      <xdr:col>10</xdr:col>
      <xdr:colOff>114300</xdr:colOff>
      <xdr:row>79</xdr:row>
      <xdr:rowOff>16594</xdr:rowOff>
    </xdr:to>
    <xdr:cxnSp macro="">
      <xdr:nvCxnSpPr>
        <xdr:cNvPr id="183" name="直線コネクタ 182"/>
        <xdr:cNvCxnSpPr/>
      </xdr:nvCxnSpPr>
      <xdr:spPr>
        <a:xfrm>
          <a:off x="1130300" y="13557560"/>
          <a:ext cx="889000" cy="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147456</xdr:rowOff>
    </xdr:from>
    <xdr:to>
      <xdr:col>24</xdr:col>
      <xdr:colOff>114300</xdr:colOff>
      <xdr:row>79</xdr:row>
      <xdr:rowOff>77606</xdr:rowOff>
    </xdr:to>
    <xdr:sp macro="" textlink="">
      <xdr:nvSpPr>
        <xdr:cNvPr id="193" name="楕円 192"/>
        <xdr:cNvSpPr/>
      </xdr:nvSpPr>
      <xdr:spPr>
        <a:xfrm>
          <a:off x="4584700" y="1352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62383</xdr:rowOff>
    </xdr:from>
    <xdr:ext cx="469744" cy="259045"/>
    <xdr:sp macro="" textlink="">
      <xdr:nvSpPr>
        <xdr:cNvPr id="194" name="維持補修費該当値テキスト"/>
        <xdr:cNvSpPr txBox="1"/>
      </xdr:nvSpPr>
      <xdr:spPr>
        <a:xfrm>
          <a:off x="4686300" y="1343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147692</xdr:rowOff>
    </xdr:from>
    <xdr:to>
      <xdr:col>20</xdr:col>
      <xdr:colOff>38100</xdr:colOff>
      <xdr:row>79</xdr:row>
      <xdr:rowOff>77842</xdr:rowOff>
    </xdr:to>
    <xdr:sp macro="" textlink="">
      <xdr:nvSpPr>
        <xdr:cNvPr id="195" name="楕円 194"/>
        <xdr:cNvSpPr/>
      </xdr:nvSpPr>
      <xdr:spPr>
        <a:xfrm>
          <a:off x="3746500" y="135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68969</xdr:rowOff>
    </xdr:from>
    <xdr:ext cx="469744" cy="259045"/>
    <xdr:sp macro="" textlink="">
      <xdr:nvSpPr>
        <xdr:cNvPr id="196" name="テキスト ボックス 195"/>
        <xdr:cNvSpPr txBox="1"/>
      </xdr:nvSpPr>
      <xdr:spPr>
        <a:xfrm>
          <a:off x="3562428" y="1361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137751</xdr:rowOff>
    </xdr:from>
    <xdr:to>
      <xdr:col>15</xdr:col>
      <xdr:colOff>101600</xdr:colOff>
      <xdr:row>79</xdr:row>
      <xdr:rowOff>67901</xdr:rowOff>
    </xdr:to>
    <xdr:sp macro="" textlink="">
      <xdr:nvSpPr>
        <xdr:cNvPr id="197" name="楕円 196"/>
        <xdr:cNvSpPr/>
      </xdr:nvSpPr>
      <xdr:spPr>
        <a:xfrm>
          <a:off x="2857500" y="1351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59028</xdr:rowOff>
    </xdr:from>
    <xdr:ext cx="469744" cy="259045"/>
    <xdr:sp macro="" textlink="">
      <xdr:nvSpPr>
        <xdr:cNvPr id="198" name="テキスト ボックス 197"/>
        <xdr:cNvSpPr txBox="1"/>
      </xdr:nvSpPr>
      <xdr:spPr>
        <a:xfrm>
          <a:off x="2673428" y="1360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137244</xdr:rowOff>
    </xdr:from>
    <xdr:to>
      <xdr:col>10</xdr:col>
      <xdr:colOff>165100</xdr:colOff>
      <xdr:row>79</xdr:row>
      <xdr:rowOff>67394</xdr:rowOff>
    </xdr:to>
    <xdr:sp macro="" textlink="">
      <xdr:nvSpPr>
        <xdr:cNvPr id="199" name="楕円 198"/>
        <xdr:cNvSpPr/>
      </xdr:nvSpPr>
      <xdr:spPr>
        <a:xfrm>
          <a:off x="1968500" y="1351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58521</xdr:rowOff>
    </xdr:from>
    <xdr:ext cx="469744" cy="259045"/>
    <xdr:sp macro="" textlink="">
      <xdr:nvSpPr>
        <xdr:cNvPr id="200" name="テキスト ボックス 199"/>
        <xdr:cNvSpPr txBox="1"/>
      </xdr:nvSpPr>
      <xdr:spPr>
        <a:xfrm>
          <a:off x="1784428" y="1360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133660</xdr:rowOff>
    </xdr:from>
    <xdr:to>
      <xdr:col>6</xdr:col>
      <xdr:colOff>38100</xdr:colOff>
      <xdr:row>79</xdr:row>
      <xdr:rowOff>63810</xdr:rowOff>
    </xdr:to>
    <xdr:sp macro="" textlink="">
      <xdr:nvSpPr>
        <xdr:cNvPr id="201" name="楕円 200"/>
        <xdr:cNvSpPr/>
      </xdr:nvSpPr>
      <xdr:spPr>
        <a:xfrm>
          <a:off x="1079500" y="135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54937</xdr:rowOff>
    </xdr:from>
    <xdr:ext cx="469744" cy="259045"/>
    <xdr:sp macro="" textlink="">
      <xdr:nvSpPr>
        <xdr:cNvPr id="202" name="テキスト ボックス 201"/>
        <xdr:cNvSpPr txBox="1"/>
      </xdr:nvSpPr>
      <xdr:spPr>
        <a:xfrm>
          <a:off x="895428" y="135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118397</xdr:rowOff>
    </xdr:from>
    <xdr:to>
      <xdr:col>24</xdr:col>
      <xdr:colOff>63500</xdr:colOff>
      <xdr:row>90</xdr:row>
      <xdr:rowOff>148627</xdr:rowOff>
    </xdr:to>
    <xdr:cxnSp macro="">
      <xdr:nvCxnSpPr>
        <xdr:cNvPr id="233" name="直線コネクタ 232"/>
        <xdr:cNvCxnSpPr/>
      </xdr:nvCxnSpPr>
      <xdr:spPr>
        <a:xfrm flipV="1">
          <a:off x="3797300" y="15548897"/>
          <a:ext cx="838200" cy="3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118614</xdr:rowOff>
    </xdr:from>
    <xdr:to>
      <xdr:col>19</xdr:col>
      <xdr:colOff>177800</xdr:colOff>
      <xdr:row>90</xdr:row>
      <xdr:rowOff>148627</xdr:rowOff>
    </xdr:to>
    <xdr:cxnSp macro="">
      <xdr:nvCxnSpPr>
        <xdr:cNvPr id="236" name="直線コネクタ 235"/>
        <xdr:cNvCxnSpPr/>
      </xdr:nvCxnSpPr>
      <xdr:spPr>
        <a:xfrm>
          <a:off x="2908300" y="15549114"/>
          <a:ext cx="889000" cy="3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118614</xdr:rowOff>
    </xdr:from>
    <xdr:to>
      <xdr:col>15</xdr:col>
      <xdr:colOff>50800</xdr:colOff>
      <xdr:row>90</xdr:row>
      <xdr:rowOff>158141</xdr:rowOff>
    </xdr:to>
    <xdr:cxnSp macro="">
      <xdr:nvCxnSpPr>
        <xdr:cNvPr id="239" name="直線コネクタ 238"/>
        <xdr:cNvCxnSpPr/>
      </xdr:nvCxnSpPr>
      <xdr:spPr>
        <a:xfrm flipV="1">
          <a:off x="2019300" y="15549114"/>
          <a:ext cx="889000" cy="3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158141</xdr:rowOff>
    </xdr:from>
    <xdr:to>
      <xdr:col>10</xdr:col>
      <xdr:colOff>114300</xdr:colOff>
      <xdr:row>90</xdr:row>
      <xdr:rowOff>164367</xdr:rowOff>
    </xdr:to>
    <xdr:cxnSp macro="">
      <xdr:nvCxnSpPr>
        <xdr:cNvPr id="242" name="直線コネクタ 241"/>
        <xdr:cNvCxnSpPr/>
      </xdr:nvCxnSpPr>
      <xdr:spPr>
        <a:xfrm flipV="1">
          <a:off x="1130300" y="15588641"/>
          <a:ext cx="889000" cy="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67597</xdr:rowOff>
    </xdr:from>
    <xdr:to>
      <xdr:col>24</xdr:col>
      <xdr:colOff>114300</xdr:colOff>
      <xdr:row>90</xdr:row>
      <xdr:rowOff>169197</xdr:rowOff>
    </xdr:to>
    <xdr:sp macro="" textlink="">
      <xdr:nvSpPr>
        <xdr:cNvPr id="252" name="楕円 251"/>
        <xdr:cNvSpPr/>
      </xdr:nvSpPr>
      <xdr:spPr>
        <a:xfrm>
          <a:off x="4584700" y="1549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90474</xdr:rowOff>
    </xdr:from>
    <xdr:ext cx="599010" cy="259045"/>
    <xdr:sp macro="" textlink="">
      <xdr:nvSpPr>
        <xdr:cNvPr id="253" name="扶助費該当値テキスト"/>
        <xdr:cNvSpPr txBox="1"/>
      </xdr:nvSpPr>
      <xdr:spPr>
        <a:xfrm>
          <a:off x="4686300" y="1534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97827</xdr:rowOff>
    </xdr:from>
    <xdr:to>
      <xdr:col>20</xdr:col>
      <xdr:colOff>38100</xdr:colOff>
      <xdr:row>91</xdr:row>
      <xdr:rowOff>27977</xdr:rowOff>
    </xdr:to>
    <xdr:sp macro="" textlink="">
      <xdr:nvSpPr>
        <xdr:cNvPr id="254" name="楕円 253"/>
        <xdr:cNvSpPr/>
      </xdr:nvSpPr>
      <xdr:spPr>
        <a:xfrm>
          <a:off x="3746500" y="1552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44504</xdr:rowOff>
    </xdr:from>
    <xdr:ext cx="599010" cy="259045"/>
    <xdr:sp macro="" textlink="">
      <xdr:nvSpPr>
        <xdr:cNvPr id="255" name="テキスト ボックス 254"/>
        <xdr:cNvSpPr txBox="1"/>
      </xdr:nvSpPr>
      <xdr:spPr>
        <a:xfrm>
          <a:off x="3497795" y="1530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67814</xdr:rowOff>
    </xdr:from>
    <xdr:to>
      <xdr:col>15</xdr:col>
      <xdr:colOff>101600</xdr:colOff>
      <xdr:row>90</xdr:row>
      <xdr:rowOff>169414</xdr:rowOff>
    </xdr:to>
    <xdr:sp macro="" textlink="">
      <xdr:nvSpPr>
        <xdr:cNvPr id="256" name="楕円 255"/>
        <xdr:cNvSpPr/>
      </xdr:nvSpPr>
      <xdr:spPr>
        <a:xfrm>
          <a:off x="2857500" y="1549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14491</xdr:rowOff>
    </xdr:from>
    <xdr:ext cx="599010" cy="259045"/>
    <xdr:sp macro="" textlink="">
      <xdr:nvSpPr>
        <xdr:cNvPr id="257" name="テキスト ボックス 256"/>
        <xdr:cNvSpPr txBox="1"/>
      </xdr:nvSpPr>
      <xdr:spPr>
        <a:xfrm>
          <a:off x="2608795" y="1527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107341</xdr:rowOff>
    </xdr:from>
    <xdr:to>
      <xdr:col>10</xdr:col>
      <xdr:colOff>165100</xdr:colOff>
      <xdr:row>91</xdr:row>
      <xdr:rowOff>37491</xdr:rowOff>
    </xdr:to>
    <xdr:sp macro="" textlink="">
      <xdr:nvSpPr>
        <xdr:cNvPr id="258" name="楕円 257"/>
        <xdr:cNvSpPr/>
      </xdr:nvSpPr>
      <xdr:spPr>
        <a:xfrm>
          <a:off x="1968500" y="1553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54018</xdr:rowOff>
    </xdr:from>
    <xdr:ext cx="599010" cy="259045"/>
    <xdr:sp macro="" textlink="">
      <xdr:nvSpPr>
        <xdr:cNvPr id="259" name="テキスト ボックス 258"/>
        <xdr:cNvSpPr txBox="1"/>
      </xdr:nvSpPr>
      <xdr:spPr>
        <a:xfrm>
          <a:off x="1719795" y="1531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113567</xdr:rowOff>
    </xdr:from>
    <xdr:to>
      <xdr:col>6</xdr:col>
      <xdr:colOff>38100</xdr:colOff>
      <xdr:row>91</xdr:row>
      <xdr:rowOff>43717</xdr:rowOff>
    </xdr:to>
    <xdr:sp macro="" textlink="">
      <xdr:nvSpPr>
        <xdr:cNvPr id="260" name="楕円 259"/>
        <xdr:cNvSpPr/>
      </xdr:nvSpPr>
      <xdr:spPr>
        <a:xfrm>
          <a:off x="1079500" y="1554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60244</xdr:rowOff>
    </xdr:from>
    <xdr:ext cx="599010" cy="259045"/>
    <xdr:sp macro="" textlink="">
      <xdr:nvSpPr>
        <xdr:cNvPr id="261" name="テキスト ボックス 260"/>
        <xdr:cNvSpPr txBox="1"/>
      </xdr:nvSpPr>
      <xdr:spPr>
        <a:xfrm>
          <a:off x="830795" y="15319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142958</xdr:rowOff>
    </xdr:from>
    <xdr:to>
      <xdr:col>55</xdr:col>
      <xdr:colOff>0</xdr:colOff>
      <xdr:row>38</xdr:row>
      <xdr:rowOff>15326</xdr:rowOff>
    </xdr:to>
    <xdr:cxnSp macro="">
      <xdr:nvCxnSpPr>
        <xdr:cNvPr id="290" name="直線コネクタ 289"/>
        <xdr:cNvCxnSpPr/>
      </xdr:nvCxnSpPr>
      <xdr:spPr>
        <a:xfrm flipV="1">
          <a:off x="9639300" y="6315158"/>
          <a:ext cx="838200" cy="21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15326</xdr:rowOff>
    </xdr:from>
    <xdr:to>
      <xdr:col>50</xdr:col>
      <xdr:colOff>114300</xdr:colOff>
      <xdr:row>38</xdr:row>
      <xdr:rowOff>27732</xdr:rowOff>
    </xdr:to>
    <xdr:cxnSp macro="">
      <xdr:nvCxnSpPr>
        <xdr:cNvPr id="293" name="直線コネクタ 292"/>
        <xdr:cNvCxnSpPr/>
      </xdr:nvCxnSpPr>
      <xdr:spPr>
        <a:xfrm flipV="1">
          <a:off x="8750300" y="6530426"/>
          <a:ext cx="889000" cy="1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10964</xdr:rowOff>
    </xdr:from>
    <xdr:to>
      <xdr:col>45</xdr:col>
      <xdr:colOff>177800</xdr:colOff>
      <xdr:row>38</xdr:row>
      <xdr:rowOff>27732</xdr:rowOff>
    </xdr:to>
    <xdr:cxnSp macro="">
      <xdr:nvCxnSpPr>
        <xdr:cNvPr id="296" name="直線コネクタ 295"/>
        <xdr:cNvCxnSpPr/>
      </xdr:nvCxnSpPr>
      <xdr:spPr>
        <a:xfrm>
          <a:off x="7861300" y="6526064"/>
          <a:ext cx="889000" cy="1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10964</xdr:rowOff>
    </xdr:from>
    <xdr:to>
      <xdr:col>41</xdr:col>
      <xdr:colOff>50800</xdr:colOff>
      <xdr:row>38</xdr:row>
      <xdr:rowOff>15031</xdr:rowOff>
    </xdr:to>
    <xdr:cxnSp macro="">
      <xdr:nvCxnSpPr>
        <xdr:cNvPr id="299" name="直線コネクタ 298"/>
        <xdr:cNvCxnSpPr/>
      </xdr:nvCxnSpPr>
      <xdr:spPr>
        <a:xfrm flipV="1">
          <a:off x="6972300" y="6526064"/>
          <a:ext cx="889000" cy="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92158</xdr:rowOff>
    </xdr:from>
    <xdr:to>
      <xdr:col>55</xdr:col>
      <xdr:colOff>50800</xdr:colOff>
      <xdr:row>37</xdr:row>
      <xdr:rowOff>22308</xdr:rowOff>
    </xdr:to>
    <xdr:sp macro="" textlink="">
      <xdr:nvSpPr>
        <xdr:cNvPr id="309" name="楕円 308"/>
        <xdr:cNvSpPr/>
      </xdr:nvSpPr>
      <xdr:spPr>
        <a:xfrm>
          <a:off x="10426700" y="626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7085</xdr:rowOff>
    </xdr:from>
    <xdr:ext cx="599010" cy="259045"/>
    <xdr:sp macro="" textlink="">
      <xdr:nvSpPr>
        <xdr:cNvPr id="310" name="補助費等該当値テキスト"/>
        <xdr:cNvSpPr txBox="1"/>
      </xdr:nvSpPr>
      <xdr:spPr>
        <a:xfrm>
          <a:off x="10528300" y="617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135976</xdr:rowOff>
    </xdr:from>
    <xdr:to>
      <xdr:col>50</xdr:col>
      <xdr:colOff>165100</xdr:colOff>
      <xdr:row>38</xdr:row>
      <xdr:rowOff>66126</xdr:rowOff>
    </xdr:to>
    <xdr:sp macro="" textlink="">
      <xdr:nvSpPr>
        <xdr:cNvPr id="311" name="楕円 310"/>
        <xdr:cNvSpPr/>
      </xdr:nvSpPr>
      <xdr:spPr>
        <a:xfrm>
          <a:off x="9588500" y="647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57253</xdr:rowOff>
    </xdr:from>
    <xdr:ext cx="599010" cy="259045"/>
    <xdr:sp macro="" textlink="">
      <xdr:nvSpPr>
        <xdr:cNvPr id="312" name="テキスト ボックス 311"/>
        <xdr:cNvSpPr txBox="1"/>
      </xdr:nvSpPr>
      <xdr:spPr>
        <a:xfrm>
          <a:off x="9339795" y="657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148382</xdr:rowOff>
    </xdr:from>
    <xdr:to>
      <xdr:col>46</xdr:col>
      <xdr:colOff>38100</xdr:colOff>
      <xdr:row>38</xdr:row>
      <xdr:rowOff>78532</xdr:rowOff>
    </xdr:to>
    <xdr:sp macro="" textlink="">
      <xdr:nvSpPr>
        <xdr:cNvPr id="313" name="楕円 312"/>
        <xdr:cNvSpPr/>
      </xdr:nvSpPr>
      <xdr:spPr>
        <a:xfrm>
          <a:off x="8699500" y="649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69659</xdr:rowOff>
    </xdr:from>
    <xdr:ext cx="534377" cy="259045"/>
    <xdr:sp macro="" textlink="">
      <xdr:nvSpPr>
        <xdr:cNvPr id="314" name="テキスト ボックス 313"/>
        <xdr:cNvSpPr txBox="1"/>
      </xdr:nvSpPr>
      <xdr:spPr>
        <a:xfrm>
          <a:off x="8483111" y="658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131614</xdr:rowOff>
    </xdr:from>
    <xdr:to>
      <xdr:col>41</xdr:col>
      <xdr:colOff>101600</xdr:colOff>
      <xdr:row>38</xdr:row>
      <xdr:rowOff>61764</xdr:rowOff>
    </xdr:to>
    <xdr:sp macro="" textlink="">
      <xdr:nvSpPr>
        <xdr:cNvPr id="315" name="楕円 314"/>
        <xdr:cNvSpPr/>
      </xdr:nvSpPr>
      <xdr:spPr>
        <a:xfrm>
          <a:off x="7810500" y="647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52891</xdr:rowOff>
    </xdr:from>
    <xdr:ext cx="599010" cy="259045"/>
    <xdr:sp macro="" textlink="">
      <xdr:nvSpPr>
        <xdr:cNvPr id="316" name="テキスト ボックス 315"/>
        <xdr:cNvSpPr txBox="1"/>
      </xdr:nvSpPr>
      <xdr:spPr>
        <a:xfrm>
          <a:off x="7561795" y="656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135681</xdr:rowOff>
    </xdr:from>
    <xdr:to>
      <xdr:col>36</xdr:col>
      <xdr:colOff>165100</xdr:colOff>
      <xdr:row>38</xdr:row>
      <xdr:rowOff>65832</xdr:rowOff>
    </xdr:to>
    <xdr:sp macro="" textlink="">
      <xdr:nvSpPr>
        <xdr:cNvPr id="317" name="楕円 316"/>
        <xdr:cNvSpPr/>
      </xdr:nvSpPr>
      <xdr:spPr>
        <a:xfrm>
          <a:off x="6921500" y="64793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56958</xdr:rowOff>
    </xdr:from>
    <xdr:ext cx="599010" cy="259045"/>
    <xdr:sp macro="" textlink="">
      <xdr:nvSpPr>
        <xdr:cNvPr id="318" name="テキスト ボックス 317"/>
        <xdr:cNvSpPr txBox="1"/>
      </xdr:nvSpPr>
      <xdr:spPr>
        <a:xfrm>
          <a:off x="6672795" y="657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166505</xdr:rowOff>
    </xdr:from>
    <xdr:to>
      <xdr:col>55</xdr:col>
      <xdr:colOff>0</xdr:colOff>
      <xdr:row>59</xdr:row>
      <xdr:rowOff>4143</xdr:rowOff>
    </xdr:to>
    <xdr:cxnSp macro="">
      <xdr:nvCxnSpPr>
        <xdr:cNvPr id="347" name="直線コネクタ 346"/>
        <xdr:cNvCxnSpPr/>
      </xdr:nvCxnSpPr>
      <xdr:spPr>
        <a:xfrm>
          <a:off x="9639300" y="10110605"/>
          <a:ext cx="838200" cy="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166505</xdr:rowOff>
    </xdr:from>
    <xdr:to>
      <xdr:col>50</xdr:col>
      <xdr:colOff>114300</xdr:colOff>
      <xdr:row>58</xdr:row>
      <xdr:rowOff>170842</xdr:rowOff>
    </xdr:to>
    <xdr:cxnSp macro="">
      <xdr:nvCxnSpPr>
        <xdr:cNvPr id="350" name="直線コネクタ 349"/>
        <xdr:cNvCxnSpPr/>
      </xdr:nvCxnSpPr>
      <xdr:spPr>
        <a:xfrm flipV="1">
          <a:off x="8750300" y="10110605"/>
          <a:ext cx="889000" cy="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2" name="テキスト ボックス 351"/>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165226</xdr:rowOff>
    </xdr:from>
    <xdr:to>
      <xdr:col>45</xdr:col>
      <xdr:colOff>177800</xdr:colOff>
      <xdr:row>58</xdr:row>
      <xdr:rowOff>170842</xdr:rowOff>
    </xdr:to>
    <xdr:cxnSp macro="">
      <xdr:nvCxnSpPr>
        <xdr:cNvPr id="353" name="直線コネクタ 352"/>
        <xdr:cNvCxnSpPr/>
      </xdr:nvCxnSpPr>
      <xdr:spPr>
        <a:xfrm>
          <a:off x="7861300" y="10109326"/>
          <a:ext cx="889000" cy="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5" name="テキスト ボックス 354"/>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155934</xdr:rowOff>
    </xdr:from>
    <xdr:to>
      <xdr:col>41</xdr:col>
      <xdr:colOff>50800</xdr:colOff>
      <xdr:row>58</xdr:row>
      <xdr:rowOff>165226</xdr:rowOff>
    </xdr:to>
    <xdr:cxnSp macro="">
      <xdr:nvCxnSpPr>
        <xdr:cNvPr id="356" name="直線コネクタ 355"/>
        <xdr:cNvCxnSpPr/>
      </xdr:nvCxnSpPr>
      <xdr:spPr>
        <a:xfrm>
          <a:off x="6972300" y="10100034"/>
          <a:ext cx="889000" cy="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8" name="テキスト ボックス 357"/>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60" name="テキスト ボックス 359"/>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124793</xdr:rowOff>
    </xdr:from>
    <xdr:to>
      <xdr:col>55</xdr:col>
      <xdr:colOff>50800</xdr:colOff>
      <xdr:row>59</xdr:row>
      <xdr:rowOff>54943</xdr:rowOff>
    </xdr:to>
    <xdr:sp macro="" textlink="">
      <xdr:nvSpPr>
        <xdr:cNvPr id="366" name="楕円 365"/>
        <xdr:cNvSpPr/>
      </xdr:nvSpPr>
      <xdr:spPr>
        <a:xfrm>
          <a:off x="10426700" y="1006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39720</xdr:rowOff>
    </xdr:from>
    <xdr:ext cx="599010" cy="259045"/>
    <xdr:sp macro="" textlink="">
      <xdr:nvSpPr>
        <xdr:cNvPr id="367" name="普通建設事業費該当値テキスト"/>
        <xdr:cNvSpPr txBox="1"/>
      </xdr:nvSpPr>
      <xdr:spPr>
        <a:xfrm>
          <a:off x="10528300" y="998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115705</xdr:rowOff>
    </xdr:from>
    <xdr:to>
      <xdr:col>50</xdr:col>
      <xdr:colOff>165100</xdr:colOff>
      <xdr:row>59</xdr:row>
      <xdr:rowOff>45855</xdr:rowOff>
    </xdr:to>
    <xdr:sp macro="" textlink="">
      <xdr:nvSpPr>
        <xdr:cNvPr id="368" name="楕円 367"/>
        <xdr:cNvSpPr/>
      </xdr:nvSpPr>
      <xdr:spPr>
        <a:xfrm>
          <a:off x="9588500" y="100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36982</xdr:rowOff>
    </xdr:from>
    <xdr:ext cx="599010" cy="259045"/>
    <xdr:sp macro="" textlink="">
      <xdr:nvSpPr>
        <xdr:cNvPr id="369" name="テキスト ボックス 368"/>
        <xdr:cNvSpPr txBox="1"/>
      </xdr:nvSpPr>
      <xdr:spPr>
        <a:xfrm>
          <a:off x="9339795" y="1015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120042</xdr:rowOff>
    </xdr:from>
    <xdr:to>
      <xdr:col>46</xdr:col>
      <xdr:colOff>38100</xdr:colOff>
      <xdr:row>59</xdr:row>
      <xdr:rowOff>50192</xdr:rowOff>
    </xdr:to>
    <xdr:sp macro="" textlink="">
      <xdr:nvSpPr>
        <xdr:cNvPr id="370" name="楕円 369"/>
        <xdr:cNvSpPr/>
      </xdr:nvSpPr>
      <xdr:spPr>
        <a:xfrm>
          <a:off x="8699500" y="1006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41319</xdr:rowOff>
    </xdr:from>
    <xdr:ext cx="599010" cy="259045"/>
    <xdr:sp macro="" textlink="">
      <xdr:nvSpPr>
        <xdr:cNvPr id="371" name="テキスト ボックス 370"/>
        <xdr:cNvSpPr txBox="1"/>
      </xdr:nvSpPr>
      <xdr:spPr>
        <a:xfrm>
          <a:off x="8450795" y="1015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114426</xdr:rowOff>
    </xdr:from>
    <xdr:to>
      <xdr:col>41</xdr:col>
      <xdr:colOff>101600</xdr:colOff>
      <xdr:row>59</xdr:row>
      <xdr:rowOff>44576</xdr:rowOff>
    </xdr:to>
    <xdr:sp macro="" textlink="">
      <xdr:nvSpPr>
        <xdr:cNvPr id="372" name="楕円 371"/>
        <xdr:cNvSpPr/>
      </xdr:nvSpPr>
      <xdr:spPr>
        <a:xfrm>
          <a:off x="7810500" y="1005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35703</xdr:rowOff>
    </xdr:from>
    <xdr:ext cx="599010" cy="259045"/>
    <xdr:sp macro="" textlink="">
      <xdr:nvSpPr>
        <xdr:cNvPr id="373" name="テキスト ボックス 372"/>
        <xdr:cNvSpPr txBox="1"/>
      </xdr:nvSpPr>
      <xdr:spPr>
        <a:xfrm>
          <a:off x="7561795" y="1015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105134</xdr:rowOff>
    </xdr:from>
    <xdr:to>
      <xdr:col>36</xdr:col>
      <xdr:colOff>165100</xdr:colOff>
      <xdr:row>59</xdr:row>
      <xdr:rowOff>35284</xdr:rowOff>
    </xdr:to>
    <xdr:sp macro="" textlink="">
      <xdr:nvSpPr>
        <xdr:cNvPr id="374" name="楕円 373"/>
        <xdr:cNvSpPr/>
      </xdr:nvSpPr>
      <xdr:spPr>
        <a:xfrm>
          <a:off x="6921500" y="1004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26411</xdr:rowOff>
    </xdr:from>
    <xdr:ext cx="599010" cy="259045"/>
    <xdr:sp macro="" textlink="">
      <xdr:nvSpPr>
        <xdr:cNvPr id="375" name="テキスト ボックス 374"/>
        <xdr:cNvSpPr txBox="1"/>
      </xdr:nvSpPr>
      <xdr:spPr>
        <a:xfrm>
          <a:off x="6672795" y="1014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18864</xdr:rowOff>
    </xdr:from>
    <xdr:to>
      <xdr:col>55</xdr:col>
      <xdr:colOff>0</xdr:colOff>
      <xdr:row>79</xdr:row>
      <xdr:rowOff>32418</xdr:rowOff>
    </xdr:to>
    <xdr:cxnSp macro="">
      <xdr:nvCxnSpPr>
        <xdr:cNvPr id="404" name="直線コネクタ 403"/>
        <xdr:cNvCxnSpPr/>
      </xdr:nvCxnSpPr>
      <xdr:spPr>
        <a:xfrm>
          <a:off x="9639300" y="13563414"/>
          <a:ext cx="838200" cy="1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5" name="普通建設事業費 （ うち新規整備　）平均値テキスト"/>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8954</xdr:rowOff>
    </xdr:from>
    <xdr:to>
      <xdr:col>50</xdr:col>
      <xdr:colOff>114300</xdr:colOff>
      <xdr:row>79</xdr:row>
      <xdr:rowOff>18864</xdr:rowOff>
    </xdr:to>
    <xdr:cxnSp macro="">
      <xdr:nvCxnSpPr>
        <xdr:cNvPr id="407" name="直線コネクタ 406"/>
        <xdr:cNvCxnSpPr/>
      </xdr:nvCxnSpPr>
      <xdr:spPr>
        <a:xfrm>
          <a:off x="8750300" y="13553504"/>
          <a:ext cx="889000" cy="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9" name="テキスト ボックス 408"/>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8271</xdr:rowOff>
    </xdr:from>
    <xdr:to>
      <xdr:col>45</xdr:col>
      <xdr:colOff>177800</xdr:colOff>
      <xdr:row>79</xdr:row>
      <xdr:rowOff>8954</xdr:rowOff>
    </xdr:to>
    <xdr:cxnSp macro="">
      <xdr:nvCxnSpPr>
        <xdr:cNvPr id="410" name="直線コネクタ 409"/>
        <xdr:cNvCxnSpPr/>
      </xdr:nvCxnSpPr>
      <xdr:spPr>
        <a:xfrm>
          <a:off x="7861300" y="13552821"/>
          <a:ext cx="889000" cy="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2" name="テキスト ボックス 411"/>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8271</xdr:rowOff>
    </xdr:from>
    <xdr:to>
      <xdr:col>41</xdr:col>
      <xdr:colOff>50800</xdr:colOff>
      <xdr:row>79</xdr:row>
      <xdr:rowOff>19524</xdr:rowOff>
    </xdr:to>
    <xdr:cxnSp macro="">
      <xdr:nvCxnSpPr>
        <xdr:cNvPr id="413" name="直線コネクタ 412"/>
        <xdr:cNvCxnSpPr/>
      </xdr:nvCxnSpPr>
      <xdr:spPr>
        <a:xfrm flipV="1">
          <a:off x="6972300" y="13552821"/>
          <a:ext cx="889000" cy="1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5" name="テキスト ボックス 414"/>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7" name="テキスト ボックス 416"/>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153068</xdr:rowOff>
    </xdr:from>
    <xdr:to>
      <xdr:col>55</xdr:col>
      <xdr:colOff>50800</xdr:colOff>
      <xdr:row>79</xdr:row>
      <xdr:rowOff>83218</xdr:rowOff>
    </xdr:to>
    <xdr:sp macro="" textlink="">
      <xdr:nvSpPr>
        <xdr:cNvPr id="423" name="楕円 422"/>
        <xdr:cNvSpPr/>
      </xdr:nvSpPr>
      <xdr:spPr>
        <a:xfrm>
          <a:off x="10426700" y="1352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534377" cy="259045"/>
    <xdr:sp macro="" textlink="">
      <xdr:nvSpPr>
        <xdr:cNvPr id="424" name="普通建設事業費 （ うち新規整備　）該当値テキスト"/>
        <xdr:cNvSpPr txBox="1"/>
      </xdr:nvSpPr>
      <xdr:spPr>
        <a:xfrm>
          <a:off x="10528300" y="134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139514</xdr:rowOff>
    </xdr:from>
    <xdr:to>
      <xdr:col>50</xdr:col>
      <xdr:colOff>165100</xdr:colOff>
      <xdr:row>79</xdr:row>
      <xdr:rowOff>69664</xdr:rowOff>
    </xdr:to>
    <xdr:sp macro="" textlink="">
      <xdr:nvSpPr>
        <xdr:cNvPr id="425" name="楕円 424"/>
        <xdr:cNvSpPr/>
      </xdr:nvSpPr>
      <xdr:spPr>
        <a:xfrm>
          <a:off x="9588500" y="1351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60791</xdr:rowOff>
    </xdr:from>
    <xdr:ext cx="534377" cy="259045"/>
    <xdr:sp macro="" textlink="">
      <xdr:nvSpPr>
        <xdr:cNvPr id="426" name="テキスト ボックス 425"/>
        <xdr:cNvSpPr txBox="1"/>
      </xdr:nvSpPr>
      <xdr:spPr>
        <a:xfrm>
          <a:off x="9372111" y="1360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129604</xdr:rowOff>
    </xdr:from>
    <xdr:to>
      <xdr:col>46</xdr:col>
      <xdr:colOff>38100</xdr:colOff>
      <xdr:row>79</xdr:row>
      <xdr:rowOff>59754</xdr:rowOff>
    </xdr:to>
    <xdr:sp macro="" textlink="">
      <xdr:nvSpPr>
        <xdr:cNvPr id="427" name="楕円 426"/>
        <xdr:cNvSpPr/>
      </xdr:nvSpPr>
      <xdr:spPr>
        <a:xfrm>
          <a:off x="8699500" y="1350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50881</xdr:rowOff>
    </xdr:from>
    <xdr:ext cx="534377" cy="259045"/>
    <xdr:sp macro="" textlink="">
      <xdr:nvSpPr>
        <xdr:cNvPr id="428" name="テキスト ボックス 427"/>
        <xdr:cNvSpPr txBox="1"/>
      </xdr:nvSpPr>
      <xdr:spPr>
        <a:xfrm>
          <a:off x="8483111" y="1359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128921</xdr:rowOff>
    </xdr:from>
    <xdr:to>
      <xdr:col>41</xdr:col>
      <xdr:colOff>101600</xdr:colOff>
      <xdr:row>79</xdr:row>
      <xdr:rowOff>59071</xdr:rowOff>
    </xdr:to>
    <xdr:sp macro="" textlink="">
      <xdr:nvSpPr>
        <xdr:cNvPr id="429" name="楕円 428"/>
        <xdr:cNvSpPr/>
      </xdr:nvSpPr>
      <xdr:spPr>
        <a:xfrm>
          <a:off x="7810500" y="1350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50198</xdr:rowOff>
    </xdr:from>
    <xdr:ext cx="534377" cy="259045"/>
    <xdr:sp macro="" textlink="">
      <xdr:nvSpPr>
        <xdr:cNvPr id="430" name="テキスト ボックス 429"/>
        <xdr:cNvSpPr txBox="1"/>
      </xdr:nvSpPr>
      <xdr:spPr>
        <a:xfrm>
          <a:off x="7594111" y="1359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140174</xdr:rowOff>
    </xdr:from>
    <xdr:to>
      <xdr:col>36</xdr:col>
      <xdr:colOff>165100</xdr:colOff>
      <xdr:row>79</xdr:row>
      <xdr:rowOff>70324</xdr:rowOff>
    </xdr:to>
    <xdr:sp macro="" textlink="">
      <xdr:nvSpPr>
        <xdr:cNvPr id="431" name="楕円 430"/>
        <xdr:cNvSpPr/>
      </xdr:nvSpPr>
      <xdr:spPr>
        <a:xfrm>
          <a:off x="6921500" y="135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61451</xdr:rowOff>
    </xdr:from>
    <xdr:ext cx="534377" cy="259045"/>
    <xdr:sp macro="" textlink="">
      <xdr:nvSpPr>
        <xdr:cNvPr id="432" name="テキスト ボックス 431"/>
        <xdr:cNvSpPr txBox="1"/>
      </xdr:nvSpPr>
      <xdr:spPr>
        <a:xfrm>
          <a:off x="6705111" y="136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96641</xdr:rowOff>
    </xdr:from>
    <xdr:to>
      <xdr:col>55</xdr:col>
      <xdr:colOff>0</xdr:colOff>
      <xdr:row>98</xdr:row>
      <xdr:rowOff>99969</xdr:rowOff>
    </xdr:to>
    <xdr:cxnSp macro="">
      <xdr:nvCxnSpPr>
        <xdr:cNvPr id="459" name="直線コネクタ 458"/>
        <xdr:cNvCxnSpPr/>
      </xdr:nvCxnSpPr>
      <xdr:spPr>
        <a:xfrm>
          <a:off x="9639300" y="16898741"/>
          <a:ext cx="838200" cy="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96641</xdr:rowOff>
    </xdr:from>
    <xdr:to>
      <xdr:col>50</xdr:col>
      <xdr:colOff>114300</xdr:colOff>
      <xdr:row>98</xdr:row>
      <xdr:rowOff>108660</xdr:rowOff>
    </xdr:to>
    <xdr:cxnSp macro="">
      <xdr:nvCxnSpPr>
        <xdr:cNvPr id="462" name="直線コネクタ 461"/>
        <xdr:cNvCxnSpPr/>
      </xdr:nvCxnSpPr>
      <xdr:spPr>
        <a:xfrm flipV="1">
          <a:off x="8750300" y="16898741"/>
          <a:ext cx="889000" cy="1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4" name="テキスト ボックス 463"/>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102319</xdr:rowOff>
    </xdr:from>
    <xdr:to>
      <xdr:col>45</xdr:col>
      <xdr:colOff>177800</xdr:colOff>
      <xdr:row>98</xdr:row>
      <xdr:rowOff>108660</xdr:rowOff>
    </xdr:to>
    <xdr:cxnSp macro="">
      <xdr:nvCxnSpPr>
        <xdr:cNvPr id="465" name="直線コネクタ 464"/>
        <xdr:cNvCxnSpPr/>
      </xdr:nvCxnSpPr>
      <xdr:spPr>
        <a:xfrm>
          <a:off x="7861300" y="16904419"/>
          <a:ext cx="889000" cy="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7" name="テキスト ボックス 466"/>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85217</xdr:rowOff>
    </xdr:from>
    <xdr:to>
      <xdr:col>41</xdr:col>
      <xdr:colOff>50800</xdr:colOff>
      <xdr:row>98</xdr:row>
      <xdr:rowOff>102319</xdr:rowOff>
    </xdr:to>
    <xdr:cxnSp macro="">
      <xdr:nvCxnSpPr>
        <xdr:cNvPr id="468" name="直線コネクタ 467"/>
        <xdr:cNvCxnSpPr/>
      </xdr:nvCxnSpPr>
      <xdr:spPr>
        <a:xfrm>
          <a:off x="6972300" y="16887317"/>
          <a:ext cx="889000" cy="1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2" name="テキスト ボックス 471"/>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49169</xdr:rowOff>
    </xdr:from>
    <xdr:to>
      <xdr:col>55</xdr:col>
      <xdr:colOff>50800</xdr:colOff>
      <xdr:row>98</xdr:row>
      <xdr:rowOff>150769</xdr:rowOff>
    </xdr:to>
    <xdr:sp macro="" textlink="">
      <xdr:nvSpPr>
        <xdr:cNvPr id="478" name="楕円 477"/>
        <xdr:cNvSpPr/>
      </xdr:nvSpPr>
      <xdr:spPr>
        <a:xfrm>
          <a:off x="10426700" y="1685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156524</xdr:rowOff>
    </xdr:from>
    <xdr:ext cx="534377" cy="259045"/>
    <xdr:sp macro="" textlink="">
      <xdr:nvSpPr>
        <xdr:cNvPr id="479" name="普通建設事業費 （ うち更新整備　）該当値テキスト"/>
        <xdr:cNvSpPr txBox="1"/>
      </xdr:nvSpPr>
      <xdr:spPr>
        <a:xfrm>
          <a:off x="10528300" y="1678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45841</xdr:rowOff>
    </xdr:from>
    <xdr:to>
      <xdr:col>50</xdr:col>
      <xdr:colOff>165100</xdr:colOff>
      <xdr:row>98</xdr:row>
      <xdr:rowOff>147441</xdr:rowOff>
    </xdr:to>
    <xdr:sp macro="" textlink="">
      <xdr:nvSpPr>
        <xdr:cNvPr id="480" name="楕円 479"/>
        <xdr:cNvSpPr/>
      </xdr:nvSpPr>
      <xdr:spPr>
        <a:xfrm>
          <a:off x="9588500" y="1684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138568</xdr:rowOff>
    </xdr:from>
    <xdr:ext cx="534377" cy="259045"/>
    <xdr:sp macro="" textlink="">
      <xdr:nvSpPr>
        <xdr:cNvPr id="481" name="テキスト ボックス 480"/>
        <xdr:cNvSpPr txBox="1"/>
      </xdr:nvSpPr>
      <xdr:spPr>
        <a:xfrm>
          <a:off x="9372111" y="1694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57860</xdr:rowOff>
    </xdr:from>
    <xdr:to>
      <xdr:col>46</xdr:col>
      <xdr:colOff>38100</xdr:colOff>
      <xdr:row>98</xdr:row>
      <xdr:rowOff>159460</xdr:rowOff>
    </xdr:to>
    <xdr:sp macro="" textlink="">
      <xdr:nvSpPr>
        <xdr:cNvPr id="482" name="楕円 481"/>
        <xdr:cNvSpPr/>
      </xdr:nvSpPr>
      <xdr:spPr>
        <a:xfrm>
          <a:off x="8699500" y="1685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150587</xdr:rowOff>
    </xdr:from>
    <xdr:ext cx="534377" cy="259045"/>
    <xdr:sp macro="" textlink="">
      <xdr:nvSpPr>
        <xdr:cNvPr id="483" name="テキスト ボックス 482"/>
        <xdr:cNvSpPr txBox="1"/>
      </xdr:nvSpPr>
      <xdr:spPr>
        <a:xfrm>
          <a:off x="8483111" y="1695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51519</xdr:rowOff>
    </xdr:from>
    <xdr:to>
      <xdr:col>41</xdr:col>
      <xdr:colOff>101600</xdr:colOff>
      <xdr:row>98</xdr:row>
      <xdr:rowOff>153119</xdr:rowOff>
    </xdr:to>
    <xdr:sp macro="" textlink="">
      <xdr:nvSpPr>
        <xdr:cNvPr id="484" name="楕円 483"/>
        <xdr:cNvSpPr/>
      </xdr:nvSpPr>
      <xdr:spPr>
        <a:xfrm>
          <a:off x="7810500" y="1685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144246</xdr:rowOff>
    </xdr:from>
    <xdr:ext cx="534377" cy="259045"/>
    <xdr:sp macro="" textlink="">
      <xdr:nvSpPr>
        <xdr:cNvPr id="485" name="テキスト ボックス 484"/>
        <xdr:cNvSpPr txBox="1"/>
      </xdr:nvSpPr>
      <xdr:spPr>
        <a:xfrm>
          <a:off x="7594111" y="1694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34417</xdr:rowOff>
    </xdr:from>
    <xdr:to>
      <xdr:col>36</xdr:col>
      <xdr:colOff>165100</xdr:colOff>
      <xdr:row>98</xdr:row>
      <xdr:rowOff>136017</xdr:rowOff>
    </xdr:to>
    <xdr:sp macro="" textlink="">
      <xdr:nvSpPr>
        <xdr:cNvPr id="486" name="楕円 485"/>
        <xdr:cNvSpPr/>
      </xdr:nvSpPr>
      <xdr:spPr>
        <a:xfrm>
          <a:off x="6921500" y="1683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127144</xdr:rowOff>
    </xdr:from>
    <xdr:ext cx="599010" cy="259045"/>
    <xdr:sp macro="" textlink="">
      <xdr:nvSpPr>
        <xdr:cNvPr id="487" name="テキスト ボックス 486"/>
        <xdr:cNvSpPr txBox="1"/>
      </xdr:nvSpPr>
      <xdr:spPr>
        <a:xfrm>
          <a:off x="6672795" y="16929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103817</xdr:rowOff>
    </xdr:from>
    <xdr:to>
      <xdr:col>85</xdr:col>
      <xdr:colOff>127000</xdr:colOff>
      <xdr:row>38</xdr:row>
      <xdr:rowOff>170811</xdr:rowOff>
    </xdr:to>
    <xdr:cxnSp macro="">
      <xdr:nvCxnSpPr>
        <xdr:cNvPr id="516" name="直線コネクタ 515"/>
        <xdr:cNvCxnSpPr/>
      </xdr:nvCxnSpPr>
      <xdr:spPr>
        <a:xfrm flipV="1">
          <a:off x="15481300" y="6447467"/>
          <a:ext cx="838200" cy="23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98598</xdr:rowOff>
    </xdr:from>
    <xdr:ext cx="534377" cy="259045"/>
    <xdr:sp macro="" textlink="">
      <xdr:nvSpPr>
        <xdr:cNvPr id="517" name="災害復旧事業費平均値テキスト"/>
        <xdr:cNvSpPr txBox="1"/>
      </xdr:nvSpPr>
      <xdr:spPr>
        <a:xfrm>
          <a:off x="16370300" y="6613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170811</xdr:rowOff>
    </xdr:from>
    <xdr:to>
      <xdr:col>81</xdr:col>
      <xdr:colOff>50800</xdr:colOff>
      <xdr:row>39</xdr:row>
      <xdr:rowOff>25160</xdr:rowOff>
    </xdr:to>
    <xdr:cxnSp macro="">
      <xdr:nvCxnSpPr>
        <xdr:cNvPr id="519" name="直線コネクタ 518"/>
        <xdr:cNvCxnSpPr/>
      </xdr:nvCxnSpPr>
      <xdr:spPr>
        <a:xfrm flipV="1">
          <a:off x="14592300" y="6685911"/>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1" name="テキスト ボックス 520"/>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25160</xdr:rowOff>
    </xdr:from>
    <xdr:to>
      <xdr:col>76</xdr:col>
      <xdr:colOff>114300</xdr:colOff>
      <xdr:row>39</xdr:row>
      <xdr:rowOff>44006</xdr:rowOff>
    </xdr:to>
    <xdr:cxnSp macro="">
      <xdr:nvCxnSpPr>
        <xdr:cNvPr id="522" name="直線コネクタ 521"/>
        <xdr:cNvCxnSpPr/>
      </xdr:nvCxnSpPr>
      <xdr:spPr>
        <a:xfrm flipV="1">
          <a:off x="13703300" y="6711710"/>
          <a:ext cx="889000" cy="1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4" name="テキスト ボックス 523"/>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39853</xdr:rowOff>
    </xdr:from>
    <xdr:to>
      <xdr:col>71</xdr:col>
      <xdr:colOff>177800</xdr:colOff>
      <xdr:row>39</xdr:row>
      <xdr:rowOff>44006</xdr:rowOff>
    </xdr:to>
    <xdr:cxnSp macro="">
      <xdr:nvCxnSpPr>
        <xdr:cNvPr id="525" name="直線コネクタ 524"/>
        <xdr:cNvCxnSpPr/>
      </xdr:nvCxnSpPr>
      <xdr:spPr>
        <a:xfrm>
          <a:off x="12814300" y="6726403"/>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53017</xdr:rowOff>
    </xdr:from>
    <xdr:to>
      <xdr:col>85</xdr:col>
      <xdr:colOff>177800</xdr:colOff>
      <xdr:row>37</xdr:row>
      <xdr:rowOff>154617</xdr:rowOff>
    </xdr:to>
    <xdr:sp macro="" textlink="">
      <xdr:nvSpPr>
        <xdr:cNvPr id="535" name="楕円 534"/>
        <xdr:cNvSpPr/>
      </xdr:nvSpPr>
      <xdr:spPr>
        <a:xfrm>
          <a:off x="16268700" y="639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75894</xdr:rowOff>
    </xdr:from>
    <xdr:ext cx="599010" cy="259045"/>
    <xdr:sp macro="" textlink="">
      <xdr:nvSpPr>
        <xdr:cNvPr id="536" name="災害復旧事業費該当値テキスト"/>
        <xdr:cNvSpPr txBox="1"/>
      </xdr:nvSpPr>
      <xdr:spPr>
        <a:xfrm>
          <a:off x="16370300" y="6248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120011</xdr:rowOff>
    </xdr:from>
    <xdr:to>
      <xdr:col>81</xdr:col>
      <xdr:colOff>101600</xdr:colOff>
      <xdr:row>39</xdr:row>
      <xdr:rowOff>50161</xdr:rowOff>
    </xdr:to>
    <xdr:sp macro="" textlink="">
      <xdr:nvSpPr>
        <xdr:cNvPr id="537" name="楕円 536"/>
        <xdr:cNvSpPr/>
      </xdr:nvSpPr>
      <xdr:spPr>
        <a:xfrm>
          <a:off x="15430500" y="663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66688</xdr:rowOff>
    </xdr:from>
    <xdr:ext cx="534377" cy="259045"/>
    <xdr:sp macro="" textlink="">
      <xdr:nvSpPr>
        <xdr:cNvPr id="538" name="テキスト ボックス 537"/>
        <xdr:cNvSpPr txBox="1"/>
      </xdr:nvSpPr>
      <xdr:spPr>
        <a:xfrm>
          <a:off x="15214111" y="641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145810</xdr:rowOff>
    </xdr:from>
    <xdr:to>
      <xdr:col>76</xdr:col>
      <xdr:colOff>165100</xdr:colOff>
      <xdr:row>39</xdr:row>
      <xdr:rowOff>75960</xdr:rowOff>
    </xdr:to>
    <xdr:sp macro="" textlink="">
      <xdr:nvSpPr>
        <xdr:cNvPr id="539" name="楕円 538"/>
        <xdr:cNvSpPr/>
      </xdr:nvSpPr>
      <xdr:spPr>
        <a:xfrm>
          <a:off x="14541500" y="666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67087</xdr:rowOff>
    </xdr:from>
    <xdr:ext cx="534377" cy="259045"/>
    <xdr:sp macro="" textlink="">
      <xdr:nvSpPr>
        <xdr:cNvPr id="540" name="テキスト ボックス 539"/>
        <xdr:cNvSpPr txBox="1"/>
      </xdr:nvSpPr>
      <xdr:spPr>
        <a:xfrm>
          <a:off x="14325111" y="675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164656</xdr:rowOff>
    </xdr:from>
    <xdr:to>
      <xdr:col>72</xdr:col>
      <xdr:colOff>38100</xdr:colOff>
      <xdr:row>39</xdr:row>
      <xdr:rowOff>94806</xdr:rowOff>
    </xdr:to>
    <xdr:sp macro="" textlink="">
      <xdr:nvSpPr>
        <xdr:cNvPr id="541" name="楕円 540"/>
        <xdr:cNvSpPr/>
      </xdr:nvSpPr>
      <xdr:spPr>
        <a:xfrm>
          <a:off x="13652500" y="667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85933</xdr:rowOff>
    </xdr:from>
    <xdr:ext cx="378565" cy="259045"/>
    <xdr:sp macro="" textlink="">
      <xdr:nvSpPr>
        <xdr:cNvPr id="542" name="テキスト ボックス 541"/>
        <xdr:cNvSpPr txBox="1"/>
      </xdr:nvSpPr>
      <xdr:spPr>
        <a:xfrm>
          <a:off x="13514017" y="6772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160503</xdr:rowOff>
    </xdr:from>
    <xdr:to>
      <xdr:col>67</xdr:col>
      <xdr:colOff>101600</xdr:colOff>
      <xdr:row>39</xdr:row>
      <xdr:rowOff>90653</xdr:rowOff>
    </xdr:to>
    <xdr:sp macro="" textlink="">
      <xdr:nvSpPr>
        <xdr:cNvPr id="543" name="楕円 542"/>
        <xdr:cNvSpPr/>
      </xdr:nvSpPr>
      <xdr:spPr>
        <a:xfrm>
          <a:off x="12763500" y="667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81780</xdr:rowOff>
    </xdr:from>
    <xdr:ext cx="469744" cy="259045"/>
    <xdr:sp macro="" textlink="">
      <xdr:nvSpPr>
        <xdr:cNvPr id="544" name="テキスト ボックス 543"/>
        <xdr:cNvSpPr txBox="1"/>
      </xdr:nvSpPr>
      <xdr:spPr>
        <a:xfrm>
          <a:off x="12579428" y="676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95844</xdr:rowOff>
    </xdr:from>
    <xdr:to>
      <xdr:col>85</xdr:col>
      <xdr:colOff>127000</xdr:colOff>
      <xdr:row>78</xdr:row>
      <xdr:rowOff>99124</xdr:rowOff>
    </xdr:to>
    <xdr:cxnSp macro="">
      <xdr:nvCxnSpPr>
        <xdr:cNvPr id="628" name="直線コネクタ 627"/>
        <xdr:cNvCxnSpPr/>
      </xdr:nvCxnSpPr>
      <xdr:spPr>
        <a:xfrm>
          <a:off x="15481300" y="13468944"/>
          <a:ext cx="838200" cy="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95844</xdr:rowOff>
    </xdr:from>
    <xdr:to>
      <xdr:col>81</xdr:col>
      <xdr:colOff>50800</xdr:colOff>
      <xdr:row>78</xdr:row>
      <xdr:rowOff>97115</xdr:rowOff>
    </xdr:to>
    <xdr:cxnSp macro="">
      <xdr:nvCxnSpPr>
        <xdr:cNvPr id="631" name="直線コネクタ 630"/>
        <xdr:cNvCxnSpPr/>
      </xdr:nvCxnSpPr>
      <xdr:spPr>
        <a:xfrm flipV="1">
          <a:off x="14592300" y="13468944"/>
          <a:ext cx="889000" cy="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97115</xdr:rowOff>
    </xdr:from>
    <xdr:to>
      <xdr:col>76</xdr:col>
      <xdr:colOff>114300</xdr:colOff>
      <xdr:row>78</xdr:row>
      <xdr:rowOff>113033</xdr:rowOff>
    </xdr:to>
    <xdr:cxnSp macro="">
      <xdr:nvCxnSpPr>
        <xdr:cNvPr id="634" name="直線コネクタ 633"/>
        <xdr:cNvCxnSpPr/>
      </xdr:nvCxnSpPr>
      <xdr:spPr>
        <a:xfrm flipV="1">
          <a:off x="13703300" y="13470215"/>
          <a:ext cx="889000" cy="1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113033</xdr:rowOff>
    </xdr:from>
    <xdr:to>
      <xdr:col>71</xdr:col>
      <xdr:colOff>177800</xdr:colOff>
      <xdr:row>78</xdr:row>
      <xdr:rowOff>119052</xdr:rowOff>
    </xdr:to>
    <xdr:cxnSp macro="">
      <xdr:nvCxnSpPr>
        <xdr:cNvPr id="637" name="直線コネクタ 636"/>
        <xdr:cNvCxnSpPr/>
      </xdr:nvCxnSpPr>
      <xdr:spPr>
        <a:xfrm flipV="1">
          <a:off x="12814300" y="13486133"/>
          <a:ext cx="889000" cy="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48324</xdr:rowOff>
    </xdr:from>
    <xdr:to>
      <xdr:col>85</xdr:col>
      <xdr:colOff>177800</xdr:colOff>
      <xdr:row>78</xdr:row>
      <xdr:rowOff>149924</xdr:rowOff>
    </xdr:to>
    <xdr:sp macro="" textlink="">
      <xdr:nvSpPr>
        <xdr:cNvPr id="647" name="楕円 646"/>
        <xdr:cNvSpPr/>
      </xdr:nvSpPr>
      <xdr:spPr>
        <a:xfrm>
          <a:off x="16268700" y="1342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26751</xdr:rowOff>
    </xdr:from>
    <xdr:ext cx="599010" cy="259045"/>
    <xdr:sp macro="" textlink="">
      <xdr:nvSpPr>
        <xdr:cNvPr id="648" name="公債費該当値テキスト"/>
        <xdr:cNvSpPr txBox="1"/>
      </xdr:nvSpPr>
      <xdr:spPr>
        <a:xfrm>
          <a:off x="16370300" y="13399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45044</xdr:rowOff>
    </xdr:from>
    <xdr:to>
      <xdr:col>81</xdr:col>
      <xdr:colOff>101600</xdr:colOff>
      <xdr:row>78</xdr:row>
      <xdr:rowOff>146644</xdr:rowOff>
    </xdr:to>
    <xdr:sp macro="" textlink="">
      <xdr:nvSpPr>
        <xdr:cNvPr id="649" name="楕円 648"/>
        <xdr:cNvSpPr/>
      </xdr:nvSpPr>
      <xdr:spPr>
        <a:xfrm>
          <a:off x="15430500" y="1341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137771</xdr:rowOff>
    </xdr:from>
    <xdr:ext cx="599010" cy="259045"/>
    <xdr:sp macro="" textlink="">
      <xdr:nvSpPr>
        <xdr:cNvPr id="650" name="テキスト ボックス 649"/>
        <xdr:cNvSpPr txBox="1"/>
      </xdr:nvSpPr>
      <xdr:spPr>
        <a:xfrm>
          <a:off x="15181795" y="13510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46315</xdr:rowOff>
    </xdr:from>
    <xdr:to>
      <xdr:col>76</xdr:col>
      <xdr:colOff>165100</xdr:colOff>
      <xdr:row>78</xdr:row>
      <xdr:rowOff>147915</xdr:rowOff>
    </xdr:to>
    <xdr:sp macro="" textlink="">
      <xdr:nvSpPr>
        <xdr:cNvPr id="651" name="楕円 650"/>
        <xdr:cNvSpPr/>
      </xdr:nvSpPr>
      <xdr:spPr>
        <a:xfrm>
          <a:off x="14541500" y="1341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139042</xdr:rowOff>
    </xdr:from>
    <xdr:ext cx="599010" cy="259045"/>
    <xdr:sp macro="" textlink="">
      <xdr:nvSpPr>
        <xdr:cNvPr id="652" name="テキスト ボックス 651"/>
        <xdr:cNvSpPr txBox="1"/>
      </xdr:nvSpPr>
      <xdr:spPr>
        <a:xfrm>
          <a:off x="14292795" y="13512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62233</xdr:rowOff>
    </xdr:from>
    <xdr:to>
      <xdr:col>72</xdr:col>
      <xdr:colOff>38100</xdr:colOff>
      <xdr:row>78</xdr:row>
      <xdr:rowOff>163833</xdr:rowOff>
    </xdr:to>
    <xdr:sp macro="" textlink="">
      <xdr:nvSpPr>
        <xdr:cNvPr id="653" name="楕円 652"/>
        <xdr:cNvSpPr/>
      </xdr:nvSpPr>
      <xdr:spPr>
        <a:xfrm>
          <a:off x="13652500" y="1343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154960</xdr:rowOff>
    </xdr:from>
    <xdr:ext cx="534377" cy="259045"/>
    <xdr:sp macro="" textlink="">
      <xdr:nvSpPr>
        <xdr:cNvPr id="654" name="テキスト ボックス 653"/>
        <xdr:cNvSpPr txBox="1"/>
      </xdr:nvSpPr>
      <xdr:spPr>
        <a:xfrm>
          <a:off x="13436111" y="1352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68252</xdr:rowOff>
    </xdr:from>
    <xdr:to>
      <xdr:col>67</xdr:col>
      <xdr:colOff>101600</xdr:colOff>
      <xdr:row>78</xdr:row>
      <xdr:rowOff>169852</xdr:rowOff>
    </xdr:to>
    <xdr:sp macro="" textlink="">
      <xdr:nvSpPr>
        <xdr:cNvPr id="655" name="楕円 654"/>
        <xdr:cNvSpPr/>
      </xdr:nvSpPr>
      <xdr:spPr>
        <a:xfrm>
          <a:off x="12763500" y="1344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160979</xdr:rowOff>
    </xdr:from>
    <xdr:ext cx="534377" cy="259045"/>
    <xdr:sp macro="" textlink="">
      <xdr:nvSpPr>
        <xdr:cNvPr id="656" name="テキスト ボックス 655"/>
        <xdr:cNvSpPr txBox="1"/>
      </xdr:nvSpPr>
      <xdr:spPr>
        <a:xfrm>
          <a:off x="12547111" y="1353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159020</xdr:rowOff>
    </xdr:from>
    <xdr:to>
      <xdr:col>85</xdr:col>
      <xdr:colOff>127000</xdr:colOff>
      <xdr:row>99</xdr:row>
      <xdr:rowOff>20951</xdr:rowOff>
    </xdr:to>
    <xdr:cxnSp macro="">
      <xdr:nvCxnSpPr>
        <xdr:cNvPr id="685" name="直線コネクタ 684"/>
        <xdr:cNvCxnSpPr/>
      </xdr:nvCxnSpPr>
      <xdr:spPr>
        <a:xfrm flipV="1">
          <a:off x="15481300" y="16961120"/>
          <a:ext cx="838200" cy="3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6" name="積立金平均値テキスト"/>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109134</xdr:rowOff>
    </xdr:from>
    <xdr:to>
      <xdr:col>81</xdr:col>
      <xdr:colOff>50800</xdr:colOff>
      <xdr:row>99</xdr:row>
      <xdr:rowOff>20951</xdr:rowOff>
    </xdr:to>
    <xdr:cxnSp macro="">
      <xdr:nvCxnSpPr>
        <xdr:cNvPr id="688" name="直線コネクタ 687"/>
        <xdr:cNvCxnSpPr/>
      </xdr:nvCxnSpPr>
      <xdr:spPr>
        <a:xfrm>
          <a:off x="14592300" y="16911234"/>
          <a:ext cx="889000" cy="8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90" name="テキスト ボックス 689"/>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109134</xdr:rowOff>
    </xdr:from>
    <xdr:to>
      <xdr:col>76</xdr:col>
      <xdr:colOff>114300</xdr:colOff>
      <xdr:row>99</xdr:row>
      <xdr:rowOff>10919</xdr:rowOff>
    </xdr:to>
    <xdr:cxnSp macro="">
      <xdr:nvCxnSpPr>
        <xdr:cNvPr id="691" name="直線コネクタ 690"/>
        <xdr:cNvCxnSpPr/>
      </xdr:nvCxnSpPr>
      <xdr:spPr>
        <a:xfrm flipV="1">
          <a:off x="13703300" y="16911234"/>
          <a:ext cx="889000" cy="7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3" name="テキスト ボックス 692"/>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10919</xdr:rowOff>
    </xdr:from>
    <xdr:to>
      <xdr:col>71</xdr:col>
      <xdr:colOff>177800</xdr:colOff>
      <xdr:row>99</xdr:row>
      <xdr:rowOff>16436</xdr:rowOff>
    </xdr:to>
    <xdr:cxnSp macro="">
      <xdr:nvCxnSpPr>
        <xdr:cNvPr id="694" name="直線コネクタ 693"/>
        <xdr:cNvCxnSpPr/>
      </xdr:nvCxnSpPr>
      <xdr:spPr>
        <a:xfrm flipV="1">
          <a:off x="12814300" y="16984469"/>
          <a:ext cx="889000" cy="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6" name="テキスト ボックス 695"/>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8" name="テキスト ボックス 697"/>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108220</xdr:rowOff>
    </xdr:from>
    <xdr:to>
      <xdr:col>85</xdr:col>
      <xdr:colOff>177800</xdr:colOff>
      <xdr:row>99</xdr:row>
      <xdr:rowOff>38370</xdr:rowOff>
    </xdr:to>
    <xdr:sp macro="" textlink="">
      <xdr:nvSpPr>
        <xdr:cNvPr id="704" name="楕円 703"/>
        <xdr:cNvSpPr/>
      </xdr:nvSpPr>
      <xdr:spPr>
        <a:xfrm>
          <a:off x="16268700" y="1691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82214</xdr:rowOff>
    </xdr:from>
    <xdr:ext cx="534377" cy="259045"/>
    <xdr:sp macro="" textlink="">
      <xdr:nvSpPr>
        <xdr:cNvPr id="705" name="積立金該当値テキスト"/>
        <xdr:cNvSpPr txBox="1"/>
      </xdr:nvSpPr>
      <xdr:spPr>
        <a:xfrm>
          <a:off x="16370300" y="168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141601</xdr:rowOff>
    </xdr:from>
    <xdr:to>
      <xdr:col>81</xdr:col>
      <xdr:colOff>101600</xdr:colOff>
      <xdr:row>99</xdr:row>
      <xdr:rowOff>71751</xdr:rowOff>
    </xdr:to>
    <xdr:sp macro="" textlink="">
      <xdr:nvSpPr>
        <xdr:cNvPr id="706" name="楕円 705"/>
        <xdr:cNvSpPr/>
      </xdr:nvSpPr>
      <xdr:spPr>
        <a:xfrm>
          <a:off x="15430500" y="1694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62878</xdr:rowOff>
    </xdr:from>
    <xdr:ext cx="534377" cy="259045"/>
    <xdr:sp macro="" textlink="">
      <xdr:nvSpPr>
        <xdr:cNvPr id="707" name="テキスト ボックス 706"/>
        <xdr:cNvSpPr txBox="1"/>
      </xdr:nvSpPr>
      <xdr:spPr>
        <a:xfrm>
          <a:off x="15214111" y="1703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58334</xdr:rowOff>
    </xdr:from>
    <xdr:to>
      <xdr:col>76</xdr:col>
      <xdr:colOff>165100</xdr:colOff>
      <xdr:row>98</xdr:row>
      <xdr:rowOff>159934</xdr:rowOff>
    </xdr:to>
    <xdr:sp macro="" textlink="">
      <xdr:nvSpPr>
        <xdr:cNvPr id="708" name="楕円 707"/>
        <xdr:cNvSpPr/>
      </xdr:nvSpPr>
      <xdr:spPr>
        <a:xfrm>
          <a:off x="14541500" y="1686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5011</xdr:rowOff>
    </xdr:from>
    <xdr:ext cx="599010" cy="259045"/>
    <xdr:sp macro="" textlink="">
      <xdr:nvSpPr>
        <xdr:cNvPr id="709" name="テキスト ボックス 708"/>
        <xdr:cNvSpPr txBox="1"/>
      </xdr:nvSpPr>
      <xdr:spPr>
        <a:xfrm>
          <a:off x="14292795" y="166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131569</xdr:rowOff>
    </xdr:from>
    <xdr:to>
      <xdr:col>72</xdr:col>
      <xdr:colOff>38100</xdr:colOff>
      <xdr:row>99</xdr:row>
      <xdr:rowOff>61719</xdr:rowOff>
    </xdr:to>
    <xdr:sp macro="" textlink="">
      <xdr:nvSpPr>
        <xdr:cNvPr id="710" name="楕円 709"/>
        <xdr:cNvSpPr/>
      </xdr:nvSpPr>
      <xdr:spPr>
        <a:xfrm>
          <a:off x="13652500" y="1693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52846</xdr:rowOff>
    </xdr:from>
    <xdr:ext cx="534377" cy="259045"/>
    <xdr:sp macro="" textlink="">
      <xdr:nvSpPr>
        <xdr:cNvPr id="711" name="テキスト ボックス 710"/>
        <xdr:cNvSpPr txBox="1"/>
      </xdr:nvSpPr>
      <xdr:spPr>
        <a:xfrm>
          <a:off x="13436111" y="1702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137086</xdr:rowOff>
    </xdr:from>
    <xdr:to>
      <xdr:col>67</xdr:col>
      <xdr:colOff>101600</xdr:colOff>
      <xdr:row>99</xdr:row>
      <xdr:rowOff>67236</xdr:rowOff>
    </xdr:to>
    <xdr:sp macro="" textlink="">
      <xdr:nvSpPr>
        <xdr:cNvPr id="712" name="楕円 711"/>
        <xdr:cNvSpPr/>
      </xdr:nvSpPr>
      <xdr:spPr>
        <a:xfrm>
          <a:off x="12763500" y="1693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58363</xdr:rowOff>
    </xdr:from>
    <xdr:ext cx="534377" cy="259045"/>
    <xdr:sp macro="" textlink="">
      <xdr:nvSpPr>
        <xdr:cNvPr id="713" name="テキスト ボックス 712"/>
        <xdr:cNvSpPr txBox="1"/>
      </xdr:nvSpPr>
      <xdr:spPr>
        <a:xfrm>
          <a:off x="12547111" y="170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130702</xdr:rowOff>
    </xdr:from>
    <xdr:to>
      <xdr:col>116</xdr:col>
      <xdr:colOff>63500</xdr:colOff>
      <xdr:row>58</xdr:row>
      <xdr:rowOff>133057</xdr:rowOff>
    </xdr:to>
    <xdr:cxnSp macro="">
      <xdr:nvCxnSpPr>
        <xdr:cNvPr id="795" name="直線コネクタ 794"/>
        <xdr:cNvCxnSpPr/>
      </xdr:nvCxnSpPr>
      <xdr:spPr>
        <a:xfrm flipV="1">
          <a:off x="21323300" y="10074802"/>
          <a:ext cx="8382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133057</xdr:rowOff>
    </xdr:from>
    <xdr:to>
      <xdr:col>111</xdr:col>
      <xdr:colOff>177800</xdr:colOff>
      <xdr:row>58</xdr:row>
      <xdr:rowOff>133194</xdr:rowOff>
    </xdr:to>
    <xdr:cxnSp macro="">
      <xdr:nvCxnSpPr>
        <xdr:cNvPr id="798" name="直線コネクタ 797"/>
        <xdr:cNvCxnSpPr/>
      </xdr:nvCxnSpPr>
      <xdr:spPr>
        <a:xfrm flipV="1">
          <a:off x="20434300" y="10077157"/>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133194</xdr:rowOff>
    </xdr:from>
    <xdr:to>
      <xdr:col>107</xdr:col>
      <xdr:colOff>50800</xdr:colOff>
      <xdr:row>58</xdr:row>
      <xdr:rowOff>133245</xdr:rowOff>
    </xdr:to>
    <xdr:cxnSp macro="">
      <xdr:nvCxnSpPr>
        <xdr:cNvPr id="801" name="直線コネクタ 800"/>
        <xdr:cNvCxnSpPr/>
      </xdr:nvCxnSpPr>
      <xdr:spPr>
        <a:xfrm flipV="1">
          <a:off x="19545300" y="10077294"/>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133245</xdr:rowOff>
    </xdr:from>
    <xdr:to>
      <xdr:col>102</xdr:col>
      <xdr:colOff>114300</xdr:colOff>
      <xdr:row>58</xdr:row>
      <xdr:rowOff>133349</xdr:rowOff>
    </xdr:to>
    <xdr:cxnSp macro="">
      <xdr:nvCxnSpPr>
        <xdr:cNvPr id="804" name="直線コネクタ 803"/>
        <xdr:cNvCxnSpPr/>
      </xdr:nvCxnSpPr>
      <xdr:spPr>
        <a:xfrm flipV="1">
          <a:off x="18656300" y="10077345"/>
          <a:ext cx="8890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79902</xdr:rowOff>
    </xdr:from>
    <xdr:to>
      <xdr:col>116</xdr:col>
      <xdr:colOff>114300</xdr:colOff>
      <xdr:row>59</xdr:row>
      <xdr:rowOff>10052</xdr:rowOff>
    </xdr:to>
    <xdr:sp macro="" textlink="">
      <xdr:nvSpPr>
        <xdr:cNvPr id="814" name="楕円 813"/>
        <xdr:cNvSpPr/>
      </xdr:nvSpPr>
      <xdr:spPr>
        <a:xfrm>
          <a:off x="22110700" y="1002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469744" cy="259045"/>
    <xdr:sp macro="" textlink="">
      <xdr:nvSpPr>
        <xdr:cNvPr id="815" name="貸付金該当値テキスト"/>
        <xdr:cNvSpPr txBox="1"/>
      </xdr:nvSpPr>
      <xdr:spPr>
        <a:xfrm>
          <a:off x="22212300" y="99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82257</xdr:rowOff>
    </xdr:from>
    <xdr:to>
      <xdr:col>112</xdr:col>
      <xdr:colOff>38100</xdr:colOff>
      <xdr:row>59</xdr:row>
      <xdr:rowOff>12407</xdr:rowOff>
    </xdr:to>
    <xdr:sp macro="" textlink="">
      <xdr:nvSpPr>
        <xdr:cNvPr id="816" name="楕円 815"/>
        <xdr:cNvSpPr/>
      </xdr:nvSpPr>
      <xdr:spPr>
        <a:xfrm>
          <a:off x="21272500" y="1002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3534</xdr:rowOff>
    </xdr:from>
    <xdr:ext cx="469744" cy="259045"/>
    <xdr:sp macro="" textlink="">
      <xdr:nvSpPr>
        <xdr:cNvPr id="817" name="テキスト ボックス 816"/>
        <xdr:cNvSpPr txBox="1"/>
      </xdr:nvSpPr>
      <xdr:spPr>
        <a:xfrm>
          <a:off x="21088428" y="101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82394</xdr:rowOff>
    </xdr:from>
    <xdr:to>
      <xdr:col>107</xdr:col>
      <xdr:colOff>101600</xdr:colOff>
      <xdr:row>59</xdr:row>
      <xdr:rowOff>12544</xdr:rowOff>
    </xdr:to>
    <xdr:sp macro="" textlink="">
      <xdr:nvSpPr>
        <xdr:cNvPr id="818" name="楕円 817"/>
        <xdr:cNvSpPr/>
      </xdr:nvSpPr>
      <xdr:spPr>
        <a:xfrm>
          <a:off x="20383500" y="1002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3671</xdr:rowOff>
    </xdr:from>
    <xdr:ext cx="469744" cy="259045"/>
    <xdr:sp macro="" textlink="">
      <xdr:nvSpPr>
        <xdr:cNvPr id="819" name="テキスト ボックス 818"/>
        <xdr:cNvSpPr txBox="1"/>
      </xdr:nvSpPr>
      <xdr:spPr>
        <a:xfrm>
          <a:off x="20199428" y="1011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82445</xdr:rowOff>
    </xdr:from>
    <xdr:to>
      <xdr:col>102</xdr:col>
      <xdr:colOff>165100</xdr:colOff>
      <xdr:row>59</xdr:row>
      <xdr:rowOff>12595</xdr:rowOff>
    </xdr:to>
    <xdr:sp macro="" textlink="">
      <xdr:nvSpPr>
        <xdr:cNvPr id="820" name="楕円 819"/>
        <xdr:cNvSpPr/>
      </xdr:nvSpPr>
      <xdr:spPr>
        <a:xfrm>
          <a:off x="19494500" y="1002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3722</xdr:rowOff>
    </xdr:from>
    <xdr:ext cx="469744" cy="259045"/>
    <xdr:sp macro="" textlink="">
      <xdr:nvSpPr>
        <xdr:cNvPr id="821" name="テキスト ボックス 820"/>
        <xdr:cNvSpPr txBox="1"/>
      </xdr:nvSpPr>
      <xdr:spPr>
        <a:xfrm>
          <a:off x="19310428" y="1011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82549</xdr:rowOff>
    </xdr:from>
    <xdr:to>
      <xdr:col>98</xdr:col>
      <xdr:colOff>38100</xdr:colOff>
      <xdr:row>59</xdr:row>
      <xdr:rowOff>12699</xdr:rowOff>
    </xdr:to>
    <xdr:sp macro="" textlink="">
      <xdr:nvSpPr>
        <xdr:cNvPr id="822" name="楕円 821"/>
        <xdr:cNvSpPr/>
      </xdr:nvSpPr>
      <xdr:spPr>
        <a:xfrm>
          <a:off x="18605500" y="1002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3826</xdr:rowOff>
    </xdr:from>
    <xdr:ext cx="469744" cy="259045"/>
    <xdr:sp macro="" textlink="">
      <xdr:nvSpPr>
        <xdr:cNvPr id="823" name="テキスト ボックス 822"/>
        <xdr:cNvSpPr txBox="1"/>
      </xdr:nvSpPr>
      <xdr:spPr>
        <a:xfrm>
          <a:off x="18421428" y="1011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94940</xdr:rowOff>
    </xdr:from>
    <xdr:to>
      <xdr:col>116</xdr:col>
      <xdr:colOff>63500</xdr:colOff>
      <xdr:row>76</xdr:row>
      <xdr:rowOff>129260</xdr:rowOff>
    </xdr:to>
    <xdr:cxnSp macro="">
      <xdr:nvCxnSpPr>
        <xdr:cNvPr id="852" name="直線コネクタ 851"/>
        <xdr:cNvCxnSpPr/>
      </xdr:nvCxnSpPr>
      <xdr:spPr>
        <a:xfrm flipV="1">
          <a:off x="21323300" y="13125140"/>
          <a:ext cx="838200" cy="3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3" name="繰出金平均値テキスト"/>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129260</xdr:rowOff>
    </xdr:from>
    <xdr:to>
      <xdr:col>111</xdr:col>
      <xdr:colOff>177800</xdr:colOff>
      <xdr:row>76</xdr:row>
      <xdr:rowOff>135936</xdr:rowOff>
    </xdr:to>
    <xdr:cxnSp macro="">
      <xdr:nvCxnSpPr>
        <xdr:cNvPr id="855" name="直線コネクタ 854"/>
        <xdr:cNvCxnSpPr/>
      </xdr:nvCxnSpPr>
      <xdr:spPr>
        <a:xfrm flipV="1">
          <a:off x="20434300" y="13159460"/>
          <a:ext cx="889000" cy="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7" name="テキスト ボックス 856"/>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102983</xdr:rowOff>
    </xdr:from>
    <xdr:to>
      <xdr:col>107</xdr:col>
      <xdr:colOff>50800</xdr:colOff>
      <xdr:row>76</xdr:row>
      <xdr:rowOff>135936</xdr:rowOff>
    </xdr:to>
    <xdr:cxnSp macro="">
      <xdr:nvCxnSpPr>
        <xdr:cNvPr id="858" name="直線コネクタ 857"/>
        <xdr:cNvCxnSpPr/>
      </xdr:nvCxnSpPr>
      <xdr:spPr>
        <a:xfrm>
          <a:off x="19545300" y="13133183"/>
          <a:ext cx="889000" cy="3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60" name="テキスト ボックス 859"/>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102983</xdr:rowOff>
    </xdr:from>
    <xdr:to>
      <xdr:col>102</xdr:col>
      <xdr:colOff>114300</xdr:colOff>
      <xdr:row>76</xdr:row>
      <xdr:rowOff>121314</xdr:rowOff>
    </xdr:to>
    <xdr:cxnSp macro="">
      <xdr:nvCxnSpPr>
        <xdr:cNvPr id="861" name="直線コネクタ 860"/>
        <xdr:cNvCxnSpPr/>
      </xdr:nvCxnSpPr>
      <xdr:spPr>
        <a:xfrm flipV="1">
          <a:off x="18656300" y="13133183"/>
          <a:ext cx="889000" cy="1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3" name="テキスト ボックス 862"/>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5" name="テキスト ボックス 864"/>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44140</xdr:rowOff>
    </xdr:from>
    <xdr:to>
      <xdr:col>116</xdr:col>
      <xdr:colOff>114300</xdr:colOff>
      <xdr:row>76</xdr:row>
      <xdr:rowOff>145740</xdr:rowOff>
    </xdr:to>
    <xdr:sp macro="" textlink="">
      <xdr:nvSpPr>
        <xdr:cNvPr id="871" name="楕円 870"/>
        <xdr:cNvSpPr/>
      </xdr:nvSpPr>
      <xdr:spPr>
        <a:xfrm>
          <a:off x="22110700" y="1307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67017</xdr:rowOff>
    </xdr:from>
    <xdr:ext cx="599010" cy="259045"/>
    <xdr:sp macro="" textlink="">
      <xdr:nvSpPr>
        <xdr:cNvPr id="872" name="繰出金該当値テキスト"/>
        <xdr:cNvSpPr txBox="1"/>
      </xdr:nvSpPr>
      <xdr:spPr>
        <a:xfrm>
          <a:off x="22212300" y="12925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78460</xdr:rowOff>
    </xdr:from>
    <xdr:to>
      <xdr:col>112</xdr:col>
      <xdr:colOff>38100</xdr:colOff>
      <xdr:row>77</xdr:row>
      <xdr:rowOff>8610</xdr:rowOff>
    </xdr:to>
    <xdr:sp macro="" textlink="">
      <xdr:nvSpPr>
        <xdr:cNvPr id="873" name="楕円 872"/>
        <xdr:cNvSpPr/>
      </xdr:nvSpPr>
      <xdr:spPr>
        <a:xfrm>
          <a:off x="21272500" y="1310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25137</xdr:rowOff>
    </xdr:from>
    <xdr:ext cx="599010" cy="259045"/>
    <xdr:sp macro="" textlink="">
      <xdr:nvSpPr>
        <xdr:cNvPr id="874" name="テキスト ボックス 873"/>
        <xdr:cNvSpPr txBox="1"/>
      </xdr:nvSpPr>
      <xdr:spPr>
        <a:xfrm>
          <a:off x="21023795" y="1288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85136</xdr:rowOff>
    </xdr:from>
    <xdr:to>
      <xdr:col>107</xdr:col>
      <xdr:colOff>101600</xdr:colOff>
      <xdr:row>77</xdr:row>
      <xdr:rowOff>15286</xdr:rowOff>
    </xdr:to>
    <xdr:sp macro="" textlink="">
      <xdr:nvSpPr>
        <xdr:cNvPr id="875" name="楕円 874"/>
        <xdr:cNvSpPr/>
      </xdr:nvSpPr>
      <xdr:spPr>
        <a:xfrm>
          <a:off x="20383500" y="1311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31813</xdr:rowOff>
    </xdr:from>
    <xdr:ext cx="599010" cy="259045"/>
    <xdr:sp macro="" textlink="">
      <xdr:nvSpPr>
        <xdr:cNvPr id="876" name="テキスト ボックス 875"/>
        <xdr:cNvSpPr txBox="1"/>
      </xdr:nvSpPr>
      <xdr:spPr>
        <a:xfrm>
          <a:off x="20134795" y="12890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52183</xdr:rowOff>
    </xdr:from>
    <xdr:to>
      <xdr:col>102</xdr:col>
      <xdr:colOff>165100</xdr:colOff>
      <xdr:row>76</xdr:row>
      <xdr:rowOff>153783</xdr:rowOff>
    </xdr:to>
    <xdr:sp macro="" textlink="">
      <xdr:nvSpPr>
        <xdr:cNvPr id="877" name="楕円 876"/>
        <xdr:cNvSpPr/>
      </xdr:nvSpPr>
      <xdr:spPr>
        <a:xfrm>
          <a:off x="19494500" y="1308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170310</xdr:rowOff>
    </xdr:from>
    <xdr:ext cx="599010" cy="259045"/>
    <xdr:sp macro="" textlink="">
      <xdr:nvSpPr>
        <xdr:cNvPr id="878" name="テキスト ボックス 877"/>
        <xdr:cNvSpPr txBox="1"/>
      </xdr:nvSpPr>
      <xdr:spPr>
        <a:xfrm>
          <a:off x="19245795" y="1285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70514</xdr:rowOff>
    </xdr:from>
    <xdr:to>
      <xdr:col>98</xdr:col>
      <xdr:colOff>38100</xdr:colOff>
      <xdr:row>77</xdr:row>
      <xdr:rowOff>664</xdr:rowOff>
    </xdr:to>
    <xdr:sp macro="" textlink="">
      <xdr:nvSpPr>
        <xdr:cNvPr id="879" name="楕円 878"/>
        <xdr:cNvSpPr/>
      </xdr:nvSpPr>
      <xdr:spPr>
        <a:xfrm>
          <a:off x="18605500" y="1310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17190</xdr:rowOff>
    </xdr:from>
    <xdr:ext cx="599010" cy="259045"/>
    <xdr:sp macro="" textlink="">
      <xdr:nvSpPr>
        <xdr:cNvPr id="880" name="テキスト ボックス 879"/>
        <xdr:cNvSpPr txBox="1"/>
      </xdr:nvSpPr>
      <xdr:spPr>
        <a:xfrm>
          <a:off x="18356795" y="12875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a:t>
          </a:r>
          <a:r>
            <a:rPr kumimoji="1" lang="en-US" altLang="ja-JP" sz="1300">
              <a:latin typeface="ＭＳ Ｐゴシック" panose="020B0600070205080204" pitchFamily="50" charset="-128"/>
              <a:ea typeface="ＭＳ Ｐゴシック" panose="020B0600070205080204" pitchFamily="50" charset="-128"/>
            </a:rPr>
            <a:t>4,336,369</a:t>
          </a:r>
          <a:r>
            <a:rPr kumimoji="1" lang="ja-JP" altLang="en-US" sz="1300">
              <a:latin typeface="ＭＳ Ｐゴシック" panose="020B0600070205080204" pitchFamily="50" charset="-128"/>
              <a:ea typeface="ＭＳ Ｐゴシック" panose="020B0600070205080204" pitchFamily="50" charset="-128"/>
            </a:rPr>
            <a:t>千円、住民一人当たり</a:t>
          </a:r>
          <a:r>
            <a:rPr kumimoji="1" lang="en-US" altLang="ja-JP" sz="1300">
              <a:latin typeface="ＭＳ Ｐゴシック" panose="020B0600070205080204" pitchFamily="50" charset="-128"/>
              <a:ea typeface="ＭＳ Ｐゴシック" panose="020B0600070205080204" pitchFamily="50" charset="-128"/>
            </a:rPr>
            <a:t>1,273,904</a:t>
          </a:r>
          <a:r>
            <a:rPr kumimoji="1" lang="ja-JP" altLang="en-US" sz="1300">
              <a:latin typeface="ＭＳ Ｐゴシック" panose="020B0600070205080204" pitchFamily="50" charset="-128"/>
              <a:ea typeface="ＭＳ Ｐゴシック" panose="020B0600070205080204" pitchFamily="50" charset="-128"/>
            </a:rPr>
            <a:t>円と大幅に増額となっているが、会計年度任用職員制度開始による人件費の増や、新型コロナウィルスに係る特別定額給付金の支給、令和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月豪雨を起因とした災害復旧費の増が主な要因である。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139,957</a:t>
          </a:r>
          <a:r>
            <a:rPr kumimoji="1" lang="ja-JP" altLang="en-US" sz="1300">
              <a:latin typeface="ＭＳ Ｐゴシック" panose="020B0600070205080204" pitchFamily="50" charset="-128"/>
              <a:ea typeface="ＭＳ Ｐゴシック" panose="020B0600070205080204" pitchFamily="50" charset="-128"/>
            </a:rPr>
            <a:t>円と昨年度と比べても、ほぼ同水準で推移しているが類似団体の約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倍となっている。主な要因は子供を対象とした医療費助成事業など子育て環境整備政策が挙げられる。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105,793</a:t>
          </a:r>
          <a:r>
            <a:rPr kumimoji="1" lang="ja-JP" altLang="en-US" sz="1300">
              <a:latin typeface="ＭＳ Ｐゴシック" panose="020B0600070205080204" pitchFamily="50" charset="-128"/>
              <a:ea typeface="ＭＳ Ｐゴシック" panose="020B0600070205080204" pitchFamily="50" charset="-128"/>
            </a:rPr>
            <a:t>円となっており、昨年度と比べ</a:t>
          </a:r>
          <a:r>
            <a:rPr kumimoji="1" lang="en-US" altLang="ja-JP" sz="1300">
              <a:latin typeface="ＭＳ Ｐゴシック" panose="020B0600070205080204" pitchFamily="50" charset="-128"/>
              <a:ea typeface="ＭＳ Ｐゴシック" panose="020B0600070205080204" pitchFamily="50" charset="-128"/>
            </a:rPr>
            <a:t>23,853</a:t>
          </a:r>
          <a:r>
            <a:rPr kumimoji="1" lang="ja-JP" altLang="en-US" sz="1300">
              <a:latin typeface="ＭＳ Ｐゴシック" panose="020B0600070205080204" pitchFamily="50" charset="-128"/>
              <a:ea typeface="ＭＳ Ｐゴシック" panose="020B0600070205080204" pitchFamily="50" charset="-128"/>
            </a:rPr>
            <a:t>円減少している。災害復旧を最優先に事業を実施した結果と推察されるが、類似団体平均の約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とかなり低い水準にある。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3,404
3,398
121.19
4,980,991
4,336,369
621,546
1,949,086
3,404,979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73292</xdr:rowOff>
    </xdr:from>
    <xdr:to>
      <xdr:col>24</xdr:col>
      <xdr:colOff>63500</xdr:colOff>
      <xdr:row>37</xdr:row>
      <xdr:rowOff>73654</xdr:rowOff>
    </xdr:to>
    <xdr:cxnSp macro="">
      <xdr:nvCxnSpPr>
        <xdr:cNvPr id="60" name="直線コネクタ 59"/>
        <xdr:cNvCxnSpPr/>
      </xdr:nvCxnSpPr>
      <xdr:spPr>
        <a:xfrm>
          <a:off x="3797300" y="6416942"/>
          <a:ext cx="8382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69653</xdr:rowOff>
    </xdr:from>
    <xdr:to>
      <xdr:col>19</xdr:col>
      <xdr:colOff>177800</xdr:colOff>
      <xdr:row>37</xdr:row>
      <xdr:rowOff>73292</xdr:rowOff>
    </xdr:to>
    <xdr:cxnSp macro="">
      <xdr:nvCxnSpPr>
        <xdr:cNvPr id="63" name="直線コネクタ 62"/>
        <xdr:cNvCxnSpPr/>
      </xdr:nvCxnSpPr>
      <xdr:spPr>
        <a:xfrm>
          <a:off x="2908300" y="6413303"/>
          <a:ext cx="889000" cy="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67691</xdr:rowOff>
    </xdr:from>
    <xdr:to>
      <xdr:col>15</xdr:col>
      <xdr:colOff>50800</xdr:colOff>
      <xdr:row>37</xdr:row>
      <xdr:rowOff>69653</xdr:rowOff>
    </xdr:to>
    <xdr:cxnSp macro="">
      <xdr:nvCxnSpPr>
        <xdr:cNvPr id="66" name="直線コネクタ 65"/>
        <xdr:cNvCxnSpPr/>
      </xdr:nvCxnSpPr>
      <xdr:spPr>
        <a:xfrm>
          <a:off x="2019300" y="6411341"/>
          <a:ext cx="889000" cy="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67691</xdr:rowOff>
    </xdr:from>
    <xdr:to>
      <xdr:col>10</xdr:col>
      <xdr:colOff>114300</xdr:colOff>
      <xdr:row>37</xdr:row>
      <xdr:rowOff>73196</xdr:rowOff>
    </xdr:to>
    <xdr:cxnSp macro="">
      <xdr:nvCxnSpPr>
        <xdr:cNvPr id="69" name="直線コネクタ 68"/>
        <xdr:cNvCxnSpPr/>
      </xdr:nvCxnSpPr>
      <xdr:spPr>
        <a:xfrm flipV="1">
          <a:off x="1130300" y="6411341"/>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22854</xdr:rowOff>
    </xdr:from>
    <xdr:to>
      <xdr:col>24</xdr:col>
      <xdr:colOff>114300</xdr:colOff>
      <xdr:row>37</xdr:row>
      <xdr:rowOff>124454</xdr:rowOff>
    </xdr:to>
    <xdr:sp macro="" textlink="">
      <xdr:nvSpPr>
        <xdr:cNvPr id="79" name="楕円 78"/>
        <xdr:cNvSpPr/>
      </xdr:nvSpPr>
      <xdr:spPr>
        <a:xfrm>
          <a:off x="4584700" y="63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1281</xdr:rowOff>
    </xdr:from>
    <xdr:ext cx="534377" cy="259045"/>
    <xdr:sp macro="" textlink="">
      <xdr:nvSpPr>
        <xdr:cNvPr id="80" name="議会費該当値テキスト"/>
        <xdr:cNvSpPr txBox="1"/>
      </xdr:nvSpPr>
      <xdr:spPr>
        <a:xfrm>
          <a:off x="4686300" y="634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22492</xdr:rowOff>
    </xdr:from>
    <xdr:to>
      <xdr:col>20</xdr:col>
      <xdr:colOff>38100</xdr:colOff>
      <xdr:row>37</xdr:row>
      <xdr:rowOff>124092</xdr:rowOff>
    </xdr:to>
    <xdr:sp macro="" textlink="">
      <xdr:nvSpPr>
        <xdr:cNvPr id="81" name="楕円 80"/>
        <xdr:cNvSpPr/>
      </xdr:nvSpPr>
      <xdr:spPr>
        <a:xfrm>
          <a:off x="3746500" y="636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115219</xdr:rowOff>
    </xdr:from>
    <xdr:ext cx="534377" cy="259045"/>
    <xdr:sp macro="" textlink="">
      <xdr:nvSpPr>
        <xdr:cNvPr id="82" name="テキスト ボックス 81"/>
        <xdr:cNvSpPr txBox="1"/>
      </xdr:nvSpPr>
      <xdr:spPr>
        <a:xfrm>
          <a:off x="3530111" y="64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18853</xdr:rowOff>
    </xdr:from>
    <xdr:to>
      <xdr:col>15</xdr:col>
      <xdr:colOff>101600</xdr:colOff>
      <xdr:row>37</xdr:row>
      <xdr:rowOff>120453</xdr:rowOff>
    </xdr:to>
    <xdr:sp macro="" textlink="">
      <xdr:nvSpPr>
        <xdr:cNvPr id="83" name="楕円 82"/>
        <xdr:cNvSpPr/>
      </xdr:nvSpPr>
      <xdr:spPr>
        <a:xfrm>
          <a:off x="2857500" y="636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111580</xdr:rowOff>
    </xdr:from>
    <xdr:ext cx="534377" cy="259045"/>
    <xdr:sp macro="" textlink="">
      <xdr:nvSpPr>
        <xdr:cNvPr id="84" name="テキスト ボックス 83"/>
        <xdr:cNvSpPr txBox="1"/>
      </xdr:nvSpPr>
      <xdr:spPr>
        <a:xfrm>
          <a:off x="2641111" y="645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16891</xdr:rowOff>
    </xdr:from>
    <xdr:to>
      <xdr:col>10</xdr:col>
      <xdr:colOff>165100</xdr:colOff>
      <xdr:row>37</xdr:row>
      <xdr:rowOff>118491</xdr:rowOff>
    </xdr:to>
    <xdr:sp macro="" textlink="">
      <xdr:nvSpPr>
        <xdr:cNvPr id="85" name="楕円 84"/>
        <xdr:cNvSpPr/>
      </xdr:nvSpPr>
      <xdr:spPr>
        <a:xfrm>
          <a:off x="1968500" y="63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109618</xdr:rowOff>
    </xdr:from>
    <xdr:ext cx="534377" cy="259045"/>
    <xdr:sp macro="" textlink="">
      <xdr:nvSpPr>
        <xdr:cNvPr id="86" name="テキスト ボックス 85"/>
        <xdr:cNvSpPr txBox="1"/>
      </xdr:nvSpPr>
      <xdr:spPr>
        <a:xfrm>
          <a:off x="1752111" y="64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22396</xdr:rowOff>
    </xdr:from>
    <xdr:to>
      <xdr:col>6</xdr:col>
      <xdr:colOff>38100</xdr:colOff>
      <xdr:row>37</xdr:row>
      <xdr:rowOff>123996</xdr:rowOff>
    </xdr:to>
    <xdr:sp macro="" textlink="">
      <xdr:nvSpPr>
        <xdr:cNvPr id="87" name="楕円 86"/>
        <xdr:cNvSpPr/>
      </xdr:nvSpPr>
      <xdr:spPr>
        <a:xfrm>
          <a:off x="1079500" y="636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115123</xdr:rowOff>
    </xdr:from>
    <xdr:ext cx="534377" cy="259045"/>
    <xdr:sp macro="" textlink="">
      <xdr:nvSpPr>
        <xdr:cNvPr id="88" name="テキスト ボックス 87"/>
        <xdr:cNvSpPr txBox="1"/>
      </xdr:nvSpPr>
      <xdr:spPr>
        <a:xfrm>
          <a:off x="863111" y="645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164888</xdr:rowOff>
    </xdr:from>
    <xdr:to>
      <xdr:col>24</xdr:col>
      <xdr:colOff>63500</xdr:colOff>
      <xdr:row>58</xdr:row>
      <xdr:rowOff>47135</xdr:rowOff>
    </xdr:to>
    <xdr:cxnSp macro="">
      <xdr:nvCxnSpPr>
        <xdr:cNvPr id="115" name="直線コネクタ 114"/>
        <xdr:cNvCxnSpPr/>
      </xdr:nvCxnSpPr>
      <xdr:spPr>
        <a:xfrm flipV="1">
          <a:off x="3797300" y="9937538"/>
          <a:ext cx="838200" cy="5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162029</xdr:rowOff>
    </xdr:from>
    <xdr:to>
      <xdr:col>19</xdr:col>
      <xdr:colOff>177800</xdr:colOff>
      <xdr:row>58</xdr:row>
      <xdr:rowOff>47135</xdr:rowOff>
    </xdr:to>
    <xdr:cxnSp macro="">
      <xdr:nvCxnSpPr>
        <xdr:cNvPr id="118" name="直線コネクタ 117"/>
        <xdr:cNvCxnSpPr/>
      </xdr:nvCxnSpPr>
      <xdr:spPr>
        <a:xfrm>
          <a:off x="2908300" y="9934679"/>
          <a:ext cx="889000" cy="5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162029</xdr:rowOff>
    </xdr:from>
    <xdr:to>
      <xdr:col>15</xdr:col>
      <xdr:colOff>50800</xdr:colOff>
      <xdr:row>58</xdr:row>
      <xdr:rowOff>52345</xdr:rowOff>
    </xdr:to>
    <xdr:cxnSp macro="">
      <xdr:nvCxnSpPr>
        <xdr:cNvPr id="121" name="直線コネクタ 120"/>
        <xdr:cNvCxnSpPr/>
      </xdr:nvCxnSpPr>
      <xdr:spPr>
        <a:xfrm flipV="1">
          <a:off x="2019300" y="9934679"/>
          <a:ext cx="889000" cy="6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52345</xdr:rowOff>
    </xdr:from>
    <xdr:to>
      <xdr:col>10</xdr:col>
      <xdr:colOff>114300</xdr:colOff>
      <xdr:row>58</xdr:row>
      <xdr:rowOff>58054</xdr:rowOff>
    </xdr:to>
    <xdr:cxnSp macro="">
      <xdr:nvCxnSpPr>
        <xdr:cNvPr id="124" name="直線コネクタ 123"/>
        <xdr:cNvCxnSpPr/>
      </xdr:nvCxnSpPr>
      <xdr:spPr>
        <a:xfrm flipV="1">
          <a:off x="1130300" y="9996445"/>
          <a:ext cx="889000" cy="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114088</xdr:rowOff>
    </xdr:from>
    <xdr:to>
      <xdr:col>24</xdr:col>
      <xdr:colOff>114300</xdr:colOff>
      <xdr:row>58</xdr:row>
      <xdr:rowOff>44238</xdr:rowOff>
    </xdr:to>
    <xdr:sp macro="" textlink="">
      <xdr:nvSpPr>
        <xdr:cNvPr id="134" name="楕円 133"/>
        <xdr:cNvSpPr/>
      </xdr:nvSpPr>
      <xdr:spPr>
        <a:xfrm>
          <a:off x="4584700" y="98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46345</xdr:rowOff>
    </xdr:from>
    <xdr:ext cx="599010" cy="259045"/>
    <xdr:sp macro="" textlink="">
      <xdr:nvSpPr>
        <xdr:cNvPr id="135" name="総務費該当値テキスト"/>
        <xdr:cNvSpPr txBox="1"/>
      </xdr:nvSpPr>
      <xdr:spPr>
        <a:xfrm>
          <a:off x="4686300" y="981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167785</xdr:rowOff>
    </xdr:from>
    <xdr:to>
      <xdr:col>20</xdr:col>
      <xdr:colOff>38100</xdr:colOff>
      <xdr:row>58</xdr:row>
      <xdr:rowOff>97935</xdr:rowOff>
    </xdr:to>
    <xdr:sp macro="" textlink="">
      <xdr:nvSpPr>
        <xdr:cNvPr id="136" name="楕円 135"/>
        <xdr:cNvSpPr/>
      </xdr:nvSpPr>
      <xdr:spPr>
        <a:xfrm>
          <a:off x="3746500" y="994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89062</xdr:rowOff>
    </xdr:from>
    <xdr:ext cx="599010" cy="259045"/>
    <xdr:sp macro="" textlink="">
      <xdr:nvSpPr>
        <xdr:cNvPr id="137" name="テキスト ボックス 136"/>
        <xdr:cNvSpPr txBox="1"/>
      </xdr:nvSpPr>
      <xdr:spPr>
        <a:xfrm>
          <a:off x="3497795" y="1003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111229</xdr:rowOff>
    </xdr:from>
    <xdr:to>
      <xdr:col>15</xdr:col>
      <xdr:colOff>101600</xdr:colOff>
      <xdr:row>58</xdr:row>
      <xdr:rowOff>41379</xdr:rowOff>
    </xdr:to>
    <xdr:sp macro="" textlink="">
      <xdr:nvSpPr>
        <xdr:cNvPr id="138" name="楕円 137"/>
        <xdr:cNvSpPr/>
      </xdr:nvSpPr>
      <xdr:spPr>
        <a:xfrm>
          <a:off x="2857500" y="988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57906</xdr:rowOff>
    </xdr:from>
    <xdr:ext cx="599010" cy="259045"/>
    <xdr:sp macro="" textlink="">
      <xdr:nvSpPr>
        <xdr:cNvPr id="139" name="テキスト ボックス 138"/>
        <xdr:cNvSpPr txBox="1"/>
      </xdr:nvSpPr>
      <xdr:spPr>
        <a:xfrm>
          <a:off x="2608795" y="965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1545</xdr:rowOff>
    </xdr:from>
    <xdr:to>
      <xdr:col>10</xdr:col>
      <xdr:colOff>165100</xdr:colOff>
      <xdr:row>58</xdr:row>
      <xdr:rowOff>103145</xdr:rowOff>
    </xdr:to>
    <xdr:sp macro="" textlink="">
      <xdr:nvSpPr>
        <xdr:cNvPr id="140" name="楕円 139"/>
        <xdr:cNvSpPr/>
      </xdr:nvSpPr>
      <xdr:spPr>
        <a:xfrm>
          <a:off x="1968500" y="994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94272</xdr:rowOff>
    </xdr:from>
    <xdr:ext cx="599010" cy="259045"/>
    <xdr:sp macro="" textlink="">
      <xdr:nvSpPr>
        <xdr:cNvPr id="141" name="テキスト ボックス 140"/>
        <xdr:cNvSpPr txBox="1"/>
      </xdr:nvSpPr>
      <xdr:spPr>
        <a:xfrm>
          <a:off x="1719795" y="1003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7254</xdr:rowOff>
    </xdr:from>
    <xdr:to>
      <xdr:col>6</xdr:col>
      <xdr:colOff>38100</xdr:colOff>
      <xdr:row>58</xdr:row>
      <xdr:rowOff>108854</xdr:rowOff>
    </xdr:to>
    <xdr:sp macro="" textlink="">
      <xdr:nvSpPr>
        <xdr:cNvPr id="142" name="楕円 141"/>
        <xdr:cNvSpPr/>
      </xdr:nvSpPr>
      <xdr:spPr>
        <a:xfrm>
          <a:off x="1079500" y="995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99981</xdr:rowOff>
    </xdr:from>
    <xdr:ext cx="599010" cy="259045"/>
    <xdr:sp macro="" textlink="">
      <xdr:nvSpPr>
        <xdr:cNvPr id="143" name="テキスト ボックス 142"/>
        <xdr:cNvSpPr txBox="1"/>
      </xdr:nvSpPr>
      <xdr:spPr>
        <a:xfrm>
          <a:off x="830795" y="1004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106186</xdr:rowOff>
    </xdr:from>
    <xdr:to>
      <xdr:col>24</xdr:col>
      <xdr:colOff>63500</xdr:colOff>
      <xdr:row>76</xdr:row>
      <xdr:rowOff>138263</xdr:rowOff>
    </xdr:to>
    <xdr:cxnSp macro="">
      <xdr:nvCxnSpPr>
        <xdr:cNvPr id="172" name="直線コネクタ 171"/>
        <xdr:cNvCxnSpPr/>
      </xdr:nvCxnSpPr>
      <xdr:spPr>
        <a:xfrm flipV="1">
          <a:off x="3797300" y="13136386"/>
          <a:ext cx="838200" cy="3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137787</xdr:rowOff>
    </xdr:from>
    <xdr:to>
      <xdr:col>19</xdr:col>
      <xdr:colOff>177800</xdr:colOff>
      <xdr:row>76</xdr:row>
      <xdr:rowOff>138263</xdr:rowOff>
    </xdr:to>
    <xdr:cxnSp macro="">
      <xdr:nvCxnSpPr>
        <xdr:cNvPr id="175" name="直線コネクタ 174"/>
        <xdr:cNvCxnSpPr/>
      </xdr:nvCxnSpPr>
      <xdr:spPr>
        <a:xfrm>
          <a:off x="2908300" y="13167987"/>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116697</xdr:rowOff>
    </xdr:from>
    <xdr:to>
      <xdr:col>15</xdr:col>
      <xdr:colOff>50800</xdr:colOff>
      <xdr:row>76</xdr:row>
      <xdr:rowOff>137787</xdr:rowOff>
    </xdr:to>
    <xdr:cxnSp macro="">
      <xdr:nvCxnSpPr>
        <xdr:cNvPr id="178" name="直線コネクタ 177"/>
        <xdr:cNvCxnSpPr/>
      </xdr:nvCxnSpPr>
      <xdr:spPr>
        <a:xfrm>
          <a:off x="2019300" y="13146897"/>
          <a:ext cx="889000" cy="2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116697</xdr:rowOff>
    </xdr:from>
    <xdr:to>
      <xdr:col>10</xdr:col>
      <xdr:colOff>114300</xdr:colOff>
      <xdr:row>76</xdr:row>
      <xdr:rowOff>134094</xdr:rowOff>
    </xdr:to>
    <xdr:cxnSp macro="">
      <xdr:nvCxnSpPr>
        <xdr:cNvPr id="181" name="直線コネクタ 180"/>
        <xdr:cNvCxnSpPr/>
      </xdr:nvCxnSpPr>
      <xdr:spPr>
        <a:xfrm flipV="1">
          <a:off x="1130300" y="13146897"/>
          <a:ext cx="889000" cy="1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55386</xdr:rowOff>
    </xdr:from>
    <xdr:to>
      <xdr:col>24</xdr:col>
      <xdr:colOff>114300</xdr:colOff>
      <xdr:row>76</xdr:row>
      <xdr:rowOff>156986</xdr:rowOff>
    </xdr:to>
    <xdr:sp macro="" textlink="">
      <xdr:nvSpPr>
        <xdr:cNvPr id="191" name="楕円 190"/>
        <xdr:cNvSpPr/>
      </xdr:nvSpPr>
      <xdr:spPr>
        <a:xfrm>
          <a:off x="4584700" y="130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78262</xdr:rowOff>
    </xdr:from>
    <xdr:ext cx="599010" cy="259045"/>
    <xdr:sp macro="" textlink="">
      <xdr:nvSpPr>
        <xdr:cNvPr id="192" name="民生費該当値テキスト"/>
        <xdr:cNvSpPr txBox="1"/>
      </xdr:nvSpPr>
      <xdr:spPr>
        <a:xfrm>
          <a:off x="4686300" y="12937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87463</xdr:rowOff>
    </xdr:from>
    <xdr:to>
      <xdr:col>20</xdr:col>
      <xdr:colOff>38100</xdr:colOff>
      <xdr:row>77</xdr:row>
      <xdr:rowOff>17613</xdr:rowOff>
    </xdr:to>
    <xdr:sp macro="" textlink="">
      <xdr:nvSpPr>
        <xdr:cNvPr id="193" name="楕円 192"/>
        <xdr:cNvSpPr/>
      </xdr:nvSpPr>
      <xdr:spPr>
        <a:xfrm>
          <a:off x="3746500" y="1311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34141</xdr:rowOff>
    </xdr:from>
    <xdr:ext cx="599010" cy="259045"/>
    <xdr:sp macro="" textlink="">
      <xdr:nvSpPr>
        <xdr:cNvPr id="194" name="テキスト ボックス 193"/>
        <xdr:cNvSpPr txBox="1"/>
      </xdr:nvSpPr>
      <xdr:spPr>
        <a:xfrm>
          <a:off x="3497795" y="12892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86987</xdr:rowOff>
    </xdr:from>
    <xdr:to>
      <xdr:col>15</xdr:col>
      <xdr:colOff>101600</xdr:colOff>
      <xdr:row>77</xdr:row>
      <xdr:rowOff>17137</xdr:rowOff>
    </xdr:to>
    <xdr:sp macro="" textlink="">
      <xdr:nvSpPr>
        <xdr:cNvPr id="195" name="楕円 194"/>
        <xdr:cNvSpPr/>
      </xdr:nvSpPr>
      <xdr:spPr>
        <a:xfrm>
          <a:off x="2857500" y="1311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33665</xdr:rowOff>
    </xdr:from>
    <xdr:ext cx="599010" cy="259045"/>
    <xdr:sp macro="" textlink="">
      <xdr:nvSpPr>
        <xdr:cNvPr id="196" name="テキスト ボックス 195"/>
        <xdr:cNvSpPr txBox="1"/>
      </xdr:nvSpPr>
      <xdr:spPr>
        <a:xfrm>
          <a:off x="2608795" y="1289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65897</xdr:rowOff>
    </xdr:from>
    <xdr:to>
      <xdr:col>10</xdr:col>
      <xdr:colOff>165100</xdr:colOff>
      <xdr:row>76</xdr:row>
      <xdr:rowOff>167497</xdr:rowOff>
    </xdr:to>
    <xdr:sp macro="" textlink="">
      <xdr:nvSpPr>
        <xdr:cNvPr id="197" name="楕円 196"/>
        <xdr:cNvSpPr/>
      </xdr:nvSpPr>
      <xdr:spPr>
        <a:xfrm>
          <a:off x="1968500" y="1309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12574</xdr:rowOff>
    </xdr:from>
    <xdr:ext cx="599010" cy="259045"/>
    <xdr:sp macro="" textlink="">
      <xdr:nvSpPr>
        <xdr:cNvPr id="198" name="テキスト ボックス 197"/>
        <xdr:cNvSpPr txBox="1"/>
      </xdr:nvSpPr>
      <xdr:spPr>
        <a:xfrm>
          <a:off x="1719795" y="12871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83294</xdr:rowOff>
    </xdr:from>
    <xdr:to>
      <xdr:col>6</xdr:col>
      <xdr:colOff>38100</xdr:colOff>
      <xdr:row>77</xdr:row>
      <xdr:rowOff>13444</xdr:rowOff>
    </xdr:to>
    <xdr:sp macro="" textlink="">
      <xdr:nvSpPr>
        <xdr:cNvPr id="199" name="楕円 198"/>
        <xdr:cNvSpPr/>
      </xdr:nvSpPr>
      <xdr:spPr>
        <a:xfrm>
          <a:off x="1079500" y="1311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29970</xdr:rowOff>
    </xdr:from>
    <xdr:ext cx="599010" cy="259045"/>
    <xdr:sp macro="" textlink="">
      <xdr:nvSpPr>
        <xdr:cNvPr id="200" name="テキスト ボックス 199"/>
        <xdr:cNvSpPr txBox="1"/>
      </xdr:nvSpPr>
      <xdr:spPr>
        <a:xfrm>
          <a:off x="830795" y="1288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94593</xdr:rowOff>
    </xdr:from>
    <xdr:to>
      <xdr:col>24</xdr:col>
      <xdr:colOff>63500</xdr:colOff>
      <xdr:row>97</xdr:row>
      <xdr:rowOff>145200</xdr:rowOff>
    </xdr:to>
    <xdr:cxnSp macro="">
      <xdr:nvCxnSpPr>
        <xdr:cNvPr id="227" name="直線コネクタ 226"/>
        <xdr:cNvCxnSpPr/>
      </xdr:nvCxnSpPr>
      <xdr:spPr>
        <a:xfrm flipV="1">
          <a:off x="3797300" y="16725243"/>
          <a:ext cx="838200" cy="5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145200</xdr:rowOff>
    </xdr:from>
    <xdr:to>
      <xdr:col>19</xdr:col>
      <xdr:colOff>177800</xdr:colOff>
      <xdr:row>97</xdr:row>
      <xdr:rowOff>150958</xdr:rowOff>
    </xdr:to>
    <xdr:cxnSp macro="">
      <xdr:nvCxnSpPr>
        <xdr:cNvPr id="230" name="直線コネクタ 229"/>
        <xdr:cNvCxnSpPr/>
      </xdr:nvCxnSpPr>
      <xdr:spPr>
        <a:xfrm flipV="1">
          <a:off x="2908300" y="16775850"/>
          <a:ext cx="889000" cy="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149251</xdr:rowOff>
    </xdr:from>
    <xdr:to>
      <xdr:col>15</xdr:col>
      <xdr:colOff>50800</xdr:colOff>
      <xdr:row>97</xdr:row>
      <xdr:rowOff>150958</xdr:rowOff>
    </xdr:to>
    <xdr:cxnSp macro="">
      <xdr:nvCxnSpPr>
        <xdr:cNvPr id="233" name="直線コネクタ 232"/>
        <xdr:cNvCxnSpPr/>
      </xdr:nvCxnSpPr>
      <xdr:spPr>
        <a:xfrm>
          <a:off x="2019300" y="16779901"/>
          <a:ext cx="8890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149251</xdr:rowOff>
    </xdr:from>
    <xdr:to>
      <xdr:col>10</xdr:col>
      <xdr:colOff>114300</xdr:colOff>
      <xdr:row>97</xdr:row>
      <xdr:rowOff>152321</xdr:rowOff>
    </xdr:to>
    <xdr:cxnSp macro="">
      <xdr:nvCxnSpPr>
        <xdr:cNvPr id="236" name="直線コネクタ 235"/>
        <xdr:cNvCxnSpPr/>
      </xdr:nvCxnSpPr>
      <xdr:spPr>
        <a:xfrm flipV="1">
          <a:off x="1130300" y="16779901"/>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43793</xdr:rowOff>
    </xdr:from>
    <xdr:to>
      <xdr:col>24</xdr:col>
      <xdr:colOff>114300</xdr:colOff>
      <xdr:row>97</xdr:row>
      <xdr:rowOff>145393</xdr:rowOff>
    </xdr:to>
    <xdr:sp macro="" textlink="">
      <xdr:nvSpPr>
        <xdr:cNvPr id="246" name="楕円 245"/>
        <xdr:cNvSpPr/>
      </xdr:nvSpPr>
      <xdr:spPr>
        <a:xfrm>
          <a:off x="4584700" y="1667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22220</xdr:rowOff>
    </xdr:from>
    <xdr:ext cx="534377" cy="259045"/>
    <xdr:sp macro="" textlink="">
      <xdr:nvSpPr>
        <xdr:cNvPr id="247" name="衛生費該当値テキスト"/>
        <xdr:cNvSpPr txBox="1"/>
      </xdr:nvSpPr>
      <xdr:spPr>
        <a:xfrm>
          <a:off x="4686300" y="1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94400</xdr:rowOff>
    </xdr:from>
    <xdr:to>
      <xdr:col>20</xdr:col>
      <xdr:colOff>38100</xdr:colOff>
      <xdr:row>98</xdr:row>
      <xdr:rowOff>24550</xdr:rowOff>
    </xdr:to>
    <xdr:sp macro="" textlink="">
      <xdr:nvSpPr>
        <xdr:cNvPr id="248" name="楕円 247"/>
        <xdr:cNvSpPr/>
      </xdr:nvSpPr>
      <xdr:spPr>
        <a:xfrm>
          <a:off x="3746500" y="167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15677</xdr:rowOff>
    </xdr:from>
    <xdr:ext cx="534377" cy="259045"/>
    <xdr:sp macro="" textlink="">
      <xdr:nvSpPr>
        <xdr:cNvPr id="249" name="テキスト ボックス 248"/>
        <xdr:cNvSpPr txBox="1"/>
      </xdr:nvSpPr>
      <xdr:spPr>
        <a:xfrm>
          <a:off x="3530111" y="1681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100158</xdr:rowOff>
    </xdr:from>
    <xdr:to>
      <xdr:col>15</xdr:col>
      <xdr:colOff>101600</xdr:colOff>
      <xdr:row>98</xdr:row>
      <xdr:rowOff>30308</xdr:rowOff>
    </xdr:to>
    <xdr:sp macro="" textlink="">
      <xdr:nvSpPr>
        <xdr:cNvPr id="250" name="楕円 249"/>
        <xdr:cNvSpPr/>
      </xdr:nvSpPr>
      <xdr:spPr>
        <a:xfrm>
          <a:off x="2857500" y="1673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21435</xdr:rowOff>
    </xdr:from>
    <xdr:ext cx="534377" cy="259045"/>
    <xdr:sp macro="" textlink="">
      <xdr:nvSpPr>
        <xdr:cNvPr id="251" name="テキスト ボックス 250"/>
        <xdr:cNvSpPr txBox="1"/>
      </xdr:nvSpPr>
      <xdr:spPr>
        <a:xfrm>
          <a:off x="2641111" y="168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98451</xdr:rowOff>
    </xdr:from>
    <xdr:to>
      <xdr:col>10</xdr:col>
      <xdr:colOff>165100</xdr:colOff>
      <xdr:row>98</xdr:row>
      <xdr:rowOff>28601</xdr:rowOff>
    </xdr:to>
    <xdr:sp macro="" textlink="">
      <xdr:nvSpPr>
        <xdr:cNvPr id="252" name="楕円 251"/>
        <xdr:cNvSpPr/>
      </xdr:nvSpPr>
      <xdr:spPr>
        <a:xfrm>
          <a:off x="1968500" y="1672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19728</xdr:rowOff>
    </xdr:from>
    <xdr:ext cx="534377" cy="259045"/>
    <xdr:sp macro="" textlink="">
      <xdr:nvSpPr>
        <xdr:cNvPr id="253" name="テキスト ボックス 252"/>
        <xdr:cNvSpPr txBox="1"/>
      </xdr:nvSpPr>
      <xdr:spPr>
        <a:xfrm>
          <a:off x="1752111" y="1682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101521</xdr:rowOff>
    </xdr:from>
    <xdr:to>
      <xdr:col>6</xdr:col>
      <xdr:colOff>38100</xdr:colOff>
      <xdr:row>98</xdr:row>
      <xdr:rowOff>31671</xdr:rowOff>
    </xdr:to>
    <xdr:sp macro="" textlink="">
      <xdr:nvSpPr>
        <xdr:cNvPr id="254" name="楕円 253"/>
        <xdr:cNvSpPr/>
      </xdr:nvSpPr>
      <xdr:spPr>
        <a:xfrm>
          <a:off x="1079500" y="1673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22798</xdr:rowOff>
    </xdr:from>
    <xdr:ext cx="534377" cy="259045"/>
    <xdr:sp macro="" textlink="">
      <xdr:nvSpPr>
        <xdr:cNvPr id="255" name="テキスト ボックス 254"/>
        <xdr:cNvSpPr txBox="1"/>
      </xdr:nvSpPr>
      <xdr:spPr>
        <a:xfrm>
          <a:off x="863111" y="1682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99714</xdr:rowOff>
    </xdr:from>
    <xdr:to>
      <xdr:col>55</xdr:col>
      <xdr:colOff>0</xdr:colOff>
      <xdr:row>58</xdr:row>
      <xdr:rowOff>102992</xdr:rowOff>
    </xdr:to>
    <xdr:cxnSp macro="">
      <xdr:nvCxnSpPr>
        <xdr:cNvPr id="339" name="直線コネクタ 338"/>
        <xdr:cNvCxnSpPr/>
      </xdr:nvCxnSpPr>
      <xdr:spPr>
        <a:xfrm flipV="1">
          <a:off x="9639300" y="10043814"/>
          <a:ext cx="838200" cy="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101997</xdr:rowOff>
    </xdr:from>
    <xdr:to>
      <xdr:col>50</xdr:col>
      <xdr:colOff>114300</xdr:colOff>
      <xdr:row>58</xdr:row>
      <xdr:rowOff>102992</xdr:rowOff>
    </xdr:to>
    <xdr:cxnSp macro="">
      <xdr:nvCxnSpPr>
        <xdr:cNvPr id="342" name="直線コネクタ 341"/>
        <xdr:cNvCxnSpPr/>
      </xdr:nvCxnSpPr>
      <xdr:spPr>
        <a:xfrm>
          <a:off x="8750300" y="10046097"/>
          <a:ext cx="889000" cy="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101997</xdr:rowOff>
    </xdr:from>
    <xdr:to>
      <xdr:col>45</xdr:col>
      <xdr:colOff>177800</xdr:colOff>
      <xdr:row>58</xdr:row>
      <xdr:rowOff>102823</xdr:rowOff>
    </xdr:to>
    <xdr:cxnSp macro="">
      <xdr:nvCxnSpPr>
        <xdr:cNvPr id="345" name="直線コネクタ 344"/>
        <xdr:cNvCxnSpPr/>
      </xdr:nvCxnSpPr>
      <xdr:spPr>
        <a:xfrm flipV="1">
          <a:off x="7861300" y="10046097"/>
          <a:ext cx="8890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102823</xdr:rowOff>
    </xdr:from>
    <xdr:to>
      <xdr:col>41</xdr:col>
      <xdr:colOff>50800</xdr:colOff>
      <xdr:row>58</xdr:row>
      <xdr:rowOff>106312</xdr:rowOff>
    </xdr:to>
    <xdr:cxnSp macro="">
      <xdr:nvCxnSpPr>
        <xdr:cNvPr id="348" name="直線コネクタ 347"/>
        <xdr:cNvCxnSpPr/>
      </xdr:nvCxnSpPr>
      <xdr:spPr>
        <a:xfrm flipV="1">
          <a:off x="6972300" y="10046923"/>
          <a:ext cx="889000" cy="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48914</xdr:rowOff>
    </xdr:from>
    <xdr:to>
      <xdr:col>55</xdr:col>
      <xdr:colOff>50800</xdr:colOff>
      <xdr:row>58</xdr:row>
      <xdr:rowOff>150514</xdr:rowOff>
    </xdr:to>
    <xdr:sp macro="" textlink="">
      <xdr:nvSpPr>
        <xdr:cNvPr id="358" name="楕円 357"/>
        <xdr:cNvSpPr/>
      </xdr:nvSpPr>
      <xdr:spPr>
        <a:xfrm>
          <a:off x="10426700" y="99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165629</xdr:rowOff>
    </xdr:from>
    <xdr:ext cx="534377" cy="259045"/>
    <xdr:sp macro="" textlink="">
      <xdr:nvSpPr>
        <xdr:cNvPr id="359" name="農林水産業費該当値テキスト"/>
        <xdr:cNvSpPr txBox="1"/>
      </xdr:nvSpPr>
      <xdr:spPr>
        <a:xfrm>
          <a:off x="10528300" y="993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52192</xdr:rowOff>
    </xdr:from>
    <xdr:to>
      <xdr:col>50</xdr:col>
      <xdr:colOff>165100</xdr:colOff>
      <xdr:row>58</xdr:row>
      <xdr:rowOff>153792</xdr:rowOff>
    </xdr:to>
    <xdr:sp macro="" textlink="">
      <xdr:nvSpPr>
        <xdr:cNvPr id="360" name="楕円 359"/>
        <xdr:cNvSpPr/>
      </xdr:nvSpPr>
      <xdr:spPr>
        <a:xfrm>
          <a:off x="9588500" y="999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144919</xdr:rowOff>
    </xdr:from>
    <xdr:ext cx="534377" cy="259045"/>
    <xdr:sp macro="" textlink="">
      <xdr:nvSpPr>
        <xdr:cNvPr id="361" name="テキスト ボックス 360"/>
        <xdr:cNvSpPr txBox="1"/>
      </xdr:nvSpPr>
      <xdr:spPr>
        <a:xfrm>
          <a:off x="9372111" y="1008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51197</xdr:rowOff>
    </xdr:from>
    <xdr:to>
      <xdr:col>46</xdr:col>
      <xdr:colOff>38100</xdr:colOff>
      <xdr:row>58</xdr:row>
      <xdr:rowOff>152797</xdr:rowOff>
    </xdr:to>
    <xdr:sp macro="" textlink="">
      <xdr:nvSpPr>
        <xdr:cNvPr id="362" name="楕円 361"/>
        <xdr:cNvSpPr/>
      </xdr:nvSpPr>
      <xdr:spPr>
        <a:xfrm>
          <a:off x="8699500" y="99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143924</xdr:rowOff>
    </xdr:from>
    <xdr:ext cx="534377" cy="259045"/>
    <xdr:sp macro="" textlink="">
      <xdr:nvSpPr>
        <xdr:cNvPr id="363" name="テキスト ボックス 362"/>
        <xdr:cNvSpPr txBox="1"/>
      </xdr:nvSpPr>
      <xdr:spPr>
        <a:xfrm>
          <a:off x="8483111" y="1008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52023</xdr:rowOff>
    </xdr:from>
    <xdr:to>
      <xdr:col>41</xdr:col>
      <xdr:colOff>101600</xdr:colOff>
      <xdr:row>58</xdr:row>
      <xdr:rowOff>153623</xdr:rowOff>
    </xdr:to>
    <xdr:sp macro="" textlink="">
      <xdr:nvSpPr>
        <xdr:cNvPr id="364" name="楕円 363"/>
        <xdr:cNvSpPr/>
      </xdr:nvSpPr>
      <xdr:spPr>
        <a:xfrm>
          <a:off x="7810500" y="999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144750</xdr:rowOff>
    </xdr:from>
    <xdr:ext cx="534377" cy="259045"/>
    <xdr:sp macro="" textlink="">
      <xdr:nvSpPr>
        <xdr:cNvPr id="365" name="テキスト ボックス 364"/>
        <xdr:cNvSpPr txBox="1"/>
      </xdr:nvSpPr>
      <xdr:spPr>
        <a:xfrm>
          <a:off x="7594111" y="1008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55512</xdr:rowOff>
    </xdr:from>
    <xdr:to>
      <xdr:col>36</xdr:col>
      <xdr:colOff>165100</xdr:colOff>
      <xdr:row>58</xdr:row>
      <xdr:rowOff>157112</xdr:rowOff>
    </xdr:to>
    <xdr:sp macro="" textlink="">
      <xdr:nvSpPr>
        <xdr:cNvPr id="366" name="楕円 365"/>
        <xdr:cNvSpPr/>
      </xdr:nvSpPr>
      <xdr:spPr>
        <a:xfrm>
          <a:off x="6921500" y="999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148239</xdr:rowOff>
    </xdr:from>
    <xdr:ext cx="534377" cy="259045"/>
    <xdr:sp macro="" textlink="">
      <xdr:nvSpPr>
        <xdr:cNvPr id="367" name="テキスト ボックス 366"/>
        <xdr:cNvSpPr txBox="1"/>
      </xdr:nvSpPr>
      <xdr:spPr>
        <a:xfrm>
          <a:off x="6705111" y="1009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168304</xdr:rowOff>
    </xdr:from>
    <xdr:to>
      <xdr:col>55</xdr:col>
      <xdr:colOff>0</xdr:colOff>
      <xdr:row>79</xdr:row>
      <xdr:rowOff>46151</xdr:rowOff>
    </xdr:to>
    <xdr:cxnSp macro="">
      <xdr:nvCxnSpPr>
        <xdr:cNvPr id="398" name="直線コネクタ 397"/>
        <xdr:cNvCxnSpPr/>
      </xdr:nvCxnSpPr>
      <xdr:spPr>
        <a:xfrm flipV="1">
          <a:off x="9639300" y="13541404"/>
          <a:ext cx="838200" cy="4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26674</xdr:rowOff>
    </xdr:from>
    <xdr:to>
      <xdr:col>50</xdr:col>
      <xdr:colOff>114300</xdr:colOff>
      <xdr:row>79</xdr:row>
      <xdr:rowOff>46151</xdr:rowOff>
    </xdr:to>
    <xdr:cxnSp macro="">
      <xdr:nvCxnSpPr>
        <xdr:cNvPr id="401" name="直線コネクタ 400"/>
        <xdr:cNvCxnSpPr/>
      </xdr:nvCxnSpPr>
      <xdr:spPr>
        <a:xfrm>
          <a:off x="8750300" y="13571224"/>
          <a:ext cx="8890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26674</xdr:rowOff>
    </xdr:from>
    <xdr:to>
      <xdr:col>45</xdr:col>
      <xdr:colOff>177800</xdr:colOff>
      <xdr:row>79</xdr:row>
      <xdr:rowOff>52493</xdr:rowOff>
    </xdr:to>
    <xdr:cxnSp macro="">
      <xdr:nvCxnSpPr>
        <xdr:cNvPr id="404" name="直線コネクタ 403"/>
        <xdr:cNvCxnSpPr/>
      </xdr:nvCxnSpPr>
      <xdr:spPr>
        <a:xfrm flipV="1">
          <a:off x="7861300" y="13571224"/>
          <a:ext cx="889000" cy="2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52493</xdr:rowOff>
    </xdr:from>
    <xdr:to>
      <xdr:col>41</xdr:col>
      <xdr:colOff>50800</xdr:colOff>
      <xdr:row>79</xdr:row>
      <xdr:rowOff>54766</xdr:rowOff>
    </xdr:to>
    <xdr:cxnSp macro="">
      <xdr:nvCxnSpPr>
        <xdr:cNvPr id="407" name="直線コネクタ 406"/>
        <xdr:cNvCxnSpPr/>
      </xdr:nvCxnSpPr>
      <xdr:spPr>
        <a:xfrm flipV="1">
          <a:off x="6972300" y="13597043"/>
          <a:ext cx="889000" cy="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117504</xdr:rowOff>
    </xdr:from>
    <xdr:to>
      <xdr:col>55</xdr:col>
      <xdr:colOff>50800</xdr:colOff>
      <xdr:row>79</xdr:row>
      <xdr:rowOff>47654</xdr:rowOff>
    </xdr:to>
    <xdr:sp macro="" textlink="">
      <xdr:nvSpPr>
        <xdr:cNvPr id="417" name="楕円 416"/>
        <xdr:cNvSpPr/>
      </xdr:nvSpPr>
      <xdr:spPr>
        <a:xfrm>
          <a:off x="10426700" y="1349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32431</xdr:rowOff>
    </xdr:from>
    <xdr:ext cx="534377" cy="259045"/>
    <xdr:sp macro="" textlink="">
      <xdr:nvSpPr>
        <xdr:cNvPr id="418" name="商工費該当値テキスト"/>
        <xdr:cNvSpPr txBox="1"/>
      </xdr:nvSpPr>
      <xdr:spPr>
        <a:xfrm>
          <a:off x="10528300" y="1340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166801</xdr:rowOff>
    </xdr:from>
    <xdr:to>
      <xdr:col>50</xdr:col>
      <xdr:colOff>165100</xdr:colOff>
      <xdr:row>79</xdr:row>
      <xdr:rowOff>96951</xdr:rowOff>
    </xdr:to>
    <xdr:sp macro="" textlink="">
      <xdr:nvSpPr>
        <xdr:cNvPr id="419" name="楕円 418"/>
        <xdr:cNvSpPr/>
      </xdr:nvSpPr>
      <xdr:spPr>
        <a:xfrm>
          <a:off x="9588500" y="1353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88078</xdr:rowOff>
    </xdr:from>
    <xdr:ext cx="534377" cy="259045"/>
    <xdr:sp macro="" textlink="">
      <xdr:nvSpPr>
        <xdr:cNvPr id="420" name="テキスト ボックス 419"/>
        <xdr:cNvSpPr txBox="1"/>
      </xdr:nvSpPr>
      <xdr:spPr>
        <a:xfrm>
          <a:off x="9372111" y="1363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147324</xdr:rowOff>
    </xdr:from>
    <xdr:to>
      <xdr:col>46</xdr:col>
      <xdr:colOff>38100</xdr:colOff>
      <xdr:row>79</xdr:row>
      <xdr:rowOff>77474</xdr:rowOff>
    </xdr:to>
    <xdr:sp macro="" textlink="">
      <xdr:nvSpPr>
        <xdr:cNvPr id="421" name="楕円 420"/>
        <xdr:cNvSpPr/>
      </xdr:nvSpPr>
      <xdr:spPr>
        <a:xfrm>
          <a:off x="8699500" y="1352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68601</xdr:rowOff>
    </xdr:from>
    <xdr:ext cx="534377" cy="259045"/>
    <xdr:sp macro="" textlink="">
      <xdr:nvSpPr>
        <xdr:cNvPr id="422" name="テキスト ボックス 421"/>
        <xdr:cNvSpPr txBox="1"/>
      </xdr:nvSpPr>
      <xdr:spPr>
        <a:xfrm>
          <a:off x="8483111" y="1361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1693</xdr:rowOff>
    </xdr:from>
    <xdr:to>
      <xdr:col>41</xdr:col>
      <xdr:colOff>101600</xdr:colOff>
      <xdr:row>79</xdr:row>
      <xdr:rowOff>103293</xdr:rowOff>
    </xdr:to>
    <xdr:sp macro="" textlink="">
      <xdr:nvSpPr>
        <xdr:cNvPr id="423" name="楕円 422"/>
        <xdr:cNvSpPr/>
      </xdr:nvSpPr>
      <xdr:spPr>
        <a:xfrm>
          <a:off x="7810500" y="1354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94420</xdr:rowOff>
    </xdr:from>
    <xdr:ext cx="534377" cy="259045"/>
    <xdr:sp macro="" textlink="">
      <xdr:nvSpPr>
        <xdr:cNvPr id="424" name="テキスト ボックス 423"/>
        <xdr:cNvSpPr txBox="1"/>
      </xdr:nvSpPr>
      <xdr:spPr>
        <a:xfrm>
          <a:off x="7594111" y="1363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3966</xdr:rowOff>
    </xdr:from>
    <xdr:to>
      <xdr:col>36</xdr:col>
      <xdr:colOff>165100</xdr:colOff>
      <xdr:row>79</xdr:row>
      <xdr:rowOff>105566</xdr:rowOff>
    </xdr:to>
    <xdr:sp macro="" textlink="">
      <xdr:nvSpPr>
        <xdr:cNvPr id="425" name="楕円 424"/>
        <xdr:cNvSpPr/>
      </xdr:nvSpPr>
      <xdr:spPr>
        <a:xfrm>
          <a:off x="6921500" y="1354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96693</xdr:rowOff>
    </xdr:from>
    <xdr:ext cx="534377" cy="259045"/>
    <xdr:sp macro="" textlink="">
      <xdr:nvSpPr>
        <xdr:cNvPr id="426" name="テキスト ボックス 425"/>
        <xdr:cNvSpPr txBox="1"/>
      </xdr:nvSpPr>
      <xdr:spPr>
        <a:xfrm>
          <a:off x="6705111" y="1364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153383</xdr:rowOff>
    </xdr:from>
    <xdr:to>
      <xdr:col>55</xdr:col>
      <xdr:colOff>0</xdr:colOff>
      <xdr:row>99</xdr:row>
      <xdr:rowOff>485</xdr:rowOff>
    </xdr:to>
    <xdr:cxnSp macro="">
      <xdr:nvCxnSpPr>
        <xdr:cNvPr id="457" name="直線コネクタ 456"/>
        <xdr:cNvCxnSpPr/>
      </xdr:nvCxnSpPr>
      <xdr:spPr>
        <a:xfrm>
          <a:off x="9639300" y="16955483"/>
          <a:ext cx="838200" cy="1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153383</xdr:rowOff>
    </xdr:from>
    <xdr:to>
      <xdr:col>50</xdr:col>
      <xdr:colOff>114300</xdr:colOff>
      <xdr:row>99</xdr:row>
      <xdr:rowOff>11013</xdr:rowOff>
    </xdr:to>
    <xdr:cxnSp macro="">
      <xdr:nvCxnSpPr>
        <xdr:cNvPr id="460" name="直線コネクタ 459"/>
        <xdr:cNvCxnSpPr/>
      </xdr:nvCxnSpPr>
      <xdr:spPr>
        <a:xfrm flipV="1">
          <a:off x="8750300" y="16955483"/>
          <a:ext cx="889000" cy="2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131029</xdr:rowOff>
    </xdr:from>
    <xdr:to>
      <xdr:col>45</xdr:col>
      <xdr:colOff>177800</xdr:colOff>
      <xdr:row>99</xdr:row>
      <xdr:rowOff>11013</xdr:rowOff>
    </xdr:to>
    <xdr:cxnSp macro="">
      <xdr:nvCxnSpPr>
        <xdr:cNvPr id="463" name="直線コネクタ 462"/>
        <xdr:cNvCxnSpPr/>
      </xdr:nvCxnSpPr>
      <xdr:spPr>
        <a:xfrm>
          <a:off x="7861300" y="16933129"/>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131029</xdr:rowOff>
    </xdr:from>
    <xdr:to>
      <xdr:col>41</xdr:col>
      <xdr:colOff>50800</xdr:colOff>
      <xdr:row>99</xdr:row>
      <xdr:rowOff>10178</xdr:rowOff>
    </xdr:to>
    <xdr:cxnSp macro="">
      <xdr:nvCxnSpPr>
        <xdr:cNvPr id="466" name="直線コネクタ 465"/>
        <xdr:cNvCxnSpPr/>
      </xdr:nvCxnSpPr>
      <xdr:spPr>
        <a:xfrm flipV="1">
          <a:off x="6972300" y="16933129"/>
          <a:ext cx="889000" cy="5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121135</xdr:rowOff>
    </xdr:from>
    <xdr:to>
      <xdr:col>55</xdr:col>
      <xdr:colOff>50800</xdr:colOff>
      <xdr:row>99</xdr:row>
      <xdr:rowOff>51285</xdr:rowOff>
    </xdr:to>
    <xdr:sp macro="" textlink="">
      <xdr:nvSpPr>
        <xdr:cNvPr id="476" name="楕円 475"/>
        <xdr:cNvSpPr/>
      </xdr:nvSpPr>
      <xdr:spPr>
        <a:xfrm>
          <a:off x="10426700" y="1692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36062</xdr:rowOff>
    </xdr:from>
    <xdr:ext cx="534377" cy="259045"/>
    <xdr:sp macro="" textlink="">
      <xdr:nvSpPr>
        <xdr:cNvPr id="477" name="土木費該当値テキスト"/>
        <xdr:cNvSpPr txBox="1"/>
      </xdr:nvSpPr>
      <xdr:spPr>
        <a:xfrm>
          <a:off x="10528300" y="1683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102583</xdr:rowOff>
    </xdr:from>
    <xdr:to>
      <xdr:col>50</xdr:col>
      <xdr:colOff>165100</xdr:colOff>
      <xdr:row>99</xdr:row>
      <xdr:rowOff>32733</xdr:rowOff>
    </xdr:to>
    <xdr:sp macro="" textlink="">
      <xdr:nvSpPr>
        <xdr:cNvPr id="478" name="楕円 477"/>
        <xdr:cNvSpPr/>
      </xdr:nvSpPr>
      <xdr:spPr>
        <a:xfrm>
          <a:off x="9588500" y="1690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23860</xdr:rowOff>
    </xdr:from>
    <xdr:ext cx="599010" cy="259045"/>
    <xdr:sp macro="" textlink="">
      <xdr:nvSpPr>
        <xdr:cNvPr id="479" name="テキスト ボックス 478"/>
        <xdr:cNvSpPr txBox="1"/>
      </xdr:nvSpPr>
      <xdr:spPr>
        <a:xfrm>
          <a:off x="9339795" y="16997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131663</xdr:rowOff>
    </xdr:from>
    <xdr:to>
      <xdr:col>46</xdr:col>
      <xdr:colOff>38100</xdr:colOff>
      <xdr:row>99</xdr:row>
      <xdr:rowOff>61813</xdr:rowOff>
    </xdr:to>
    <xdr:sp macro="" textlink="">
      <xdr:nvSpPr>
        <xdr:cNvPr id="480" name="楕円 479"/>
        <xdr:cNvSpPr/>
      </xdr:nvSpPr>
      <xdr:spPr>
        <a:xfrm>
          <a:off x="8699500" y="169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52940</xdr:rowOff>
    </xdr:from>
    <xdr:ext cx="534377" cy="259045"/>
    <xdr:sp macro="" textlink="">
      <xdr:nvSpPr>
        <xdr:cNvPr id="481" name="テキスト ボックス 480"/>
        <xdr:cNvSpPr txBox="1"/>
      </xdr:nvSpPr>
      <xdr:spPr>
        <a:xfrm>
          <a:off x="8483111" y="170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80229</xdr:rowOff>
    </xdr:from>
    <xdr:to>
      <xdr:col>41</xdr:col>
      <xdr:colOff>101600</xdr:colOff>
      <xdr:row>99</xdr:row>
      <xdr:rowOff>10379</xdr:rowOff>
    </xdr:to>
    <xdr:sp macro="" textlink="">
      <xdr:nvSpPr>
        <xdr:cNvPr id="482" name="楕円 481"/>
        <xdr:cNvSpPr/>
      </xdr:nvSpPr>
      <xdr:spPr>
        <a:xfrm>
          <a:off x="7810500" y="1688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99</xdr:row>
      <xdr:rowOff>1506</xdr:rowOff>
    </xdr:from>
    <xdr:ext cx="599010" cy="259045"/>
    <xdr:sp macro="" textlink="">
      <xdr:nvSpPr>
        <xdr:cNvPr id="483" name="テキスト ボックス 482"/>
        <xdr:cNvSpPr txBox="1"/>
      </xdr:nvSpPr>
      <xdr:spPr>
        <a:xfrm>
          <a:off x="7561795" y="1697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130828</xdr:rowOff>
    </xdr:from>
    <xdr:to>
      <xdr:col>36</xdr:col>
      <xdr:colOff>165100</xdr:colOff>
      <xdr:row>99</xdr:row>
      <xdr:rowOff>60978</xdr:rowOff>
    </xdr:to>
    <xdr:sp macro="" textlink="">
      <xdr:nvSpPr>
        <xdr:cNvPr id="484" name="楕円 483"/>
        <xdr:cNvSpPr/>
      </xdr:nvSpPr>
      <xdr:spPr>
        <a:xfrm>
          <a:off x="6921500" y="1693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52105</xdr:rowOff>
    </xdr:from>
    <xdr:ext cx="534377" cy="259045"/>
    <xdr:sp macro="" textlink="">
      <xdr:nvSpPr>
        <xdr:cNvPr id="485" name="テキスト ボックス 484"/>
        <xdr:cNvSpPr txBox="1"/>
      </xdr:nvSpPr>
      <xdr:spPr>
        <a:xfrm>
          <a:off x="6705111" y="1702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71440</xdr:rowOff>
    </xdr:from>
    <xdr:to>
      <xdr:col>85</xdr:col>
      <xdr:colOff>127000</xdr:colOff>
      <xdr:row>38</xdr:row>
      <xdr:rowOff>81762</xdr:rowOff>
    </xdr:to>
    <xdr:cxnSp macro="">
      <xdr:nvCxnSpPr>
        <xdr:cNvPr id="514" name="直線コネクタ 513"/>
        <xdr:cNvCxnSpPr/>
      </xdr:nvCxnSpPr>
      <xdr:spPr>
        <a:xfrm>
          <a:off x="15481300" y="6586540"/>
          <a:ext cx="838200" cy="1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71440</xdr:rowOff>
    </xdr:from>
    <xdr:to>
      <xdr:col>81</xdr:col>
      <xdr:colOff>50800</xdr:colOff>
      <xdr:row>38</xdr:row>
      <xdr:rowOff>80032</xdr:rowOff>
    </xdr:to>
    <xdr:cxnSp macro="">
      <xdr:nvCxnSpPr>
        <xdr:cNvPr id="517" name="直線コネクタ 516"/>
        <xdr:cNvCxnSpPr/>
      </xdr:nvCxnSpPr>
      <xdr:spPr>
        <a:xfrm flipV="1">
          <a:off x="14592300" y="6586540"/>
          <a:ext cx="889000" cy="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80032</xdr:rowOff>
    </xdr:from>
    <xdr:to>
      <xdr:col>76</xdr:col>
      <xdr:colOff>114300</xdr:colOff>
      <xdr:row>38</xdr:row>
      <xdr:rowOff>108348</xdr:rowOff>
    </xdr:to>
    <xdr:cxnSp macro="">
      <xdr:nvCxnSpPr>
        <xdr:cNvPr id="520" name="直線コネクタ 519"/>
        <xdr:cNvCxnSpPr/>
      </xdr:nvCxnSpPr>
      <xdr:spPr>
        <a:xfrm flipV="1">
          <a:off x="13703300" y="6595132"/>
          <a:ext cx="889000" cy="2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145343</xdr:rowOff>
    </xdr:from>
    <xdr:to>
      <xdr:col>71</xdr:col>
      <xdr:colOff>177800</xdr:colOff>
      <xdr:row>38</xdr:row>
      <xdr:rowOff>108348</xdr:rowOff>
    </xdr:to>
    <xdr:cxnSp macro="">
      <xdr:nvCxnSpPr>
        <xdr:cNvPr id="523" name="直線コネクタ 522"/>
        <xdr:cNvCxnSpPr/>
      </xdr:nvCxnSpPr>
      <xdr:spPr>
        <a:xfrm>
          <a:off x="12814300" y="6317543"/>
          <a:ext cx="889000" cy="30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7" name="テキスト ボックス 526"/>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30962</xdr:rowOff>
    </xdr:from>
    <xdr:to>
      <xdr:col>85</xdr:col>
      <xdr:colOff>177800</xdr:colOff>
      <xdr:row>38</xdr:row>
      <xdr:rowOff>132562</xdr:rowOff>
    </xdr:to>
    <xdr:sp macro="" textlink="">
      <xdr:nvSpPr>
        <xdr:cNvPr id="533" name="楕円 532"/>
        <xdr:cNvSpPr/>
      </xdr:nvSpPr>
      <xdr:spPr>
        <a:xfrm>
          <a:off x="16268700" y="654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117338</xdr:rowOff>
    </xdr:from>
    <xdr:ext cx="534377" cy="259045"/>
    <xdr:sp macro="" textlink="">
      <xdr:nvSpPr>
        <xdr:cNvPr id="534" name="消防費該当値テキスト"/>
        <xdr:cNvSpPr txBox="1"/>
      </xdr:nvSpPr>
      <xdr:spPr>
        <a:xfrm>
          <a:off x="16370300" y="646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20640</xdr:rowOff>
    </xdr:from>
    <xdr:to>
      <xdr:col>81</xdr:col>
      <xdr:colOff>101600</xdr:colOff>
      <xdr:row>38</xdr:row>
      <xdr:rowOff>122240</xdr:rowOff>
    </xdr:to>
    <xdr:sp macro="" textlink="">
      <xdr:nvSpPr>
        <xdr:cNvPr id="535" name="楕円 534"/>
        <xdr:cNvSpPr/>
      </xdr:nvSpPr>
      <xdr:spPr>
        <a:xfrm>
          <a:off x="15430500" y="653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113367</xdr:rowOff>
    </xdr:from>
    <xdr:ext cx="534377" cy="259045"/>
    <xdr:sp macro="" textlink="">
      <xdr:nvSpPr>
        <xdr:cNvPr id="536" name="テキスト ボックス 535"/>
        <xdr:cNvSpPr txBox="1"/>
      </xdr:nvSpPr>
      <xdr:spPr>
        <a:xfrm>
          <a:off x="15214111" y="662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29232</xdr:rowOff>
    </xdr:from>
    <xdr:to>
      <xdr:col>76</xdr:col>
      <xdr:colOff>165100</xdr:colOff>
      <xdr:row>38</xdr:row>
      <xdr:rowOff>130832</xdr:rowOff>
    </xdr:to>
    <xdr:sp macro="" textlink="">
      <xdr:nvSpPr>
        <xdr:cNvPr id="537" name="楕円 536"/>
        <xdr:cNvSpPr/>
      </xdr:nvSpPr>
      <xdr:spPr>
        <a:xfrm>
          <a:off x="14541500" y="654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121959</xdr:rowOff>
    </xdr:from>
    <xdr:ext cx="534377" cy="259045"/>
    <xdr:sp macro="" textlink="">
      <xdr:nvSpPr>
        <xdr:cNvPr id="538" name="テキスト ボックス 537"/>
        <xdr:cNvSpPr txBox="1"/>
      </xdr:nvSpPr>
      <xdr:spPr>
        <a:xfrm>
          <a:off x="14325111" y="663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57548</xdr:rowOff>
    </xdr:from>
    <xdr:to>
      <xdr:col>72</xdr:col>
      <xdr:colOff>38100</xdr:colOff>
      <xdr:row>38</xdr:row>
      <xdr:rowOff>159148</xdr:rowOff>
    </xdr:to>
    <xdr:sp macro="" textlink="">
      <xdr:nvSpPr>
        <xdr:cNvPr id="539" name="楕円 538"/>
        <xdr:cNvSpPr/>
      </xdr:nvSpPr>
      <xdr:spPr>
        <a:xfrm>
          <a:off x="13652500" y="657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150275</xdr:rowOff>
    </xdr:from>
    <xdr:ext cx="534377" cy="259045"/>
    <xdr:sp macro="" textlink="">
      <xdr:nvSpPr>
        <xdr:cNvPr id="540" name="テキスト ボックス 539"/>
        <xdr:cNvSpPr txBox="1"/>
      </xdr:nvSpPr>
      <xdr:spPr>
        <a:xfrm>
          <a:off x="13436111" y="666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94543</xdr:rowOff>
    </xdr:from>
    <xdr:to>
      <xdr:col>67</xdr:col>
      <xdr:colOff>101600</xdr:colOff>
      <xdr:row>37</xdr:row>
      <xdr:rowOff>24693</xdr:rowOff>
    </xdr:to>
    <xdr:sp macro="" textlink="">
      <xdr:nvSpPr>
        <xdr:cNvPr id="541" name="楕円 540"/>
        <xdr:cNvSpPr/>
      </xdr:nvSpPr>
      <xdr:spPr>
        <a:xfrm>
          <a:off x="12763500" y="626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41220</xdr:rowOff>
    </xdr:from>
    <xdr:ext cx="599010" cy="259045"/>
    <xdr:sp macro="" textlink="">
      <xdr:nvSpPr>
        <xdr:cNvPr id="542" name="テキスト ボックス 541"/>
        <xdr:cNvSpPr txBox="1"/>
      </xdr:nvSpPr>
      <xdr:spPr>
        <a:xfrm>
          <a:off x="12514795" y="604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11636</xdr:rowOff>
    </xdr:from>
    <xdr:to>
      <xdr:col>85</xdr:col>
      <xdr:colOff>127000</xdr:colOff>
      <xdr:row>58</xdr:row>
      <xdr:rowOff>64046</xdr:rowOff>
    </xdr:to>
    <xdr:cxnSp macro="">
      <xdr:nvCxnSpPr>
        <xdr:cNvPr id="571" name="直線コネクタ 570"/>
        <xdr:cNvCxnSpPr/>
      </xdr:nvCxnSpPr>
      <xdr:spPr>
        <a:xfrm flipV="1">
          <a:off x="15481300" y="9955736"/>
          <a:ext cx="838200" cy="5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64046</xdr:rowOff>
    </xdr:from>
    <xdr:to>
      <xdr:col>81</xdr:col>
      <xdr:colOff>50800</xdr:colOff>
      <xdr:row>58</xdr:row>
      <xdr:rowOff>76498</xdr:rowOff>
    </xdr:to>
    <xdr:cxnSp macro="">
      <xdr:nvCxnSpPr>
        <xdr:cNvPr id="574" name="直線コネクタ 573"/>
        <xdr:cNvCxnSpPr/>
      </xdr:nvCxnSpPr>
      <xdr:spPr>
        <a:xfrm flipV="1">
          <a:off x="14592300" y="10008146"/>
          <a:ext cx="889000" cy="1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76498</xdr:rowOff>
    </xdr:from>
    <xdr:to>
      <xdr:col>76</xdr:col>
      <xdr:colOff>114300</xdr:colOff>
      <xdr:row>58</xdr:row>
      <xdr:rowOff>77947</xdr:rowOff>
    </xdr:to>
    <xdr:cxnSp macro="">
      <xdr:nvCxnSpPr>
        <xdr:cNvPr id="577" name="直線コネクタ 576"/>
        <xdr:cNvCxnSpPr/>
      </xdr:nvCxnSpPr>
      <xdr:spPr>
        <a:xfrm flipV="1">
          <a:off x="13703300" y="10020598"/>
          <a:ext cx="889000" cy="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77947</xdr:rowOff>
    </xdr:from>
    <xdr:to>
      <xdr:col>71</xdr:col>
      <xdr:colOff>177800</xdr:colOff>
      <xdr:row>58</xdr:row>
      <xdr:rowOff>91254</xdr:rowOff>
    </xdr:to>
    <xdr:cxnSp macro="">
      <xdr:nvCxnSpPr>
        <xdr:cNvPr id="580" name="直線コネクタ 579"/>
        <xdr:cNvCxnSpPr/>
      </xdr:nvCxnSpPr>
      <xdr:spPr>
        <a:xfrm flipV="1">
          <a:off x="12814300" y="10022047"/>
          <a:ext cx="889000" cy="1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132286</xdr:rowOff>
    </xdr:from>
    <xdr:to>
      <xdr:col>85</xdr:col>
      <xdr:colOff>177800</xdr:colOff>
      <xdr:row>58</xdr:row>
      <xdr:rowOff>62436</xdr:rowOff>
    </xdr:to>
    <xdr:sp macro="" textlink="">
      <xdr:nvSpPr>
        <xdr:cNvPr id="590" name="楕円 589"/>
        <xdr:cNvSpPr/>
      </xdr:nvSpPr>
      <xdr:spPr>
        <a:xfrm>
          <a:off x="16268700" y="990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48084</xdr:rowOff>
    </xdr:from>
    <xdr:ext cx="599010" cy="259045"/>
    <xdr:sp macro="" textlink="">
      <xdr:nvSpPr>
        <xdr:cNvPr id="591" name="教育費該当値テキスト"/>
        <xdr:cNvSpPr txBox="1"/>
      </xdr:nvSpPr>
      <xdr:spPr>
        <a:xfrm>
          <a:off x="16370300" y="982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13246</xdr:rowOff>
    </xdr:from>
    <xdr:to>
      <xdr:col>81</xdr:col>
      <xdr:colOff>101600</xdr:colOff>
      <xdr:row>58</xdr:row>
      <xdr:rowOff>114846</xdr:rowOff>
    </xdr:to>
    <xdr:sp macro="" textlink="">
      <xdr:nvSpPr>
        <xdr:cNvPr id="592" name="楕円 591"/>
        <xdr:cNvSpPr/>
      </xdr:nvSpPr>
      <xdr:spPr>
        <a:xfrm>
          <a:off x="15430500" y="995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105973</xdr:rowOff>
    </xdr:from>
    <xdr:ext cx="534377" cy="259045"/>
    <xdr:sp macro="" textlink="">
      <xdr:nvSpPr>
        <xdr:cNvPr id="593" name="テキスト ボックス 592"/>
        <xdr:cNvSpPr txBox="1"/>
      </xdr:nvSpPr>
      <xdr:spPr>
        <a:xfrm>
          <a:off x="15214111" y="1005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25698</xdr:rowOff>
    </xdr:from>
    <xdr:to>
      <xdr:col>76</xdr:col>
      <xdr:colOff>165100</xdr:colOff>
      <xdr:row>58</xdr:row>
      <xdr:rowOff>127298</xdr:rowOff>
    </xdr:to>
    <xdr:sp macro="" textlink="">
      <xdr:nvSpPr>
        <xdr:cNvPr id="594" name="楕円 593"/>
        <xdr:cNvSpPr/>
      </xdr:nvSpPr>
      <xdr:spPr>
        <a:xfrm>
          <a:off x="14541500" y="996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118425</xdr:rowOff>
    </xdr:from>
    <xdr:ext cx="534377" cy="259045"/>
    <xdr:sp macro="" textlink="">
      <xdr:nvSpPr>
        <xdr:cNvPr id="595" name="テキスト ボックス 594"/>
        <xdr:cNvSpPr txBox="1"/>
      </xdr:nvSpPr>
      <xdr:spPr>
        <a:xfrm>
          <a:off x="14325111" y="1006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27147</xdr:rowOff>
    </xdr:from>
    <xdr:to>
      <xdr:col>72</xdr:col>
      <xdr:colOff>38100</xdr:colOff>
      <xdr:row>58</xdr:row>
      <xdr:rowOff>128747</xdr:rowOff>
    </xdr:to>
    <xdr:sp macro="" textlink="">
      <xdr:nvSpPr>
        <xdr:cNvPr id="596" name="楕円 595"/>
        <xdr:cNvSpPr/>
      </xdr:nvSpPr>
      <xdr:spPr>
        <a:xfrm>
          <a:off x="13652500" y="997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119874</xdr:rowOff>
    </xdr:from>
    <xdr:ext cx="534377" cy="259045"/>
    <xdr:sp macro="" textlink="">
      <xdr:nvSpPr>
        <xdr:cNvPr id="597" name="テキスト ボックス 596"/>
        <xdr:cNvSpPr txBox="1"/>
      </xdr:nvSpPr>
      <xdr:spPr>
        <a:xfrm>
          <a:off x="13436111" y="1006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40454</xdr:rowOff>
    </xdr:from>
    <xdr:to>
      <xdr:col>67</xdr:col>
      <xdr:colOff>101600</xdr:colOff>
      <xdr:row>58</xdr:row>
      <xdr:rowOff>142054</xdr:rowOff>
    </xdr:to>
    <xdr:sp macro="" textlink="">
      <xdr:nvSpPr>
        <xdr:cNvPr id="598" name="楕円 597"/>
        <xdr:cNvSpPr/>
      </xdr:nvSpPr>
      <xdr:spPr>
        <a:xfrm>
          <a:off x="12763500" y="998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133181</xdr:rowOff>
    </xdr:from>
    <xdr:ext cx="534377" cy="259045"/>
    <xdr:sp macro="" textlink="">
      <xdr:nvSpPr>
        <xdr:cNvPr id="599" name="テキスト ボックス 598"/>
        <xdr:cNvSpPr txBox="1"/>
      </xdr:nvSpPr>
      <xdr:spPr>
        <a:xfrm>
          <a:off x="12547111" y="1007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103817</xdr:rowOff>
    </xdr:from>
    <xdr:to>
      <xdr:col>85</xdr:col>
      <xdr:colOff>127000</xdr:colOff>
      <xdr:row>78</xdr:row>
      <xdr:rowOff>170811</xdr:rowOff>
    </xdr:to>
    <xdr:cxnSp macro="">
      <xdr:nvCxnSpPr>
        <xdr:cNvPr id="628" name="直線コネクタ 627"/>
        <xdr:cNvCxnSpPr/>
      </xdr:nvCxnSpPr>
      <xdr:spPr>
        <a:xfrm flipV="1">
          <a:off x="15481300" y="13305467"/>
          <a:ext cx="838200" cy="23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98596</xdr:rowOff>
    </xdr:from>
    <xdr:ext cx="534377" cy="259045"/>
    <xdr:sp macro="" textlink="">
      <xdr:nvSpPr>
        <xdr:cNvPr id="629" name="災害復旧費平均値テキスト"/>
        <xdr:cNvSpPr txBox="1"/>
      </xdr:nvSpPr>
      <xdr:spPr>
        <a:xfrm>
          <a:off x="16370300" y="1347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170811</xdr:rowOff>
    </xdr:from>
    <xdr:to>
      <xdr:col>81</xdr:col>
      <xdr:colOff>50800</xdr:colOff>
      <xdr:row>79</xdr:row>
      <xdr:rowOff>25160</xdr:rowOff>
    </xdr:to>
    <xdr:cxnSp macro="">
      <xdr:nvCxnSpPr>
        <xdr:cNvPr id="631" name="直線コネクタ 630"/>
        <xdr:cNvCxnSpPr/>
      </xdr:nvCxnSpPr>
      <xdr:spPr>
        <a:xfrm flipV="1">
          <a:off x="14592300" y="13543911"/>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3" name="テキスト ボックス 632"/>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25160</xdr:rowOff>
    </xdr:from>
    <xdr:to>
      <xdr:col>76</xdr:col>
      <xdr:colOff>114300</xdr:colOff>
      <xdr:row>79</xdr:row>
      <xdr:rowOff>44007</xdr:rowOff>
    </xdr:to>
    <xdr:cxnSp macro="">
      <xdr:nvCxnSpPr>
        <xdr:cNvPr id="634" name="直線コネクタ 633"/>
        <xdr:cNvCxnSpPr/>
      </xdr:nvCxnSpPr>
      <xdr:spPr>
        <a:xfrm flipV="1">
          <a:off x="13703300" y="13569710"/>
          <a:ext cx="889000" cy="1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39853</xdr:rowOff>
    </xdr:from>
    <xdr:to>
      <xdr:col>71</xdr:col>
      <xdr:colOff>177800</xdr:colOff>
      <xdr:row>79</xdr:row>
      <xdr:rowOff>44007</xdr:rowOff>
    </xdr:to>
    <xdr:cxnSp macro="">
      <xdr:nvCxnSpPr>
        <xdr:cNvPr id="637" name="直線コネクタ 636"/>
        <xdr:cNvCxnSpPr/>
      </xdr:nvCxnSpPr>
      <xdr:spPr>
        <a:xfrm>
          <a:off x="12814300" y="13584403"/>
          <a:ext cx="889000" cy="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53017</xdr:rowOff>
    </xdr:from>
    <xdr:to>
      <xdr:col>85</xdr:col>
      <xdr:colOff>177800</xdr:colOff>
      <xdr:row>77</xdr:row>
      <xdr:rowOff>154617</xdr:rowOff>
    </xdr:to>
    <xdr:sp macro="" textlink="">
      <xdr:nvSpPr>
        <xdr:cNvPr id="647" name="楕円 646"/>
        <xdr:cNvSpPr/>
      </xdr:nvSpPr>
      <xdr:spPr>
        <a:xfrm>
          <a:off x="16268700" y="1325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75894</xdr:rowOff>
    </xdr:from>
    <xdr:ext cx="599010" cy="259045"/>
    <xdr:sp macro="" textlink="">
      <xdr:nvSpPr>
        <xdr:cNvPr id="648" name="災害復旧費該当値テキスト"/>
        <xdr:cNvSpPr txBox="1"/>
      </xdr:nvSpPr>
      <xdr:spPr>
        <a:xfrm>
          <a:off x="16370300" y="1310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120011</xdr:rowOff>
    </xdr:from>
    <xdr:to>
      <xdr:col>81</xdr:col>
      <xdr:colOff>101600</xdr:colOff>
      <xdr:row>79</xdr:row>
      <xdr:rowOff>50161</xdr:rowOff>
    </xdr:to>
    <xdr:sp macro="" textlink="">
      <xdr:nvSpPr>
        <xdr:cNvPr id="649" name="楕円 648"/>
        <xdr:cNvSpPr/>
      </xdr:nvSpPr>
      <xdr:spPr>
        <a:xfrm>
          <a:off x="15430500" y="1349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66688</xdr:rowOff>
    </xdr:from>
    <xdr:ext cx="534377" cy="259045"/>
    <xdr:sp macro="" textlink="">
      <xdr:nvSpPr>
        <xdr:cNvPr id="650" name="テキスト ボックス 649"/>
        <xdr:cNvSpPr txBox="1"/>
      </xdr:nvSpPr>
      <xdr:spPr>
        <a:xfrm>
          <a:off x="15214111" y="1326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145810</xdr:rowOff>
    </xdr:from>
    <xdr:to>
      <xdr:col>76</xdr:col>
      <xdr:colOff>165100</xdr:colOff>
      <xdr:row>79</xdr:row>
      <xdr:rowOff>75960</xdr:rowOff>
    </xdr:to>
    <xdr:sp macro="" textlink="">
      <xdr:nvSpPr>
        <xdr:cNvPr id="651" name="楕円 650"/>
        <xdr:cNvSpPr/>
      </xdr:nvSpPr>
      <xdr:spPr>
        <a:xfrm>
          <a:off x="14541500" y="135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67087</xdr:rowOff>
    </xdr:from>
    <xdr:ext cx="534377" cy="259045"/>
    <xdr:sp macro="" textlink="">
      <xdr:nvSpPr>
        <xdr:cNvPr id="652" name="テキスト ボックス 651"/>
        <xdr:cNvSpPr txBox="1"/>
      </xdr:nvSpPr>
      <xdr:spPr>
        <a:xfrm>
          <a:off x="14325111" y="1361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164657</xdr:rowOff>
    </xdr:from>
    <xdr:to>
      <xdr:col>72</xdr:col>
      <xdr:colOff>38100</xdr:colOff>
      <xdr:row>79</xdr:row>
      <xdr:rowOff>94807</xdr:rowOff>
    </xdr:to>
    <xdr:sp macro="" textlink="">
      <xdr:nvSpPr>
        <xdr:cNvPr id="653" name="楕円 652"/>
        <xdr:cNvSpPr/>
      </xdr:nvSpPr>
      <xdr:spPr>
        <a:xfrm>
          <a:off x="13652500" y="135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85934</xdr:rowOff>
    </xdr:from>
    <xdr:ext cx="378565" cy="259045"/>
    <xdr:sp macro="" textlink="">
      <xdr:nvSpPr>
        <xdr:cNvPr id="654" name="テキスト ボックス 653"/>
        <xdr:cNvSpPr txBox="1"/>
      </xdr:nvSpPr>
      <xdr:spPr>
        <a:xfrm>
          <a:off x="13514017" y="13630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160503</xdr:rowOff>
    </xdr:from>
    <xdr:to>
      <xdr:col>67</xdr:col>
      <xdr:colOff>101600</xdr:colOff>
      <xdr:row>79</xdr:row>
      <xdr:rowOff>90653</xdr:rowOff>
    </xdr:to>
    <xdr:sp macro="" textlink="">
      <xdr:nvSpPr>
        <xdr:cNvPr id="655" name="楕円 654"/>
        <xdr:cNvSpPr/>
      </xdr:nvSpPr>
      <xdr:spPr>
        <a:xfrm>
          <a:off x="12763500" y="135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81780</xdr:rowOff>
    </xdr:from>
    <xdr:ext cx="469744" cy="259045"/>
    <xdr:sp macro="" textlink="">
      <xdr:nvSpPr>
        <xdr:cNvPr id="656" name="テキスト ボックス 655"/>
        <xdr:cNvSpPr txBox="1"/>
      </xdr:nvSpPr>
      <xdr:spPr>
        <a:xfrm>
          <a:off x="12579428" y="1362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95844</xdr:rowOff>
    </xdr:from>
    <xdr:to>
      <xdr:col>85</xdr:col>
      <xdr:colOff>127000</xdr:colOff>
      <xdr:row>98</xdr:row>
      <xdr:rowOff>99124</xdr:rowOff>
    </xdr:to>
    <xdr:cxnSp macro="">
      <xdr:nvCxnSpPr>
        <xdr:cNvPr id="687" name="直線コネクタ 686"/>
        <xdr:cNvCxnSpPr/>
      </xdr:nvCxnSpPr>
      <xdr:spPr>
        <a:xfrm>
          <a:off x="15481300" y="16897944"/>
          <a:ext cx="838200" cy="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95844</xdr:rowOff>
    </xdr:from>
    <xdr:to>
      <xdr:col>81</xdr:col>
      <xdr:colOff>50800</xdr:colOff>
      <xdr:row>98</xdr:row>
      <xdr:rowOff>97115</xdr:rowOff>
    </xdr:to>
    <xdr:cxnSp macro="">
      <xdr:nvCxnSpPr>
        <xdr:cNvPr id="690" name="直線コネクタ 689"/>
        <xdr:cNvCxnSpPr/>
      </xdr:nvCxnSpPr>
      <xdr:spPr>
        <a:xfrm flipV="1">
          <a:off x="14592300" y="16897944"/>
          <a:ext cx="889000" cy="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97115</xdr:rowOff>
    </xdr:from>
    <xdr:to>
      <xdr:col>76</xdr:col>
      <xdr:colOff>114300</xdr:colOff>
      <xdr:row>98</xdr:row>
      <xdr:rowOff>113033</xdr:rowOff>
    </xdr:to>
    <xdr:cxnSp macro="">
      <xdr:nvCxnSpPr>
        <xdr:cNvPr id="693" name="直線コネクタ 692"/>
        <xdr:cNvCxnSpPr/>
      </xdr:nvCxnSpPr>
      <xdr:spPr>
        <a:xfrm flipV="1">
          <a:off x="13703300" y="16899215"/>
          <a:ext cx="889000" cy="1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113033</xdr:rowOff>
    </xdr:from>
    <xdr:to>
      <xdr:col>71</xdr:col>
      <xdr:colOff>177800</xdr:colOff>
      <xdr:row>98</xdr:row>
      <xdr:rowOff>119052</xdr:rowOff>
    </xdr:to>
    <xdr:cxnSp macro="">
      <xdr:nvCxnSpPr>
        <xdr:cNvPr id="696" name="直線コネクタ 695"/>
        <xdr:cNvCxnSpPr/>
      </xdr:nvCxnSpPr>
      <xdr:spPr>
        <a:xfrm flipV="1">
          <a:off x="12814300" y="16915133"/>
          <a:ext cx="889000" cy="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48324</xdr:rowOff>
    </xdr:from>
    <xdr:to>
      <xdr:col>85</xdr:col>
      <xdr:colOff>177800</xdr:colOff>
      <xdr:row>98</xdr:row>
      <xdr:rowOff>149924</xdr:rowOff>
    </xdr:to>
    <xdr:sp macro="" textlink="">
      <xdr:nvSpPr>
        <xdr:cNvPr id="706" name="楕円 705"/>
        <xdr:cNvSpPr/>
      </xdr:nvSpPr>
      <xdr:spPr>
        <a:xfrm>
          <a:off x="16268700" y="1685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26751</xdr:rowOff>
    </xdr:from>
    <xdr:ext cx="599010" cy="259045"/>
    <xdr:sp macro="" textlink="">
      <xdr:nvSpPr>
        <xdr:cNvPr id="707" name="公債費該当値テキスト"/>
        <xdr:cNvSpPr txBox="1"/>
      </xdr:nvSpPr>
      <xdr:spPr>
        <a:xfrm>
          <a:off x="16370300" y="16828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45044</xdr:rowOff>
    </xdr:from>
    <xdr:to>
      <xdr:col>81</xdr:col>
      <xdr:colOff>101600</xdr:colOff>
      <xdr:row>98</xdr:row>
      <xdr:rowOff>146644</xdr:rowOff>
    </xdr:to>
    <xdr:sp macro="" textlink="">
      <xdr:nvSpPr>
        <xdr:cNvPr id="708" name="楕円 707"/>
        <xdr:cNvSpPr/>
      </xdr:nvSpPr>
      <xdr:spPr>
        <a:xfrm>
          <a:off x="15430500" y="1684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137771</xdr:rowOff>
    </xdr:from>
    <xdr:ext cx="599010" cy="259045"/>
    <xdr:sp macro="" textlink="">
      <xdr:nvSpPr>
        <xdr:cNvPr id="709" name="テキスト ボックス 708"/>
        <xdr:cNvSpPr txBox="1"/>
      </xdr:nvSpPr>
      <xdr:spPr>
        <a:xfrm>
          <a:off x="15181795" y="1693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46315</xdr:rowOff>
    </xdr:from>
    <xdr:to>
      <xdr:col>76</xdr:col>
      <xdr:colOff>165100</xdr:colOff>
      <xdr:row>98</xdr:row>
      <xdr:rowOff>147915</xdr:rowOff>
    </xdr:to>
    <xdr:sp macro="" textlink="">
      <xdr:nvSpPr>
        <xdr:cNvPr id="710" name="楕円 709"/>
        <xdr:cNvSpPr/>
      </xdr:nvSpPr>
      <xdr:spPr>
        <a:xfrm>
          <a:off x="14541500" y="1684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139042</xdr:rowOff>
    </xdr:from>
    <xdr:ext cx="599010" cy="259045"/>
    <xdr:sp macro="" textlink="">
      <xdr:nvSpPr>
        <xdr:cNvPr id="711" name="テキスト ボックス 710"/>
        <xdr:cNvSpPr txBox="1"/>
      </xdr:nvSpPr>
      <xdr:spPr>
        <a:xfrm>
          <a:off x="14292795" y="1694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62233</xdr:rowOff>
    </xdr:from>
    <xdr:to>
      <xdr:col>72</xdr:col>
      <xdr:colOff>38100</xdr:colOff>
      <xdr:row>98</xdr:row>
      <xdr:rowOff>163833</xdr:rowOff>
    </xdr:to>
    <xdr:sp macro="" textlink="">
      <xdr:nvSpPr>
        <xdr:cNvPr id="712" name="楕円 711"/>
        <xdr:cNvSpPr/>
      </xdr:nvSpPr>
      <xdr:spPr>
        <a:xfrm>
          <a:off x="13652500" y="1686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154960</xdr:rowOff>
    </xdr:from>
    <xdr:ext cx="534377" cy="259045"/>
    <xdr:sp macro="" textlink="">
      <xdr:nvSpPr>
        <xdr:cNvPr id="713" name="テキスト ボックス 712"/>
        <xdr:cNvSpPr txBox="1"/>
      </xdr:nvSpPr>
      <xdr:spPr>
        <a:xfrm>
          <a:off x="13436111" y="1695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68252</xdr:rowOff>
    </xdr:from>
    <xdr:to>
      <xdr:col>67</xdr:col>
      <xdr:colOff>101600</xdr:colOff>
      <xdr:row>98</xdr:row>
      <xdr:rowOff>169852</xdr:rowOff>
    </xdr:to>
    <xdr:sp macro="" textlink="">
      <xdr:nvSpPr>
        <xdr:cNvPr id="714" name="楕円 713"/>
        <xdr:cNvSpPr/>
      </xdr:nvSpPr>
      <xdr:spPr>
        <a:xfrm>
          <a:off x="12763500" y="168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160979</xdr:rowOff>
    </xdr:from>
    <xdr:ext cx="534377" cy="259045"/>
    <xdr:sp macro="" textlink="">
      <xdr:nvSpPr>
        <xdr:cNvPr id="715" name="テキスト ボックス 714"/>
        <xdr:cNvSpPr txBox="1"/>
      </xdr:nvSpPr>
      <xdr:spPr>
        <a:xfrm>
          <a:off x="12547111" y="1696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319,907</a:t>
          </a:r>
          <a:r>
            <a:rPr kumimoji="1" lang="ja-JP" altLang="en-US" sz="1300">
              <a:latin typeface="ＭＳ Ｐゴシック" panose="020B0600070205080204" pitchFamily="50" charset="-128"/>
              <a:ea typeface="ＭＳ Ｐゴシック" panose="020B0600070205080204" pitchFamily="50" charset="-128"/>
            </a:rPr>
            <a:t>円となっており、前年比</a:t>
          </a:r>
          <a:r>
            <a:rPr kumimoji="1" lang="en-US" altLang="ja-JP" sz="1300">
              <a:latin typeface="ＭＳ Ｐゴシック" panose="020B0600070205080204" pitchFamily="50" charset="-128"/>
              <a:ea typeface="ＭＳ Ｐゴシック" panose="020B0600070205080204" pitchFamily="50" charset="-128"/>
            </a:rPr>
            <a:t>117,447</a:t>
          </a:r>
          <a:r>
            <a:rPr kumimoji="1" lang="ja-JP" altLang="en-US" sz="1300">
              <a:latin typeface="ＭＳ Ｐゴシック" panose="020B0600070205080204" pitchFamily="50" charset="-128"/>
              <a:ea typeface="ＭＳ Ｐゴシック" panose="020B0600070205080204" pitchFamily="50" charset="-128"/>
            </a:rPr>
            <a:t>円と大幅な増となっている。新型コロナウィルスに係る特別定額給付金事業</a:t>
          </a:r>
          <a:r>
            <a:rPr kumimoji="1" lang="en-US" altLang="ja-JP" sz="1300">
              <a:latin typeface="ＭＳ Ｐゴシック" panose="020B0600070205080204" pitchFamily="50" charset="-128"/>
              <a:ea typeface="ＭＳ Ｐゴシック" panose="020B0600070205080204" pitchFamily="50" charset="-128"/>
            </a:rPr>
            <a:t>314,700</a:t>
          </a:r>
          <a:r>
            <a:rPr kumimoji="1" lang="ja-JP" altLang="en-US" sz="1300">
              <a:latin typeface="ＭＳ Ｐゴシック" panose="020B0600070205080204" pitchFamily="50" charset="-128"/>
              <a:ea typeface="ＭＳ Ｐゴシック" panose="020B0600070205080204" pitchFamily="50" charset="-128"/>
            </a:rPr>
            <a:t>千円の増が主な要因である。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237,593</a:t>
          </a:r>
          <a:r>
            <a:rPr kumimoji="1" lang="ja-JP" altLang="en-US" sz="1300">
              <a:latin typeface="ＭＳ Ｐゴシック" panose="020B0600070205080204" pitchFamily="50" charset="-128"/>
              <a:ea typeface="ＭＳ Ｐゴシック" panose="020B0600070205080204" pitchFamily="50" charset="-128"/>
            </a:rPr>
            <a:t>円となっており、前年比</a:t>
          </a:r>
          <a:r>
            <a:rPr kumimoji="1" lang="en-US" altLang="ja-JP" sz="1300">
              <a:latin typeface="ＭＳ Ｐゴシック" panose="020B0600070205080204" pitchFamily="50" charset="-128"/>
              <a:ea typeface="ＭＳ Ｐゴシック" panose="020B0600070205080204" pitchFamily="50" charset="-128"/>
            </a:rPr>
            <a:t>16,839</a:t>
          </a:r>
          <a:r>
            <a:rPr kumimoji="1" lang="ja-JP" altLang="en-US" sz="1300">
              <a:latin typeface="ＭＳ Ｐゴシック" panose="020B0600070205080204" pitchFamily="50" charset="-128"/>
              <a:ea typeface="ＭＳ Ｐゴシック" panose="020B0600070205080204" pitchFamily="50" charset="-128"/>
            </a:rPr>
            <a:t>円の増となっている。災害救助費</a:t>
          </a:r>
          <a:r>
            <a:rPr kumimoji="1" lang="en-US" altLang="ja-JP" sz="1300">
              <a:latin typeface="ＭＳ Ｐゴシック" panose="020B0600070205080204" pitchFamily="50" charset="-128"/>
              <a:ea typeface="ＭＳ Ｐゴシック" panose="020B0600070205080204" pitchFamily="50" charset="-128"/>
            </a:rPr>
            <a:t>16,645</a:t>
          </a:r>
          <a:r>
            <a:rPr kumimoji="1" lang="ja-JP" altLang="en-US" sz="1300">
              <a:latin typeface="ＭＳ Ｐゴシック" panose="020B0600070205080204" pitchFamily="50" charset="-128"/>
              <a:ea typeface="ＭＳ Ｐゴシック" panose="020B0600070205080204" pitchFamily="50" charset="-128"/>
            </a:rPr>
            <a:t>千円の増が主な要因である。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・災害復旧費は、住民一人当たり</a:t>
          </a:r>
          <a:r>
            <a:rPr kumimoji="1" lang="en-US" altLang="ja-JP" sz="1300">
              <a:latin typeface="ＭＳ Ｐゴシック" panose="020B0600070205080204" pitchFamily="50" charset="-128"/>
              <a:ea typeface="ＭＳ Ｐゴシック" panose="020B0600070205080204" pitchFamily="50" charset="-128"/>
            </a:rPr>
            <a:t>148,836</a:t>
          </a:r>
          <a:r>
            <a:rPr kumimoji="1" lang="ja-JP" altLang="en-US" sz="1300">
              <a:latin typeface="ＭＳ Ｐゴシック" panose="020B0600070205080204" pitchFamily="50" charset="-128"/>
              <a:ea typeface="ＭＳ Ｐゴシック" panose="020B0600070205080204" pitchFamily="50" charset="-128"/>
            </a:rPr>
            <a:t>千円となっており、前年比</a:t>
          </a:r>
          <a:r>
            <a:rPr kumimoji="1" lang="en-US" altLang="ja-JP" sz="1300">
              <a:latin typeface="ＭＳ Ｐゴシック" panose="020B0600070205080204" pitchFamily="50" charset="-128"/>
              <a:ea typeface="ＭＳ Ｐゴシック" panose="020B0600070205080204" pitchFamily="50" charset="-128"/>
            </a:rPr>
            <a:t>125,167</a:t>
          </a:r>
          <a:r>
            <a:rPr kumimoji="1" lang="ja-JP" altLang="en-US" sz="1300">
              <a:latin typeface="ＭＳ Ｐゴシック" panose="020B0600070205080204" pitchFamily="50" charset="-128"/>
              <a:ea typeface="ＭＳ Ｐゴシック" panose="020B0600070205080204" pitchFamily="50" charset="-128"/>
            </a:rPr>
            <a:t>円の増と前年比約</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倍と爆発的に増加しているが、令和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94,732</a:t>
          </a:r>
          <a:r>
            <a:rPr kumimoji="1" lang="ja-JP" altLang="en-US" sz="1300">
              <a:latin typeface="ＭＳ Ｐゴシック" panose="020B0600070205080204" pitchFamily="50" charset="-128"/>
              <a:ea typeface="ＭＳ Ｐゴシック" panose="020B0600070205080204" pitchFamily="50" charset="-128"/>
            </a:rPr>
            <a:t>円となっており、前年比</a:t>
          </a:r>
          <a:r>
            <a:rPr kumimoji="1" lang="en-US" altLang="ja-JP" sz="1300">
              <a:latin typeface="ＭＳ Ｐゴシック" panose="020B0600070205080204" pitchFamily="50" charset="-128"/>
              <a:ea typeface="ＭＳ Ｐゴシック" panose="020B0600070205080204" pitchFamily="50" charset="-128"/>
            </a:rPr>
            <a:t>22,138</a:t>
          </a:r>
          <a:r>
            <a:rPr kumimoji="1" lang="ja-JP" altLang="en-US" sz="1300">
              <a:latin typeface="ＭＳ Ｐゴシック" panose="020B0600070205080204" pitchFamily="50" charset="-128"/>
              <a:ea typeface="ＭＳ Ｐゴシック" panose="020B0600070205080204" pitchFamily="50" charset="-128"/>
            </a:rPr>
            <a:t>円の増となっている。災害等廃棄物処理委託料</a:t>
          </a:r>
          <a:r>
            <a:rPr kumimoji="1" lang="en-US" altLang="ja-JP" sz="1300">
              <a:latin typeface="ＭＳ Ｐゴシック" panose="020B0600070205080204" pitchFamily="50" charset="-128"/>
              <a:ea typeface="ＭＳ Ｐゴシック" panose="020B0600070205080204" pitchFamily="50" charset="-128"/>
            </a:rPr>
            <a:t>58,534</a:t>
          </a:r>
          <a:r>
            <a:rPr kumimoji="1" lang="ja-JP" altLang="en-US" sz="1300">
              <a:latin typeface="ＭＳ Ｐゴシック" panose="020B0600070205080204" pitchFamily="50" charset="-128"/>
              <a:ea typeface="ＭＳ Ｐゴシック" panose="020B0600070205080204" pitchFamily="50" charset="-128"/>
            </a:rPr>
            <a:t>千円の増が主な要因である。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年度は実質単年度収支が</a:t>
          </a:r>
          <a:r>
            <a:rPr kumimoji="1" lang="en-US" altLang="ja-JP" sz="1400">
              <a:latin typeface="ＭＳ ゴシック" pitchFamily="49" charset="-128"/>
              <a:ea typeface="ＭＳ ゴシック" pitchFamily="49" charset="-128"/>
            </a:rPr>
            <a:t>13.41</a:t>
          </a:r>
          <a:r>
            <a:rPr kumimoji="1" lang="ja-JP" altLang="en-US" sz="1400">
              <a:latin typeface="ＭＳ ゴシック" pitchFamily="49" charset="-128"/>
              <a:ea typeface="ＭＳ ゴシック" pitchFamily="49" charset="-128"/>
            </a:rPr>
            <a:t>％と大きく数字を伸ばし、</a:t>
          </a:r>
          <a:r>
            <a:rPr kumimoji="1" lang="en-US" altLang="ja-JP" sz="1400">
              <a:latin typeface="ＭＳ ゴシック" pitchFamily="49" charset="-128"/>
              <a:ea typeface="ＭＳ ゴシック" pitchFamily="49" charset="-128"/>
            </a:rPr>
            <a:t>11.98</a:t>
          </a:r>
          <a:r>
            <a:rPr kumimoji="1" lang="ja-JP" altLang="en-US" sz="1400">
              <a:latin typeface="ＭＳ ゴシック" pitchFamily="49" charset="-128"/>
              <a:ea typeface="ＭＳ ゴシック" pitchFamily="49" charset="-128"/>
            </a:rPr>
            <a:t>ポイントの改善となった。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を始め、各基金へ積戻しを行い、今後見込まれる生活インフラの長寿命化を計画的に実施するため、事業の優先順位をつけ、今後も実質単年度収支がプラスで推移するような計画的な事業実施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これまで後期高齢者医療事業にて赤字決算が続いていたが、令和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年度においては、簡易水道事業においても赤字決算となった。一方、一般会計で</a:t>
          </a:r>
          <a:r>
            <a:rPr kumimoji="1" lang="en-US" altLang="ja-JP" sz="1400">
              <a:latin typeface="ＭＳ ゴシック" pitchFamily="49" charset="-128"/>
              <a:ea typeface="ＭＳ ゴシック" pitchFamily="49" charset="-128"/>
            </a:rPr>
            <a:t>14.55</a:t>
          </a:r>
          <a:r>
            <a:rPr kumimoji="1" lang="ja-JP" altLang="en-US" sz="1400">
              <a:latin typeface="ＭＳ ゴシック" pitchFamily="49" charset="-128"/>
              <a:ea typeface="ＭＳ ゴシック" pitchFamily="49" charset="-128"/>
            </a:rPr>
            <a:t>ポイント増加しており、黒字額が大幅に伸びた結果となった。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普通交付税、特別交付税の増に加え、新型コロナウィルスに係る地方創生臨時交付金等の歳入の増加、また、各種事業の中止による歳出の抑制に繋がったことが大きな要因ではないかと推察される。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4980991</v>
      </c>
      <c r="BO4" s="395"/>
      <c r="BP4" s="395"/>
      <c r="BQ4" s="395"/>
      <c r="BR4" s="395"/>
      <c r="BS4" s="395"/>
      <c r="BT4" s="395"/>
      <c r="BU4" s="396"/>
      <c r="BV4" s="394">
        <v>3646037</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31.9</v>
      </c>
      <c r="CU4" s="401"/>
      <c r="CV4" s="401"/>
      <c r="CW4" s="401"/>
      <c r="CX4" s="401"/>
      <c r="CY4" s="401"/>
      <c r="CZ4" s="401"/>
      <c r="DA4" s="402"/>
      <c r="DB4" s="400">
        <v>17.3</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4336369</v>
      </c>
      <c r="BO5" s="432"/>
      <c r="BP5" s="432"/>
      <c r="BQ5" s="432"/>
      <c r="BR5" s="432"/>
      <c r="BS5" s="432"/>
      <c r="BT5" s="432"/>
      <c r="BU5" s="433"/>
      <c r="BV5" s="431">
        <v>3319176</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89.2</v>
      </c>
      <c r="CU5" s="429"/>
      <c r="CV5" s="429"/>
      <c r="CW5" s="429"/>
      <c r="CX5" s="429"/>
      <c r="CY5" s="429"/>
      <c r="CZ5" s="429"/>
      <c r="DA5" s="430"/>
      <c r="DB5" s="428">
        <v>90.2</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644622</v>
      </c>
      <c r="BO6" s="432"/>
      <c r="BP6" s="432"/>
      <c r="BQ6" s="432"/>
      <c r="BR6" s="432"/>
      <c r="BS6" s="432"/>
      <c r="BT6" s="432"/>
      <c r="BU6" s="433"/>
      <c r="BV6" s="431">
        <v>326861</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91.7</v>
      </c>
      <c r="CU6" s="469"/>
      <c r="CV6" s="469"/>
      <c r="CW6" s="469"/>
      <c r="CX6" s="469"/>
      <c r="CY6" s="469"/>
      <c r="CZ6" s="469"/>
      <c r="DA6" s="470"/>
      <c r="DB6" s="468">
        <v>92.7</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23076</v>
      </c>
      <c r="BO7" s="432"/>
      <c r="BP7" s="432"/>
      <c r="BQ7" s="432"/>
      <c r="BR7" s="432"/>
      <c r="BS7" s="432"/>
      <c r="BT7" s="432"/>
      <c r="BU7" s="433"/>
      <c r="BV7" s="431">
        <v>5018</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1949086</v>
      </c>
      <c r="CU7" s="432"/>
      <c r="CV7" s="432"/>
      <c r="CW7" s="432"/>
      <c r="CX7" s="432"/>
      <c r="CY7" s="432"/>
      <c r="CZ7" s="432"/>
      <c r="DA7" s="433"/>
      <c r="DB7" s="431">
        <v>1856496</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110</v>
      </c>
      <c r="AV8" s="464"/>
      <c r="AW8" s="464"/>
      <c r="AX8" s="464"/>
      <c r="AY8" s="465" t="s">
        <v>111</v>
      </c>
      <c r="AZ8" s="466"/>
      <c r="BA8" s="466"/>
      <c r="BB8" s="466"/>
      <c r="BC8" s="466"/>
      <c r="BD8" s="466"/>
      <c r="BE8" s="466"/>
      <c r="BF8" s="466"/>
      <c r="BG8" s="466"/>
      <c r="BH8" s="466"/>
      <c r="BI8" s="466"/>
      <c r="BJ8" s="466"/>
      <c r="BK8" s="466"/>
      <c r="BL8" s="466"/>
      <c r="BM8" s="467"/>
      <c r="BN8" s="431">
        <v>621546</v>
      </c>
      <c r="BO8" s="432"/>
      <c r="BP8" s="432"/>
      <c r="BQ8" s="432"/>
      <c r="BR8" s="432"/>
      <c r="BS8" s="432"/>
      <c r="BT8" s="432"/>
      <c r="BU8" s="433"/>
      <c r="BV8" s="431">
        <v>321843</v>
      </c>
      <c r="BW8" s="432"/>
      <c r="BX8" s="432"/>
      <c r="BY8" s="432"/>
      <c r="BZ8" s="432"/>
      <c r="CA8" s="432"/>
      <c r="CB8" s="432"/>
      <c r="CC8" s="433"/>
      <c r="CD8" s="434" t="s">
        <v>112</v>
      </c>
      <c r="CE8" s="435"/>
      <c r="CF8" s="435"/>
      <c r="CG8" s="435"/>
      <c r="CH8" s="435"/>
      <c r="CI8" s="435"/>
      <c r="CJ8" s="435"/>
      <c r="CK8" s="435"/>
      <c r="CL8" s="435"/>
      <c r="CM8" s="435"/>
      <c r="CN8" s="435"/>
      <c r="CO8" s="435"/>
      <c r="CP8" s="435"/>
      <c r="CQ8" s="435"/>
      <c r="CR8" s="435"/>
      <c r="CS8" s="436"/>
      <c r="CT8" s="471">
        <v>0.15</v>
      </c>
      <c r="CU8" s="472"/>
      <c r="CV8" s="472"/>
      <c r="CW8" s="472"/>
      <c r="CX8" s="472"/>
      <c r="CY8" s="472"/>
      <c r="CZ8" s="472"/>
      <c r="DA8" s="473"/>
      <c r="DB8" s="471">
        <v>0.15</v>
      </c>
      <c r="DC8" s="472"/>
      <c r="DD8" s="472"/>
      <c r="DE8" s="472"/>
      <c r="DF8" s="472"/>
      <c r="DG8" s="472"/>
      <c r="DH8" s="472"/>
      <c r="DI8" s="473"/>
      <c r="DJ8" s="186"/>
      <c r="DK8" s="186"/>
      <c r="DL8" s="186"/>
      <c r="DM8" s="186"/>
      <c r="DN8" s="186"/>
      <c r="DO8" s="186"/>
    </row>
    <row r="9" spans="1:119" ht="18.75" customHeight="1" thickBot="1" x14ac:dyDescent="0.2">
      <c r="A9" s="187"/>
      <c r="B9" s="425" t="s">
        <v>113</v>
      </c>
      <c r="C9" s="426"/>
      <c r="D9" s="426"/>
      <c r="E9" s="426"/>
      <c r="F9" s="426"/>
      <c r="G9" s="426"/>
      <c r="H9" s="426"/>
      <c r="I9" s="426"/>
      <c r="J9" s="426"/>
      <c r="K9" s="474"/>
      <c r="L9" s="475" t="s">
        <v>114</v>
      </c>
      <c r="M9" s="476"/>
      <c r="N9" s="476"/>
      <c r="O9" s="476"/>
      <c r="P9" s="476"/>
      <c r="Q9" s="477"/>
      <c r="R9" s="478">
        <v>3238</v>
      </c>
      <c r="S9" s="479"/>
      <c r="T9" s="479"/>
      <c r="U9" s="479"/>
      <c r="V9" s="480"/>
      <c r="W9" s="388" t="s">
        <v>115</v>
      </c>
      <c r="X9" s="389"/>
      <c r="Y9" s="389"/>
      <c r="Z9" s="389"/>
      <c r="AA9" s="389"/>
      <c r="AB9" s="389"/>
      <c r="AC9" s="389"/>
      <c r="AD9" s="389"/>
      <c r="AE9" s="389"/>
      <c r="AF9" s="389"/>
      <c r="AG9" s="389"/>
      <c r="AH9" s="389"/>
      <c r="AI9" s="389"/>
      <c r="AJ9" s="389"/>
      <c r="AK9" s="389"/>
      <c r="AL9" s="390"/>
      <c r="AM9" s="460" t="s">
        <v>116</v>
      </c>
      <c r="AN9" s="461"/>
      <c r="AO9" s="461"/>
      <c r="AP9" s="461"/>
      <c r="AQ9" s="461"/>
      <c r="AR9" s="461"/>
      <c r="AS9" s="461"/>
      <c r="AT9" s="462"/>
      <c r="AU9" s="463" t="s">
        <v>117</v>
      </c>
      <c r="AV9" s="464"/>
      <c r="AW9" s="464"/>
      <c r="AX9" s="464"/>
      <c r="AY9" s="465" t="s">
        <v>118</v>
      </c>
      <c r="AZ9" s="466"/>
      <c r="BA9" s="466"/>
      <c r="BB9" s="466"/>
      <c r="BC9" s="466"/>
      <c r="BD9" s="466"/>
      <c r="BE9" s="466"/>
      <c r="BF9" s="466"/>
      <c r="BG9" s="466"/>
      <c r="BH9" s="466"/>
      <c r="BI9" s="466"/>
      <c r="BJ9" s="466"/>
      <c r="BK9" s="466"/>
      <c r="BL9" s="466"/>
      <c r="BM9" s="467"/>
      <c r="BN9" s="431">
        <v>299703</v>
      </c>
      <c r="BO9" s="432"/>
      <c r="BP9" s="432"/>
      <c r="BQ9" s="432"/>
      <c r="BR9" s="432"/>
      <c r="BS9" s="432"/>
      <c r="BT9" s="432"/>
      <c r="BU9" s="433"/>
      <c r="BV9" s="431">
        <v>117962</v>
      </c>
      <c r="BW9" s="432"/>
      <c r="BX9" s="432"/>
      <c r="BY9" s="432"/>
      <c r="BZ9" s="432"/>
      <c r="CA9" s="432"/>
      <c r="CB9" s="432"/>
      <c r="CC9" s="433"/>
      <c r="CD9" s="434" t="s">
        <v>119</v>
      </c>
      <c r="CE9" s="435"/>
      <c r="CF9" s="435"/>
      <c r="CG9" s="435"/>
      <c r="CH9" s="435"/>
      <c r="CI9" s="435"/>
      <c r="CJ9" s="435"/>
      <c r="CK9" s="435"/>
      <c r="CL9" s="435"/>
      <c r="CM9" s="435"/>
      <c r="CN9" s="435"/>
      <c r="CO9" s="435"/>
      <c r="CP9" s="435"/>
      <c r="CQ9" s="435"/>
      <c r="CR9" s="435"/>
      <c r="CS9" s="436"/>
      <c r="CT9" s="428">
        <v>11.5</v>
      </c>
      <c r="CU9" s="429"/>
      <c r="CV9" s="429"/>
      <c r="CW9" s="429"/>
      <c r="CX9" s="429"/>
      <c r="CY9" s="429"/>
      <c r="CZ9" s="429"/>
      <c r="DA9" s="430"/>
      <c r="DB9" s="428">
        <v>13.9</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120</v>
      </c>
      <c r="M10" s="461"/>
      <c r="N10" s="461"/>
      <c r="O10" s="461"/>
      <c r="P10" s="461"/>
      <c r="Q10" s="462"/>
      <c r="R10" s="482">
        <v>3422</v>
      </c>
      <c r="S10" s="483"/>
      <c r="T10" s="483"/>
      <c r="U10" s="483"/>
      <c r="V10" s="484"/>
      <c r="W10" s="419"/>
      <c r="X10" s="420"/>
      <c r="Y10" s="420"/>
      <c r="Z10" s="420"/>
      <c r="AA10" s="420"/>
      <c r="AB10" s="420"/>
      <c r="AC10" s="420"/>
      <c r="AD10" s="420"/>
      <c r="AE10" s="420"/>
      <c r="AF10" s="420"/>
      <c r="AG10" s="420"/>
      <c r="AH10" s="420"/>
      <c r="AI10" s="420"/>
      <c r="AJ10" s="420"/>
      <c r="AK10" s="420"/>
      <c r="AL10" s="423"/>
      <c r="AM10" s="460" t="s">
        <v>121</v>
      </c>
      <c r="AN10" s="461"/>
      <c r="AO10" s="461"/>
      <c r="AP10" s="461"/>
      <c r="AQ10" s="461"/>
      <c r="AR10" s="461"/>
      <c r="AS10" s="461"/>
      <c r="AT10" s="462"/>
      <c r="AU10" s="463" t="s">
        <v>122</v>
      </c>
      <c r="AV10" s="464"/>
      <c r="AW10" s="464"/>
      <c r="AX10" s="464"/>
      <c r="AY10" s="465" t="s">
        <v>123</v>
      </c>
      <c r="AZ10" s="466"/>
      <c r="BA10" s="466"/>
      <c r="BB10" s="466"/>
      <c r="BC10" s="466"/>
      <c r="BD10" s="466"/>
      <c r="BE10" s="466"/>
      <c r="BF10" s="466"/>
      <c r="BG10" s="466"/>
      <c r="BH10" s="466"/>
      <c r="BI10" s="466"/>
      <c r="BJ10" s="466"/>
      <c r="BK10" s="466"/>
      <c r="BL10" s="466"/>
      <c r="BM10" s="467"/>
      <c r="BN10" s="431">
        <v>101648</v>
      </c>
      <c r="BO10" s="432"/>
      <c r="BP10" s="432"/>
      <c r="BQ10" s="432"/>
      <c r="BR10" s="432"/>
      <c r="BS10" s="432"/>
      <c r="BT10" s="432"/>
      <c r="BU10" s="433"/>
      <c r="BV10" s="431">
        <v>68616</v>
      </c>
      <c r="BW10" s="432"/>
      <c r="BX10" s="432"/>
      <c r="BY10" s="432"/>
      <c r="BZ10" s="432"/>
      <c r="CA10" s="432"/>
      <c r="CB10" s="432"/>
      <c r="CC10" s="433"/>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125</v>
      </c>
      <c r="M11" s="486"/>
      <c r="N11" s="486"/>
      <c r="O11" s="486"/>
      <c r="P11" s="486"/>
      <c r="Q11" s="487"/>
      <c r="R11" s="488" t="s">
        <v>126</v>
      </c>
      <c r="S11" s="489"/>
      <c r="T11" s="489"/>
      <c r="U11" s="489"/>
      <c r="V11" s="490"/>
      <c r="W11" s="419"/>
      <c r="X11" s="420"/>
      <c r="Y11" s="420"/>
      <c r="Z11" s="420"/>
      <c r="AA11" s="420"/>
      <c r="AB11" s="420"/>
      <c r="AC11" s="420"/>
      <c r="AD11" s="420"/>
      <c r="AE11" s="420"/>
      <c r="AF11" s="420"/>
      <c r="AG11" s="420"/>
      <c r="AH11" s="420"/>
      <c r="AI11" s="420"/>
      <c r="AJ11" s="420"/>
      <c r="AK11" s="420"/>
      <c r="AL11" s="423"/>
      <c r="AM11" s="460" t="s">
        <v>127</v>
      </c>
      <c r="AN11" s="461"/>
      <c r="AO11" s="461"/>
      <c r="AP11" s="461"/>
      <c r="AQ11" s="461"/>
      <c r="AR11" s="461"/>
      <c r="AS11" s="461"/>
      <c r="AT11" s="462"/>
      <c r="AU11" s="463" t="s">
        <v>128</v>
      </c>
      <c r="AV11" s="464"/>
      <c r="AW11" s="464"/>
      <c r="AX11" s="464"/>
      <c r="AY11" s="465" t="s">
        <v>129</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130</v>
      </c>
      <c r="CE11" s="435"/>
      <c r="CF11" s="435"/>
      <c r="CG11" s="435"/>
      <c r="CH11" s="435"/>
      <c r="CI11" s="435"/>
      <c r="CJ11" s="435"/>
      <c r="CK11" s="435"/>
      <c r="CL11" s="435"/>
      <c r="CM11" s="435"/>
      <c r="CN11" s="435"/>
      <c r="CO11" s="435"/>
      <c r="CP11" s="435"/>
      <c r="CQ11" s="435"/>
      <c r="CR11" s="435"/>
      <c r="CS11" s="436"/>
      <c r="CT11" s="471" t="s">
        <v>131</v>
      </c>
      <c r="CU11" s="472"/>
      <c r="CV11" s="472"/>
      <c r="CW11" s="472"/>
      <c r="CX11" s="472"/>
      <c r="CY11" s="472"/>
      <c r="CZ11" s="472"/>
      <c r="DA11" s="473"/>
      <c r="DB11" s="471" t="s">
        <v>131</v>
      </c>
      <c r="DC11" s="472"/>
      <c r="DD11" s="472"/>
      <c r="DE11" s="472"/>
      <c r="DF11" s="472"/>
      <c r="DG11" s="472"/>
      <c r="DH11" s="472"/>
      <c r="DI11" s="473"/>
      <c r="DJ11" s="186"/>
      <c r="DK11" s="186"/>
      <c r="DL11" s="186"/>
      <c r="DM11" s="186"/>
      <c r="DN11" s="186"/>
      <c r="DO11" s="186"/>
    </row>
    <row r="12" spans="1:119" ht="18.75" customHeight="1" x14ac:dyDescent="0.15">
      <c r="A12" s="187"/>
      <c r="B12" s="491" t="s">
        <v>132</v>
      </c>
      <c r="C12" s="492"/>
      <c r="D12" s="492"/>
      <c r="E12" s="492"/>
      <c r="F12" s="492"/>
      <c r="G12" s="492"/>
      <c r="H12" s="492"/>
      <c r="I12" s="492"/>
      <c r="J12" s="492"/>
      <c r="K12" s="493"/>
      <c r="L12" s="500" t="s">
        <v>133</v>
      </c>
      <c r="M12" s="501"/>
      <c r="N12" s="501"/>
      <c r="O12" s="501"/>
      <c r="P12" s="501"/>
      <c r="Q12" s="502"/>
      <c r="R12" s="503">
        <v>3404</v>
      </c>
      <c r="S12" s="504"/>
      <c r="T12" s="504"/>
      <c r="U12" s="504"/>
      <c r="V12" s="505"/>
      <c r="W12" s="506" t="s">
        <v>1</v>
      </c>
      <c r="X12" s="464"/>
      <c r="Y12" s="464"/>
      <c r="Z12" s="464"/>
      <c r="AA12" s="464"/>
      <c r="AB12" s="507"/>
      <c r="AC12" s="508" t="s">
        <v>134</v>
      </c>
      <c r="AD12" s="509"/>
      <c r="AE12" s="509"/>
      <c r="AF12" s="509"/>
      <c r="AG12" s="510"/>
      <c r="AH12" s="508" t="s">
        <v>135</v>
      </c>
      <c r="AI12" s="509"/>
      <c r="AJ12" s="509"/>
      <c r="AK12" s="509"/>
      <c r="AL12" s="511"/>
      <c r="AM12" s="460" t="s">
        <v>136</v>
      </c>
      <c r="AN12" s="461"/>
      <c r="AO12" s="461"/>
      <c r="AP12" s="461"/>
      <c r="AQ12" s="461"/>
      <c r="AR12" s="461"/>
      <c r="AS12" s="461"/>
      <c r="AT12" s="462"/>
      <c r="AU12" s="463" t="s">
        <v>94</v>
      </c>
      <c r="AV12" s="464"/>
      <c r="AW12" s="464"/>
      <c r="AX12" s="464"/>
      <c r="AY12" s="465" t="s">
        <v>137</v>
      </c>
      <c r="AZ12" s="466"/>
      <c r="BA12" s="466"/>
      <c r="BB12" s="466"/>
      <c r="BC12" s="466"/>
      <c r="BD12" s="466"/>
      <c r="BE12" s="466"/>
      <c r="BF12" s="466"/>
      <c r="BG12" s="466"/>
      <c r="BH12" s="466"/>
      <c r="BI12" s="466"/>
      <c r="BJ12" s="466"/>
      <c r="BK12" s="466"/>
      <c r="BL12" s="466"/>
      <c r="BM12" s="467"/>
      <c r="BN12" s="431">
        <v>140000</v>
      </c>
      <c r="BO12" s="432"/>
      <c r="BP12" s="432"/>
      <c r="BQ12" s="432"/>
      <c r="BR12" s="432"/>
      <c r="BS12" s="432"/>
      <c r="BT12" s="432"/>
      <c r="BU12" s="433"/>
      <c r="BV12" s="431">
        <v>160000</v>
      </c>
      <c r="BW12" s="432"/>
      <c r="BX12" s="432"/>
      <c r="BY12" s="432"/>
      <c r="BZ12" s="432"/>
      <c r="CA12" s="432"/>
      <c r="CB12" s="432"/>
      <c r="CC12" s="433"/>
      <c r="CD12" s="434" t="s">
        <v>138</v>
      </c>
      <c r="CE12" s="435"/>
      <c r="CF12" s="435"/>
      <c r="CG12" s="435"/>
      <c r="CH12" s="435"/>
      <c r="CI12" s="435"/>
      <c r="CJ12" s="435"/>
      <c r="CK12" s="435"/>
      <c r="CL12" s="435"/>
      <c r="CM12" s="435"/>
      <c r="CN12" s="435"/>
      <c r="CO12" s="435"/>
      <c r="CP12" s="435"/>
      <c r="CQ12" s="435"/>
      <c r="CR12" s="435"/>
      <c r="CS12" s="436"/>
      <c r="CT12" s="471" t="s">
        <v>139</v>
      </c>
      <c r="CU12" s="472"/>
      <c r="CV12" s="472"/>
      <c r="CW12" s="472"/>
      <c r="CX12" s="472"/>
      <c r="CY12" s="472"/>
      <c r="CZ12" s="472"/>
      <c r="DA12" s="473"/>
      <c r="DB12" s="471" t="s">
        <v>139</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140</v>
      </c>
      <c r="N13" s="523"/>
      <c r="O13" s="523"/>
      <c r="P13" s="523"/>
      <c r="Q13" s="524"/>
      <c r="R13" s="515">
        <v>3398</v>
      </c>
      <c r="S13" s="516"/>
      <c r="T13" s="516"/>
      <c r="U13" s="516"/>
      <c r="V13" s="517"/>
      <c r="W13" s="447" t="s">
        <v>141</v>
      </c>
      <c r="X13" s="448"/>
      <c r="Y13" s="448"/>
      <c r="Z13" s="448"/>
      <c r="AA13" s="448"/>
      <c r="AB13" s="438"/>
      <c r="AC13" s="482">
        <v>337</v>
      </c>
      <c r="AD13" s="483"/>
      <c r="AE13" s="483"/>
      <c r="AF13" s="483"/>
      <c r="AG13" s="525"/>
      <c r="AH13" s="482">
        <v>362</v>
      </c>
      <c r="AI13" s="483"/>
      <c r="AJ13" s="483"/>
      <c r="AK13" s="483"/>
      <c r="AL13" s="484"/>
      <c r="AM13" s="460" t="s">
        <v>142</v>
      </c>
      <c r="AN13" s="461"/>
      <c r="AO13" s="461"/>
      <c r="AP13" s="461"/>
      <c r="AQ13" s="461"/>
      <c r="AR13" s="461"/>
      <c r="AS13" s="461"/>
      <c r="AT13" s="462"/>
      <c r="AU13" s="463" t="s">
        <v>143</v>
      </c>
      <c r="AV13" s="464"/>
      <c r="AW13" s="464"/>
      <c r="AX13" s="464"/>
      <c r="AY13" s="465" t="s">
        <v>144</v>
      </c>
      <c r="AZ13" s="466"/>
      <c r="BA13" s="466"/>
      <c r="BB13" s="466"/>
      <c r="BC13" s="466"/>
      <c r="BD13" s="466"/>
      <c r="BE13" s="466"/>
      <c r="BF13" s="466"/>
      <c r="BG13" s="466"/>
      <c r="BH13" s="466"/>
      <c r="BI13" s="466"/>
      <c r="BJ13" s="466"/>
      <c r="BK13" s="466"/>
      <c r="BL13" s="466"/>
      <c r="BM13" s="467"/>
      <c r="BN13" s="431">
        <v>261351</v>
      </c>
      <c r="BO13" s="432"/>
      <c r="BP13" s="432"/>
      <c r="BQ13" s="432"/>
      <c r="BR13" s="432"/>
      <c r="BS13" s="432"/>
      <c r="BT13" s="432"/>
      <c r="BU13" s="433"/>
      <c r="BV13" s="431">
        <v>26578</v>
      </c>
      <c r="BW13" s="432"/>
      <c r="BX13" s="432"/>
      <c r="BY13" s="432"/>
      <c r="BZ13" s="432"/>
      <c r="CA13" s="432"/>
      <c r="CB13" s="432"/>
      <c r="CC13" s="433"/>
      <c r="CD13" s="434" t="s">
        <v>145</v>
      </c>
      <c r="CE13" s="435"/>
      <c r="CF13" s="435"/>
      <c r="CG13" s="435"/>
      <c r="CH13" s="435"/>
      <c r="CI13" s="435"/>
      <c r="CJ13" s="435"/>
      <c r="CK13" s="435"/>
      <c r="CL13" s="435"/>
      <c r="CM13" s="435"/>
      <c r="CN13" s="435"/>
      <c r="CO13" s="435"/>
      <c r="CP13" s="435"/>
      <c r="CQ13" s="435"/>
      <c r="CR13" s="435"/>
      <c r="CS13" s="436"/>
      <c r="CT13" s="428">
        <v>11.3</v>
      </c>
      <c r="CU13" s="429"/>
      <c r="CV13" s="429"/>
      <c r="CW13" s="429"/>
      <c r="CX13" s="429"/>
      <c r="CY13" s="429"/>
      <c r="CZ13" s="429"/>
      <c r="DA13" s="430"/>
      <c r="DB13" s="428">
        <v>10.7</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146</v>
      </c>
      <c r="M14" s="513"/>
      <c r="N14" s="513"/>
      <c r="O14" s="513"/>
      <c r="P14" s="513"/>
      <c r="Q14" s="514"/>
      <c r="R14" s="515">
        <v>3442</v>
      </c>
      <c r="S14" s="516"/>
      <c r="T14" s="516"/>
      <c r="U14" s="516"/>
      <c r="V14" s="517"/>
      <c r="W14" s="421"/>
      <c r="X14" s="422"/>
      <c r="Y14" s="422"/>
      <c r="Z14" s="422"/>
      <c r="AA14" s="422"/>
      <c r="AB14" s="411"/>
      <c r="AC14" s="518">
        <v>19.7</v>
      </c>
      <c r="AD14" s="519"/>
      <c r="AE14" s="519"/>
      <c r="AF14" s="519"/>
      <c r="AG14" s="520"/>
      <c r="AH14" s="518">
        <v>20.2</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147</v>
      </c>
      <c r="CE14" s="527"/>
      <c r="CF14" s="527"/>
      <c r="CG14" s="527"/>
      <c r="CH14" s="527"/>
      <c r="CI14" s="527"/>
      <c r="CJ14" s="527"/>
      <c r="CK14" s="527"/>
      <c r="CL14" s="527"/>
      <c r="CM14" s="527"/>
      <c r="CN14" s="527"/>
      <c r="CO14" s="527"/>
      <c r="CP14" s="527"/>
      <c r="CQ14" s="527"/>
      <c r="CR14" s="527"/>
      <c r="CS14" s="528"/>
      <c r="CT14" s="529" t="s">
        <v>139</v>
      </c>
      <c r="CU14" s="530"/>
      <c r="CV14" s="530"/>
      <c r="CW14" s="530"/>
      <c r="CX14" s="530"/>
      <c r="CY14" s="530"/>
      <c r="CZ14" s="530"/>
      <c r="DA14" s="531"/>
      <c r="DB14" s="529" t="s">
        <v>139</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140</v>
      </c>
      <c r="N15" s="523"/>
      <c r="O15" s="523"/>
      <c r="P15" s="523"/>
      <c r="Q15" s="524"/>
      <c r="R15" s="515">
        <v>3436</v>
      </c>
      <c r="S15" s="516"/>
      <c r="T15" s="516"/>
      <c r="U15" s="516"/>
      <c r="V15" s="517"/>
      <c r="W15" s="447" t="s">
        <v>148</v>
      </c>
      <c r="X15" s="448"/>
      <c r="Y15" s="448"/>
      <c r="Z15" s="448"/>
      <c r="AA15" s="448"/>
      <c r="AB15" s="438"/>
      <c r="AC15" s="482">
        <v>418</v>
      </c>
      <c r="AD15" s="483"/>
      <c r="AE15" s="483"/>
      <c r="AF15" s="483"/>
      <c r="AG15" s="525"/>
      <c r="AH15" s="482">
        <v>446</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291811</v>
      </c>
      <c r="BO15" s="395"/>
      <c r="BP15" s="395"/>
      <c r="BQ15" s="395"/>
      <c r="BR15" s="395"/>
      <c r="BS15" s="395"/>
      <c r="BT15" s="395"/>
      <c r="BU15" s="396"/>
      <c r="BV15" s="394">
        <v>269121</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151</v>
      </c>
      <c r="M16" s="543"/>
      <c r="N16" s="543"/>
      <c r="O16" s="543"/>
      <c r="P16" s="543"/>
      <c r="Q16" s="544"/>
      <c r="R16" s="535" t="s">
        <v>152</v>
      </c>
      <c r="S16" s="536"/>
      <c r="T16" s="536"/>
      <c r="U16" s="536"/>
      <c r="V16" s="537"/>
      <c r="W16" s="421"/>
      <c r="X16" s="422"/>
      <c r="Y16" s="422"/>
      <c r="Z16" s="422"/>
      <c r="AA16" s="422"/>
      <c r="AB16" s="411"/>
      <c r="AC16" s="518">
        <v>24.4</v>
      </c>
      <c r="AD16" s="519"/>
      <c r="AE16" s="519"/>
      <c r="AF16" s="519"/>
      <c r="AG16" s="520"/>
      <c r="AH16" s="518">
        <v>24.9</v>
      </c>
      <c r="AI16" s="519"/>
      <c r="AJ16" s="519"/>
      <c r="AK16" s="519"/>
      <c r="AL16" s="521"/>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1841959</v>
      </c>
      <c r="BO16" s="432"/>
      <c r="BP16" s="432"/>
      <c r="BQ16" s="432"/>
      <c r="BR16" s="432"/>
      <c r="BS16" s="432"/>
      <c r="BT16" s="432"/>
      <c r="BU16" s="433"/>
      <c r="BV16" s="431">
        <v>1752459</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154</v>
      </c>
      <c r="N17" s="539"/>
      <c r="O17" s="539"/>
      <c r="P17" s="539"/>
      <c r="Q17" s="540"/>
      <c r="R17" s="535" t="s">
        <v>152</v>
      </c>
      <c r="S17" s="536"/>
      <c r="T17" s="536"/>
      <c r="U17" s="536"/>
      <c r="V17" s="537"/>
      <c r="W17" s="447" t="s">
        <v>155</v>
      </c>
      <c r="X17" s="448"/>
      <c r="Y17" s="448"/>
      <c r="Z17" s="448"/>
      <c r="AA17" s="448"/>
      <c r="AB17" s="438"/>
      <c r="AC17" s="482">
        <v>958</v>
      </c>
      <c r="AD17" s="483"/>
      <c r="AE17" s="483"/>
      <c r="AF17" s="483"/>
      <c r="AG17" s="525"/>
      <c r="AH17" s="482">
        <v>980</v>
      </c>
      <c r="AI17" s="483"/>
      <c r="AJ17" s="483"/>
      <c r="AK17" s="483"/>
      <c r="AL17" s="484"/>
      <c r="AM17" s="460"/>
      <c r="AN17" s="461"/>
      <c r="AO17" s="461"/>
      <c r="AP17" s="461"/>
      <c r="AQ17" s="461"/>
      <c r="AR17" s="461"/>
      <c r="AS17" s="461"/>
      <c r="AT17" s="462"/>
      <c r="AU17" s="463"/>
      <c r="AV17" s="464"/>
      <c r="AW17" s="464"/>
      <c r="AX17" s="464"/>
      <c r="AY17" s="465" t="s">
        <v>156</v>
      </c>
      <c r="AZ17" s="466"/>
      <c r="BA17" s="466"/>
      <c r="BB17" s="466"/>
      <c r="BC17" s="466"/>
      <c r="BD17" s="466"/>
      <c r="BE17" s="466"/>
      <c r="BF17" s="466"/>
      <c r="BG17" s="466"/>
      <c r="BH17" s="466"/>
      <c r="BI17" s="466"/>
      <c r="BJ17" s="466"/>
      <c r="BK17" s="466"/>
      <c r="BL17" s="466"/>
      <c r="BM17" s="467"/>
      <c r="BN17" s="431">
        <v>350225</v>
      </c>
      <c r="BO17" s="432"/>
      <c r="BP17" s="432"/>
      <c r="BQ17" s="432"/>
      <c r="BR17" s="432"/>
      <c r="BS17" s="432"/>
      <c r="BT17" s="432"/>
      <c r="BU17" s="433"/>
      <c r="BV17" s="431">
        <v>326588</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157</v>
      </c>
      <c r="C18" s="474"/>
      <c r="D18" s="474"/>
      <c r="E18" s="546"/>
      <c r="F18" s="546"/>
      <c r="G18" s="546"/>
      <c r="H18" s="546"/>
      <c r="I18" s="546"/>
      <c r="J18" s="546"/>
      <c r="K18" s="546"/>
      <c r="L18" s="547">
        <v>121.19</v>
      </c>
      <c r="M18" s="547"/>
      <c r="N18" s="547"/>
      <c r="O18" s="547"/>
      <c r="P18" s="547"/>
      <c r="Q18" s="547"/>
      <c r="R18" s="548"/>
      <c r="S18" s="548"/>
      <c r="T18" s="548"/>
      <c r="U18" s="548"/>
      <c r="V18" s="549"/>
      <c r="W18" s="449"/>
      <c r="X18" s="450"/>
      <c r="Y18" s="450"/>
      <c r="Z18" s="450"/>
      <c r="AA18" s="450"/>
      <c r="AB18" s="441"/>
      <c r="AC18" s="550">
        <v>55.9</v>
      </c>
      <c r="AD18" s="551"/>
      <c r="AE18" s="551"/>
      <c r="AF18" s="551"/>
      <c r="AG18" s="552"/>
      <c r="AH18" s="550">
        <v>54.8</v>
      </c>
      <c r="AI18" s="551"/>
      <c r="AJ18" s="551"/>
      <c r="AK18" s="551"/>
      <c r="AL18" s="553"/>
      <c r="AM18" s="460"/>
      <c r="AN18" s="461"/>
      <c r="AO18" s="461"/>
      <c r="AP18" s="461"/>
      <c r="AQ18" s="461"/>
      <c r="AR18" s="461"/>
      <c r="AS18" s="461"/>
      <c r="AT18" s="462"/>
      <c r="AU18" s="463"/>
      <c r="AV18" s="464"/>
      <c r="AW18" s="464"/>
      <c r="AX18" s="464"/>
      <c r="AY18" s="465" t="s">
        <v>158</v>
      </c>
      <c r="AZ18" s="466"/>
      <c r="BA18" s="466"/>
      <c r="BB18" s="466"/>
      <c r="BC18" s="466"/>
      <c r="BD18" s="466"/>
      <c r="BE18" s="466"/>
      <c r="BF18" s="466"/>
      <c r="BG18" s="466"/>
      <c r="BH18" s="466"/>
      <c r="BI18" s="466"/>
      <c r="BJ18" s="466"/>
      <c r="BK18" s="466"/>
      <c r="BL18" s="466"/>
      <c r="BM18" s="467"/>
      <c r="BN18" s="431">
        <v>1738564</v>
      </c>
      <c r="BO18" s="432"/>
      <c r="BP18" s="432"/>
      <c r="BQ18" s="432"/>
      <c r="BR18" s="432"/>
      <c r="BS18" s="432"/>
      <c r="BT18" s="432"/>
      <c r="BU18" s="433"/>
      <c r="BV18" s="431">
        <v>1680730</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159</v>
      </c>
      <c r="C19" s="474"/>
      <c r="D19" s="474"/>
      <c r="E19" s="546"/>
      <c r="F19" s="546"/>
      <c r="G19" s="546"/>
      <c r="H19" s="546"/>
      <c r="I19" s="546"/>
      <c r="J19" s="546"/>
      <c r="K19" s="546"/>
      <c r="L19" s="554">
        <v>27</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160</v>
      </c>
      <c r="AZ19" s="466"/>
      <c r="BA19" s="466"/>
      <c r="BB19" s="466"/>
      <c r="BC19" s="466"/>
      <c r="BD19" s="466"/>
      <c r="BE19" s="466"/>
      <c r="BF19" s="466"/>
      <c r="BG19" s="466"/>
      <c r="BH19" s="466"/>
      <c r="BI19" s="466"/>
      <c r="BJ19" s="466"/>
      <c r="BK19" s="466"/>
      <c r="BL19" s="466"/>
      <c r="BM19" s="467"/>
      <c r="BN19" s="431">
        <v>2956636</v>
      </c>
      <c r="BO19" s="432"/>
      <c r="BP19" s="432"/>
      <c r="BQ19" s="432"/>
      <c r="BR19" s="432"/>
      <c r="BS19" s="432"/>
      <c r="BT19" s="432"/>
      <c r="BU19" s="433"/>
      <c r="BV19" s="431">
        <v>2431544</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161</v>
      </c>
      <c r="C20" s="474"/>
      <c r="D20" s="474"/>
      <c r="E20" s="546"/>
      <c r="F20" s="546"/>
      <c r="G20" s="546"/>
      <c r="H20" s="546"/>
      <c r="I20" s="546"/>
      <c r="J20" s="546"/>
      <c r="K20" s="546"/>
      <c r="L20" s="554">
        <v>1131</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162</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163</v>
      </c>
      <c r="C22" s="569"/>
      <c r="D22" s="570"/>
      <c r="E22" s="443" t="s">
        <v>1</v>
      </c>
      <c r="F22" s="448"/>
      <c r="G22" s="448"/>
      <c r="H22" s="448"/>
      <c r="I22" s="448"/>
      <c r="J22" s="448"/>
      <c r="K22" s="438"/>
      <c r="L22" s="443" t="s">
        <v>164</v>
      </c>
      <c r="M22" s="448"/>
      <c r="N22" s="448"/>
      <c r="O22" s="448"/>
      <c r="P22" s="438"/>
      <c r="Q22" s="577" t="s">
        <v>165</v>
      </c>
      <c r="R22" s="578"/>
      <c r="S22" s="578"/>
      <c r="T22" s="578"/>
      <c r="U22" s="578"/>
      <c r="V22" s="579"/>
      <c r="W22" s="583" t="s">
        <v>166</v>
      </c>
      <c r="X22" s="569"/>
      <c r="Y22" s="570"/>
      <c r="Z22" s="443" t="s">
        <v>1</v>
      </c>
      <c r="AA22" s="448"/>
      <c r="AB22" s="448"/>
      <c r="AC22" s="448"/>
      <c r="AD22" s="448"/>
      <c r="AE22" s="448"/>
      <c r="AF22" s="448"/>
      <c r="AG22" s="438"/>
      <c r="AH22" s="596" t="s">
        <v>167</v>
      </c>
      <c r="AI22" s="448"/>
      <c r="AJ22" s="448"/>
      <c r="AK22" s="448"/>
      <c r="AL22" s="438"/>
      <c r="AM22" s="596" t="s">
        <v>168</v>
      </c>
      <c r="AN22" s="597"/>
      <c r="AO22" s="597"/>
      <c r="AP22" s="597"/>
      <c r="AQ22" s="597"/>
      <c r="AR22" s="598"/>
      <c r="AS22" s="577" t="s">
        <v>165</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169</v>
      </c>
      <c r="AZ23" s="392"/>
      <c r="BA23" s="392"/>
      <c r="BB23" s="392"/>
      <c r="BC23" s="392"/>
      <c r="BD23" s="392"/>
      <c r="BE23" s="392"/>
      <c r="BF23" s="392"/>
      <c r="BG23" s="392"/>
      <c r="BH23" s="392"/>
      <c r="BI23" s="392"/>
      <c r="BJ23" s="392"/>
      <c r="BK23" s="392"/>
      <c r="BL23" s="392"/>
      <c r="BM23" s="393"/>
      <c r="BN23" s="431">
        <v>3404979</v>
      </c>
      <c r="BO23" s="432"/>
      <c r="BP23" s="432"/>
      <c r="BQ23" s="432"/>
      <c r="BR23" s="432"/>
      <c r="BS23" s="432"/>
      <c r="BT23" s="432"/>
      <c r="BU23" s="433"/>
      <c r="BV23" s="431">
        <v>3436764</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170</v>
      </c>
      <c r="F24" s="461"/>
      <c r="G24" s="461"/>
      <c r="H24" s="461"/>
      <c r="I24" s="461"/>
      <c r="J24" s="461"/>
      <c r="K24" s="462"/>
      <c r="L24" s="482">
        <v>1</v>
      </c>
      <c r="M24" s="483"/>
      <c r="N24" s="483"/>
      <c r="O24" s="483"/>
      <c r="P24" s="525"/>
      <c r="Q24" s="482">
        <v>7400</v>
      </c>
      <c r="R24" s="483"/>
      <c r="S24" s="483"/>
      <c r="T24" s="483"/>
      <c r="U24" s="483"/>
      <c r="V24" s="525"/>
      <c r="W24" s="584"/>
      <c r="X24" s="572"/>
      <c r="Y24" s="573"/>
      <c r="Z24" s="481" t="s">
        <v>171</v>
      </c>
      <c r="AA24" s="461"/>
      <c r="AB24" s="461"/>
      <c r="AC24" s="461"/>
      <c r="AD24" s="461"/>
      <c r="AE24" s="461"/>
      <c r="AF24" s="461"/>
      <c r="AG24" s="462"/>
      <c r="AH24" s="482">
        <v>56</v>
      </c>
      <c r="AI24" s="483"/>
      <c r="AJ24" s="483"/>
      <c r="AK24" s="483"/>
      <c r="AL24" s="525"/>
      <c r="AM24" s="482">
        <v>161560</v>
      </c>
      <c r="AN24" s="483"/>
      <c r="AO24" s="483"/>
      <c r="AP24" s="483"/>
      <c r="AQ24" s="483"/>
      <c r="AR24" s="525"/>
      <c r="AS24" s="482">
        <v>2885</v>
      </c>
      <c r="AT24" s="483"/>
      <c r="AU24" s="483"/>
      <c r="AV24" s="483"/>
      <c r="AW24" s="483"/>
      <c r="AX24" s="484"/>
      <c r="AY24" s="604" t="s">
        <v>172</v>
      </c>
      <c r="AZ24" s="605"/>
      <c r="BA24" s="605"/>
      <c r="BB24" s="605"/>
      <c r="BC24" s="605"/>
      <c r="BD24" s="605"/>
      <c r="BE24" s="605"/>
      <c r="BF24" s="605"/>
      <c r="BG24" s="605"/>
      <c r="BH24" s="605"/>
      <c r="BI24" s="605"/>
      <c r="BJ24" s="605"/>
      <c r="BK24" s="605"/>
      <c r="BL24" s="605"/>
      <c r="BM24" s="606"/>
      <c r="BN24" s="431">
        <v>3300047</v>
      </c>
      <c r="BO24" s="432"/>
      <c r="BP24" s="432"/>
      <c r="BQ24" s="432"/>
      <c r="BR24" s="432"/>
      <c r="BS24" s="432"/>
      <c r="BT24" s="432"/>
      <c r="BU24" s="433"/>
      <c r="BV24" s="431">
        <v>3323667</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173</v>
      </c>
      <c r="F25" s="461"/>
      <c r="G25" s="461"/>
      <c r="H25" s="461"/>
      <c r="I25" s="461"/>
      <c r="J25" s="461"/>
      <c r="K25" s="462"/>
      <c r="L25" s="482">
        <v>1</v>
      </c>
      <c r="M25" s="483"/>
      <c r="N25" s="483"/>
      <c r="O25" s="483"/>
      <c r="P25" s="525"/>
      <c r="Q25" s="482">
        <v>5680</v>
      </c>
      <c r="R25" s="483"/>
      <c r="S25" s="483"/>
      <c r="T25" s="483"/>
      <c r="U25" s="483"/>
      <c r="V25" s="525"/>
      <c r="W25" s="584"/>
      <c r="X25" s="572"/>
      <c r="Y25" s="573"/>
      <c r="Z25" s="481" t="s">
        <v>174</v>
      </c>
      <c r="AA25" s="461"/>
      <c r="AB25" s="461"/>
      <c r="AC25" s="461"/>
      <c r="AD25" s="461"/>
      <c r="AE25" s="461"/>
      <c r="AF25" s="461"/>
      <c r="AG25" s="462"/>
      <c r="AH25" s="482" t="s">
        <v>175</v>
      </c>
      <c r="AI25" s="483"/>
      <c r="AJ25" s="483"/>
      <c r="AK25" s="483"/>
      <c r="AL25" s="525"/>
      <c r="AM25" s="482" t="s">
        <v>175</v>
      </c>
      <c r="AN25" s="483"/>
      <c r="AO25" s="483"/>
      <c r="AP25" s="483"/>
      <c r="AQ25" s="483"/>
      <c r="AR25" s="525"/>
      <c r="AS25" s="482" t="s">
        <v>176</v>
      </c>
      <c r="AT25" s="483"/>
      <c r="AU25" s="483"/>
      <c r="AV25" s="483"/>
      <c r="AW25" s="483"/>
      <c r="AX25" s="484"/>
      <c r="AY25" s="391" t="s">
        <v>177</v>
      </c>
      <c r="AZ25" s="392"/>
      <c r="BA25" s="392"/>
      <c r="BB25" s="392"/>
      <c r="BC25" s="392"/>
      <c r="BD25" s="392"/>
      <c r="BE25" s="392"/>
      <c r="BF25" s="392"/>
      <c r="BG25" s="392"/>
      <c r="BH25" s="392"/>
      <c r="BI25" s="392"/>
      <c r="BJ25" s="392"/>
      <c r="BK25" s="392"/>
      <c r="BL25" s="392"/>
      <c r="BM25" s="393"/>
      <c r="BN25" s="394">
        <v>62544</v>
      </c>
      <c r="BO25" s="395"/>
      <c r="BP25" s="395"/>
      <c r="BQ25" s="395"/>
      <c r="BR25" s="395"/>
      <c r="BS25" s="395"/>
      <c r="BT25" s="395"/>
      <c r="BU25" s="396"/>
      <c r="BV25" s="394">
        <v>52415</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178</v>
      </c>
      <c r="F26" s="461"/>
      <c r="G26" s="461"/>
      <c r="H26" s="461"/>
      <c r="I26" s="461"/>
      <c r="J26" s="461"/>
      <c r="K26" s="462"/>
      <c r="L26" s="482">
        <v>1</v>
      </c>
      <c r="M26" s="483"/>
      <c r="N26" s="483"/>
      <c r="O26" s="483"/>
      <c r="P26" s="525"/>
      <c r="Q26" s="482">
        <v>5090</v>
      </c>
      <c r="R26" s="483"/>
      <c r="S26" s="483"/>
      <c r="T26" s="483"/>
      <c r="U26" s="483"/>
      <c r="V26" s="525"/>
      <c r="W26" s="584"/>
      <c r="X26" s="572"/>
      <c r="Y26" s="573"/>
      <c r="Z26" s="481" t="s">
        <v>179</v>
      </c>
      <c r="AA26" s="594"/>
      <c r="AB26" s="594"/>
      <c r="AC26" s="594"/>
      <c r="AD26" s="594"/>
      <c r="AE26" s="594"/>
      <c r="AF26" s="594"/>
      <c r="AG26" s="595"/>
      <c r="AH26" s="482" t="s">
        <v>175</v>
      </c>
      <c r="AI26" s="483"/>
      <c r="AJ26" s="483"/>
      <c r="AK26" s="483"/>
      <c r="AL26" s="525"/>
      <c r="AM26" s="482" t="s">
        <v>176</v>
      </c>
      <c r="AN26" s="483"/>
      <c r="AO26" s="483"/>
      <c r="AP26" s="483"/>
      <c r="AQ26" s="483"/>
      <c r="AR26" s="525"/>
      <c r="AS26" s="482" t="s">
        <v>180</v>
      </c>
      <c r="AT26" s="483"/>
      <c r="AU26" s="483"/>
      <c r="AV26" s="483"/>
      <c r="AW26" s="483"/>
      <c r="AX26" s="484"/>
      <c r="AY26" s="434" t="s">
        <v>181</v>
      </c>
      <c r="AZ26" s="435"/>
      <c r="BA26" s="435"/>
      <c r="BB26" s="435"/>
      <c r="BC26" s="435"/>
      <c r="BD26" s="435"/>
      <c r="BE26" s="435"/>
      <c r="BF26" s="435"/>
      <c r="BG26" s="435"/>
      <c r="BH26" s="435"/>
      <c r="BI26" s="435"/>
      <c r="BJ26" s="435"/>
      <c r="BK26" s="435"/>
      <c r="BL26" s="435"/>
      <c r="BM26" s="436"/>
      <c r="BN26" s="431" t="s">
        <v>175</v>
      </c>
      <c r="BO26" s="432"/>
      <c r="BP26" s="432"/>
      <c r="BQ26" s="432"/>
      <c r="BR26" s="432"/>
      <c r="BS26" s="432"/>
      <c r="BT26" s="432"/>
      <c r="BU26" s="433"/>
      <c r="BV26" s="431" t="s">
        <v>175</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182</v>
      </c>
      <c r="F27" s="461"/>
      <c r="G27" s="461"/>
      <c r="H27" s="461"/>
      <c r="I27" s="461"/>
      <c r="J27" s="461"/>
      <c r="K27" s="462"/>
      <c r="L27" s="482">
        <v>1</v>
      </c>
      <c r="M27" s="483"/>
      <c r="N27" s="483"/>
      <c r="O27" s="483"/>
      <c r="P27" s="525"/>
      <c r="Q27" s="482">
        <v>2890</v>
      </c>
      <c r="R27" s="483"/>
      <c r="S27" s="483"/>
      <c r="T27" s="483"/>
      <c r="U27" s="483"/>
      <c r="V27" s="525"/>
      <c r="W27" s="584"/>
      <c r="X27" s="572"/>
      <c r="Y27" s="573"/>
      <c r="Z27" s="481" t="s">
        <v>183</v>
      </c>
      <c r="AA27" s="461"/>
      <c r="AB27" s="461"/>
      <c r="AC27" s="461"/>
      <c r="AD27" s="461"/>
      <c r="AE27" s="461"/>
      <c r="AF27" s="461"/>
      <c r="AG27" s="462"/>
      <c r="AH27" s="482" t="s">
        <v>175</v>
      </c>
      <c r="AI27" s="483"/>
      <c r="AJ27" s="483"/>
      <c r="AK27" s="483"/>
      <c r="AL27" s="525"/>
      <c r="AM27" s="482" t="s">
        <v>175</v>
      </c>
      <c r="AN27" s="483"/>
      <c r="AO27" s="483"/>
      <c r="AP27" s="483"/>
      <c r="AQ27" s="483"/>
      <c r="AR27" s="525"/>
      <c r="AS27" s="482" t="s">
        <v>175</v>
      </c>
      <c r="AT27" s="483"/>
      <c r="AU27" s="483"/>
      <c r="AV27" s="483"/>
      <c r="AW27" s="483"/>
      <c r="AX27" s="484"/>
      <c r="AY27" s="526" t="s">
        <v>184</v>
      </c>
      <c r="AZ27" s="527"/>
      <c r="BA27" s="527"/>
      <c r="BB27" s="527"/>
      <c r="BC27" s="527"/>
      <c r="BD27" s="527"/>
      <c r="BE27" s="527"/>
      <c r="BF27" s="527"/>
      <c r="BG27" s="527"/>
      <c r="BH27" s="527"/>
      <c r="BI27" s="527"/>
      <c r="BJ27" s="527"/>
      <c r="BK27" s="527"/>
      <c r="BL27" s="527"/>
      <c r="BM27" s="528"/>
      <c r="BN27" s="607" t="s">
        <v>180</v>
      </c>
      <c r="BO27" s="608"/>
      <c r="BP27" s="608"/>
      <c r="BQ27" s="608"/>
      <c r="BR27" s="608"/>
      <c r="BS27" s="608"/>
      <c r="BT27" s="608"/>
      <c r="BU27" s="609"/>
      <c r="BV27" s="607" t="s">
        <v>175</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185</v>
      </c>
      <c r="F28" s="461"/>
      <c r="G28" s="461"/>
      <c r="H28" s="461"/>
      <c r="I28" s="461"/>
      <c r="J28" s="461"/>
      <c r="K28" s="462"/>
      <c r="L28" s="482">
        <v>1</v>
      </c>
      <c r="M28" s="483"/>
      <c r="N28" s="483"/>
      <c r="O28" s="483"/>
      <c r="P28" s="525"/>
      <c r="Q28" s="482">
        <v>2380</v>
      </c>
      <c r="R28" s="483"/>
      <c r="S28" s="483"/>
      <c r="T28" s="483"/>
      <c r="U28" s="483"/>
      <c r="V28" s="525"/>
      <c r="W28" s="584"/>
      <c r="X28" s="572"/>
      <c r="Y28" s="573"/>
      <c r="Z28" s="481" t="s">
        <v>186</v>
      </c>
      <c r="AA28" s="461"/>
      <c r="AB28" s="461"/>
      <c r="AC28" s="461"/>
      <c r="AD28" s="461"/>
      <c r="AE28" s="461"/>
      <c r="AF28" s="461"/>
      <c r="AG28" s="462"/>
      <c r="AH28" s="482" t="s">
        <v>175</v>
      </c>
      <c r="AI28" s="483"/>
      <c r="AJ28" s="483"/>
      <c r="AK28" s="483"/>
      <c r="AL28" s="525"/>
      <c r="AM28" s="482" t="s">
        <v>175</v>
      </c>
      <c r="AN28" s="483"/>
      <c r="AO28" s="483"/>
      <c r="AP28" s="483"/>
      <c r="AQ28" s="483"/>
      <c r="AR28" s="525"/>
      <c r="AS28" s="482" t="s">
        <v>175</v>
      </c>
      <c r="AT28" s="483"/>
      <c r="AU28" s="483"/>
      <c r="AV28" s="483"/>
      <c r="AW28" s="483"/>
      <c r="AX28" s="484"/>
      <c r="AY28" s="610" t="s">
        <v>187</v>
      </c>
      <c r="AZ28" s="611"/>
      <c r="BA28" s="611"/>
      <c r="BB28" s="612"/>
      <c r="BC28" s="391" t="s">
        <v>48</v>
      </c>
      <c r="BD28" s="392"/>
      <c r="BE28" s="392"/>
      <c r="BF28" s="392"/>
      <c r="BG28" s="392"/>
      <c r="BH28" s="392"/>
      <c r="BI28" s="392"/>
      <c r="BJ28" s="392"/>
      <c r="BK28" s="392"/>
      <c r="BL28" s="392"/>
      <c r="BM28" s="393"/>
      <c r="BN28" s="394">
        <v>777566</v>
      </c>
      <c r="BO28" s="395"/>
      <c r="BP28" s="395"/>
      <c r="BQ28" s="395"/>
      <c r="BR28" s="395"/>
      <c r="BS28" s="395"/>
      <c r="BT28" s="395"/>
      <c r="BU28" s="396"/>
      <c r="BV28" s="394">
        <v>815918</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188</v>
      </c>
      <c r="F29" s="461"/>
      <c r="G29" s="461"/>
      <c r="H29" s="461"/>
      <c r="I29" s="461"/>
      <c r="J29" s="461"/>
      <c r="K29" s="462"/>
      <c r="L29" s="482">
        <v>8</v>
      </c>
      <c r="M29" s="483"/>
      <c r="N29" s="483"/>
      <c r="O29" s="483"/>
      <c r="P29" s="525"/>
      <c r="Q29" s="482">
        <v>2160</v>
      </c>
      <c r="R29" s="483"/>
      <c r="S29" s="483"/>
      <c r="T29" s="483"/>
      <c r="U29" s="483"/>
      <c r="V29" s="525"/>
      <c r="W29" s="585"/>
      <c r="X29" s="586"/>
      <c r="Y29" s="587"/>
      <c r="Z29" s="481" t="s">
        <v>189</v>
      </c>
      <c r="AA29" s="461"/>
      <c r="AB29" s="461"/>
      <c r="AC29" s="461"/>
      <c r="AD29" s="461"/>
      <c r="AE29" s="461"/>
      <c r="AF29" s="461"/>
      <c r="AG29" s="462"/>
      <c r="AH29" s="482">
        <v>56</v>
      </c>
      <c r="AI29" s="483"/>
      <c r="AJ29" s="483"/>
      <c r="AK29" s="483"/>
      <c r="AL29" s="525"/>
      <c r="AM29" s="482">
        <v>161560</v>
      </c>
      <c r="AN29" s="483"/>
      <c r="AO29" s="483"/>
      <c r="AP29" s="483"/>
      <c r="AQ29" s="483"/>
      <c r="AR29" s="525"/>
      <c r="AS29" s="482">
        <v>2885</v>
      </c>
      <c r="AT29" s="483"/>
      <c r="AU29" s="483"/>
      <c r="AV29" s="483"/>
      <c r="AW29" s="483"/>
      <c r="AX29" s="484"/>
      <c r="AY29" s="613"/>
      <c r="AZ29" s="614"/>
      <c r="BA29" s="614"/>
      <c r="BB29" s="615"/>
      <c r="BC29" s="465" t="s">
        <v>190</v>
      </c>
      <c r="BD29" s="466"/>
      <c r="BE29" s="466"/>
      <c r="BF29" s="466"/>
      <c r="BG29" s="466"/>
      <c r="BH29" s="466"/>
      <c r="BI29" s="466"/>
      <c r="BJ29" s="466"/>
      <c r="BK29" s="466"/>
      <c r="BL29" s="466"/>
      <c r="BM29" s="467"/>
      <c r="BN29" s="431">
        <v>283300</v>
      </c>
      <c r="BO29" s="432"/>
      <c r="BP29" s="432"/>
      <c r="BQ29" s="432"/>
      <c r="BR29" s="432"/>
      <c r="BS29" s="432"/>
      <c r="BT29" s="432"/>
      <c r="BU29" s="433"/>
      <c r="BV29" s="431">
        <v>268273</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191</v>
      </c>
      <c r="X30" s="592"/>
      <c r="Y30" s="592"/>
      <c r="Z30" s="592"/>
      <c r="AA30" s="592"/>
      <c r="AB30" s="592"/>
      <c r="AC30" s="592"/>
      <c r="AD30" s="592"/>
      <c r="AE30" s="592"/>
      <c r="AF30" s="592"/>
      <c r="AG30" s="593"/>
      <c r="AH30" s="550">
        <v>95.9</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1053587</v>
      </c>
      <c r="BO30" s="608"/>
      <c r="BP30" s="608"/>
      <c r="BQ30" s="608"/>
      <c r="BR30" s="608"/>
      <c r="BS30" s="608"/>
      <c r="BT30" s="608"/>
      <c r="BU30" s="609"/>
      <c r="BV30" s="607">
        <v>977870</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198</v>
      </c>
      <c r="D33" s="455"/>
      <c r="E33" s="420" t="s">
        <v>199</v>
      </c>
      <c r="F33" s="420"/>
      <c r="G33" s="420"/>
      <c r="H33" s="420"/>
      <c r="I33" s="420"/>
      <c r="J33" s="420"/>
      <c r="K33" s="420"/>
      <c r="L33" s="420"/>
      <c r="M33" s="420"/>
      <c r="N33" s="420"/>
      <c r="O33" s="420"/>
      <c r="P33" s="420"/>
      <c r="Q33" s="420"/>
      <c r="R33" s="420"/>
      <c r="S33" s="420"/>
      <c r="T33" s="216"/>
      <c r="U33" s="455" t="s">
        <v>198</v>
      </c>
      <c r="V33" s="455"/>
      <c r="W33" s="420" t="s">
        <v>200</v>
      </c>
      <c r="X33" s="420"/>
      <c r="Y33" s="420"/>
      <c r="Z33" s="420"/>
      <c r="AA33" s="420"/>
      <c r="AB33" s="420"/>
      <c r="AC33" s="420"/>
      <c r="AD33" s="420"/>
      <c r="AE33" s="420"/>
      <c r="AF33" s="420"/>
      <c r="AG33" s="420"/>
      <c r="AH33" s="420"/>
      <c r="AI33" s="420"/>
      <c r="AJ33" s="420"/>
      <c r="AK33" s="420"/>
      <c r="AL33" s="216"/>
      <c r="AM33" s="455" t="s">
        <v>201</v>
      </c>
      <c r="AN33" s="455"/>
      <c r="AO33" s="420" t="s">
        <v>202</v>
      </c>
      <c r="AP33" s="420"/>
      <c r="AQ33" s="420"/>
      <c r="AR33" s="420"/>
      <c r="AS33" s="420"/>
      <c r="AT33" s="420"/>
      <c r="AU33" s="420"/>
      <c r="AV33" s="420"/>
      <c r="AW33" s="420"/>
      <c r="AX33" s="420"/>
      <c r="AY33" s="420"/>
      <c r="AZ33" s="420"/>
      <c r="BA33" s="420"/>
      <c r="BB33" s="420"/>
      <c r="BC33" s="420"/>
      <c r="BD33" s="217"/>
      <c r="BE33" s="420" t="s">
        <v>203</v>
      </c>
      <c r="BF33" s="420"/>
      <c r="BG33" s="420" t="s">
        <v>204</v>
      </c>
      <c r="BH33" s="420"/>
      <c r="BI33" s="420"/>
      <c r="BJ33" s="420"/>
      <c r="BK33" s="420"/>
      <c r="BL33" s="420"/>
      <c r="BM33" s="420"/>
      <c r="BN33" s="420"/>
      <c r="BO33" s="420"/>
      <c r="BP33" s="420"/>
      <c r="BQ33" s="420"/>
      <c r="BR33" s="420"/>
      <c r="BS33" s="420"/>
      <c r="BT33" s="420"/>
      <c r="BU33" s="420"/>
      <c r="BV33" s="217"/>
      <c r="BW33" s="455" t="s">
        <v>203</v>
      </c>
      <c r="BX33" s="455"/>
      <c r="BY33" s="420" t="s">
        <v>205</v>
      </c>
      <c r="BZ33" s="420"/>
      <c r="CA33" s="420"/>
      <c r="CB33" s="420"/>
      <c r="CC33" s="420"/>
      <c r="CD33" s="420"/>
      <c r="CE33" s="420"/>
      <c r="CF33" s="420"/>
      <c r="CG33" s="420"/>
      <c r="CH33" s="420"/>
      <c r="CI33" s="420"/>
      <c r="CJ33" s="420"/>
      <c r="CK33" s="420"/>
      <c r="CL33" s="420"/>
      <c r="CM33" s="420"/>
      <c r="CN33" s="216"/>
      <c r="CO33" s="455" t="s">
        <v>198</v>
      </c>
      <c r="CP33" s="455"/>
      <c r="CQ33" s="420" t="s">
        <v>206</v>
      </c>
      <c r="CR33" s="420"/>
      <c r="CS33" s="420"/>
      <c r="CT33" s="420"/>
      <c r="CU33" s="420"/>
      <c r="CV33" s="420"/>
      <c r="CW33" s="420"/>
      <c r="CX33" s="420"/>
      <c r="CY33" s="420"/>
      <c r="CZ33" s="420"/>
      <c r="DA33" s="420"/>
      <c r="DB33" s="420"/>
      <c r="DC33" s="420"/>
      <c r="DD33" s="420"/>
      <c r="DE33" s="420"/>
      <c r="DF33" s="216"/>
      <c r="DG33" s="619" t="s">
        <v>207</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5</v>
      </c>
      <c r="BF34" s="620"/>
      <c r="BG34" s="621" t="str">
        <f>IF('各会計、関係団体の財政状況及び健全化判断比率'!B31="","",'各会計、関係団体の財政状況及び健全化判断比率'!B31)</f>
        <v>簡易水道事業</v>
      </c>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熊本県市町村総事務組合</v>
      </c>
      <c r="BZ34" s="621"/>
      <c r="CA34" s="621"/>
      <c r="CB34" s="621"/>
      <c r="CC34" s="621"/>
      <c r="CD34" s="621"/>
      <c r="CE34" s="621"/>
      <c r="CF34" s="621"/>
      <c r="CG34" s="621"/>
      <c r="CH34" s="621"/>
      <c r="CI34" s="621"/>
      <c r="CJ34" s="621"/>
      <c r="CK34" s="621"/>
      <c r="CL34" s="621"/>
      <c r="CM34" s="621"/>
      <c r="CN34" s="214"/>
      <c r="CO34" s="620">
        <f>IF(CQ34="","",MAX(C34:D43,U34:V43,AM34:AN43,BE34:BF43,BW34:BX43)+1)</f>
        <v>13</v>
      </c>
      <c r="CP34" s="620"/>
      <c r="CQ34" s="621" t="str">
        <f>IF('各会計、関係団体の財政状況及び健全化判断比率'!BS7="","",'各会計、関係団体の財政状況及び健全化判断比率'!BS7)</f>
        <v>株式会社やまえ</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介護保険事業</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6</v>
      </c>
      <c r="BF35" s="620"/>
      <c r="BG35" s="621" t="str">
        <f>IF('各会計、関係団体の財政状況及び健全化判断比率'!B32="","",'各会計、関係団体の財政状況及び健全化判断比率'!B32)</f>
        <v>農業集落排水事業</v>
      </c>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人吉下球磨消防組合</v>
      </c>
      <c r="BZ35" s="621"/>
      <c r="CA35" s="621"/>
      <c r="CB35" s="621"/>
      <c r="CC35" s="621"/>
      <c r="CD35" s="621"/>
      <c r="CE35" s="621"/>
      <c r="CF35" s="621"/>
      <c r="CG35" s="621"/>
      <c r="CH35" s="621"/>
      <c r="CI35" s="621"/>
      <c r="CJ35" s="621"/>
      <c r="CK35" s="621"/>
      <c r="CL35" s="621"/>
      <c r="CM35" s="621"/>
      <c r="CN35" s="214"/>
      <c r="CO35" s="620">
        <f t="shared" ref="CO35:CO43" si="3">IF(CQ35="","",CO34+1)</f>
        <v>14</v>
      </c>
      <c r="CP35" s="620"/>
      <c r="CQ35" s="621" t="str">
        <f>IF('各会計、関係団体の財政状況及び健全化判断比率'!BS8="","",'各会計、関係団体の財政状況及び健全化判断比率'!BS8)</f>
        <v>くま川鉄道株式会社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後期高齢者医療事業</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人吉球磨広域行政組合（一般会計）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人吉球磨広域行政組合（人吉球磨ふるさと市町村圏特別会計）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11</v>
      </c>
      <c r="BX38" s="620"/>
      <c r="BY38" s="621" t="str">
        <f>IF('各会計、関係団体の財政状況及び健全化判断比率'!B72="","",'各会計、関係団体の財政状況及び健全化判断比率'!B72)</f>
        <v>熊本県後期高齢者医療広域連合（一般会計）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12</v>
      </c>
      <c r="BX39" s="620"/>
      <c r="BY39" s="621" t="str">
        <f>IF('各会計、関係団体の財政状況及び健全化判断比率'!B73="","",'各会計、関係団体の財政状況及び健全化判断比率'!B73)</f>
        <v>熊本県後期高齢者医療広域連合（特別会計）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hgEGS3x/6Gc1DFXrRoS6Ome3mpnY6vBMLmwHbC+j6j5eq4OuE76C4c3qJvHSqcqMnQEPYWMmnjualv0b1nhMQw==" saltValue="+RQA0svCk+u0cWkr8XubC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2" t="s">
        <v>567</v>
      </c>
      <c r="D34" s="1212"/>
      <c r="E34" s="1213"/>
      <c r="F34" s="32">
        <v>0.43</v>
      </c>
      <c r="G34" s="33">
        <v>0.27</v>
      </c>
      <c r="H34" s="33">
        <v>0.19</v>
      </c>
      <c r="I34" s="33">
        <v>7.0000000000000007E-2</v>
      </c>
      <c r="J34" s="34" t="s">
        <v>568</v>
      </c>
      <c r="K34" s="22"/>
      <c r="L34" s="22"/>
      <c r="M34" s="22"/>
      <c r="N34" s="22"/>
      <c r="O34" s="22"/>
      <c r="P34" s="22"/>
    </row>
    <row r="35" spans="1:16" ht="39" customHeight="1" x14ac:dyDescent="0.15">
      <c r="A35" s="22"/>
      <c r="B35" s="35"/>
      <c r="C35" s="1206" t="s">
        <v>569</v>
      </c>
      <c r="D35" s="1207"/>
      <c r="E35" s="1208"/>
      <c r="F35" s="36">
        <v>7.0000000000000007E-2</v>
      </c>
      <c r="G35" s="37" t="s">
        <v>570</v>
      </c>
      <c r="H35" s="37" t="s">
        <v>571</v>
      </c>
      <c r="I35" s="37" t="s">
        <v>572</v>
      </c>
      <c r="J35" s="38" t="s">
        <v>572</v>
      </c>
      <c r="K35" s="22"/>
      <c r="L35" s="22"/>
      <c r="M35" s="22"/>
      <c r="N35" s="22"/>
      <c r="O35" s="22"/>
      <c r="P35" s="22"/>
    </row>
    <row r="36" spans="1:16" ht="39" customHeight="1" x14ac:dyDescent="0.15">
      <c r="A36" s="22"/>
      <c r="B36" s="35"/>
      <c r="C36" s="1206" t="s">
        <v>573</v>
      </c>
      <c r="D36" s="1207"/>
      <c r="E36" s="1208"/>
      <c r="F36" s="36">
        <v>15.14</v>
      </c>
      <c r="G36" s="37">
        <v>10.08</v>
      </c>
      <c r="H36" s="37">
        <v>11</v>
      </c>
      <c r="I36" s="37">
        <v>17.329999999999998</v>
      </c>
      <c r="J36" s="38">
        <v>31.88</v>
      </c>
      <c r="K36" s="22"/>
      <c r="L36" s="22"/>
      <c r="M36" s="22"/>
      <c r="N36" s="22"/>
      <c r="O36" s="22"/>
      <c r="P36" s="22"/>
    </row>
    <row r="37" spans="1:16" ht="39" customHeight="1" x14ac:dyDescent="0.15">
      <c r="A37" s="22"/>
      <c r="B37" s="35"/>
      <c r="C37" s="1206" t="s">
        <v>574</v>
      </c>
      <c r="D37" s="1207"/>
      <c r="E37" s="1208"/>
      <c r="F37" s="36">
        <v>2.1800000000000002</v>
      </c>
      <c r="G37" s="37">
        <v>1.91</v>
      </c>
      <c r="H37" s="37">
        <v>2.08</v>
      </c>
      <c r="I37" s="37">
        <v>3.18</v>
      </c>
      <c r="J37" s="38">
        <v>2.4900000000000002</v>
      </c>
      <c r="K37" s="22"/>
      <c r="L37" s="22"/>
      <c r="M37" s="22"/>
      <c r="N37" s="22"/>
      <c r="O37" s="22"/>
      <c r="P37" s="22"/>
    </row>
    <row r="38" spans="1:16" ht="39" customHeight="1" x14ac:dyDescent="0.15">
      <c r="A38" s="22"/>
      <c r="B38" s="35"/>
      <c r="C38" s="1206" t="s">
        <v>575</v>
      </c>
      <c r="D38" s="1207"/>
      <c r="E38" s="1208"/>
      <c r="F38" s="36">
        <v>2.62</v>
      </c>
      <c r="G38" s="37">
        <v>3.96</v>
      </c>
      <c r="H38" s="37">
        <v>1.86</v>
      </c>
      <c r="I38" s="37">
        <v>2.11</v>
      </c>
      <c r="J38" s="38">
        <v>2.29</v>
      </c>
      <c r="K38" s="22"/>
      <c r="L38" s="22"/>
      <c r="M38" s="22"/>
      <c r="N38" s="22"/>
      <c r="O38" s="22"/>
      <c r="P38" s="22"/>
    </row>
    <row r="39" spans="1:16" ht="39" customHeight="1" x14ac:dyDescent="0.15">
      <c r="A39" s="22"/>
      <c r="B39" s="35"/>
      <c r="C39" s="1206" t="s">
        <v>576</v>
      </c>
      <c r="D39" s="1207"/>
      <c r="E39" s="1208"/>
      <c r="F39" s="36">
        <v>0.38</v>
      </c>
      <c r="G39" s="37">
        <v>0.31</v>
      </c>
      <c r="H39" s="37">
        <v>0.38</v>
      </c>
      <c r="I39" s="37">
        <v>0.37</v>
      </c>
      <c r="J39" s="38">
        <v>0.4</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577</v>
      </c>
      <c r="D42" s="1207"/>
      <c r="E42" s="1208"/>
      <c r="F42" s="36" t="s">
        <v>517</v>
      </c>
      <c r="G42" s="37" t="s">
        <v>517</v>
      </c>
      <c r="H42" s="37" t="s">
        <v>517</v>
      </c>
      <c r="I42" s="37" t="s">
        <v>517</v>
      </c>
      <c r="J42" s="38" t="s">
        <v>517</v>
      </c>
      <c r="K42" s="22"/>
      <c r="L42" s="22"/>
      <c r="M42" s="22"/>
      <c r="N42" s="22"/>
      <c r="O42" s="22"/>
      <c r="P42" s="22"/>
    </row>
    <row r="43" spans="1:16" ht="39" customHeight="1" thickBot="1" x14ac:dyDescent="0.2">
      <c r="A43" s="22"/>
      <c r="B43" s="40"/>
      <c r="C43" s="1209" t="s">
        <v>578</v>
      </c>
      <c r="D43" s="1210"/>
      <c r="E43" s="1211"/>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Fl+34Oy4u7SnY5+4m5QmhsRVx6S0GVgTou/4Tc2RFilFUAFv1AmfncV5z4crwYImDdMHkBb0LXDTanff7xeVw==" saltValue="MLpmXa6jcIRPbweMYVp3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334</v>
      </c>
      <c r="L45" s="60">
        <v>341</v>
      </c>
      <c r="M45" s="60">
        <v>373</v>
      </c>
      <c r="N45" s="60">
        <v>368</v>
      </c>
      <c r="O45" s="61">
        <v>357</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517</v>
      </c>
      <c r="L46" s="64" t="s">
        <v>517</v>
      </c>
      <c r="M46" s="64" t="s">
        <v>517</v>
      </c>
      <c r="N46" s="64" t="s">
        <v>517</v>
      </c>
      <c r="O46" s="65" t="s">
        <v>517</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517</v>
      </c>
      <c r="L47" s="64" t="s">
        <v>517</v>
      </c>
      <c r="M47" s="64" t="s">
        <v>517</v>
      </c>
      <c r="N47" s="64" t="s">
        <v>517</v>
      </c>
      <c r="O47" s="65" t="s">
        <v>517</v>
      </c>
      <c r="P47" s="48"/>
      <c r="Q47" s="48"/>
      <c r="R47" s="48"/>
      <c r="S47" s="48"/>
      <c r="T47" s="48"/>
      <c r="U47" s="48"/>
    </row>
    <row r="48" spans="1:21" ht="30.75" customHeight="1" x14ac:dyDescent="0.15">
      <c r="A48" s="48"/>
      <c r="B48" s="1216"/>
      <c r="C48" s="1217"/>
      <c r="D48" s="62"/>
      <c r="E48" s="1222" t="s">
        <v>15</v>
      </c>
      <c r="F48" s="1222"/>
      <c r="G48" s="1222"/>
      <c r="H48" s="1222"/>
      <c r="I48" s="1222"/>
      <c r="J48" s="1223"/>
      <c r="K48" s="63">
        <v>149</v>
      </c>
      <c r="L48" s="64">
        <v>160</v>
      </c>
      <c r="M48" s="64">
        <v>161</v>
      </c>
      <c r="N48" s="64">
        <v>156</v>
      </c>
      <c r="O48" s="65">
        <v>159</v>
      </c>
      <c r="P48" s="48"/>
      <c r="Q48" s="48"/>
      <c r="R48" s="48"/>
      <c r="S48" s="48"/>
      <c r="T48" s="48"/>
      <c r="U48" s="48"/>
    </row>
    <row r="49" spans="1:21" ht="30.75" customHeight="1" x14ac:dyDescent="0.15">
      <c r="A49" s="48"/>
      <c r="B49" s="1216"/>
      <c r="C49" s="1217"/>
      <c r="D49" s="62"/>
      <c r="E49" s="1222" t="s">
        <v>16</v>
      </c>
      <c r="F49" s="1222"/>
      <c r="G49" s="1222"/>
      <c r="H49" s="1222"/>
      <c r="I49" s="1222"/>
      <c r="J49" s="1223"/>
      <c r="K49" s="63">
        <v>19</v>
      </c>
      <c r="L49" s="64">
        <v>11</v>
      </c>
      <c r="M49" s="64">
        <v>9</v>
      </c>
      <c r="N49" s="64">
        <v>9</v>
      </c>
      <c r="O49" s="65">
        <v>9</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517</v>
      </c>
      <c r="L50" s="64" t="s">
        <v>517</v>
      </c>
      <c r="M50" s="64" t="s">
        <v>517</v>
      </c>
      <c r="N50" s="64" t="s">
        <v>517</v>
      </c>
      <c r="O50" s="65">
        <v>0</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517</v>
      </c>
      <c r="L51" s="64" t="s">
        <v>517</v>
      </c>
      <c r="M51" s="64" t="s">
        <v>517</v>
      </c>
      <c r="N51" s="64" t="s">
        <v>517</v>
      </c>
      <c r="O51" s="65" t="s">
        <v>517</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368</v>
      </c>
      <c r="L52" s="64">
        <v>371</v>
      </c>
      <c r="M52" s="64">
        <v>370</v>
      </c>
      <c r="N52" s="64">
        <v>356</v>
      </c>
      <c r="O52" s="65">
        <v>347</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134</v>
      </c>
      <c r="L53" s="69">
        <v>141</v>
      </c>
      <c r="M53" s="69">
        <v>173</v>
      </c>
      <c r="N53" s="69">
        <v>177</v>
      </c>
      <c r="O53" s="70">
        <v>178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7JBKDzY1NsnbgwstkjOnj7gNHAZDTD/h8VuwgKwluGBxpWbkD4EV5TAH3VC9/FuuzoSLRQBMb+I92B7kvIQPg==" saltValue="7JUZSNEut2beeza9CFkCS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40" t="s">
        <v>30</v>
      </c>
      <c r="C41" s="1241"/>
      <c r="D41" s="102"/>
      <c r="E41" s="1246" t="s">
        <v>31</v>
      </c>
      <c r="F41" s="1246"/>
      <c r="G41" s="1246"/>
      <c r="H41" s="1247"/>
      <c r="I41" s="103">
        <v>3319</v>
      </c>
      <c r="J41" s="104">
        <v>3370</v>
      </c>
      <c r="K41" s="104">
        <v>3371</v>
      </c>
      <c r="L41" s="104">
        <v>3437</v>
      </c>
      <c r="M41" s="105">
        <v>3405</v>
      </c>
    </row>
    <row r="42" spans="2:13" ht="27.75" customHeight="1" x14ac:dyDescent="0.15">
      <c r="B42" s="1242"/>
      <c r="C42" s="1243"/>
      <c r="D42" s="106"/>
      <c r="E42" s="1248" t="s">
        <v>32</v>
      </c>
      <c r="F42" s="1248"/>
      <c r="G42" s="1248"/>
      <c r="H42" s="1249"/>
      <c r="I42" s="107" t="s">
        <v>517</v>
      </c>
      <c r="J42" s="108" t="s">
        <v>517</v>
      </c>
      <c r="K42" s="108" t="s">
        <v>517</v>
      </c>
      <c r="L42" s="108" t="s">
        <v>517</v>
      </c>
      <c r="M42" s="109">
        <v>3</v>
      </c>
    </row>
    <row r="43" spans="2:13" ht="27.75" customHeight="1" x14ac:dyDescent="0.15">
      <c r="B43" s="1242"/>
      <c r="C43" s="1243"/>
      <c r="D43" s="106"/>
      <c r="E43" s="1248" t="s">
        <v>33</v>
      </c>
      <c r="F43" s="1248"/>
      <c r="G43" s="1248"/>
      <c r="H43" s="1249"/>
      <c r="I43" s="107">
        <v>1363</v>
      </c>
      <c r="J43" s="108">
        <v>1268</v>
      </c>
      <c r="K43" s="108">
        <v>1127</v>
      </c>
      <c r="L43" s="108">
        <v>1011</v>
      </c>
      <c r="M43" s="109">
        <v>1006</v>
      </c>
    </row>
    <row r="44" spans="2:13" ht="27.75" customHeight="1" x14ac:dyDescent="0.15">
      <c r="B44" s="1242"/>
      <c r="C44" s="1243"/>
      <c r="D44" s="106"/>
      <c r="E44" s="1248" t="s">
        <v>34</v>
      </c>
      <c r="F44" s="1248"/>
      <c r="G44" s="1248"/>
      <c r="H44" s="1249"/>
      <c r="I44" s="107">
        <v>54</v>
      </c>
      <c r="J44" s="108">
        <v>41</v>
      </c>
      <c r="K44" s="108">
        <v>39</v>
      </c>
      <c r="L44" s="108">
        <v>32</v>
      </c>
      <c r="M44" s="109">
        <v>25</v>
      </c>
    </row>
    <row r="45" spans="2:13" ht="27.75" customHeight="1" x14ac:dyDescent="0.15">
      <c r="B45" s="1242"/>
      <c r="C45" s="1243"/>
      <c r="D45" s="106"/>
      <c r="E45" s="1248" t="s">
        <v>35</v>
      </c>
      <c r="F45" s="1248"/>
      <c r="G45" s="1248"/>
      <c r="H45" s="1249"/>
      <c r="I45" s="107">
        <v>461</v>
      </c>
      <c r="J45" s="108">
        <v>431</v>
      </c>
      <c r="K45" s="108">
        <v>418</v>
      </c>
      <c r="L45" s="108">
        <v>400</v>
      </c>
      <c r="M45" s="109">
        <v>384</v>
      </c>
    </row>
    <row r="46" spans="2:13" ht="27.75" customHeight="1" x14ac:dyDescent="0.15">
      <c r="B46" s="1242"/>
      <c r="C46" s="1243"/>
      <c r="D46" s="110"/>
      <c r="E46" s="1248" t="s">
        <v>36</v>
      </c>
      <c r="F46" s="1248"/>
      <c r="G46" s="1248"/>
      <c r="H46" s="1249"/>
      <c r="I46" s="107" t="s">
        <v>517</v>
      </c>
      <c r="J46" s="108" t="s">
        <v>517</v>
      </c>
      <c r="K46" s="108" t="s">
        <v>517</v>
      </c>
      <c r="L46" s="108" t="s">
        <v>517</v>
      </c>
      <c r="M46" s="109" t="s">
        <v>517</v>
      </c>
    </row>
    <row r="47" spans="2:13" ht="27.75" customHeight="1" x14ac:dyDescent="0.15">
      <c r="B47" s="1242"/>
      <c r="C47" s="1243"/>
      <c r="D47" s="111"/>
      <c r="E47" s="1250" t="s">
        <v>37</v>
      </c>
      <c r="F47" s="1251"/>
      <c r="G47" s="1251"/>
      <c r="H47" s="1252"/>
      <c r="I47" s="107" t="s">
        <v>517</v>
      </c>
      <c r="J47" s="108" t="s">
        <v>517</v>
      </c>
      <c r="K47" s="108" t="s">
        <v>517</v>
      </c>
      <c r="L47" s="108" t="s">
        <v>517</v>
      </c>
      <c r="M47" s="109" t="s">
        <v>517</v>
      </c>
    </row>
    <row r="48" spans="2:13" ht="27.75" customHeight="1" x14ac:dyDescent="0.15">
      <c r="B48" s="1242"/>
      <c r="C48" s="1243"/>
      <c r="D48" s="106"/>
      <c r="E48" s="1248" t="s">
        <v>38</v>
      </c>
      <c r="F48" s="1248"/>
      <c r="G48" s="1248"/>
      <c r="H48" s="1249"/>
      <c r="I48" s="107" t="s">
        <v>517</v>
      </c>
      <c r="J48" s="108" t="s">
        <v>517</v>
      </c>
      <c r="K48" s="108" t="s">
        <v>517</v>
      </c>
      <c r="L48" s="108" t="s">
        <v>517</v>
      </c>
      <c r="M48" s="109" t="s">
        <v>517</v>
      </c>
    </row>
    <row r="49" spans="2:13" ht="27.75" customHeight="1" x14ac:dyDescent="0.15">
      <c r="B49" s="1244"/>
      <c r="C49" s="1245"/>
      <c r="D49" s="106"/>
      <c r="E49" s="1248" t="s">
        <v>39</v>
      </c>
      <c r="F49" s="1248"/>
      <c r="G49" s="1248"/>
      <c r="H49" s="1249"/>
      <c r="I49" s="107" t="s">
        <v>517</v>
      </c>
      <c r="J49" s="108" t="s">
        <v>517</v>
      </c>
      <c r="K49" s="108" t="s">
        <v>517</v>
      </c>
      <c r="L49" s="108" t="s">
        <v>517</v>
      </c>
      <c r="M49" s="109" t="s">
        <v>517</v>
      </c>
    </row>
    <row r="50" spans="2:13" ht="27.75" customHeight="1" x14ac:dyDescent="0.15">
      <c r="B50" s="1253" t="s">
        <v>40</v>
      </c>
      <c r="C50" s="1254"/>
      <c r="D50" s="112"/>
      <c r="E50" s="1248" t="s">
        <v>41</v>
      </c>
      <c r="F50" s="1248"/>
      <c r="G50" s="1248"/>
      <c r="H50" s="1249"/>
      <c r="I50" s="107">
        <v>2359</v>
      </c>
      <c r="J50" s="108">
        <v>2447</v>
      </c>
      <c r="K50" s="108">
        <v>2378</v>
      </c>
      <c r="L50" s="108">
        <v>2212</v>
      </c>
      <c r="M50" s="109">
        <v>2338</v>
      </c>
    </row>
    <row r="51" spans="2:13" ht="27.75" customHeight="1" x14ac:dyDescent="0.15">
      <c r="B51" s="1242"/>
      <c r="C51" s="1243"/>
      <c r="D51" s="106"/>
      <c r="E51" s="1248" t="s">
        <v>42</v>
      </c>
      <c r="F51" s="1248"/>
      <c r="G51" s="1248"/>
      <c r="H51" s="1249"/>
      <c r="I51" s="107">
        <v>278</v>
      </c>
      <c r="J51" s="108">
        <v>344</v>
      </c>
      <c r="K51" s="108">
        <v>317</v>
      </c>
      <c r="L51" s="108">
        <v>292</v>
      </c>
      <c r="M51" s="109">
        <v>276</v>
      </c>
    </row>
    <row r="52" spans="2:13" ht="27.75" customHeight="1" x14ac:dyDescent="0.15">
      <c r="B52" s="1244"/>
      <c r="C52" s="1245"/>
      <c r="D52" s="106"/>
      <c r="E52" s="1248" t="s">
        <v>43</v>
      </c>
      <c r="F52" s="1248"/>
      <c r="G52" s="1248"/>
      <c r="H52" s="1249"/>
      <c r="I52" s="107">
        <v>2911</v>
      </c>
      <c r="J52" s="108">
        <v>2584</v>
      </c>
      <c r="K52" s="108">
        <v>2581</v>
      </c>
      <c r="L52" s="108">
        <v>2726</v>
      </c>
      <c r="M52" s="109">
        <v>2600</v>
      </c>
    </row>
    <row r="53" spans="2:13" ht="27.75" customHeight="1" thickBot="1" x14ac:dyDescent="0.2">
      <c r="B53" s="1255" t="s">
        <v>44</v>
      </c>
      <c r="C53" s="1256"/>
      <c r="D53" s="113"/>
      <c r="E53" s="1257" t="s">
        <v>45</v>
      </c>
      <c r="F53" s="1257"/>
      <c r="G53" s="1257"/>
      <c r="H53" s="1258"/>
      <c r="I53" s="114">
        <v>-351</v>
      </c>
      <c r="J53" s="115">
        <v>-264</v>
      </c>
      <c r="K53" s="115">
        <v>-321</v>
      </c>
      <c r="L53" s="115">
        <v>-350</v>
      </c>
      <c r="M53" s="116">
        <v>-392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wb5eIc0RzJ6HnYi0gN8C5qG7laGJyFrVo4rVTDF5WnGGFiNKJ+vCtp3ajdwS3IhcmYk9Gi2EJSkASynOfr5XA==" saltValue="JnyafF6RbwSMZdCiecKt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6"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267" t="s">
        <v>48</v>
      </c>
      <c r="D55" s="1267"/>
      <c r="E55" s="1268"/>
      <c r="F55" s="128">
        <v>907</v>
      </c>
      <c r="G55" s="128">
        <v>816</v>
      </c>
      <c r="H55" s="129">
        <v>778</v>
      </c>
    </row>
    <row r="56" spans="2:8" ht="52.5" customHeight="1" x14ac:dyDescent="0.15">
      <c r="B56" s="130"/>
      <c r="C56" s="1269" t="s">
        <v>49</v>
      </c>
      <c r="D56" s="1269"/>
      <c r="E56" s="1270"/>
      <c r="F56" s="131">
        <v>303</v>
      </c>
      <c r="G56" s="131">
        <v>268</v>
      </c>
      <c r="H56" s="132">
        <v>283</v>
      </c>
    </row>
    <row r="57" spans="2:8" ht="53.25" customHeight="1" x14ac:dyDescent="0.15">
      <c r="B57" s="130"/>
      <c r="C57" s="1271" t="s">
        <v>50</v>
      </c>
      <c r="D57" s="1271"/>
      <c r="E57" s="1272"/>
      <c r="F57" s="133">
        <v>973</v>
      </c>
      <c r="G57" s="133">
        <v>978</v>
      </c>
      <c r="H57" s="134">
        <v>1054</v>
      </c>
    </row>
    <row r="58" spans="2:8" ht="45.75" customHeight="1" x14ac:dyDescent="0.15">
      <c r="B58" s="135"/>
      <c r="C58" s="1259" t="s">
        <v>596</v>
      </c>
      <c r="D58" s="1260"/>
      <c r="E58" s="1261"/>
      <c r="F58" s="136">
        <v>356</v>
      </c>
      <c r="G58" s="136">
        <v>356</v>
      </c>
      <c r="H58" s="137">
        <v>347</v>
      </c>
    </row>
    <row r="59" spans="2:8" ht="45.75" customHeight="1" x14ac:dyDescent="0.15">
      <c r="B59" s="135"/>
      <c r="C59" s="1259" t="s">
        <v>597</v>
      </c>
      <c r="D59" s="1260"/>
      <c r="E59" s="1261"/>
      <c r="F59" s="136">
        <v>210</v>
      </c>
      <c r="G59" s="136">
        <v>210</v>
      </c>
      <c r="H59" s="137">
        <v>209</v>
      </c>
    </row>
    <row r="60" spans="2:8" ht="45.75" customHeight="1" x14ac:dyDescent="0.15">
      <c r="B60" s="135"/>
      <c r="C60" s="1259" t="s">
        <v>598</v>
      </c>
      <c r="D60" s="1260"/>
      <c r="E60" s="1261"/>
      <c r="F60" s="136">
        <v>165</v>
      </c>
      <c r="G60" s="136">
        <v>165</v>
      </c>
      <c r="H60" s="137">
        <v>165</v>
      </c>
    </row>
    <row r="61" spans="2:8" ht="45.75" customHeight="1" x14ac:dyDescent="0.15">
      <c r="B61" s="135"/>
      <c r="C61" s="1259" t="s">
        <v>599</v>
      </c>
      <c r="D61" s="1260"/>
      <c r="E61" s="1261"/>
      <c r="F61" s="136">
        <v>49</v>
      </c>
      <c r="G61" s="136">
        <v>49</v>
      </c>
      <c r="H61" s="137">
        <v>125</v>
      </c>
    </row>
    <row r="62" spans="2:8" ht="45.75" customHeight="1" thickBot="1" x14ac:dyDescent="0.2">
      <c r="B62" s="138"/>
      <c r="C62" s="1262" t="s">
        <v>600</v>
      </c>
      <c r="D62" s="1263"/>
      <c r="E62" s="1264"/>
      <c r="F62" s="139">
        <v>70</v>
      </c>
      <c r="G62" s="139">
        <v>70</v>
      </c>
      <c r="H62" s="140">
        <v>70</v>
      </c>
    </row>
    <row r="63" spans="2:8" ht="52.5" customHeight="1" thickBot="1" x14ac:dyDescent="0.2">
      <c r="B63" s="141"/>
      <c r="C63" s="1265" t="s">
        <v>51</v>
      </c>
      <c r="D63" s="1265"/>
      <c r="E63" s="1266"/>
      <c r="F63" s="142">
        <v>2184</v>
      </c>
      <c r="G63" s="142">
        <v>2062</v>
      </c>
      <c r="H63" s="143">
        <v>2114</v>
      </c>
    </row>
    <row r="64" spans="2:8" ht="15" customHeight="1" x14ac:dyDescent="0.15"/>
  </sheetData>
  <sheetProtection algorithmName="SHA-512" hashValue="uGPoLtLOYz19VfQeKXUJ9LEDC36MX6rqopJwB7oW/HhtTYoK76jV+0qxUf4750yAelCATmJO1hEzEP87FaiFcw==" saltValue="Q3+gTi1pbg9rt7V+DmK93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157392</v>
      </c>
      <c r="E3" s="162"/>
      <c r="F3" s="163">
        <v>291945</v>
      </c>
      <c r="G3" s="164"/>
      <c r="H3" s="165"/>
    </row>
    <row r="4" spans="1:8" x14ac:dyDescent="0.15">
      <c r="A4" s="166"/>
      <c r="B4" s="167"/>
      <c r="C4" s="168"/>
      <c r="D4" s="169">
        <v>99008</v>
      </c>
      <c r="E4" s="170"/>
      <c r="F4" s="171">
        <v>127651</v>
      </c>
      <c r="G4" s="172"/>
      <c r="H4" s="173"/>
    </row>
    <row r="5" spans="1:8" x14ac:dyDescent="0.15">
      <c r="A5" s="154" t="s">
        <v>551</v>
      </c>
      <c r="B5" s="159"/>
      <c r="C5" s="160"/>
      <c r="D5" s="161">
        <v>133002</v>
      </c>
      <c r="E5" s="162"/>
      <c r="F5" s="163">
        <v>291173</v>
      </c>
      <c r="G5" s="164"/>
      <c r="H5" s="165"/>
    </row>
    <row r="6" spans="1:8" x14ac:dyDescent="0.15">
      <c r="A6" s="166"/>
      <c r="B6" s="167"/>
      <c r="C6" s="168"/>
      <c r="D6" s="169">
        <v>24327</v>
      </c>
      <c r="E6" s="170"/>
      <c r="F6" s="171">
        <v>119071</v>
      </c>
      <c r="G6" s="172"/>
      <c r="H6" s="173"/>
    </row>
    <row r="7" spans="1:8" x14ac:dyDescent="0.15">
      <c r="A7" s="154" t="s">
        <v>552</v>
      </c>
      <c r="B7" s="159"/>
      <c r="C7" s="160"/>
      <c r="D7" s="161">
        <v>118261</v>
      </c>
      <c r="E7" s="162"/>
      <c r="F7" s="163">
        <v>271581</v>
      </c>
      <c r="G7" s="164"/>
      <c r="H7" s="165"/>
    </row>
    <row r="8" spans="1:8" x14ac:dyDescent="0.15">
      <c r="A8" s="166"/>
      <c r="B8" s="167"/>
      <c r="C8" s="168"/>
      <c r="D8" s="169">
        <v>25460</v>
      </c>
      <c r="E8" s="170"/>
      <c r="F8" s="171">
        <v>117844</v>
      </c>
      <c r="G8" s="172"/>
      <c r="H8" s="173"/>
    </row>
    <row r="9" spans="1:8" x14ac:dyDescent="0.15">
      <c r="A9" s="154" t="s">
        <v>553</v>
      </c>
      <c r="B9" s="159"/>
      <c r="C9" s="160"/>
      <c r="D9" s="161">
        <v>129646</v>
      </c>
      <c r="E9" s="162"/>
      <c r="F9" s="163">
        <v>268375</v>
      </c>
      <c r="G9" s="164"/>
      <c r="H9" s="165"/>
    </row>
    <row r="10" spans="1:8" x14ac:dyDescent="0.15">
      <c r="A10" s="166"/>
      <c r="B10" s="167"/>
      <c r="C10" s="168"/>
      <c r="D10" s="169">
        <v>35657</v>
      </c>
      <c r="E10" s="170"/>
      <c r="F10" s="171">
        <v>119602</v>
      </c>
      <c r="G10" s="172"/>
      <c r="H10" s="173"/>
    </row>
    <row r="11" spans="1:8" x14ac:dyDescent="0.15">
      <c r="A11" s="154" t="s">
        <v>554</v>
      </c>
      <c r="B11" s="159"/>
      <c r="C11" s="160"/>
      <c r="D11" s="161">
        <v>105793</v>
      </c>
      <c r="E11" s="162"/>
      <c r="F11" s="163">
        <v>301035</v>
      </c>
      <c r="G11" s="164"/>
      <c r="H11" s="165"/>
    </row>
    <row r="12" spans="1:8" x14ac:dyDescent="0.15">
      <c r="A12" s="166"/>
      <c r="B12" s="167"/>
      <c r="C12" s="174"/>
      <c r="D12" s="169">
        <v>8626</v>
      </c>
      <c r="E12" s="170"/>
      <c r="F12" s="171">
        <v>154376</v>
      </c>
      <c r="G12" s="172"/>
      <c r="H12" s="173"/>
    </row>
    <row r="13" spans="1:8" x14ac:dyDescent="0.15">
      <c r="A13" s="154"/>
      <c r="B13" s="159"/>
      <c r="C13" s="175"/>
      <c r="D13" s="176">
        <v>128819</v>
      </c>
      <c r="E13" s="177"/>
      <c r="F13" s="178">
        <v>284822</v>
      </c>
      <c r="G13" s="179"/>
      <c r="H13" s="165"/>
    </row>
    <row r="14" spans="1:8" x14ac:dyDescent="0.15">
      <c r="A14" s="166"/>
      <c r="B14" s="167"/>
      <c r="C14" s="168"/>
      <c r="D14" s="169">
        <v>38616</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15.06</v>
      </c>
      <c r="C19" s="180">
        <f>ROUND(VALUE(SUBSTITUTE(実質収支比率等に係る経年分析!G$48,"▲","-")),2)</f>
        <v>10.09</v>
      </c>
      <c r="D19" s="180">
        <f>ROUND(VALUE(SUBSTITUTE(実質収支比率等に係る経年分析!H$48,"▲","-")),2)</f>
        <v>11</v>
      </c>
      <c r="E19" s="180">
        <f>ROUND(VALUE(SUBSTITUTE(実質収支比率等に係る経年分析!I$48,"▲","-")),2)</f>
        <v>17.34</v>
      </c>
      <c r="F19" s="180">
        <f>ROUND(VALUE(SUBSTITUTE(実質収支比率等に係る経年分析!J$48,"▲","-")),2)</f>
        <v>31.89</v>
      </c>
    </row>
    <row r="20" spans="1:11" x14ac:dyDescent="0.15">
      <c r="A20" s="180" t="s">
        <v>55</v>
      </c>
      <c r="B20" s="180">
        <f>ROUND(VALUE(SUBSTITUTE(実質収支比率等に係る経年分析!F$47,"▲","-")),2)</f>
        <v>52.84</v>
      </c>
      <c r="C20" s="180">
        <f>ROUND(VALUE(SUBSTITUTE(実質収支比率等に係る経年分析!G$47,"▲","-")),2)</f>
        <v>53.16</v>
      </c>
      <c r="D20" s="180">
        <f>ROUND(VALUE(SUBSTITUTE(実質収支比率等に係る経年分析!H$47,"▲","-")),2)</f>
        <v>48.96</v>
      </c>
      <c r="E20" s="180">
        <f>ROUND(VALUE(SUBSTITUTE(実質収支比率等に係る経年分析!I$47,"▲","-")),2)</f>
        <v>43.95</v>
      </c>
      <c r="F20" s="180">
        <f>ROUND(VALUE(SUBSTITUTE(実質収支比率等に係る経年分析!J$47,"▲","-")),2)</f>
        <v>39.89</v>
      </c>
    </row>
    <row r="21" spans="1:11" x14ac:dyDescent="0.15">
      <c r="A21" s="180" t="s">
        <v>56</v>
      </c>
      <c r="B21" s="180">
        <f>IF(ISNUMBER(VALUE(SUBSTITUTE(実質収支比率等に係る経年分析!F$49,"▲","-"))),ROUND(VALUE(SUBSTITUTE(実質収支比率等に係る経年分析!F$49,"▲","-")),2),NA())</f>
        <v>-0.24</v>
      </c>
      <c r="C21" s="180">
        <f>IF(ISNUMBER(VALUE(SUBSTITUTE(実質収支比率等に係る経年分析!G$49,"▲","-"))),ROUND(VALUE(SUBSTITUTE(実質収支比率等に係る経年分析!G$49,"▲","-")),2),NA())</f>
        <v>-6.25</v>
      </c>
      <c r="D21" s="180">
        <f>IF(ISNUMBER(VALUE(SUBSTITUTE(実質収支比率等に係る経年分析!H$49,"▲","-"))),ROUND(VALUE(SUBSTITUTE(実質収支比率等に係る経年分析!H$49,"▲","-")),2),NA())</f>
        <v>-3.65</v>
      </c>
      <c r="E21" s="180">
        <f>IF(ISNUMBER(VALUE(SUBSTITUTE(実質収支比率等に係る経年分析!I$49,"▲","-"))),ROUND(VALUE(SUBSTITUTE(実質収支比率等に係る経年分析!I$49,"▲","-")),2),NA())</f>
        <v>1.43</v>
      </c>
      <c r="F21" s="180">
        <f>IF(ISNUMBER(VALUE(SUBSTITUTE(実質収支比率等に係る経年分析!J$49,"▲","-"))),ROUND(VALUE(SUBSTITUTE(実質収支比率等に係る経年分析!J$49,"▲","-")),2),NA())</f>
        <v>13.41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農業集落排水事業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v>
      </c>
    </row>
    <row r="32" spans="1:11" x14ac:dyDescent="0.15">
      <c r="A32" s="181" t="str">
        <f>IF(連結実質赤字比率に係る赤字・黒字の構成分析!C$38="",NA(),連結実質赤字比率に係る赤字・黒字の構成分析!C$38)</f>
        <v>介護保険事業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2.62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3.96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1.86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2.11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2.29</v>
      </c>
    </row>
    <row r="33" spans="1:16" x14ac:dyDescent="0.15">
      <c r="A33" s="181" t="str">
        <f>IF(連結実質赤字比率に係る赤字・黒字の構成分析!C$37="",NA(),連結実質赤字比率に係る赤字・黒字の構成分析!C$37)</f>
        <v>国民健康保険事業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2.1800000000000002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3.18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2.4900000000000002</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15.14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17.329999999999998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31.88</v>
      </c>
    </row>
    <row r="35" spans="1:16" x14ac:dyDescent="0.15">
      <c r="A35" s="181" t="str">
        <f>IF(連結実質赤字比率に係る赤字・黒字の構成分析!C$35="",NA(),連結実質赤字比率に係る赤字・黒字の構成分析!C$35)</f>
        <v>後期高齢者医療事業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7.0000000000000007E-2</v>
      </c>
      <c r="D35" s="181">
        <f>IF(ROUND(VALUE(SUBSTITUTE(連結実質赤字比率に係る赤字・黒字の構成分析!G$35,"▲", "-")), 2) &lt; 0, ABS(ROUND(VALUE(SUBSTITUTE(連結実質赤字比率に係る赤字・黒字の構成分析!G$35,"▲", "-")), 2)), NA())</f>
        <v>0.2</v>
      </c>
      <c r="E35" s="181" t="e">
        <f>IF(ROUND(VALUE(SUBSTITUTE(連結実質赤字比率に係る赤字・黒字の構成分析!G$35,"▲", "-")), 2) &gt;= 0, ABS(ROUND(VALUE(SUBSTITUTE(連結実質赤字比率に係る赤字・黒字の構成分析!G$35,"▲", "-")), 2)), NA())</f>
        <v>#N/A</v>
      </c>
      <c r="F35" s="181">
        <f>IF(ROUND(VALUE(SUBSTITUTE(連結実質赤字比率に係る赤字・黒字の構成分析!H$35,"▲", "-")), 2) &lt; 0, ABS(ROUND(VALUE(SUBSTITUTE(連結実質赤字比率に係る赤字・黒字の構成分析!H$35,"▲", "-")), 2)), NA())</f>
        <v>0.19</v>
      </c>
      <c r="G35" s="181" t="e">
        <f>IF(ROUND(VALUE(SUBSTITUTE(連結実質赤字比率に係る赤字・黒字の構成分析!H$35,"▲", "-")), 2) &gt;= 0, ABS(ROUND(VALUE(SUBSTITUTE(連結実質赤字比率に係る赤字・黒字の構成分析!H$35,"▲", "-")), 2)), NA())</f>
        <v>#N/A</v>
      </c>
      <c r="H35" s="181">
        <f>IF(ROUND(VALUE(SUBSTITUTE(連結実質赤字比率に係る赤字・黒字の構成分析!I$35,"▲", "-")), 2) &lt; 0, ABS(ROUND(VALUE(SUBSTITUTE(連結実質赤字比率に係る赤字・黒字の構成分析!I$35,"▲", "-")), 2)), NA())</f>
        <v>0.21</v>
      </c>
      <c r="I35" s="181" t="e">
        <f>IF(ROUND(VALUE(SUBSTITUTE(連結実質赤字比率に係る赤字・黒字の構成分析!I$35,"▲", "-")), 2) &gt;= 0, ABS(ROUND(VALUE(SUBSTITUTE(連結実質赤字比率に係る赤字・黒字の構成分析!I$35,"▲", "-")), 2)), NA())</f>
        <v>#N/A</v>
      </c>
      <c r="J35" s="181">
        <f>IF(ROUND(VALUE(SUBSTITUTE(連結実質赤字比率に係る赤字・黒字の構成分析!J$35,"▲", "-")), 2) &lt; 0, ABS(ROUND(VALUE(SUBSTITUTE(連結実質赤字比率に係る赤字・黒字の構成分析!J$35,"▲", "-")), 2)), NA())</f>
        <v>0.21</v>
      </c>
      <c r="K35" s="181" t="e">
        <f>IF(ROUND(VALUE(SUBSTITUTE(連結実質赤字比率に係る赤字・黒字の構成分析!J$35,"▲", "-")), 2) &gt;= 0, ABS(ROUND(VALUE(SUBSTITUTE(連結実質赤字比率に係る赤字・黒字の構成分析!J$35,"▲", "-")), 2)), NA())</f>
        <v>#N/A</v>
      </c>
    </row>
    <row r="36" spans="1:16" x14ac:dyDescent="0.15">
      <c r="A36" s="181" t="str">
        <f>IF(連結実質赤字比率に係る赤字・黒字の構成分析!C$34="",NA(),連結実質赤字比率に係る赤字・黒字の構成分析!C$34)</f>
        <v>簡易水道事業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0.43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0.27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0.19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7.0000000000000007E-2</v>
      </c>
      <c r="J36" s="181">
        <f>IF(ROUND(VALUE(SUBSTITUTE(連結実質赤字比率に係る赤字・黒字の構成分析!J$34,"▲", "-")), 2) &lt; 0, ABS(ROUND(VALUE(SUBSTITUTE(連結実質赤字比率に係る赤字・黒字の構成分析!J$34,"▲", "-")), 2)), NA())</f>
        <v>0.39</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368</v>
      </c>
      <c r="E42" s="182"/>
      <c r="F42" s="182"/>
      <c r="G42" s="182">
        <f>'実質公債費比率（分子）の構造'!L$52</f>
        <v>371</v>
      </c>
      <c r="H42" s="182"/>
      <c r="I42" s="182"/>
      <c r="J42" s="182">
        <f>'実質公債費比率（分子）の構造'!M$52</f>
        <v>370</v>
      </c>
      <c r="K42" s="182"/>
      <c r="L42" s="182"/>
      <c r="M42" s="182">
        <f>'実質公債費比率（分子）の構造'!N$52</f>
        <v>356</v>
      </c>
      <c r="N42" s="182"/>
      <c r="O42" s="182"/>
      <c r="P42" s="182">
        <f>'実質公債費比率（分子）の構造'!O$52</f>
        <v>347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f>'実質公債費比率（分子）の構造'!O$50</f>
        <v>0</v>
      </c>
      <c r="O44" s="182"/>
      <c r="P44" s="182"/>
    </row>
    <row r="45" spans="1:16" x14ac:dyDescent="0.15">
      <c r="A45" s="182" t="s">
        <v>66</v>
      </c>
      <c r="B45" s="182">
        <f>'実質公債費比率（分子）の構造'!K$49</f>
        <v>19</v>
      </c>
      <c r="C45" s="182"/>
      <c r="D45" s="182"/>
      <c r="E45" s="182">
        <f>'実質公債費比率（分子）の構造'!L$49</f>
        <v>11</v>
      </c>
      <c r="F45" s="182"/>
      <c r="G45" s="182"/>
      <c r="H45" s="182">
        <f>'実質公債費比率（分子）の構造'!M$49</f>
        <v>9</v>
      </c>
      <c r="I45" s="182"/>
      <c r="J45" s="182"/>
      <c r="K45" s="182">
        <f>'実質公債費比率（分子）の構造'!N$49</f>
        <v>9</v>
      </c>
      <c r="L45" s="182"/>
      <c r="M45" s="182"/>
      <c r="N45" s="182">
        <f>'実質公債費比率（分子）の構造'!O$49</f>
        <v>9</v>
      </c>
      <c r="O45" s="182"/>
      <c r="P45" s="182"/>
    </row>
    <row r="46" spans="1:16" x14ac:dyDescent="0.15">
      <c r="A46" s="182" t="s">
        <v>67</v>
      </c>
      <c r="B46" s="182">
        <f>'実質公債費比率（分子）の構造'!K$48</f>
        <v>149</v>
      </c>
      <c r="C46" s="182"/>
      <c r="D46" s="182"/>
      <c r="E46" s="182">
        <f>'実質公債費比率（分子）の構造'!L$48</f>
        <v>160</v>
      </c>
      <c r="F46" s="182"/>
      <c r="G46" s="182"/>
      <c r="H46" s="182">
        <f>'実質公債費比率（分子）の構造'!M$48</f>
        <v>161</v>
      </c>
      <c r="I46" s="182"/>
      <c r="J46" s="182"/>
      <c r="K46" s="182">
        <f>'実質公債費比率（分子）の構造'!N$48</f>
        <v>156</v>
      </c>
      <c r="L46" s="182"/>
      <c r="M46" s="182"/>
      <c r="N46" s="182">
        <f>'実質公債費比率（分子）の構造'!O$48</f>
        <v>159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334</v>
      </c>
      <c r="C49" s="182"/>
      <c r="D49" s="182"/>
      <c r="E49" s="182">
        <f>'実質公債費比率（分子）の構造'!L$45</f>
        <v>341</v>
      </c>
      <c r="F49" s="182"/>
      <c r="G49" s="182"/>
      <c r="H49" s="182">
        <f>'実質公債費比率（分子）の構造'!M$45</f>
        <v>373</v>
      </c>
      <c r="I49" s="182"/>
      <c r="J49" s="182"/>
      <c r="K49" s="182">
        <f>'実質公債費比率（分子）の構造'!N$45</f>
        <v>368</v>
      </c>
      <c r="L49" s="182"/>
      <c r="M49" s="182"/>
      <c r="N49" s="182">
        <f>'実質公債費比率（分子）の構造'!O$45</f>
        <v>357</v>
      </c>
      <c r="O49" s="182"/>
      <c r="P49" s="182"/>
    </row>
    <row r="50" spans="1:16" x14ac:dyDescent="0.15">
      <c r="A50" s="182" t="s">
        <v>71</v>
      </c>
      <c r="B50" s="182" t="e">
        <f>NA()</f>
        <v>#N/A</v>
      </c>
      <c r="C50" s="182">
        <f>IF(ISNUMBER('実質公債費比率（分子）の構造'!K$53),'実質公債費比率（分子）の構造'!K$53,NA())</f>
        <v>134</v>
      </c>
      <c r="D50" s="182" t="e">
        <f>NA()</f>
        <v>#N/A</v>
      </c>
      <c r="E50" s="182" t="e">
        <f>NA()</f>
        <v>#N/A</v>
      </c>
      <c r="F50" s="182">
        <f>IF(ISNUMBER('実質公債費比率（分子）の構造'!L$53),'実質公債費比率（分子）の構造'!L$53,NA())</f>
        <v>141</v>
      </c>
      <c r="G50" s="182" t="e">
        <f>NA()</f>
        <v>#N/A</v>
      </c>
      <c r="H50" s="182" t="e">
        <f>NA()</f>
        <v>#N/A</v>
      </c>
      <c r="I50" s="182">
        <f>IF(ISNUMBER('実質公債費比率（分子）の構造'!M$53),'実質公債費比率（分子）の構造'!M$53,NA())</f>
        <v>173</v>
      </c>
      <c r="J50" s="182" t="e">
        <f>NA()</f>
        <v>#N/A</v>
      </c>
      <c r="K50" s="182" t="e">
        <f>NA()</f>
        <v>#N/A</v>
      </c>
      <c r="L50" s="182">
        <f>IF(ISNUMBER('実質公債費比率（分子）の構造'!N$53),'実質公債費比率（分子）の構造'!N$53,NA())</f>
        <v>177</v>
      </c>
      <c r="M50" s="182" t="e">
        <f>NA()</f>
        <v>#N/A</v>
      </c>
      <c r="N50" s="182" t="e">
        <f>NA()</f>
        <v>#N/A</v>
      </c>
      <c r="O50" s="182">
        <f>IF(ISNUMBER('実質公債費比率（分子）の構造'!O$53),'実質公債費比率（分子）の構造'!O$53,NA())</f>
        <v>178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2911</v>
      </c>
      <c r="E56" s="181"/>
      <c r="F56" s="181"/>
      <c r="G56" s="181">
        <f>'将来負担比率（分子）の構造'!J$52</f>
        <v>2584</v>
      </c>
      <c r="H56" s="181"/>
      <c r="I56" s="181"/>
      <c r="J56" s="181">
        <f>'将来負担比率（分子）の構造'!K$52</f>
        <v>2581</v>
      </c>
      <c r="K56" s="181"/>
      <c r="L56" s="181"/>
      <c r="M56" s="181">
        <f>'将来負担比率（分子）の構造'!L$52</f>
        <v>2726</v>
      </c>
      <c r="N56" s="181"/>
      <c r="O56" s="181"/>
      <c r="P56" s="181">
        <f>'将来負担比率（分子）の構造'!M$52</f>
        <v>2600</v>
      </c>
    </row>
    <row r="57" spans="1:16" x14ac:dyDescent="0.15">
      <c r="A57" s="181" t="s">
        <v>42</v>
      </c>
      <c r="B57" s="181"/>
      <c r="C57" s="181"/>
      <c r="D57" s="181">
        <f>'将来負担比率（分子）の構造'!I$51</f>
        <v>278</v>
      </c>
      <c r="E57" s="181"/>
      <c r="F57" s="181"/>
      <c r="G57" s="181">
        <f>'将来負担比率（分子）の構造'!J$51</f>
        <v>344</v>
      </c>
      <c r="H57" s="181"/>
      <c r="I57" s="181"/>
      <c r="J57" s="181">
        <f>'将来負担比率（分子）の構造'!K$51</f>
        <v>317</v>
      </c>
      <c r="K57" s="181"/>
      <c r="L57" s="181"/>
      <c r="M57" s="181">
        <f>'将来負担比率（分子）の構造'!L$51</f>
        <v>292</v>
      </c>
      <c r="N57" s="181"/>
      <c r="O57" s="181"/>
      <c r="P57" s="181">
        <f>'将来負担比率（分子）の構造'!M$51</f>
        <v>276</v>
      </c>
    </row>
    <row r="58" spans="1:16" x14ac:dyDescent="0.15">
      <c r="A58" s="181" t="s">
        <v>41</v>
      </c>
      <c r="B58" s="181"/>
      <c r="C58" s="181"/>
      <c r="D58" s="181">
        <f>'将来負担比率（分子）の構造'!I$50</f>
        <v>2359</v>
      </c>
      <c r="E58" s="181"/>
      <c r="F58" s="181"/>
      <c r="G58" s="181">
        <f>'将来負担比率（分子）の構造'!J$50</f>
        <v>2447</v>
      </c>
      <c r="H58" s="181"/>
      <c r="I58" s="181"/>
      <c r="J58" s="181">
        <f>'将来負担比率（分子）の構造'!K$50</f>
        <v>2378</v>
      </c>
      <c r="K58" s="181"/>
      <c r="L58" s="181"/>
      <c r="M58" s="181">
        <f>'将来負担比率（分子）の構造'!L$50</f>
        <v>2212</v>
      </c>
      <c r="N58" s="181"/>
      <c r="O58" s="181"/>
      <c r="P58" s="181">
        <f>'将来負担比率（分子）の構造'!M$50</f>
        <v>2338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461</v>
      </c>
      <c r="C62" s="181"/>
      <c r="D62" s="181"/>
      <c r="E62" s="181">
        <f>'将来負担比率（分子）の構造'!J$45</f>
        <v>431</v>
      </c>
      <c r="F62" s="181"/>
      <c r="G62" s="181"/>
      <c r="H62" s="181">
        <f>'将来負担比率（分子）の構造'!K$45</f>
        <v>418</v>
      </c>
      <c r="I62" s="181"/>
      <c r="J62" s="181"/>
      <c r="K62" s="181">
        <f>'将来負担比率（分子）の構造'!L$45</f>
        <v>400</v>
      </c>
      <c r="L62" s="181"/>
      <c r="M62" s="181"/>
      <c r="N62" s="181">
        <f>'将来負担比率（分子）の構造'!M$45</f>
        <v>384</v>
      </c>
      <c r="O62" s="181"/>
      <c r="P62" s="181"/>
    </row>
    <row r="63" spans="1:16" x14ac:dyDescent="0.15">
      <c r="A63" s="181" t="s">
        <v>34</v>
      </c>
      <c r="B63" s="181">
        <f>'将来負担比率（分子）の構造'!I$44</f>
        <v>54</v>
      </c>
      <c r="C63" s="181"/>
      <c r="D63" s="181"/>
      <c r="E63" s="181">
        <f>'将来負担比率（分子）の構造'!J$44</f>
        <v>41</v>
      </c>
      <c r="F63" s="181"/>
      <c r="G63" s="181"/>
      <c r="H63" s="181">
        <f>'将来負担比率（分子）の構造'!K$44</f>
        <v>39</v>
      </c>
      <c r="I63" s="181"/>
      <c r="J63" s="181"/>
      <c r="K63" s="181">
        <f>'将来負担比率（分子）の構造'!L$44</f>
        <v>32</v>
      </c>
      <c r="L63" s="181"/>
      <c r="M63" s="181"/>
      <c r="N63" s="181">
        <f>'将来負担比率（分子）の構造'!M$44</f>
        <v>25</v>
      </c>
      <c r="O63" s="181"/>
      <c r="P63" s="181"/>
    </row>
    <row r="64" spans="1:16" x14ac:dyDescent="0.15">
      <c r="A64" s="181" t="s">
        <v>33</v>
      </c>
      <c r="B64" s="181">
        <f>'将来負担比率（分子）の構造'!I$43</f>
        <v>1363</v>
      </c>
      <c r="C64" s="181"/>
      <c r="D64" s="181"/>
      <c r="E64" s="181">
        <f>'将来負担比率（分子）の構造'!J$43</f>
        <v>1268</v>
      </c>
      <c r="F64" s="181"/>
      <c r="G64" s="181"/>
      <c r="H64" s="181">
        <f>'将来負担比率（分子）の構造'!K$43</f>
        <v>1127</v>
      </c>
      <c r="I64" s="181"/>
      <c r="J64" s="181"/>
      <c r="K64" s="181">
        <f>'将来負担比率（分子）の構造'!L$43</f>
        <v>1011</v>
      </c>
      <c r="L64" s="181"/>
      <c r="M64" s="181"/>
      <c r="N64" s="181">
        <f>'将来負担比率（分子）の構造'!M$43</f>
        <v>1006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f>'将来負担比率（分子）の構造'!M$42</f>
        <v>3</v>
      </c>
      <c r="O65" s="181"/>
      <c r="P65" s="181"/>
    </row>
    <row r="66" spans="1:16" x14ac:dyDescent="0.15">
      <c r="A66" s="181" t="s">
        <v>31</v>
      </c>
      <c r="B66" s="181">
        <f>'将来負担比率（分子）の構造'!I$41</f>
        <v>3319</v>
      </c>
      <c r="C66" s="181"/>
      <c r="D66" s="181"/>
      <c r="E66" s="181">
        <f>'将来負担比率（分子）の構造'!J$41</f>
        <v>3370</v>
      </c>
      <c r="F66" s="181"/>
      <c r="G66" s="181"/>
      <c r="H66" s="181">
        <f>'将来負担比率（分子）の構造'!K$41</f>
        <v>3371</v>
      </c>
      <c r="I66" s="181"/>
      <c r="J66" s="181"/>
      <c r="K66" s="181">
        <f>'将来負担比率（分子）の構造'!L$41</f>
        <v>3437</v>
      </c>
      <c r="L66" s="181"/>
      <c r="M66" s="181"/>
      <c r="N66" s="181">
        <f>'将来負担比率（分子）の構造'!M$41</f>
        <v>3405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907</v>
      </c>
      <c r="C72" s="185">
        <f>基金残高に係る経年分析!G55</f>
        <v>816</v>
      </c>
      <c r="D72" s="185">
        <f>基金残高に係る経年分析!H55</f>
        <v>778</v>
      </c>
    </row>
    <row r="73" spans="1:16" x14ac:dyDescent="0.15">
      <c r="A73" s="184" t="s">
        <v>78</v>
      </c>
      <c r="B73" s="185">
        <f>基金残高に係る経年分析!F56</f>
        <v>303</v>
      </c>
      <c r="C73" s="185">
        <f>基金残高に係る経年分析!G56</f>
        <v>268</v>
      </c>
      <c r="D73" s="185">
        <f>基金残高に係る経年分析!H56</f>
        <v>283</v>
      </c>
    </row>
    <row r="74" spans="1:16" x14ac:dyDescent="0.15">
      <c r="A74" s="184" t="s">
        <v>79</v>
      </c>
      <c r="B74" s="185">
        <f>基金残高に係る経年分析!F57</f>
        <v>973</v>
      </c>
      <c r="C74" s="185">
        <f>基金残高に係る経年分析!G57</f>
        <v>978</v>
      </c>
      <c r="D74" s="185">
        <f>基金残高に係る経年分析!H57</f>
        <v>1054</v>
      </c>
    </row>
  </sheetData>
  <sheetProtection algorithmName="SHA-512" hashValue="t6Rals+D0F5/BJFuiYSaU4k0msaJJ/B1Ypbex4pnyV/ipvO5+YTVwC0E/9yqz4Phdfcmv8OL/nFKxfa4EZCETw==" saltValue="z6q9iCpLw0M0ApWF+XPS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216</v>
      </c>
      <c r="DI1" s="624"/>
      <c r="DJ1" s="624"/>
      <c r="DK1" s="624"/>
      <c r="DL1" s="624"/>
      <c r="DM1" s="624"/>
      <c r="DN1" s="625"/>
      <c r="DO1" s="226"/>
      <c r="DP1" s="623" t="s">
        <v>217</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219</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220</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221</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222</v>
      </c>
      <c r="S4" s="627"/>
      <c r="T4" s="627"/>
      <c r="U4" s="627"/>
      <c r="V4" s="627"/>
      <c r="W4" s="627"/>
      <c r="X4" s="627"/>
      <c r="Y4" s="628"/>
      <c r="Z4" s="626" t="s">
        <v>223</v>
      </c>
      <c r="AA4" s="627"/>
      <c r="AB4" s="627"/>
      <c r="AC4" s="628"/>
      <c r="AD4" s="626" t="s">
        <v>224</v>
      </c>
      <c r="AE4" s="627"/>
      <c r="AF4" s="627"/>
      <c r="AG4" s="627"/>
      <c r="AH4" s="627"/>
      <c r="AI4" s="627"/>
      <c r="AJ4" s="627"/>
      <c r="AK4" s="628"/>
      <c r="AL4" s="626" t="s">
        <v>223</v>
      </c>
      <c r="AM4" s="627"/>
      <c r="AN4" s="627"/>
      <c r="AO4" s="628"/>
      <c r="AP4" s="632" t="s">
        <v>225</v>
      </c>
      <c r="AQ4" s="632"/>
      <c r="AR4" s="632"/>
      <c r="AS4" s="632"/>
      <c r="AT4" s="632"/>
      <c r="AU4" s="632"/>
      <c r="AV4" s="632"/>
      <c r="AW4" s="632"/>
      <c r="AX4" s="632"/>
      <c r="AY4" s="632"/>
      <c r="AZ4" s="632"/>
      <c r="BA4" s="632"/>
      <c r="BB4" s="632"/>
      <c r="BC4" s="632"/>
      <c r="BD4" s="632"/>
      <c r="BE4" s="632"/>
      <c r="BF4" s="632"/>
      <c r="BG4" s="632" t="s">
        <v>226</v>
      </c>
      <c r="BH4" s="632"/>
      <c r="BI4" s="632"/>
      <c r="BJ4" s="632"/>
      <c r="BK4" s="632"/>
      <c r="BL4" s="632"/>
      <c r="BM4" s="632"/>
      <c r="BN4" s="632"/>
      <c r="BO4" s="632" t="s">
        <v>223</v>
      </c>
      <c r="BP4" s="632"/>
      <c r="BQ4" s="632"/>
      <c r="BR4" s="632"/>
      <c r="BS4" s="632" t="s">
        <v>227</v>
      </c>
      <c r="BT4" s="632"/>
      <c r="BU4" s="632"/>
      <c r="BV4" s="632"/>
      <c r="BW4" s="632"/>
      <c r="BX4" s="632"/>
      <c r="BY4" s="632"/>
      <c r="BZ4" s="632"/>
      <c r="CA4" s="632"/>
      <c r="CB4" s="632"/>
      <c r="CD4" s="629" t="s">
        <v>228</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229</v>
      </c>
      <c r="C5" s="634"/>
      <c r="D5" s="634"/>
      <c r="E5" s="634"/>
      <c r="F5" s="634"/>
      <c r="G5" s="634"/>
      <c r="H5" s="634"/>
      <c r="I5" s="634"/>
      <c r="J5" s="634"/>
      <c r="K5" s="634"/>
      <c r="L5" s="634"/>
      <c r="M5" s="634"/>
      <c r="N5" s="634"/>
      <c r="O5" s="634"/>
      <c r="P5" s="634"/>
      <c r="Q5" s="635"/>
      <c r="R5" s="636">
        <v>223701</v>
      </c>
      <c r="S5" s="637"/>
      <c r="T5" s="637"/>
      <c r="U5" s="637"/>
      <c r="V5" s="637"/>
      <c r="W5" s="637"/>
      <c r="X5" s="637"/>
      <c r="Y5" s="638"/>
      <c r="Z5" s="639">
        <v>4.5</v>
      </c>
      <c r="AA5" s="639"/>
      <c r="AB5" s="639"/>
      <c r="AC5" s="639"/>
      <c r="AD5" s="640">
        <v>223701</v>
      </c>
      <c r="AE5" s="640"/>
      <c r="AF5" s="640"/>
      <c r="AG5" s="640"/>
      <c r="AH5" s="640"/>
      <c r="AI5" s="640"/>
      <c r="AJ5" s="640"/>
      <c r="AK5" s="640"/>
      <c r="AL5" s="641">
        <v>11.8</v>
      </c>
      <c r="AM5" s="642"/>
      <c r="AN5" s="642"/>
      <c r="AO5" s="643"/>
      <c r="AP5" s="633" t="s">
        <v>230</v>
      </c>
      <c r="AQ5" s="634"/>
      <c r="AR5" s="634"/>
      <c r="AS5" s="634"/>
      <c r="AT5" s="634"/>
      <c r="AU5" s="634"/>
      <c r="AV5" s="634"/>
      <c r="AW5" s="634"/>
      <c r="AX5" s="634"/>
      <c r="AY5" s="634"/>
      <c r="AZ5" s="634"/>
      <c r="BA5" s="634"/>
      <c r="BB5" s="634"/>
      <c r="BC5" s="634"/>
      <c r="BD5" s="634"/>
      <c r="BE5" s="634"/>
      <c r="BF5" s="635"/>
      <c r="BG5" s="647">
        <v>223213</v>
      </c>
      <c r="BH5" s="648"/>
      <c r="BI5" s="648"/>
      <c r="BJ5" s="648"/>
      <c r="BK5" s="648"/>
      <c r="BL5" s="648"/>
      <c r="BM5" s="648"/>
      <c r="BN5" s="649"/>
      <c r="BO5" s="650">
        <v>99.8</v>
      </c>
      <c r="BP5" s="650"/>
      <c r="BQ5" s="650"/>
      <c r="BR5" s="650"/>
      <c r="BS5" s="651" t="s">
        <v>139</v>
      </c>
      <c r="BT5" s="651"/>
      <c r="BU5" s="651"/>
      <c r="BV5" s="651"/>
      <c r="BW5" s="651"/>
      <c r="BX5" s="651"/>
      <c r="BY5" s="651"/>
      <c r="BZ5" s="651"/>
      <c r="CA5" s="651"/>
      <c r="CB5" s="655"/>
      <c r="CD5" s="629" t="s">
        <v>225</v>
      </c>
      <c r="CE5" s="630"/>
      <c r="CF5" s="630"/>
      <c r="CG5" s="630"/>
      <c r="CH5" s="630"/>
      <c r="CI5" s="630"/>
      <c r="CJ5" s="630"/>
      <c r="CK5" s="630"/>
      <c r="CL5" s="630"/>
      <c r="CM5" s="630"/>
      <c r="CN5" s="630"/>
      <c r="CO5" s="630"/>
      <c r="CP5" s="630"/>
      <c r="CQ5" s="631"/>
      <c r="CR5" s="629" t="s">
        <v>231</v>
      </c>
      <c r="CS5" s="630"/>
      <c r="CT5" s="630"/>
      <c r="CU5" s="630"/>
      <c r="CV5" s="630"/>
      <c r="CW5" s="630"/>
      <c r="CX5" s="630"/>
      <c r="CY5" s="631"/>
      <c r="CZ5" s="629" t="s">
        <v>223</v>
      </c>
      <c r="DA5" s="630"/>
      <c r="DB5" s="630"/>
      <c r="DC5" s="631"/>
      <c r="DD5" s="629" t="s">
        <v>232</v>
      </c>
      <c r="DE5" s="630"/>
      <c r="DF5" s="630"/>
      <c r="DG5" s="630"/>
      <c r="DH5" s="630"/>
      <c r="DI5" s="630"/>
      <c r="DJ5" s="630"/>
      <c r="DK5" s="630"/>
      <c r="DL5" s="630"/>
      <c r="DM5" s="630"/>
      <c r="DN5" s="630"/>
      <c r="DO5" s="630"/>
      <c r="DP5" s="631"/>
      <c r="DQ5" s="629" t="s">
        <v>233</v>
      </c>
      <c r="DR5" s="630"/>
      <c r="DS5" s="630"/>
      <c r="DT5" s="630"/>
      <c r="DU5" s="630"/>
      <c r="DV5" s="630"/>
      <c r="DW5" s="630"/>
      <c r="DX5" s="630"/>
      <c r="DY5" s="630"/>
      <c r="DZ5" s="630"/>
      <c r="EA5" s="630"/>
      <c r="EB5" s="630"/>
      <c r="EC5" s="631"/>
    </row>
    <row r="6" spans="2:143" ht="11.25" customHeight="1" x14ac:dyDescent="0.15">
      <c r="B6" s="644" t="s">
        <v>234</v>
      </c>
      <c r="C6" s="645"/>
      <c r="D6" s="645"/>
      <c r="E6" s="645"/>
      <c r="F6" s="645"/>
      <c r="G6" s="645"/>
      <c r="H6" s="645"/>
      <c r="I6" s="645"/>
      <c r="J6" s="645"/>
      <c r="K6" s="645"/>
      <c r="L6" s="645"/>
      <c r="M6" s="645"/>
      <c r="N6" s="645"/>
      <c r="O6" s="645"/>
      <c r="P6" s="645"/>
      <c r="Q6" s="646"/>
      <c r="R6" s="647">
        <v>50603</v>
      </c>
      <c r="S6" s="648"/>
      <c r="T6" s="648"/>
      <c r="U6" s="648"/>
      <c r="V6" s="648"/>
      <c r="W6" s="648"/>
      <c r="X6" s="648"/>
      <c r="Y6" s="649"/>
      <c r="Z6" s="650">
        <v>1</v>
      </c>
      <c r="AA6" s="650"/>
      <c r="AB6" s="650"/>
      <c r="AC6" s="650"/>
      <c r="AD6" s="651">
        <v>50603</v>
      </c>
      <c r="AE6" s="651"/>
      <c r="AF6" s="651"/>
      <c r="AG6" s="651"/>
      <c r="AH6" s="651"/>
      <c r="AI6" s="651"/>
      <c r="AJ6" s="651"/>
      <c r="AK6" s="651"/>
      <c r="AL6" s="652">
        <v>2.7</v>
      </c>
      <c r="AM6" s="653"/>
      <c r="AN6" s="653"/>
      <c r="AO6" s="654"/>
      <c r="AP6" s="644" t="s">
        <v>235</v>
      </c>
      <c r="AQ6" s="645"/>
      <c r="AR6" s="645"/>
      <c r="AS6" s="645"/>
      <c r="AT6" s="645"/>
      <c r="AU6" s="645"/>
      <c r="AV6" s="645"/>
      <c r="AW6" s="645"/>
      <c r="AX6" s="645"/>
      <c r="AY6" s="645"/>
      <c r="AZ6" s="645"/>
      <c r="BA6" s="645"/>
      <c r="BB6" s="645"/>
      <c r="BC6" s="645"/>
      <c r="BD6" s="645"/>
      <c r="BE6" s="645"/>
      <c r="BF6" s="646"/>
      <c r="BG6" s="647">
        <v>223213</v>
      </c>
      <c r="BH6" s="648"/>
      <c r="BI6" s="648"/>
      <c r="BJ6" s="648"/>
      <c r="BK6" s="648"/>
      <c r="BL6" s="648"/>
      <c r="BM6" s="648"/>
      <c r="BN6" s="649"/>
      <c r="BO6" s="650">
        <v>99.8</v>
      </c>
      <c r="BP6" s="650"/>
      <c r="BQ6" s="650"/>
      <c r="BR6" s="650"/>
      <c r="BS6" s="651" t="s">
        <v>236</v>
      </c>
      <c r="BT6" s="651"/>
      <c r="BU6" s="651"/>
      <c r="BV6" s="651"/>
      <c r="BW6" s="651"/>
      <c r="BX6" s="651"/>
      <c r="BY6" s="651"/>
      <c r="BZ6" s="651"/>
      <c r="CA6" s="651"/>
      <c r="CB6" s="655"/>
      <c r="CD6" s="658" t="s">
        <v>237</v>
      </c>
      <c r="CE6" s="659"/>
      <c r="CF6" s="659"/>
      <c r="CG6" s="659"/>
      <c r="CH6" s="659"/>
      <c r="CI6" s="659"/>
      <c r="CJ6" s="659"/>
      <c r="CK6" s="659"/>
      <c r="CL6" s="659"/>
      <c r="CM6" s="659"/>
      <c r="CN6" s="659"/>
      <c r="CO6" s="659"/>
      <c r="CP6" s="659"/>
      <c r="CQ6" s="660"/>
      <c r="CR6" s="647">
        <v>56052</v>
      </c>
      <c r="CS6" s="648"/>
      <c r="CT6" s="648"/>
      <c r="CU6" s="648"/>
      <c r="CV6" s="648"/>
      <c r="CW6" s="648"/>
      <c r="CX6" s="648"/>
      <c r="CY6" s="649"/>
      <c r="CZ6" s="641">
        <v>1.3</v>
      </c>
      <c r="DA6" s="642"/>
      <c r="DB6" s="642"/>
      <c r="DC6" s="661"/>
      <c r="DD6" s="656" t="s">
        <v>175</v>
      </c>
      <c r="DE6" s="648"/>
      <c r="DF6" s="648"/>
      <c r="DG6" s="648"/>
      <c r="DH6" s="648"/>
      <c r="DI6" s="648"/>
      <c r="DJ6" s="648"/>
      <c r="DK6" s="648"/>
      <c r="DL6" s="648"/>
      <c r="DM6" s="648"/>
      <c r="DN6" s="648"/>
      <c r="DO6" s="648"/>
      <c r="DP6" s="649"/>
      <c r="DQ6" s="656">
        <v>56052</v>
      </c>
      <c r="DR6" s="648"/>
      <c r="DS6" s="648"/>
      <c r="DT6" s="648"/>
      <c r="DU6" s="648"/>
      <c r="DV6" s="648"/>
      <c r="DW6" s="648"/>
      <c r="DX6" s="648"/>
      <c r="DY6" s="648"/>
      <c r="DZ6" s="648"/>
      <c r="EA6" s="648"/>
      <c r="EB6" s="648"/>
      <c r="EC6" s="657"/>
    </row>
    <row r="7" spans="2:143" ht="11.25" customHeight="1" x14ac:dyDescent="0.15">
      <c r="B7" s="644" t="s">
        <v>238</v>
      </c>
      <c r="C7" s="645"/>
      <c r="D7" s="645"/>
      <c r="E7" s="645"/>
      <c r="F7" s="645"/>
      <c r="G7" s="645"/>
      <c r="H7" s="645"/>
      <c r="I7" s="645"/>
      <c r="J7" s="645"/>
      <c r="K7" s="645"/>
      <c r="L7" s="645"/>
      <c r="M7" s="645"/>
      <c r="N7" s="645"/>
      <c r="O7" s="645"/>
      <c r="P7" s="645"/>
      <c r="Q7" s="646"/>
      <c r="R7" s="647">
        <v>133</v>
      </c>
      <c r="S7" s="648"/>
      <c r="T7" s="648"/>
      <c r="U7" s="648"/>
      <c r="V7" s="648"/>
      <c r="W7" s="648"/>
      <c r="X7" s="648"/>
      <c r="Y7" s="649"/>
      <c r="Z7" s="650">
        <v>0</v>
      </c>
      <c r="AA7" s="650"/>
      <c r="AB7" s="650"/>
      <c r="AC7" s="650"/>
      <c r="AD7" s="651">
        <v>133</v>
      </c>
      <c r="AE7" s="651"/>
      <c r="AF7" s="651"/>
      <c r="AG7" s="651"/>
      <c r="AH7" s="651"/>
      <c r="AI7" s="651"/>
      <c r="AJ7" s="651"/>
      <c r="AK7" s="651"/>
      <c r="AL7" s="652">
        <v>0</v>
      </c>
      <c r="AM7" s="653"/>
      <c r="AN7" s="653"/>
      <c r="AO7" s="654"/>
      <c r="AP7" s="644" t="s">
        <v>239</v>
      </c>
      <c r="AQ7" s="645"/>
      <c r="AR7" s="645"/>
      <c r="AS7" s="645"/>
      <c r="AT7" s="645"/>
      <c r="AU7" s="645"/>
      <c r="AV7" s="645"/>
      <c r="AW7" s="645"/>
      <c r="AX7" s="645"/>
      <c r="AY7" s="645"/>
      <c r="AZ7" s="645"/>
      <c r="BA7" s="645"/>
      <c r="BB7" s="645"/>
      <c r="BC7" s="645"/>
      <c r="BD7" s="645"/>
      <c r="BE7" s="645"/>
      <c r="BF7" s="646"/>
      <c r="BG7" s="647">
        <v>94667</v>
      </c>
      <c r="BH7" s="648"/>
      <c r="BI7" s="648"/>
      <c r="BJ7" s="648"/>
      <c r="BK7" s="648"/>
      <c r="BL7" s="648"/>
      <c r="BM7" s="648"/>
      <c r="BN7" s="649"/>
      <c r="BO7" s="650">
        <v>42.3</v>
      </c>
      <c r="BP7" s="650"/>
      <c r="BQ7" s="650"/>
      <c r="BR7" s="650"/>
      <c r="BS7" s="651" t="s">
        <v>236</v>
      </c>
      <c r="BT7" s="651"/>
      <c r="BU7" s="651"/>
      <c r="BV7" s="651"/>
      <c r="BW7" s="651"/>
      <c r="BX7" s="651"/>
      <c r="BY7" s="651"/>
      <c r="BZ7" s="651"/>
      <c r="CA7" s="651"/>
      <c r="CB7" s="655"/>
      <c r="CD7" s="662" t="s">
        <v>240</v>
      </c>
      <c r="CE7" s="663"/>
      <c r="CF7" s="663"/>
      <c r="CG7" s="663"/>
      <c r="CH7" s="663"/>
      <c r="CI7" s="663"/>
      <c r="CJ7" s="663"/>
      <c r="CK7" s="663"/>
      <c r="CL7" s="663"/>
      <c r="CM7" s="663"/>
      <c r="CN7" s="663"/>
      <c r="CO7" s="663"/>
      <c r="CP7" s="663"/>
      <c r="CQ7" s="664"/>
      <c r="CR7" s="647">
        <v>1088964</v>
      </c>
      <c r="CS7" s="648"/>
      <c r="CT7" s="648"/>
      <c r="CU7" s="648"/>
      <c r="CV7" s="648"/>
      <c r="CW7" s="648"/>
      <c r="CX7" s="648"/>
      <c r="CY7" s="649"/>
      <c r="CZ7" s="650">
        <v>25.1</v>
      </c>
      <c r="DA7" s="650"/>
      <c r="DB7" s="650"/>
      <c r="DC7" s="650"/>
      <c r="DD7" s="656">
        <v>15847</v>
      </c>
      <c r="DE7" s="648"/>
      <c r="DF7" s="648"/>
      <c r="DG7" s="648"/>
      <c r="DH7" s="648"/>
      <c r="DI7" s="648"/>
      <c r="DJ7" s="648"/>
      <c r="DK7" s="648"/>
      <c r="DL7" s="648"/>
      <c r="DM7" s="648"/>
      <c r="DN7" s="648"/>
      <c r="DO7" s="648"/>
      <c r="DP7" s="649"/>
      <c r="DQ7" s="656">
        <v>590671</v>
      </c>
      <c r="DR7" s="648"/>
      <c r="DS7" s="648"/>
      <c r="DT7" s="648"/>
      <c r="DU7" s="648"/>
      <c r="DV7" s="648"/>
      <c r="DW7" s="648"/>
      <c r="DX7" s="648"/>
      <c r="DY7" s="648"/>
      <c r="DZ7" s="648"/>
      <c r="EA7" s="648"/>
      <c r="EB7" s="648"/>
      <c r="EC7" s="657"/>
    </row>
    <row r="8" spans="2:143" ht="11.25" customHeight="1" x14ac:dyDescent="0.15">
      <c r="B8" s="644" t="s">
        <v>241</v>
      </c>
      <c r="C8" s="645"/>
      <c r="D8" s="645"/>
      <c r="E8" s="645"/>
      <c r="F8" s="645"/>
      <c r="G8" s="645"/>
      <c r="H8" s="645"/>
      <c r="I8" s="645"/>
      <c r="J8" s="645"/>
      <c r="K8" s="645"/>
      <c r="L8" s="645"/>
      <c r="M8" s="645"/>
      <c r="N8" s="645"/>
      <c r="O8" s="645"/>
      <c r="P8" s="645"/>
      <c r="Q8" s="646"/>
      <c r="R8" s="647">
        <v>582</v>
      </c>
      <c r="S8" s="648"/>
      <c r="T8" s="648"/>
      <c r="U8" s="648"/>
      <c r="V8" s="648"/>
      <c r="W8" s="648"/>
      <c r="X8" s="648"/>
      <c r="Y8" s="649"/>
      <c r="Z8" s="650">
        <v>0</v>
      </c>
      <c r="AA8" s="650"/>
      <c r="AB8" s="650"/>
      <c r="AC8" s="650"/>
      <c r="AD8" s="651">
        <v>582</v>
      </c>
      <c r="AE8" s="651"/>
      <c r="AF8" s="651"/>
      <c r="AG8" s="651"/>
      <c r="AH8" s="651"/>
      <c r="AI8" s="651"/>
      <c r="AJ8" s="651"/>
      <c r="AK8" s="651"/>
      <c r="AL8" s="652">
        <v>0</v>
      </c>
      <c r="AM8" s="653"/>
      <c r="AN8" s="653"/>
      <c r="AO8" s="654"/>
      <c r="AP8" s="644" t="s">
        <v>242</v>
      </c>
      <c r="AQ8" s="645"/>
      <c r="AR8" s="645"/>
      <c r="AS8" s="645"/>
      <c r="AT8" s="645"/>
      <c r="AU8" s="645"/>
      <c r="AV8" s="645"/>
      <c r="AW8" s="645"/>
      <c r="AX8" s="645"/>
      <c r="AY8" s="645"/>
      <c r="AZ8" s="645"/>
      <c r="BA8" s="645"/>
      <c r="BB8" s="645"/>
      <c r="BC8" s="645"/>
      <c r="BD8" s="645"/>
      <c r="BE8" s="645"/>
      <c r="BF8" s="646"/>
      <c r="BG8" s="647">
        <v>5114</v>
      </c>
      <c r="BH8" s="648"/>
      <c r="BI8" s="648"/>
      <c r="BJ8" s="648"/>
      <c r="BK8" s="648"/>
      <c r="BL8" s="648"/>
      <c r="BM8" s="648"/>
      <c r="BN8" s="649"/>
      <c r="BO8" s="650">
        <v>2.2999999999999998</v>
      </c>
      <c r="BP8" s="650"/>
      <c r="BQ8" s="650"/>
      <c r="BR8" s="650"/>
      <c r="BS8" s="656" t="s">
        <v>139</v>
      </c>
      <c r="BT8" s="648"/>
      <c r="BU8" s="648"/>
      <c r="BV8" s="648"/>
      <c r="BW8" s="648"/>
      <c r="BX8" s="648"/>
      <c r="BY8" s="648"/>
      <c r="BZ8" s="648"/>
      <c r="CA8" s="648"/>
      <c r="CB8" s="657"/>
      <c r="CD8" s="662" t="s">
        <v>243</v>
      </c>
      <c r="CE8" s="663"/>
      <c r="CF8" s="663"/>
      <c r="CG8" s="663"/>
      <c r="CH8" s="663"/>
      <c r="CI8" s="663"/>
      <c r="CJ8" s="663"/>
      <c r="CK8" s="663"/>
      <c r="CL8" s="663"/>
      <c r="CM8" s="663"/>
      <c r="CN8" s="663"/>
      <c r="CO8" s="663"/>
      <c r="CP8" s="663"/>
      <c r="CQ8" s="664"/>
      <c r="CR8" s="647">
        <v>808765</v>
      </c>
      <c r="CS8" s="648"/>
      <c r="CT8" s="648"/>
      <c r="CU8" s="648"/>
      <c r="CV8" s="648"/>
      <c r="CW8" s="648"/>
      <c r="CX8" s="648"/>
      <c r="CY8" s="649"/>
      <c r="CZ8" s="650">
        <v>18.7</v>
      </c>
      <c r="DA8" s="650"/>
      <c r="DB8" s="650"/>
      <c r="DC8" s="650"/>
      <c r="DD8" s="656" t="s">
        <v>236</v>
      </c>
      <c r="DE8" s="648"/>
      <c r="DF8" s="648"/>
      <c r="DG8" s="648"/>
      <c r="DH8" s="648"/>
      <c r="DI8" s="648"/>
      <c r="DJ8" s="648"/>
      <c r="DK8" s="648"/>
      <c r="DL8" s="648"/>
      <c r="DM8" s="648"/>
      <c r="DN8" s="648"/>
      <c r="DO8" s="648"/>
      <c r="DP8" s="649"/>
      <c r="DQ8" s="656">
        <v>386976</v>
      </c>
      <c r="DR8" s="648"/>
      <c r="DS8" s="648"/>
      <c r="DT8" s="648"/>
      <c r="DU8" s="648"/>
      <c r="DV8" s="648"/>
      <c r="DW8" s="648"/>
      <c r="DX8" s="648"/>
      <c r="DY8" s="648"/>
      <c r="DZ8" s="648"/>
      <c r="EA8" s="648"/>
      <c r="EB8" s="648"/>
      <c r="EC8" s="657"/>
    </row>
    <row r="9" spans="2:143" ht="11.25" customHeight="1" x14ac:dyDescent="0.15">
      <c r="B9" s="644" t="s">
        <v>244</v>
      </c>
      <c r="C9" s="645"/>
      <c r="D9" s="645"/>
      <c r="E9" s="645"/>
      <c r="F9" s="645"/>
      <c r="G9" s="645"/>
      <c r="H9" s="645"/>
      <c r="I9" s="645"/>
      <c r="J9" s="645"/>
      <c r="K9" s="645"/>
      <c r="L9" s="645"/>
      <c r="M9" s="645"/>
      <c r="N9" s="645"/>
      <c r="O9" s="645"/>
      <c r="P9" s="645"/>
      <c r="Q9" s="646"/>
      <c r="R9" s="647">
        <v>572</v>
      </c>
      <c r="S9" s="648"/>
      <c r="T9" s="648"/>
      <c r="U9" s="648"/>
      <c r="V9" s="648"/>
      <c r="W9" s="648"/>
      <c r="X9" s="648"/>
      <c r="Y9" s="649"/>
      <c r="Z9" s="650">
        <v>0</v>
      </c>
      <c r="AA9" s="650"/>
      <c r="AB9" s="650"/>
      <c r="AC9" s="650"/>
      <c r="AD9" s="651">
        <v>572</v>
      </c>
      <c r="AE9" s="651"/>
      <c r="AF9" s="651"/>
      <c r="AG9" s="651"/>
      <c r="AH9" s="651"/>
      <c r="AI9" s="651"/>
      <c r="AJ9" s="651"/>
      <c r="AK9" s="651"/>
      <c r="AL9" s="652">
        <v>0</v>
      </c>
      <c r="AM9" s="653"/>
      <c r="AN9" s="653"/>
      <c r="AO9" s="654"/>
      <c r="AP9" s="644" t="s">
        <v>245</v>
      </c>
      <c r="AQ9" s="645"/>
      <c r="AR9" s="645"/>
      <c r="AS9" s="645"/>
      <c r="AT9" s="645"/>
      <c r="AU9" s="645"/>
      <c r="AV9" s="645"/>
      <c r="AW9" s="645"/>
      <c r="AX9" s="645"/>
      <c r="AY9" s="645"/>
      <c r="AZ9" s="645"/>
      <c r="BA9" s="645"/>
      <c r="BB9" s="645"/>
      <c r="BC9" s="645"/>
      <c r="BD9" s="645"/>
      <c r="BE9" s="645"/>
      <c r="BF9" s="646"/>
      <c r="BG9" s="647">
        <v>80120</v>
      </c>
      <c r="BH9" s="648"/>
      <c r="BI9" s="648"/>
      <c r="BJ9" s="648"/>
      <c r="BK9" s="648"/>
      <c r="BL9" s="648"/>
      <c r="BM9" s="648"/>
      <c r="BN9" s="649"/>
      <c r="BO9" s="650">
        <v>35.799999999999997</v>
      </c>
      <c r="BP9" s="650"/>
      <c r="BQ9" s="650"/>
      <c r="BR9" s="650"/>
      <c r="BS9" s="656" t="s">
        <v>139</v>
      </c>
      <c r="BT9" s="648"/>
      <c r="BU9" s="648"/>
      <c r="BV9" s="648"/>
      <c r="BW9" s="648"/>
      <c r="BX9" s="648"/>
      <c r="BY9" s="648"/>
      <c r="BZ9" s="648"/>
      <c r="CA9" s="648"/>
      <c r="CB9" s="657"/>
      <c r="CD9" s="662" t="s">
        <v>246</v>
      </c>
      <c r="CE9" s="663"/>
      <c r="CF9" s="663"/>
      <c r="CG9" s="663"/>
      <c r="CH9" s="663"/>
      <c r="CI9" s="663"/>
      <c r="CJ9" s="663"/>
      <c r="CK9" s="663"/>
      <c r="CL9" s="663"/>
      <c r="CM9" s="663"/>
      <c r="CN9" s="663"/>
      <c r="CO9" s="663"/>
      <c r="CP9" s="663"/>
      <c r="CQ9" s="664"/>
      <c r="CR9" s="647">
        <v>322469</v>
      </c>
      <c r="CS9" s="648"/>
      <c r="CT9" s="648"/>
      <c r="CU9" s="648"/>
      <c r="CV9" s="648"/>
      <c r="CW9" s="648"/>
      <c r="CX9" s="648"/>
      <c r="CY9" s="649"/>
      <c r="CZ9" s="650">
        <v>7.4</v>
      </c>
      <c r="DA9" s="650"/>
      <c r="DB9" s="650"/>
      <c r="DC9" s="650"/>
      <c r="DD9" s="656" t="s">
        <v>175</v>
      </c>
      <c r="DE9" s="648"/>
      <c r="DF9" s="648"/>
      <c r="DG9" s="648"/>
      <c r="DH9" s="648"/>
      <c r="DI9" s="648"/>
      <c r="DJ9" s="648"/>
      <c r="DK9" s="648"/>
      <c r="DL9" s="648"/>
      <c r="DM9" s="648"/>
      <c r="DN9" s="648"/>
      <c r="DO9" s="648"/>
      <c r="DP9" s="649"/>
      <c r="DQ9" s="656">
        <v>242125</v>
      </c>
      <c r="DR9" s="648"/>
      <c r="DS9" s="648"/>
      <c r="DT9" s="648"/>
      <c r="DU9" s="648"/>
      <c r="DV9" s="648"/>
      <c r="DW9" s="648"/>
      <c r="DX9" s="648"/>
      <c r="DY9" s="648"/>
      <c r="DZ9" s="648"/>
      <c r="EA9" s="648"/>
      <c r="EB9" s="648"/>
      <c r="EC9" s="657"/>
    </row>
    <row r="10" spans="2:143" ht="11.25" customHeight="1" x14ac:dyDescent="0.15">
      <c r="B10" s="644" t="s">
        <v>247</v>
      </c>
      <c r="C10" s="645"/>
      <c r="D10" s="645"/>
      <c r="E10" s="645"/>
      <c r="F10" s="645"/>
      <c r="G10" s="645"/>
      <c r="H10" s="645"/>
      <c r="I10" s="645"/>
      <c r="J10" s="645"/>
      <c r="K10" s="645"/>
      <c r="L10" s="645"/>
      <c r="M10" s="645"/>
      <c r="N10" s="645"/>
      <c r="O10" s="645"/>
      <c r="P10" s="645"/>
      <c r="Q10" s="646"/>
      <c r="R10" s="647" t="s">
        <v>248</v>
      </c>
      <c r="S10" s="648"/>
      <c r="T10" s="648"/>
      <c r="U10" s="648"/>
      <c r="V10" s="648"/>
      <c r="W10" s="648"/>
      <c r="X10" s="648"/>
      <c r="Y10" s="649"/>
      <c r="Z10" s="650" t="s">
        <v>139</v>
      </c>
      <c r="AA10" s="650"/>
      <c r="AB10" s="650"/>
      <c r="AC10" s="650"/>
      <c r="AD10" s="651" t="s">
        <v>175</v>
      </c>
      <c r="AE10" s="651"/>
      <c r="AF10" s="651"/>
      <c r="AG10" s="651"/>
      <c r="AH10" s="651"/>
      <c r="AI10" s="651"/>
      <c r="AJ10" s="651"/>
      <c r="AK10" s="651"/>
      <c r="AL10" s="652" t="s">
        <v>175</v>
      </c>
      <c r="AM10" s="653"/>
      <c r="AN10" s="653"/>
      <c r="AO10" s="654"/>
      <c r="AP10" s="644" t="s">
        <v>249</v>
      </c>
      <c r="AQ10" s="645"/>
      <c r="AR10" s="645"/>
      <c r="AS10" s="645"/>
      <c r="AT10" s="645"/>
      <c r="AU10" s="645"/>
      <c r="AV10" s="645"/>
      <c r="AW10" s="645"/>
      <c r="AX10" s="645"/>
      <c r="AY10" s="645"/>
      <c r="AZ10" s="645"/>
      <c r="BA10" s="645"/>
      <c r="BB10" s="645"/>
      <c r="BC10" s="645"/>
      <c r="BD10" s="645"/>
      <c r="BE10" s="645"/>
      <c r="BF10" s="646"/>
      <c r="BG10" s="647">
        <v>5340</v>
      </c>
      <c r="BH10" s="648"/>
      <c r="BI10" s="648"/>
      <c r="BJ10" s="648"/>
      <c r="BK10" s="648"/>
      <c r="BL10" s="648"/>
      <c r="BM10" s="648"/>
      <c r="BN10" s="649"/>
      <c r="BO10" s="650">
        <v>2.4</v>
      </c>
      <c r="BP10" s="650"/>
      <c r="BQ10" s="650"/>
      <c r="BR10" s="650"/>
      <c r="BS10" s="656" t="s">
        <v>175</v>
      </c>
      <c r="BT10" s="648"/>
      <c r="BU10" s="648"/>
      <c r="BV10" s="648"/>
      <c r="BW10" s="648"/>
      <c r="BX10" s="648"/>
      <c r="BY10" s="648"/>
      <c r="BZ10" s="648"/>
      <c r="CA10" s="648"/>
      <c r="CB10" s="657"/>
      <c r="CD10" s="662" t="s">
        <v>250</v>
      </c>
      <c r="CE10" s="663"/>
      <c r="CF10" s="663"/>
      <c r="CG10" s="663"/>
      <c r="CH10" s="663"/>
      <c r="CI10" s="663"/>
      <c r="CJ10" s="663"/>
      <c r="CK10" s="663"/>
      <c r="CL10" s="663"/>
      <c r="CM10" s="663"/>
      <c r="CN10" s="663"/>
      <c r="CO10" s="663"/>
      <c r="CP10" s="663"/>
      <c r="CQ10" s="664"/>
      <c r="CR10" s="647" t="s">
        <v>251</v>
      </c>
      <c r="CS10" s="648"/>
      <c r="CT10" s="648"/>
      <c r="CU10" s="648"/>
      <c r="CV10" s="648"/>
      <c r="CW10" s="648"/>
      <c r="CX10" s="648"/>
      <c r="CY10" s="649"/>
      <c r="CZ10" s="650" t="s">
        <v>248</v>
      </c>
      <c r="DA10" s="650"/>
      <c r="DB10" s="650"/>
      <c r="DC10" s="650"/>
      <c r="DD10" s="656" t="s">
        <v>175</v>
      </c>
      <c r="DE10" s="648"/>
      <c r="DF10" s="648"/>
      <c r="DG10" s="648"/>
      <c r="DH10" s="648"/>
      <c r="DI10" s="648"/>
      <c r="DJ10" s="648"/>
      <c r="DK10" s="648"/>
      <c r="DL10" s="648"/>
      <c r="DM10" s="648"/>
      <c r="DN10" s="648"/>
      <c r="DO10" s="648"/>
      <c r="DP10" s="649"/>
      <c r="DQ10" s="656" t="s">
        <v>175</v>
      </c>
      <c r="DR10" s="648"/>
      <c r="DS10" s="648"/>
      <c r="DT10" s="648"/>
      <c r="DU10" s="648"/>
      <c r="DV10" s="648"/>
      <c r="DW10" s="648"/>
      <c r="DX10" s="648"/>
      <c r="DY10" s="648"/>
      <c r="DZ10" s="648"/>
      <c r="EA10" s="648"/>
      <c r="EB10" s="648"/>
      <c r="EC10" s="657"/>
    </row>
    <row r="11" spans="2:143" ht="11.25" customHeight="1" x14ac:dyDescent="0.15">
      <c r="B11" s="644" t="s">
        <v>252</v>
      </c>
      <c r="C11" s="645"/>
      <c r="D11" s="645"/>
      <c r="E11" s="645"/>
      <c r="F11" s="645"/>
      <c r="G11" s="645"/>
      <c r="H11" s="645"/>
      <c r="I11" s="645"/>
      <c r="J11" s="645"/>
      <c r="K11" s="645"/>
      <c r="L11" s="645"/>
      <c r="M11" s="645"/>
      <c r="N11" s="645"/>
      <c r="O11" s="645"/>
      <c r="P11" s="645"/>
      <c r="Q11" s="646"/>
      <c r="R11" s="647">
        <v>64991</v>
      </c>
      <c r="S11" s="648"/>
      <c r="T11" s="648"/>
      <c r="U11" s="648"/>
      <c r="V11" s="648"/>
      <c r="W11" s="648"/>
      <c r="X11" s="648"/>
      <c r="Y11" s="649"/>
      <c r="Z11" s="652">
        <v>1.3</v>
      </c>
      <c r="AA11" s="653"/>
      <c r="AB11" s="653"/>
      <c r="AC11" s="665"/>
      <c r="AD11" s="656">
        <v>64991</v>
      </c>
      <c r="AE11" s="648"/>
      <c r="AF11" s="648"/>
      <c r="AG11" s="648"/>
      <c r="AH11" s="648"/>
      <c r="AI11" s="648"/>
      <c r="AJ11" s="648"/>
      <c r="AK11" s="649"/>
      <c r="AL11" s="652">
        <v>3.4</v>
      </c>
      <c r="AM11" s="653"/>
      <c r="AN11" s="653"/>
      <c r="AO11" s="654"/>
      <c r="AP11" s="644" t="s">
        <v>253</v>
      </c>
      <c r="AQ11" s="645"/>
      <c r="AR11" s="645"/>
      <c r="AS11" s="645"/>
      <c r="AT11" s="645"/>
      <c r="AU11" s="645"/>
      <c r="AV11" s="645"/>
      <c r="AW11" s="645"/>
      <c r="AX11" s="645"/>
      <c r="AY11" s="645"/>
      <c r="AZ11" s="645"/>
      <c r="BA11" s="645"/>
      <c r="BB11" s="645"/>
      <c r="BC11" s="645"/>
      <c r="BD11" s="645"/>
      <c r="BE11" s="645"/>
      <c r="BF11" s="646"/>
      <c r="BG11" s="647">
        <v>4093</v>
      </c>
      <c r="BH11" s="648"/>
      <c r="BI11" s="648"/>
      <c r="BJ11" s="648"/>
      <c r="BK11" s="648"/>
      <c r="BL11" s="648"/>
      <c r="BM11" s="648"/>
      <c r="BN11" s="649"/>
      <c r="BO11" s="650">
        <v>1.8</v>
      </c>
      <c r="BP11" s="650"/>
      <c r="BQ11" s="650"/>
      <c r="BR11" s="650"/>
      <c r="BS11" s="656" t="s">
        <v>251</v>
      </c>
      <c r="BT11" s="648"/>
      <c r="BU11" s="648"/>
      <c r="BV11" s="648"/>
      <c r="BW11" s="648"/>
      <c r="BX11" s="648"/>
      <c r="BY11" s="648"/>
      <c r="BZ11" s="648"/>
      <c r="CA11" s="648"/>
      <c r="CB11" s="657"/>
      <c r="CD11" s="662" t="s">
        <v>254</v>
      </c>
      <c r="CE11" s="663"/>
      <c r="CF11" s="663"/>
      <c r="CG11" s="663"/>
      <c r="CH11" s="663"/>
      <c r="CI11" s="663"/>
      <c r="CJ11" s="663"/>
      <c r="CK11" s="663"/>
      <c r="CL11" s="663"/>
      <c r="CM11" s="663"/>
      <c r="CN11" s="663"/>
      <c r="CO11" s="663"/>
      <c r="CP11" s="663"/>
      <c r="CQ11" s="664"/>
      <c r="CR11" s="647">
        <v>297708</v>
      </c>
      <c r="CS11" s="648"/>
      <c r="CT11" s="648"/>
      <c r="CU11" s="648"/>
      <c r="CV11" s="648"/>
      <c r="CW11" s="648"/>
      <c r="CX11" s="648"/>
      <c r="CY11" s="649"/>
      <c r="CZ11" s="650">
        <v>6.9</v>
      </c>
      <c r="DA11" s="650"/>
      <c r="DB11" s="650"/>
      <c r="DC11" s="650"/>
      <c r="DD11" s="656">
        <v>2916</v>
      </c>
      <c r="DE11" s="648"/>
      <c r="DF11" s="648"/>
      <c r="DG11" s="648"/>
      <c r="DH11" s="648"/>
      <c r="DI11" s="648"/>
      <c r="DJ11" s="648"/>
      <c r="DK11" s="648"/>
      <c r="DL11" s="648"/>
      <c r="DM11" s="648"/>
      <c r="DN11" s="648"/>
      <c r="DO11" s="648"/>
      <c r="DP11" s="649"/>
      <c r="DQ11" s="656">
        <v>223963</v>
      </c>
      <c r="DR11" s="648"/>
      <c r="DS11" s="648"/>
      <c r="DT11" s="648"/>
      <c r="DU11" s="648"/>
      <c r="DV11" s="648"/>
      <c r="DW11" s="648"/>
      <c r="DX11" s="648"/>
      <c r="DY11" s="648"/>
      <c r="DZ11" s="648"/>
      <c r="EA11" s="648"/>
      <c r="EB11" s="648"/>
      <c r="EC11" s="657"/>
    </row>
    <row r="12" spans="2:143" ht="11.25" customHeight="1" x14ac:dyDescent="0.15">
      <c r="B12" s="644" t="s">
        <v>255</v>
      </c>
      <c r="C12" s="645"/>
      <c r="D12" s="645"/>
      <c r="E12" s="645"/>
      <c r="F12" s="645"/>
      <c r="G12" s="645"/>
      <c r="H12" s="645"/>
      <c r="I12" s="645"/>
      <c r="J12" s="645"/>
      <c r="K12" s="645"/>
      <c r="L12" s="645"/>
      <c r="M12" s="645"/>
      <c r="N12" s="645"/>
      <c r="O12" s="645"/>
      <c r="P12" s="645"/>
      <c r="Q12" s="646"/>
      <c r="R12" s="647" t="s">
        <v>139</v>
      </c>
      <c r="S12" s="648"/>
      <c r="T12" s="648"/>
      <c r="U12" s="648"/>
      <c r="V12" s="648"/>
      <c r="W12" s="648"/>
      <c r="X12" s="648"/>
      <c r="Y12" s="649"/>
      <c r="Z12" s="650" t="s">
        <v>139</v>
      </c>
      <c r="AA12" s="650"/>
      <c r="AB12" s="650"/>
      <c r="AC12" s="650"/>
      <c r="AD12" s="651" t="s">
        <v>175</v>
      </c>
      <c r="AE12" s="651"/>
      <c r="AF12" s="651"/>
      <c r="AG12" s="651"/>
      <c r="AH12" s="651"/>
      <c r="AI12" s="651"/>
      <c r="AJ12" s="651"/>
      <c r="AK12" s="651"/>
      <c r="AL12" s="652" t="s">
        <v>236</v>
      </c>
      <c r="AM12" s="653"/>
      <c r="AN12" s="653"/>
      <c r="AO12" s="654"/>
      <c r="AP12" s="644" t="s">
        <v>256</v>
      </c>
      <c r="AQ12" s="645"/>
      <c r="AR12" s="645"/>
      <c r="AS12" s="645"/>
      <c r="AT12" s="645"/>
      <c r="AU12" s="645"/>
      <c r="AV12" s="645"/>
      <c r="AW12" s="645"/>
      <c r="AX12" s="645"/>
      <c r="AY12" s="645"/>
      <c r="AZ12" s="645"/>
      <c r="BA12" s="645"/>
      <c r="BB12" s="645"/>
      <c r="BC12" s="645"/>
      <c r="BD12" s="645"/>
      <c r="BE12" s="645"/>
      <c r="BF12" s="646"/>
      <c r="BG12" s="647">
        <v>98134</v>
      </c>
      <c r="BH12" s="648"/>
      <c r="BI12" s="648"/>
      <c r="BJ12" s="648"/>
      <c r="BK12" s="648"/>
      <c r="BL12" s="648"/>
      <c r="BM12" s="648"/>
      <c r="BN12" s="649"/>
      <c r="BO12" s="650">
        <v>43.9</v>
      </c>
      <c r="BP12" s="650"/>
      <c r="BQ12" s="650"/>
      <c r="BR12" s="650"/>
      <c r="BS12" s="656" t="s">
        <v>248</v>
      </c>
      <c r="BT12" s="648"/>
      <c r="BU12" s="648"/>
      <c r="BV12" s="648"/>
      <c r="BW12" s="648"/>
      <c r="BX12" s="648"/>
      <c r="BY12" s="648"/>
      <c r="BZ12" s="648"/>
      <c r="CA12" s="648"/>
      <c r="CB12" s="657"/>
      <c r="CD12" s="662" t="s">
        <v>257</v>
      </c>
      <c r="CE12" s="663"/>
      <c r="CF12" s="663"/>
      <c r="CG12" s="663"/>
      <c r="CH12" s="663"/>
      <c r="CI12" s="663"/>
      <c r="CJ12" s="663"/>
      <c r="CK12" s="663"/>
      <c r="CL12" s="663"/>
      <c r="CM12" s="663"/>
      <c r="CN12" s="663"/>
      <c r="CO12" s="663"/>
      <c r="CP12" s="663"/>
      <c r="CQ12" s="664"/>
      <c r="CR12" s="647">
        <v>106343</v>
      </c>
      <c r="CS12" s="648"/>
      <c r="CT12" s="648"/>
      <c r="CU12" s="648"/>
      <c r="CV12" s="648"/>
      <c r="CW12" s="648"/>
      <c r="CX12" s="648"/>
      <c r="CY12" s="649"/>
      <c r="CZ12" s="650">
        <v>2.5</v>
      </c>
      <c r="DA12" s="650"/>
      <c r="DB12" s="650"/>
      <c r="DC12" s="650"/>
      <c r="DD12" s="656">
        <v>26293</v>
      </c>
      <c r="DE12" s="648"/>
      <c r="DF12" s="648"/>
      <c r="DG12" s="648"/>
      <c r="DH12" s="648"/>
      <c r="DI12" s="648"/>
      <c r="DJ12" s="648"/>
      <c r="DK12" s="648"/>
      <c r="DL12" s="648"/>
      <c r="DM12" s="648"/>
      <c r="DN12" s="648"/>
      <c r="DO12" s="648"/>
      <c r="DP12" s="649"/>
      <c r="DQ12" s="656">
        <v>34050</v>
      </c>
      <c r="DR12" s="648"/>
      <c r="DS12" s="648"/>
      <c r="DT12" s="648"/>
      <c r="DU12" s="648"/>
      <c r="DV12" s="648"/>
      <c r="DW12" s="648"/>
      <c r="DX12" s="648"/>
      <c r="DY12" s="648"/>
      <c r="DZ12" s="648"/>
      <c r="EA12" s="648"/>
      <c r="EB12" s="648"/>
      <c r="EC12" s="657"/>
    </row>
    <row r="13" spans="2:143" ht="11.25" customHeight="1" x14ac:dyDescent="0.15">
      <c r="B13" s="644" t="s">
        <v>258</v>
      </c>
      <c r="C13" s="645"/>
      <c r="D13" s="645"/>
      <c r="E13" s="645"/>
      <c r="F13" s="645"/>
      <c r="G13" s="645"/>
      <c r="H13" s="645"/>
      <c r="I13" s="645"/>
      <c r="J13" s="645"/>
      <c r="K13" s="645"/>
      <c r="L13" s="645"/>
      <c r="M13" s="645"/>
      <c r="N13" s="645"/>
      <c r="O13" s="645"/>
      <c r="P13" s="645"/>
      <c r="Q13" s="646"/>
      <c r="R13" s="647" t="s">
        <v>139</v>
      </c>
      <c r="S13" s="648"/>
      <c r="T13" s="648"/>
      <c r="U13" s="648"/>
      <c r="V13" s="648"/>
      <c r="W13" s="648"/>
      <c r="X13" s="648"/>
      <c r="Y13" s="649"/>
      <c r="Z13" s="650" t="s">
        <v>139</v>
      </c>
      <c r="AA13" s="650"/>
      <c r="AB13" s="650"/>
      <c r="AC13" s="650"/>
      <c r="AD13" s="651" t="s">
        <v>139</v>
      </c>
      <c r="AE13" s="651"/>
      <c r="AF13" s="651"/>
      <c r="AG13" s="651"/>
      <c r="AH13" s="651"/>
      <c r="AI13" s="651"/>
      <c r="AJ13" s="651"/>
      <c r="AK13" s="651"/>
      <c r="AL13" s="652" t="s">
        <v>139</v>
      </c>
      <c r="AM13" s="653"/>
      <c r="AN13" s="653"/>
      <c r="AO13" s="654"/>
      <c r="AP13" s="644" t="s">
        <v>259</v>
      </c>
      <c r="AQ13" s="645"/>
      <c r="AR13" s="645"/>
      <c r="AS13" s="645"/>
      <c r="AT13" s="645"/>
      <c r="AU13" s="645"/>
      <c r="AV13" s="645"/>
      <c r="AW13" s="645"/>
      <c r="AX13" s="645"/>
      <c r="AY13" s="645"/>
      <c r="AZ13" s="645"/>
      <c r="BA13" s="645"/>
      <c r="BB13" s="645"/>
      <c r="BC13" s="645"/>
      <c r="BD13" s="645"/>
      <c r="BE13" s="645"/>
      <c r="BF13" s="646"/>
      <c r="BG13" s="647">
        <v>97013</v>
      </c>
      <c r="BH13" s="648"/>
      <c r="BI13" s="648"/>
      <c r="BJ13" s="648"/>
      <c r="BK13" s="648"/>
      <c r="BL13" s="648"/>
      <c r="BM13" s="648"/>
      <c r="BN13" s="649"/>
      <c r="BO13" s="650">
        <v>43.4</v>
      </c>
      <c r="BP13" s="650"/>
      <c r="BQ13" s="650"/>
      <c r="BR13" s="650"/>
      <c r="BS13" s="656" t="s">
        <v>248</v>
      </c>
      <c r="BT13" s="648"/>
      <c r="BU13" s="648"/>
      <c r="BV13" s="648"/>
      <c r="BW13" s="648"/>
      <c r="BX13" s="648"/>
      <c r="BY13" s="648"/>
      <c r="BZ13" s="648"/>
      <c r="CA13" s="648"/>
      <c r="CB13" s="657"/>
      <c r="CD13" s="662" t="s">
        <v>260</v>
      </c>
      <c r="CE13" s="663"/>
      <c r="CF13" s="663"/>
      <c r="CG13" s="663"/>
      <c r="CH13" s="663"/>
      <c r="CI13" s="663"/>
      <c r="CJ13" s="663"/>
      <c r="CK13" s="663"/>
      <c r="CL13" s="663"/>
      <c r="CM13" s="663"/>
      <c r="CN13" s="663"/>
      <c r="CO13" s="663"/>
      <c r="CP13" s="663"/>
      <c r="CQ13" s="664"/>
      <c r="CR13" s="647">
        <v>307681</v>
      </c>
      <c r="CS13" s="648"/>
      <c r="CT13" s="648"/>
      <c r="CU13" s="648"/>
      <c r="CV13" s="648"/>
      <c r="CW13" s="648"/>
      <c r="CX13" s="648"/>
      <c r="CY13" s="649"/>
      <c r="CZ13" s="650">
        <v>7.1</v>
      </c>
      <c r="DA13" s="650"/>
      <c r="DB13" s="650"/>
      <c r="DC13" s="650"/>
      <c r="DD13" s="656">
        <v>248758</v>
      </c>
      <c r="DE13" s="648"/>
      <c r="DF13" s="648"/>
      <c r="DG13" s="648"/>
      <c r="DH13" s="648"/>
      <c r="DI13" s="648"/>
      <c r="DJ13" s="648"/>
      <c r="DK13" s="648"/>
      <c r="DL13" s="648"/>
      <c r="DM13" s="648"/>
      <c r="DN13" s="648"/>
      <c r="DO13" s="648"/>
      <c r="DP13" s="649"/>
      <c r="DQ13" s="656">
        <v>54216</v>
      </c>
      <c r="DR13" s="648"/>
      <c r="DS13" s="648"/>
      <c r="DT13" s="648"/>
      <c r="DU13" s="648"/>
      <c r="DV13" s="648"/>
      <c r="DW13" s="648"/>
      <c r="DX13" s="648"/>
      <c r="DY13" s="648"/>
      <c r="DZ13" s="648"/>
      <c r="EA13" s="648"/>
      <c r="EB13" s="648"/>
      <c r="EC13" s="657"/>
    </row>
    <row r="14" spans="2:143" ht="11.25" customHeight="1" x14ac:dyDescent="0.15">
      <c r="B14" s="644" t="s">
        <v>261</v>
      </c>
      <c r="C14" s="645"/>
      <c r="D14" s="645"/>
      <c r="E14" s="645"/>
      <c r="F14" s="645"/>
      <c r="G14" s="645"/>
      <c r="H14" s="645"/>
      <c r="I14" s="645"/>
      <c r="J14" s="645"/>
      <c r="K14" s="645"/>
      <c r="L14" s="645"/>
      <c r="M14" s="645"/>
      <c r="N14" s="645"/>
      <c r="O14" s="645"/>
      <c r="P14" s="645"/>
      <c r="Q14" s="646"/>
      <c r="R14" s="647" t="s">
        <v>175</v>
      </c>
      <c r="S14" s="648"/>
      <c r="T14" s="648"/>
      <c r="U14" s="648"/>
      <c r="V14" s="648"/>
      <c r="W14" s="648"/>
      <c r="X14" s="648"/>
      <c r="Y14" s="649"/>
      <c r="Z14" s="650" t="s">
        <v>175</v>
      </c>
      <c r="AA14" s="650"/>
      <c r="AB14" s="650"/>
      <c r="AC14" s="650"/>
      <c r="AD14" s="651" t="s">
        <v>251</v>
      </c>
      <c r="AE14" s="651"/>
      <c r="AF14" s="651"/>
      <c r="AG14" s="651"/>
      <c r="AH14" s="651"/>
      <c r="AI14" s="651"/>
      <c r="AJ14" s="651"/>
      <c r="AK14" s="651"/>
      <c r="AL14" s="652" t="s">
        <v>175</v>
      </c>
      <c r="AM14" s="653"/>
      <c r="AN14" s="653"/>
      <c r="AO14" s="654"/>
      <c r="AP14" s="644" t="s">
        <v>262</v>
      </c>
      <c r="AQ14" s="645"/>
      <c r="AR14" s="645"/>
      <c r="AS14" s="645"/>
      <c r="AT14" s="645"/>
      <c r="AU14" s="645"/>
      <c r="AV14" s="645"/>
      <c r="AW14" s="645"/>
      <c r="AX14" s="645"/>
      <c r="AY14" s="645"/>
      <c r="AZ14" s="645"/>
      <c r="BA14" s="645"/>
      <c r="BB14" s="645"/>
      <c r="BC14" s="645"/>
      <c r="BD14" s="645"/>
      <c r="BE14" s="645"/>
      <c r="BF14" s="646"/>
      <c r="BG14" s="647">
        <v>14573</v>
      </c>
      <c r="BH14" s="648"/>
      <c r="BI14" s="648"/>
      <c r="BJ14" s="648"/>
      <c r="BK14" s="648"/>
      <c r="BL14" s="648"/>
      <c r="BM14" s="648"/>
      <c r="BN14" s="649"/>
      <c r="BO14" s="650">
        <v>6.5</v>
      </c>
      <c r="BP14" s="650"/>
      <c r="BQ14" s="650"/>
      <c r="BR14" s="650"/>
      <c r="BS14" s="656" t="s">
        <v>139</v>
      </c>
      <c r="BT14" s="648"/>
      <c r="BU14" s="648"/>
      <c r="BV14" s="648"/>
      <c r="BW14" s="648"/>
      <c r="BX14" s="648"/>
      <c r="BY14" s="648"/>
      <c r="BZ14" s="648"/>
      <c r="CA14" s="648"/>
      <c r="CB14" s="657"/>
      <c r="CD14" s="662" t="s">
        <v>263</v>
      </c>
      <c r="CE14" s="663"/>
      <c r="CF14" s="663"/>
      <c r="CG14" s="663"/>
      <c r="CH14" s="663"/>
      <c r="CI14" s="663"/>
      <c r="CJ14" s="663"/>
      <c r="CK14" s="663"/>
      <c r="CL14" s="663"/>
      <c r="CM14" s="663"/>
      <c r="CN14" s="663"/>
      <c r="CO14" s="663"/>
      <c r="CP14" s="663"/>
      <c r="CQ14" s="664"/>
      <c r="CR14" s="647">
        <v>119844</v>
      </c>
      <c r="CS14" s="648"/>
      <c r="CT14" s="648"/>
      <c r="CU14" s="648"/>
      <c r="CV14" s="648"/>
      <c r="CW14" s="648"/>
      <c r="CX14" s="648"/>
      <c r="CY14" s="649"/>
      <c r="CZ14" s="650">
        <v>2.8</v>
      </c>
      <c r="DA14" s="650"/>
      <c r="DB14" s="650"/>
      <c r="DC14" s="650"/>
      <c r="DD14" s="656">
        <v>2332</v>
      </c>
      <c r="DE14" s="648"/>
      <c r="DF14" s="648"/>
      <c r="DG14" s="648"/>
      <c r="DH14" s="648"/>
      <c r="DI14" s="648"/>
      <c r="DJ14" s="648"/>
      <c r="DK14" s="648"/>
      <c r="DL14" s="648"/>
      <c r="DM14" s="648"/>
      <c r="DN14" s="648"/>
      <c r="DO14" s="648"/>
      <c r="DP14" s="649"/>
      <c r="DQ14" s="656">
        <v>100175</v>
      </c>
      <c r="DR14" s="648"/>
      <c r="DS14" s="648"/>
      <c r="DT14" s="648"/>
      <c r="DU14" s="648"/>
      <c r="DV14" s="648"/>
      <c r="DW14" s="648"/>
      <c r="DX14" s="648"/>
      <c r="DY14" s="648"/>
      <c r="DZ14" s="648"/>
      <c r="EA14" s="648"/>
      <c r="EB14" s="648"/>
      <c r="EC14" s="657"/>
    </row>
    <row r="15" spans="2:143" ht="11.25" customHeight="1" x14ac:dyDescent="0.15">
      <c r="B15" s="644" t="s">
        <v>264</v>
      </c>
      <c r="C15" s="645"/>
      <c r="D15" s="645"/>
      <c r="E15" s="645"/>
      <c r="F15" s="645"/>
      <c r="G15" s="645"/>
      <c r="H15" s="645"/>
      <c r="I15" s="645"/>
      <c r="J15" s="645"/>
      <c r="K15" s="645"/>
      <c r="L15" s="645"/>
      <c r="M15" s="645"/>
      <c r="N15" s="645"/>
      <c r="O15" s="645"/>
      <c r="P15" s="645"/>
      <c r="Q15" s="646"/>
      <c r="R15" s="647" t="s">
        <v>248</v>
      </c>
      <c r="S15" s="648"/>
      <c r="T15" s="648"/>
      <c r="U15" s="648"/>
      <c r="V15" s="648"/>
      <c r="W15" s="648"/>
      <c r="X15" s="648"/>
      <c r="Y15" s="649"/>
      <c r="Z15" s="650" t="s">
        <v>175</v>
      </c>
      <c r="AA15" s="650"/>
      <c r="AB15" s="650"/>
      <c r="AC15" s="650"/>
      <c r="AD15" s="651" t="s">
        <v>236</v>
      </c>
      <c r="AE15" s="651"/>
      <c r="AF15" s="651"/>
      <c r="AG15" s="651"/>
      <c r="AH15" s="651"/>
      <c r="AI15" s="651"/>
      <c r="AJ15" s="651"/>
      <c r="AK15" s="651"/>
      <c r="AL15" s="652" t="s">
        <v>175</v>
      </c>
      <c r="AM15" s="653"/>
      <c r="AN15" s="653"/>
      <c r="AO15" s="654"/>
      <c r="AP15" s="644" t="s">
        <v>265</v>
      </c>
      <c r="AQ15" s="645"/>
      <c r="AR15" s="645"/>
      <c r="AS15" s="645"/>
      <c r="AT15" s="645"/>
      <c r="AU15" s="645"/>
      <c r="AV15" s="645"/>
      <c r="AW15" s="645"/>
      <c r="AX15" s="645"/>
      <c r="AY15" s="645"/>
      <c r="AZ15" s="645"/>
      <c r="BA15" s="645"/>
      <c r="BB15" s="645"/>
      <c r="BC15" s="645"/>
      <c r="BD15" s="645"/>
      <c r="BE15" s="645"/>
      <c r="BF15" s="646"/>
      <c r="BG15" s="647">
        <v>15839</v>
      </c>
      <c r="BH15" s="648"/>
      <c r="BI15" s="648"/>
      <c r="BJ15" s="648"/>
      <c r="BK15" s="648"/>
      <c r="BL15" s="648"/>
      <c r="BM15" s="648"/>
      <c r="BN15" s="649"/>
      <c r="BO15" s="650">
        <v>7.1</v>
      </c>
      <c r="BP15" s="650"/>
      <c r="BQ15" s="650"/>
      <c r="BR15" s="650"/>
      <c r="BS15" s="656" t="s">
        <v>139</v>
      </c>
      <c r="BT15" s="648"/>
      <c r="BU15" s="648"/>
      <c r="BV15" s="648"/>
      <c r="BW15" s="648"/>
      <c r="BX15" s="648"/>
      <c r="BY15" s="648"/>
      <c r="BZ15" s="648"/>
      <c r="CA15" s="648"/>
      <c r="CB15" s="657"/>
      <c r="CD15" s="662" t="s">
        <v>266</v>
      </c>
      <c r="CE15" s="663"/>
      <c r="CF15" s="663"/>
      <c r="CG15" s="663"/>
      <c r="CH15" s="663"/>
      <c r="CI15" s="663"/>
      <c r="CJ15" s="663"/>
      <c r="CK15" s="663"/>
      <c r="CL15" s="663"/>
      <c r="CM15" s="663"/>
      <c r="CN15" s="663"/>
      <c r="CO15" s="663"/>
      <c r="CP15" s="663"/>
      <c r="CQ15" s="664"/>
      <c r="CR15" s="647">
        <v>364995</v>
      </c>
      <c r="CS15" s="648"/>
      <c r="CT15" s="648"/>
      <c r="CU15" s="648"/>
      <c r="CV15" s="648"/>
      <c r="CW15" s="648"/>
      <c r="CX15" s="648"/>
      <c r="CY15" s="649"/>
      <c r="CZ15" s="650">
        <v>8.4</v>
      </c>
      <c r="DA15" s="650"/>
      <c r="DB15" s="650"/>
      <c r="DC15" s="650"/>
      <c r="DD15" s="656">
        <v>63972</v>
      </c>
      <c r="DE15" s="648"/>
      <c r="DF15" s="648"/>
      <c r="DG15" s="648"/>
      <c r="DH15" s="648"/>
      <c r="DI15" s="648"/>
      <c r="DJ15" s="648"/>
      <c r="DK15" s="648"/>
      <c r="DL15" s="648"/>
      <c r="DM15" s="648"/>
      <c r="DN15" s="648"/>
      <c r="DO15" s="648"/>
      <c r="DP15" s="649"/>
      <c r="DQ15" s="656">
        <v>192871</v>
      </c>
      <c r="DR15" s="648"/>
      <c r="DS15" s="648"/>
      <c r="DT15" s="648"/>
      <c r="DU15" s="648"/>
      <c r="DV15" s="648"/>
      <c r="DW15" s="648"/>
      <c r="DX15" s="648"/>
      <c r="DY15" s="648"/>
      <c r="DZ15" s="648"/>
      <c r="EA15" s="648"/>
      <c r="EB15" s="648"/>
      <c r="EC15" s="657"/>
    </row>
    <row r="16" spans="2:143" ht="11.25" customHeight="1" x14ac:dyDescent="0.15">
      <c r="B16" s="644" t="s">
        <v>267</v>
      </c>
      <c r="C16" s="645"/>
      <c r="D16" s="645"/>
      <c r="E16" s="645"/>
      <c r="F16" s="645"/>
      <c r="G16" s="645"/>
      <c r="H16" s="645"/>
      <c r="I16" s="645"/>
      <c r="J16" s="645"/>
      <c r="K16" s="645"/>
      <c r="L16" s="645"/>
      <c r="M16" s="645"/>
      <c r="N16" s="645"/>
      <c r="O16" s="645"/>
      <c r="P16" s="645"/>
      <c r="Q16" s="646"/>
      <c r="R16" s="647">
        <v>2483</v>
      </c>
      <c r="S16" s="648"/>
      <c r="T16" s="648"/>
      <c r="U16" s="648"/>
      <c r="V16" s="648"/>
      <c r="W16" s="648"/>
      <c r="X16" s="648"/>
      <c r="Y16" s="649"/>
      <c r="Z16" s="650">
        <v>0</v>
      </c>
      <c r="AA16" s="650"/>
      <c r="AB16" s="650"/>
      <c r="AC16" s="650"/>
      <c r="AD16" s="651">
        <v>2483</v>
      </c>
      <c r="AE16" s="651"/>
      <c r="AF16" s="651"/>
      <c r="AG16" s="651"/>
      <c r="AH16" s="651"/>
      <c r="AI16" s="651"/>
      <c r="AJ16" s="651"/>
      <c r="AK16" s="651"/>
      <c r="AL16" s="652">
        <v>0.1</v>
      </c>
      <c r="AM16" s="653"/>
      <c r="AN16" s="653"/>
      <c r="AO16" s="654"/>
      <c r="AP16" s="644" t="s">
        <v>268</v>
      </c>
      <c r="AQ16" s="645"/>
      <c r="AR16" s="645"/>
      <c r="AS16" s="645"/>
      <c r="AT16" s="645"/>
      <c r="AU16" s="645"/>
      <c r="AV16" s="645"/>
      <c r="AW16" s="645"/>
      <c r="AX16" s="645"/>
      <c r="AY16" s="645"/>
      <c r="AZ16" s="645"/>
      <c r="BA16" s="645"/>
      <c r="BB16" s="645"/>
      <c r="BC16" s="645"/>
      <c r="BD16" s="645"/>
      <c r="BE16" s="645"/>
      <c r="BF16" s="646"/>
      <c r="BG16" s="647" t="s">
        <v>175</v>
      </c>
      <c r="BH16" s="648"/>
      <c r="BI16" s="648"/>
      <c r="BJ16" s="648"/>
      <c r="BK16" s="648"/>
      <c r="BL16" s="648"/>
      <c r="BM16" s="648"/>
      <c r="BN16" s="649"/>
      <c r="BO16" s="650" t="s">
        <v>139</v>
      </c>
      <c r="BP16" s="650"/>
      <c r="BQ16" s="650"/>
      <c r="BR16" s="650"/>
      <c r="BS16" s="656" t="s">
        <v>139</v>
      </c>
      <c r="BT16" s="648"/>
      <c r="BU16" s="648"/>
      <c r="BV16" s="648"/>
      <c r="BW16" s="648"/>
      <c r="BX16" s="648"/>
      <c r="BY16" s="648"/>
      <c r="BZ16" s="648"/>
      <c r="CA16" s="648"/>
      <c r="CB16" s="657"/>
      <c r="CD16" s="662" t="s">
        <v>269</v>
      </c>
      <c r="CE16" s="663"/>
      <c r="CF16" s="663"/>
      <c r="CG16" s="663"/>
      <c r="CH16" s="663"/>
      <c r="CI16" s="663"/>
      <c r="CJ16" s="663"/>
      <c r="CK16" s="663"/>
      <c r="CL16" s="663"/>
      <c r="CM16" s="663"/>
      <c r="CN16" s="663"/>
      <c r="CO16" s="663"/>
      <c r="CP16" s="663"/>
      <c r="CQ16" s="664"/>
      <c r="CR16" s="647">
        <v>506638</v>
      </c>
      <c r="CS16" s="648"/>
      <c r="CT16" s="648"/>
      <c r="CU16" s="648"/>
      <c r="CV16" s="648"/>
      <c r="CW16" s="648"/>
      <c r="CX16" s="648"/>
      <c r="CY16" s="649"/>
      <c r="CZ16" s="650">
        <v>11.7</v>
      </c>
      <c r="DA16" s="650"/>
      <c r="DB16" s="650"/>
      <c r="DC16" s="650"/>
      <c r="DD16" s="656" t="s">
        <v>175</v>
      </c>
      <c r="DE16" s="648"/>
      <c r="DF16" s="648"/>
      <c r="DG16" s="648"/>
      <c r="DH16" s="648"/>
      <c r="DI16" s="648"/>
      <c r="DJ16" s="648"/>
      <c r="DK16" s="648"/>
      <c r="DL16" s="648"/>
      <c r="DM16" s="648"/>
      <c r="DN16" s="648"/>
      <c r="DO16" s="648"/>
      <c r="DP16" s="649"/>
      <c r="DQ16" s="656">
        <v>92329</v>
      </c>
      <c r="DR16" s="648"/>
      <c r="DS16" s="648"/>
      <c r="DT16" s="648"/>
      <c r="DU16" s="648"/>
      <c r="DV16" s="648"/>
      <c r="DW16" s="648"/>
      <c r="DX16" s="648"/>
      <c r="DY16" s="648"/>
      <c r="DZ16" s="648"/>
      <c r="EA16" s="648"/>
      <c r="EB16" s="648"/>
      <c r="EC16" s="657"/>
    </row>
    <row r="17" spans="2:133" ht="11.25" customHeight="1" x14ac:dyDescent="0.15">
      <c r="B17" s="644" t="s">
        <v>270</v>
      </c>
      <c r="C17" s="645"/>
      <c r="D17" s="645"/>
      <c r="E17" s="645"/>
      <c r="F17" s="645"/>
      <c r="G17" s="645"/>
      <c r="H17" s="645"/>
      <c r="I17" s="645"/>
      <c r="J17" s="645"/>
      <c r="K17" s="645"/>
      <c r="L17" s="645"/>
      <c r="M17" s="645"/>
      <c r="N17" s="645"/>
      <c r="O17" s="645"/>
      <c r="P17" s="645"/>
      <c r="Q17" s="646"/>
      <c r="R17" s="647">
        <v>563</v>
      </c>
      <c r="S17" s="648"/>
      <c r="T17" s="648"/>
      <c r="U17" s="648"/>
      <c r="V17" s="648"/>
      <c r="W17" s="648"/>
      <c r="X17" s="648"/>
      <c r="Y17" s="649"/>
      <c r="Z17" s="650">
        <v>0</v>
      </c>
      <c r="AA17" s="650"/>
      <c r="AB17" s="650"/>
      <c r="AC17" s="650"/>
      <c r="AD17" s="651">
        <v>563</v>
      </c>
      <c r="AE17" s="651"/>
      <c r="AF17" s="651"/>
      <c r="AG17" s="651"/>
      <c r="AH17" s="651"/>
      <c r="AI17" s="651"/>
      <c r="AJ17" s="651"/>
      <c r="AK17" s="651"/>
      <c r="AL17" s="652">
        <v>0</v>
      </c>
      <c r="AM17" s="653"/>
      <c r="AN17" s="653"/>
      <c r="AO17" s="654"/>
      <c r="AP17" s="644" t="s">
        <v>271</v>
      </c>
      <c r="AQ17" s="645"/>
      <c r="AR17" s="645"/>
      <c r="AS17" s="645"/>
      <c r="AT17" s="645"/>
      <c r="AU17" s="645"/>
      <c r="AV17" s="645"/>
      <c r="AW17" s="645"/>
      <c r="AX17" s="645"/>
      <c r="AY17" s="645"/>
      <c r="AZ17" s="645"/>
      <c r="BA17" s="645"/>
      <c r="BB17" s="645"/>
      <c r="BC17" s="645"/>
      <c r="BD17" s="645"/>
      <c r="BE17" s="645"/>
      <c r="BF17" s="646"/>
      <c r="BG17" s="647" t="s">
        <v>236</v>
      </c>
      <c r="BH17" s="648"/>
      <c r="BI17" s="648"/>
      <c r="BJ17" s="648"/>
      <c r="BK17" s="648"/>
      <c r="BL17" s="648"/>
      <c r="BM17" s="648"/>
      <c r="BN17" s="649"/>
      <c r="BO17" s="650" t="s">
        <v>175</v>
      </c>
      <c r="BP17" s="650"/>
      <c r="BQ17" s="650"/>
      <c r="BR17" s="650"/>
      <c r="BS17" s="656" t="s">
        <v>175</v>
      </c>
      <c r="BT17" s="648"/>
      <c r="BU17" s="648"/>
      <c r="BV17" s="648"/>
      <c r="BW17" s="648"/>
      <c r="BX17" s="648"/>
      <c r="BY17" s="648"/>
      <c r="BZ17" s="648"/>
      <c r="CA17" s="648"/>
      <c r="CB17" s="657"/>
      <c r="CD17" s="662" t="s">
        <v>272</v>
      </c>
      <c r="CE17" s="663"/>
      <c r="CF17" s="663"/>
      <c r="CG17" s="663"/>
      <c r="CH17" s="663"/>
      <c r="CI17" s="663"/>
      <c r="CJ17" s="663"/>
      <c r="CK17" s="663"/>
      <c r="CL17" s="663"/>
      <c r="CM17" s="663"/>
      <c r="CN17" s="663"/>
      <c r="CO17" s="663"/>
      <c r="CP17" s="663"/>
      <c r="CQ17" s="664"/>
      <c r="CR17" s="647">
        <v>356910</v>
      </c>
      <c r="CS17" s="648"/>
      <c r="CT17" s="648"/>
      <c r="CU17" s="648"/>
      <c r="CV17" s="648"/>
      <c r="CW17" s="648"/>
      <c r="CX17" s="648"/>
      <c r="CY17" s="649"/>
      <c r="CZ17" s="650">
        <v>8.1999999999999993</v>
      </c>
      <c r="DA17" s="650"/>
      <c r="DB17" s="650"/>
      <c r="DC17" s="650"/>
      <c r="DD17" s="656" t="s">
        <v>236</v>
      </c>
      <c r="DE17" s="648"/>
      <c r="DF17" s="648"/>
      <c r="DG17" s="648"/>
      <c r="DH17" s="648"/>
      <c r="DI17" s="648"/>
      <c r="DJ17" s="648"/>
      <c r="DK17" s="648"/>
      <c r="DL17" s="648"/>
      <c r="DM17" s="648"/>
      <c r="DN17" s="648"/>
      <c r="DO17" s="648"/>
      <c r="DP17" s="649"/>
      <c r="DQ17" s="656">
        <v>338586</v>
      </c>
      <c r="DR17" s="648"/>
      <c r="DS17" s="648"/>
      <c r="DT17" s="648"/>
      <c r="DU17" s="648"/>
      <c r="DV17" s="648"/>
      <c r="DW17" s="648"/>
      <c r="DX17" s="648"/>
      <c r="DY17" s="648"/>
      <c r="DZ17" s="648"/>
      <c r="EA17" s="648"/>
      <c r="EB17" s="648"/>
      <c r="EC17" s="657"/>
    </row>
    <row r="18" spans="2:133" ht="11.25" customHeight="1" x14ac:dyDescent="0.15">
      <c r="B18" s="644" t="s">
        <v>273</v>
      </c>
      <c r="C18" s="645"/>
      <c r="D18" s="645"/>
      <c r="E18" s="645"/>
      <c r="F18" s="645"/>
      <c r="G18" s="645"/>
      <c r="H18" s="645"/>
      <c r="I18" s="645"/>
      <c r="J18" s="645"/>
      <c r="K18" s="645"/>
      <c r="L18" s="645"/>
      <c r="M18" s="645"/>
      <c r="N18" s="645"/>
      <c r="O18" s="645"/>
      <c r="P18" s="645"/>
      <c r="Q18" s="646"/>
      <c r="R18" s="647">
        <v>2566</v>
      </c>
      <c r="S18" s="648"/>
      <c r="T18" s="648"/>
      <c r="U18" s="648"/>
      <c r="V18" s="648"/>
      <c r="W18" s="648"/>
      <c r="X18" s="648"/>
      <c r="Y18" s="649"/>
      <c r="Z18" s="650">
        <v>0.1</v>
      </c>
      <c r="AA18" s="650"/>
      <c r="AB18" s="650"/>
      <c r="AC18" s="650"/>
      <c r="AD18" s="651">
        <v>2566</v>
      </c>
      <c r="AE18" s="651"/>
      <c r="AF18" s="651"/>
      <c r="AG18" s="651"/>
      <c r="AH18" s="651"/>
      <c r="AI18" s="651"/>
      <c r="AJ18" s="651"/>
      <c r="AK18" s="651"/>
      <c r="AL18" s="652">
        <v>0.1</v>
      </c>
      <c r="AM18" s="653"/>
      <c r="AN18" s="653"/>
      <c r="AO18" s="654"/>
      <c r="AP18" s="644" t="s">
        <v>274</v>
      </c>
      <c r="AQ18" s="645"/>
      <c r="AR18" s="645"/>
      <c r="AS18" s="645"/>
      <c r="AT18" s="645"/>
      <c r="AU18" s="645"/>
      <c r="AV18" s="645"/>
      <c r="AW18" s="645"/>
      <c r="AX18" s="645"/>
      <c r="AY18" s="645"/>
      <c r="AZ18" s="645"/>
      <c r="BA18" s="645"/>
      <c r="BB18" s="645"/>
      <c r="BC18" s="645"/>
      <c r="BD18" s="645"/>
      <c r="BE18" s="645"/>
      <c r="BF18" s="646"/>
      <c r="BG18" s="647" t="s">
        <v>236</v>
      </c>
      <c r="BH18" s="648"/>
      <c r="BI18" s="648"/>
      <c r="BJ18" s="648"/>
      <c r="BK18" s="648"/>
      <c r="BL18" s="648"/>
      <c r="BM18" s="648"/>
      <c r="BN18" s="649"/>
      <c r="BO18" s="650" t="s">
        <v>175</v>
      </c>
      <c r="BP18" s="650"/>
      <c r="BQ18" s="650"/>
      <c r="BR18" s="650"/>
      <c r="BS18" s="656" t="s">
        <v>248</v>
      </c>
      <c r="BT18" s="648"/>
      <c r="BU18" s="648"/>
      <c r="BV18" s="648"/>
      <c r="BW18" s="648"/>
      <c r="BX18" s="648"/>
      <c r="BY18" s="648"/>
      <c r="BZ18" s="648"/>
      <c r="CA18" s="648"/>
      <c r="CB18" s="657"/>
      <c r="CD18" s="662" t="s">
        <v>275</v>
      </c>
      <c r="CE18" s="663"/>
      <c r="CF18" s="663"/>
      <c r="CG18" s="663"/>
      <c r="CH18" s="663"/>
      <c r="CI18" s="663"/>
      <c r="CJ18" s="663"/>
      <c r="CK18" s="663"/>
      <c r="CL18" s="663"/>
      <c r="CM18" s="663"/>
      <c r="CN18" s="663"/>
      <c r="CO18" s="663"/>
      <c r="CP18" s="663"/>
      <c r="CQ18" s="664"/>
      <c r="CR18" s="647" t="s">
        <v>248</v>
      </c>
      <c r="CS18" s="648"/>
      <c r="CT18" s="648"/>
      <c r="CU18" s="648"/>
      <c r="CV18" s="648"/>
      <c r="CW18" s="648"/>
      <c r="CX18" s="648"/>
      <c r="CY18" s="649"/>
      <c r="CZ18" s="650" t="s">
        <v>139</v>
      </c>
      <c r="DA18" s="650"/>
      <c r="DB18" s="650"/>
      <c r="DC18" s="650"/>
      <c r="DD18" s="656" t="s">
        <v>175</v>
      </c>
      <c r="DE18" s="648"/>
      <c r="DF18" s="648"/>
      <c r="DG18" s="648"/>
      <c r="DH18" s="648"/>
      <c r="DI18" s="648"/>
      <c r="DJ18" s="648"/>
      <c r="DK18" s="648"/>
      <c r="DL18" s="648"/>
      <c r="DM18" s="648"/>
      <c r="DN18" s="648"/>
      <c r="DO18" s="648"/>
      <c r="DP18" s="649"/>
      <c r="DQ18" s="656" t="s">
        <v>248</v>
      </c>
      <c r="DR18" s="648"/>
      <c r="DS18" s="648"/>
      <c r="DT18" s="648"/>
      <c r="DU18" s="648"/>
      <c r="DV18" s="648"/>
      <c r="DW18" s="648"/>
      <c r="DX18" s="648"/>
      <c r="DY18" s="648"/>
      <c r="DZ18" s="648"/>
      <c r="EA18" s="648"/>
      <c r="EB18" s="648"/>
      <c r="EC18" s="657"/>
    </row>
    <row r="19" spans="2:133" ht="11.25" customHeight="1" x14ac:dyDescent="0.15">
      <c r="B19" s="644" t="s">
        <v>276</v>
      </c>
      <c r="C19" s="645"/>
      <c r="D19" s="645"/>
      <c r="E19" s="645"/>
      <c r="F19" s="645"/>
      <c r="G19" s="645"/>
      <c r="H19" s="645"/>
      <c r="I19" s="645"/>
      <c r="J19" s="645"/>
      <c r="K19" s="645"/>
      <c r="L19" s="645"/>
      <c r="M19" s="645"/>
      <c r="N19" s="645"/>
      <c r="O19" s="645"/>
      <c r="P19" s="645"/>
      <c r="Q19" s="646"/>
      <c r="R19" s="647">
        <v>1260</v>
      </c>
      <c r="S19" s="648"/>
      <c r="T19" s="648"/>
      <c r="U19" s="648"/>
      <c r="V19" s="648"/>
      <c r="W19" s="648"/>
      <c r="X19" s="648"/>
      <c r="Y19" s="649"/>
      <c r="Z19" s="650">
        <v>0</v>
      </c>
      <c r="AA19" s="650"/>
      <c r="AB19" s="650"/>
      <c r="AC19" s="650"/>
      <c r="AD19" s="651">
        <v>1260</v>
      </c>
      <c r="AE19" s="651"/>
      <c r="AF19" s="651"/>
      <c r="AG19" s="651"/>
      <c r="AH19" s="651"/>
      <c r="AI19" s="651"/>
      <c r="AJ19" s="651"/>
      <c r="AK19" s="651"/>
      <c r="AL19" s="652">
        <v>0.1</v>
      </c>
      <c r="AM19" s="653"/>
      <c r="AN19" s="653"/>
      <c r="AO19" s="654"/>
      <c r="AP19" s="644" t="s">
        <v>277</v>
      </c>
      <c r="AQ19" s="645"/>
      <c r="AR19" s="645"/>
      <c r="AS19" s="645"/>
      <c r="AT19" s="645"/>
      <c r="AU19" s="645"/>
      <c r="AV19" s="645"/>
      <c r="AW19" s="645"/>
      <c r="AX19" s="645"/>
      <c r="AY19" s="645"/>
      <c r="AZ19" s="645"/>
      <c r="BA19" s="645"/>
      <c r="BB19" s="645"/>
      <c r="BC19" s="645"/>
      <c r="BD19" s="645"/>
      <c r="BE19" s="645"/>
      <c r="BF19" s="646"/>
      <c r="BG19" s="647">
        <v>488</v>
      </c>
      <c r="BH19" s="648"/>
      <c r="BI19" s="648"/>
      <c r="BJ19" s="648"/>
      <c r="BK19" s="648"/>
      <c r="BL19" s="648"/>
      <c r="BM19" s="648"/>
      <c r="BN19" s="649"/>
      <c r="BO19" s="650">
        <v>0.2</v>
      </c>
      <c r="BP19" s="650"/>
      <c r="BQ19" s="650"/>
      <c r="BR19" s="650"/>
      <c r="BS19" s="656" t="s">
        <v>236</v>
      </c>
      <c r="BT19" s="648"/>
      <c r="BU19" s="648"/>
      <c r="BV19" s="648"/>
      <c r="BW19" s="648"/>
      <c r="BX19" s="648"/>
      <c r="BY19" s="648"/>
      <c r="BZ19" s="648"/>
      <c r="CA19" s="648"/>
      <c r="CB19" s="657"/>
      <c r="CD19" s="662" t="s">
        <v>278</v>
      </c>
      <c r="CE19" s="663"/>
      <c r="CF19" s="663"/>
      <c r="CG19" s="663"/>
      <c r="CH19" s="663"/>
      <c r="CI19" s="663"/>
      <c r="CJ19" s="663"/>
      <c r="CK19" s="663"/>
      <c r="CL19" s="663"/>
      <c r="CM19" s="663"/>
      <c r="CN19" s="663"/>
      <c r="CO19" s="663"/>
      <c r="CP19" s="663"/>
      <c r="CQ19" s="664"/>
      <c r="CR19" s="647" t="s">
        <v>175</v>
      </c>
      <c r="CS19" s="648"/>
      <c r="CT19" s="648"/>
      <c r="CU19" s="648"/>
      <c r="CV19" s="648"/>
      <c r="CW19" s="648"/>
      <c r="CX19" s="648"/>
      <c r="CY19" s="649"/>
      <c r="CZ19" s="650" t="s">
        <v>139</v>
      </c>
      <c r="DA19" s="650"/>
      <c r="DB19" s="650"/>
      <c r="DC19" s="650"/>
      <c r="DD19" s="656" t="s">
        <v>139</v>
      </c>
      <c r="DE19" s="648"/>
      <c r="DF19" s="648"/>
      <c r="DG19" s="648"/>
      <c r="DH19" s="648"/>
      <c r="DI19" s="648"/>
      <c r="DJ19" s="648"/>
      <c r="DK19" s="648"/>
      <c r="DL19" s="648"/>
      <c r="DM19" s="648"/>
      <c r="DN19" s="648"/>
      <c r="DO19" s="648"/>
      <c r="DP19" s="649"/>
      <c r="DQ19" s="656" t="s">
        <v>251</v>
      </c>
      <c r="DR19" s="648"/>
      <c r="DS19" s="648"/>
      <c r="DT19" s="648"/>
      <c r="DU19" s="648"/>
      <c r="DV19" s="648"/>
      <c r="DW19" s="648"/>
      <c r="DX19" s="648"/>
      <c r="DY19" s="648"/>
      <c r="DZ19" s="648"/>
      <c r="EA19" s="648"/>
      <c r="EB19" s="648"/>
      <c r="EC19" s="657"/>
    </row>
    <row r="20" spans="2:133" ht="11.25" customHeight="1" x14ac:dyDescent="0.15">
      <c r="B20" s="644" t="s">
        <v>279</v>
      </c>
      <c r="C20" s="645"/>
      <c r="D20" s="645"/>
      <c r="E20" s="645"/>
      <c r="F20" s="645"/>
      <c r="G20" s="645"/>
      <c r="H20" s="645"/>
      <c r="I20" s="645"/>
      <c r="J20" s="645"/>
      <c r="K20" s="645"/>
      <c r="L20" s="645"/>
      <c r="M20" s="645"/>
      <c r="N20" s="645"/>
      <c r="O20" s="645"/>
      <c r="P20" s="645"/>
      <c r="Q20" s="646"/>
      <c r="R20" s="647">
        <v>1103</v>
      </c>
      <c r="S20" s="648"/>
      <c r="T20" s="648"/>
      <c r="U20" s="648"/>
      <c r="V20" s="648"/>
      <c r="W20" s="648"/>
      <c r="X20" s="648"/>
      <c r="Y20" s="649"/>
      <c r="Z20" s="650">
        <v>0</v>
      </c>
      <c r="AA20" s="650"/>
      <c r="AB20" s="650"/>
      <c r="AC20" s="650"/>
      <c r="AD20" s="651">
        <v>1103</v>
      </c>
      <c r="AE20" s="651"/>
      <c r="AF20" s="651"/>
      <c r="AG20" s="651"/>
      <c r="AH20" s="651"/>
      <c r="AI20" s="651"/>
      <c r="AJ20" s="651"/>
      <c r="AK20" s="651"/>
      <c r="AL20" s="652">
        <v>0.1</v>
      </c>
      <c r="AM20" s="653"/>
      <c r="AN20" s="653"/>
      <c r="AO20" s="654"/>
      <c r="AP20" s="644" t="s">
        <v>280</v>
      </c>
      <c r="AQ20" s="645"/>
      <c r="AR20" s="645"/>
      <c r="AS20" s="645"/>
      <c r="AT20" s="645"/>
      <c r="AU20" s="645"/>
      <c r="AV20" s="645"/>
      <c r="AW20" s="645"/>
      <c r="AX20" s="645"/>
      <c r="AY20" s="645"/>
      <c r="AZ20" s="645"/>
      <c r="BA20" s="645"/>
      <c r="BB20" s="645"/>
      <c r="BC20" s="645"/>
      <c r="BD20" s="645"/>
      <c r="BE20" s="645"/>
      <c r="BF20" s="646"/>
      <c r="BG20" s="647">
        <v>488</v>
      </c>
      <c r="BH20" s="648"/>
      <c r="BI20" s="648"/>
      <c r="BJ20" s="648"/>
      <c r="BK20" s="648"/>
      <c r="BL20" s="648"/>
      <c r="BM20" s="648"/>
      <c r="BN20" s="649"/>
      <c r="BO20" s="650">
        <v>0.2</v>
      </c>
      <c r="BP20" s="650"/>
      <c r="BQ20" s="650"/>
      <c r="BR20" s="650"/>
      <c r="BS20" s="656" t="s">
        <v>139</v>
      </c>
      <c r="BT20" s="648"/>
      <c r="BU20" s="648"/>
      <c r="BV20" s="648"/>
      <c r="BW20" s="648"/>
      <c r="BX20" s="648"/>
      <c r="BY20" s="648"/>
      <c r="BZ20" s="648"/>
      <c r="CA20" s="648"/>
      <c r="CB20" s="657"/>
      <c r="CD20" s="662" t="s">
        <v>281</v>
      </c>
      <c r="CE20" s="663"/>
      <c r="CF20" s="663"/>
      <c r="CG20" s="663"/>
      <c r="CH20" s="663"/>
      <c r="CI20" s="663"/>
      <c r="CJ20" s="663"/>
      <c r="CK20" s="663"/>
      <c r="CL20" s="663"/>
      <c r="CM20" s="663"/>
      <c r="CN20" s="663"/>
      <c r="CO20" s="663"/>
      <c r="CP20" s="663"/>
      <c r="CQ20" s="664"/>
      <c r="CR20" s="647">
        <v>4336369</v>
      </c>
      <c r="CS20" s="648"/>
      <c r="CT20" s="648"/>
      <c r="CU20" s="648"/>
      <c r="CV20" s="648"/>
      <c r="CW20" s="648"/>
      <c r="CX20" s="648"/>
      <c r="CY20" s="649"/>
      <c r="CZ20" s="650">
        <v>100</v>
      </c>
      <c r="DA20" s="650"/>
      <c r="DB20" s="650"/>
      <c r="DC20" s="650"/>
      <c r="DD20" s="656">
        <v>360118</v>
      </c>
      <c r="DE20" s="648"/>
      <c r="DF20" s="648"/>
      <c r="DG20" s="648"/>
      <c r="DH20" s="648"/>
      <c r="DI20" s="648"/>
      <c r="DJ20" s="648"/>
      <c r="DK20" s="648"/>
      <c r="DL20" s="648"/>
      <c r="DM20" s="648"/>
      <c r="DN20" s="648"/>
      <c r="DO20" s="648"/>
      <c r="DP20" s="649"/>
      <c r="DQ20" s="656">
        <v>2312014</v>
      </c>
      <c r="DR20" s="648"/>
      <c r="DS20" s="648"/>
      <c r="DT20" s="648"/>
      <c r="DU20" s="648"/>
      <c r="DV20" s="648"/>
      <c r="DW20" s="648"/>
      <c r="DX20" s="648"/>
      <c r="DY20" s="648"/>
      <c r="DZ20" s="648"/>
      <c r="EA20" s="648"/>
      <c r="EB20" s="648"/>
      <c r="EC20" s="657"/>
    </row>
    <row r="21" spans="2:133" ht="11.25" customHeight="1" x14ac:dyDescent="0.15">
      <c r="B21" s="644" t="s">
        <v>282</v>
      </c>
      <c r="C21" s="645"/>
      <c r="D21" s="645"/>
      <c r="E21" s="645"/>
      <c r="F21" s="645"/>
      <c r="G21" s="645"/>
      <c r="H21" s="645"/>
      <c r="I21" s="645"/>
      <c r="J21" s="645"/>
      <c r="K21" s="645"/>
      <c r="L21" s="645"/>
      <c r="M21" s="645"/>
      <c r="N21" s="645"/>
      <c r="O21" s="645"/>
      <c r="P21" s="645"/>
      <c r="Q21" s="646"/>
      <c r="R21" s="647">
        <v>203</v>
      </c>
      <c r="S21" s="648"/>
      <c r="T21" s="648"/>
      <c r="U21" s="648"/>
      <c r="V21" s="648"/>
      <c r="W21" s="648"/>
      <c r="X21" s="648"/>
      <c r="Y21" s="649"/>
      <c r="Z21" s="650">
        <v>0</v>
      </c>
      <c r="AA21" s="650"/>
      <c r="AB21" s="650"/>
      <c r="AC21" s="650"/>
      <c r="AD21" s="651">
        <v>203</v>
      </c>
      <c r="AE21" s="651"/>
      <c r="AF21" s="651"/>
      <c r="AG21" s="651"/>
      <c r="AH21" s="651"/>
      <c r="AI21" s="651"/>
      <c r="AJ21" s="651"/>
      <c r="AK21" s="651"/>
      <c r="AL21" s="652">
        <v>0</v>
      </c>
      <c r="AM21" s="653"/>
      <c r="AN21" s="653"/>
      <c r="AO21" s="654"/>
      <c r="AP21" s="666" t="s">
        <v>283</v>
      </c>
      <c r="AQ21" s="667"/>
      <c r="AR21" s="667"/>
      <c r="AS21" s="667"/>
      <c r="AT21" s="667"/>
      <c r="AU21" s="667"/>
      <c r="AV21" s="667"/>
      <c r="AW21" s="667"/>
      <c r="AX21" s="667"/>
      <c r="AY21" s="667"/>
      <c r="AZ21" s="667"/>
      <c r="BA21" s="667"/>
      <c r="BB21" s="667"/>
      <c r="BC21" s="667"/>
      <c r="BD21" s="667"/>
      <c r="BE21" s="667"/>
      <c r="BF21" s="668"/>
      <c r="BG21" s="647">
        <v>488</v>
      </c>
      <c r="BH21" s="648"/>
      <c r="BI21" s="648"/>
      <c r="BJ21" s="648"/>
      <c r="BK21" s="648"/>
      <c r="BL21" s="648"/>
      <c r="BM21" s="648"/>
      <c r="BN21" s="649"/>
      <c r="BO21" s="650">
        <v>0.2</v>
      </c>
      <c r="BP21" s="650"/>
      <c r="BQ21" s="650"/>
      <c r="BR21" s="650"/>
      <c r="BS21" s="656" t="s">
        <v>175</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284</v>
      </c>
      <c r="C22" s="645"/>
      <c r="D22" s="645"/>
      <c r="E22" s="645"/>
      <c r="F22" s="645"/>
      <c r="G22" s="645"/>
      <c r="H22" s="645"/>
      <c r="I22" s="645"/>
      <c r="J22" s="645"/>
      <c r="K22" s="645"/>
      <c r="L22" s="645"/>
      <c r="M22" s="645"/>
      <c r="N22" s="645"/>
      <c r="O22" s="645"/>
      <c r="P22" s="645"/>
      <c r="Q22" s="646"/>
      <c r="R22" s="647">
        <v>1987026</v>
      </c>
      <c r="S22" s="648"/>
      <c r="T22" s="648"/>
      <c r="U22" s="648"/>
      <c r="V22" s="648"/>
      <c r="W22" s="648"/>
      <c r="X22" s="648"/>
      <c r="Y22" s="649"/>
      <c r="Z22" s="650">
        <v>39.9</v>
      </c>
      <c r="AA22" s="650"/>
      <c r="AB22" s="650"/>
      <c r="AC22" s="650"/>
      <c r="AD22" s="651">
        <v>1549207</v>
      </c>
      <c r="AE22" s="651"/>
      <c r="AF22" s="651"/>
      <c r="AG22" s="651"/>
      <c r="AH22" s="651"/>
      <c r="AI22" s="651"/>
      <c r="AJ22" s="651"/>
      <c r="AK22" s="651"/>
      <c r="AL22" s="652">
        <v>81.7</v>
      </c>
      <c r="AM22" s="653"/>
      <c r="AN22" s="653"/>
      <c r="AO22" s="654"/>
      <c r="AP22" s="666" t="s">
        <v>285</v>
      </c>
      <c r="AQ22" s="667"/>
      <c r="AR22" s="667"/>
      <c r="AS22" s="667"/>
      <c r="AT22" s="667"/>
      <c r="AU22" s="667"/>
      <c r="AV22" s="667"/>
      <c r="AW22" s="667"/>
      <c r="AX22" s="667"/>
      <c r="AY22" s="667"/>
      <c r="AZ22" s="667"/>
      <c r="BA22" s="667"/>
      <c r="BB22" s="667"/>
      <c r="BC22" s="667"/>
      <c r="BD22" s="667"/>
      <c r="BE22" s="667"/>
      <c r="BF22" s="668"/>
      <c r="BG22" s="647" t="s">
        <v>139</v>
      </c>
      <c r="BH22" s="648"/>
      <c r="BI22" s="648"/>
      <c r="BJ22" s="648"/>
      <c r="BK22" s="648"/>
      <c r="BL22" s="648"/>
      <c r="BM22" s="648"/>
      <c r="BN22" s="649"/>
      <c r="BO22" s="650" t="s">
        <v>175</v>
      </c>
      <c r="BP22" s="650"/>
      <c r="BQ22" s="650"/>
      <c r="BR22" s="650"/>
      <c r="BS22" s="656" t="s">
        <v>248</v>
      </c>
      <c r="BT22" s="648"/>
      <c r="BU22" s="648"/>
      <c r="BV22" s="648"/>
      <c r="BW22" s="648"/>
      <c r="BX22" s="648"/>
      <c r="BY22" s="648"/>
      <c r="BZ22" s="648"/>
      <c r="CA22" s="648"/>
      <c r="CB22" s="657"/>
      <c r="CD22" s="629" t="s">
        <v>286</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287</v>
      </c>
      <c r="C23" s="645"/>
      <c r="D23" s="645"/>
      <c r="E23" s="645"/>
      <c r="F23" s="645"/>
      <c r="G23" s="645"/>
      <c r="H23" s="645"/>
      <c r="I23" s="645"/>
      <c r="J23" s="645"/>
      <c r="K23" s="645"/>
      <c r="L23" s="645"/>
      <c r="M23" s="645"/>
      <c r="N23" s="645"/>
      <c r="O23" s="645"/>
      <c r="P23" s="645"/>
      <c r="Q23" s="646"/>
      <c r="R23" s="647">
        <v>1549207</v>
      </c>
      <c r="S23" s="648"/>
      <c r="T23" s="648"/>
      <c r="U23" s="648"/>
      <c r="V23" s="648"/>
      <c r="W23" s="648"/>
      <c r="X23" s="648"/>
      <c r="Y23" s="649"/>
      <c r="Z23" s="650">
        <v>31.1</v>
      </c>
      <c r="AA23" s="650"/>
      <c r="AB23" s="650"/>
      <c r="AC23" s="650"/>
      <c r="AD23" s="651">
        <v>1549207</v>
      </c>
      <c r="AE23" s="651"/>
      <c r="AF23" s="651"/>
      <c r="AG23" s="651"/>
      <c r="AH23" s="651"/>
      <c r="AI23" s="651"/>
      <c r="AJ23" s="651"/>
      <c r="AK23" s="651"/>
      <c r="AL23" s="652">
        <v>81.7</v>
      </c>
      <c r="AM23" s="653"/>
      <c r="AN23" s="653"/>
      <c r="AO23" s="654"/>
      <c r="AP23" s="666" t="s">
        <v>288</v>
      </c>
      <c r="AQ23" s="667"/>
      <c r="AR23" s="667"/>
      <c r="AS23" s="667"/>
      <c r="AT23" s="667"/>
      <c r="AU23" s="667"/>
      <c r="AV23" s="667"/>
      <c r="AW23" s="667"/>
      <c r="AX23" s="667"/>
      <c r="AY23" s="667"/>
      <c r="AZ23" s="667"/>
      <c r="BA23" s="667"/>
      <c r="BB23" s="667"/>
      <c r="BC23" s="667"/>
      <c r="BD23" s="667"/>
      <c r="BE23" s="667"/>
      <c r="BF23" s="668"/>
      <c r="BG23" s="647" t="s">
        <v>175</v>
      </c>
      <c r="BH23" s="648"/>
      <c r="BI23" s="648"/>
      <c r="BJ23" s="648"/>
      <c r="BK23" s="648"/>
      <c r="BL23" s="648"/>
      <c r="BM23" s="648"/>
      <c r="BN23" s="649"/>
      <c r="BO23" s="650" t="s">
        <v>175</v>
      </c>
      <c r="BP23" s="650"/>
      <c r="BQ23" s="650"/>
      <c r="BR23" s="650"/>
      <c r="BS23" s="656" t="s">
        <v>139</v>
      </c>
      <c r="BT23" s="648"/>
      <c r="BU23" s="648"/>
      <c r="BV23" s="648"/>
      <c r="BW23" s="648"/>
      <c r="BX23" s="648"/>
      <c r="BY23" s="648"/>
      <c r="BZ23" s="648"/>
      <c r="CA23" s="648"/>
      <c r="CB23" s="657"/>
      <c r="CD23" s="629" t="s">
        <v>225</v>
      </c>
      <c r="CE23" s="630"/>
      <c r="CF23" s="630"/>
      <c r="CG23" s="630"/>
      <c r="CH23" s="630"/>
      <c r="CI23" s="630"/>
      <c r="CJ23" s="630"/>
      <c r="CK23" s="630"/>
      <c r="CL23" s="630"/>
      <c r="CM23" s="630"/>
      <c r="CN23" s="630"/>
      <c r="CO23" s="630"/>
      <c r="CP23" s="630"/>
      <c r="CQ23" s="631"/>
      <c r="CR23" s="629" t="s">
        <v>289</v>
      </c>
      <c r="CS23" s="630"/>
      <c r="CT23" s="630"/>
      <c r="CU23" s="630"/>
      <c r="CV23" s="630"/>
      <c r="CW23" s="630"/>
      <c r="CX23" s="630"/>
      <c r="CY23" s="631"/>
      <c r="CZ23" s="629" t="s">
        <v>290</v>
      </c>
      <c r="DA23" s="630"/>
      <c r="DB23" s="630"/>
      <c r="DC23" s="631"/>
      <c r="DD23" s="629" t="s">
        <v>291</v>
      </c>
      <c r="DE23" s="630"/>
      <c r="DF23" s="630"/>
      <c r="DG23" s="630"/>
      <c r="DH23" s="630"/>
      <c r="DI23" s="630"/>
      <c r="DJ23" s="630"/>
      <c r="DK23" s="631"/>
      <c r="DL23" s="678" t="s">
        <v>292</v>
      </c>
      <c r="DM23" s="679"/>
      <c r="DN23" s="679"/>
      <c r="DO23" s="679"/>
      <c r="DP23" s="679"/>
      <c r="DQ23" s="679"/>
      <c r="DR23" s="679"/>
      <c r="DS23" s="679"/>
      <c r="DT23" s="679"/>
      <c r="DU23" s="679"/>
      <c r="DV23" s="680"/>
      <c r="DW23" s="629" t="s">
        <v>293</v>
      </c>
      <c r="DX23" s="630"/>
      <c r="DY23" s="630"/>
      <c r="DZ23" s="630"/>
      <c r="EA23" s="630"/>
      <c r="EB23" s="630"/>
      <c r="EC23" s="631"/>
    </row>
    <row r="24" spans="2:133" ht="11.25" customHeight="1" x14ac:dyDescent="0.15">
      <c r="B24" s="644" t="s">
        <v>294</v>
      </c>
      <c r="C24" s="645"/>
      <c r="D24" s="645"/>
      <c r="E24" s="645"/>
      <c r="F24" s="645"/>
      <c r="G24" s="645"/>
      <c r="H24" s="645"/>
      <c r="I24" s="645"/>
      <c r="J24" s="645"/>
      <c r="K24" s="645"/>
      <c r="L24" s="645"/>
      <c r="M24" s="645"/>
      <c r="N24" s="645"/>
      <c r="O24" s="645"/>
      <c r="P24" s="645"/>
      <c r="Q24" s="646"/>
      <c r="R24" s="647">
        <v>437819</v>
      </c>
      <c r="S24" s="648"/>
      <c r="T24" s="648"/>
      <c r="U24" s="648"/>
      <c r="V24" s="648"/>
      <c r="W24" s="648"/>
      <c r="X24" s="648"/>
      <c r="Y24" s="649"/>
      <c r="Z24" s="650">
        <v>8.8000000000000007</v>
      </c>
      <c r="AA24" s="650"/>
      <c r="AB24" s="650"/>
      <c r="AC24" s="650"/>
      <c r="AD24" s="651" t="s">
        <v>248</v>
      </c>
      <c r="AE24" s="651"/>
      <c r="AF24" s="651"/>
      <c r="AG24" s="651"/>
      <c r="AH24" s="651"/>
      <c r="AI24" s="651"/>
      <c r="AJ24" s="651"/>
      <c r="AK24" s="651"/>
      <c r="AL24" s="652" t="s">
        <v>175</v>
      </c>
      <c r="AM24" s="653"/>
      <c r="AN24" s="653"/>
      <c r="AO24" s="654"/>
      <c r="AP24" s="666" t="s">
        <v>295</v>
      </c>
      <c r="AQ24" s="667"/>
      <c r="AR24" s="667"/>
      <c r="AS24" s="667"/>
      <c r="AT24" s="667"/>
      <c r="AU24" s="667"/>
      <c r="AV24" s="667"/>
      <c r="AW24" s="667"/>
      <c r="AX24" s="667"/>
      <c r="AY24" s="667"/>
      <c r="AZ24" s="667"/>
      <c r="BA24" s="667"/>
      <c r="BB24" s="667"/>
      <c r="BC24" s="667"/>
      <c r="BD24" s="667"/>
      <c r="BE24" s="667"/>
      <c r="BF24" s="668"/>
      <c r="BG24" s="647" t="s">
        <v>248</v>
      </c>
      <c r="BH24" s="648"/>
      <c r="BI24" s="648"/>
      <c r="BJ24" s="648"/>
      <c r="BK24" s="648"/>
      <c r="BL24" s="648"/>
      <c r="BM24" s="648"/>
      <c r="BN24" s="649"/>
      <c r="BO24" s="650" t="s">
        <v>139</v>
      </c>
      <c r="BP24" s="650"/>
      <c r="BQ24" s="650"/>
      <c r="BR24" s="650"/>
      <c r="BS24" s="656" t="s">
        <v>248</v>
      </c>
      <c r="BT24" s="648"/>
      <c r="BU24" s="648"/>
      <c r="BV24" s="648"/>
      <c r="BW24" s="648"/>
      <c r="BX24" s="648"/>
      <c r="BY24" s="648"/>
      <c r="BZ24" s="648"/>
      <c r="CA24" s="648"/>
      <c r="CB24" s="657"/>
      <c r="CD24" s="658" t="s">
        <v>296</v>
      </c>
      <c r="CE24" s="659"/>
      <c r="CF24" s="659"/>
      <c r="CG24" s="659"/>
      <c r="CH24" s="659"/>
      <c r="CI24" s="659"/>
      <c r="CJ24" s="659"/>
      <c r="CK24" s="659"/>
      <c r="CL24" s="659"/>
      <c r="CM24" s="659"/>
      <c r="CN24" s="659"/>
      <c r="CO24" s="659"/>
      <c r="CP24" s="659"/>
      <c r="CQ24" s="660"/>
      <c r="CR24" s="636">
        <v>1389507</v>
      </c>
      <c r="CS24" s="637"/>
      <c r="CT24" s="637"/>
      <c r="CU24" s="637"/>
      <c r="CV24" s="637"/>
      <c r="CW24" s="637"/>
      <c r="CX24" s="637"/>
      <c r="CY24" s="638"/>
      <c r="CZ24" s="641">
        <v>32</v>
      </c>
      <c r="DA24" s="642"/>
      <c r="DB24" s="642"/>
      <c r="DC24" s="661"/>
      <c r="DD24" s="686">
        <v>989564</v>
      </c>
      <c r="DE24" s="637"/>
      <c r="DF24" s="637"/>
      <c r="DG24" s="637"/>
      <c r="DH24" s="637"/>
      <c r="DI24" s="637"/>
      <c r="DJ24" s="637"/>
      <c r="DK24" s="638"/>
      <c r="DL24" s="686">
        <v>975135</v>
      </c>
      <c r="DM24" s="637"/>
      <c r="DN24" s="637"/>
      <c r="DO24" s="637"/>
      <c r="DP24" s="637"/>
      <c r="DQ24" s="637"/>
      <c r="DR24" s="637"/>
      <c r="DS24" s="637"/>
      <c r="DT24" s="637"/>
      <c r="DU24" s="637"/>
      <c r="DV24" s="638"/>
      <c r="DW24" s="641">
        <v>50</v>
      </c>
      <c r="DX24" s="642"/>
      <c r="DY24" s="642"/>
      <c r="DZ24" s="642"/>
      <c r="EA24" s="642"/>
      <c r="EB24" s="642"/>
      <c r="EC24" s="643"/>
    </row>
    <row r="25" spans="2:133" ht="11.25" customHeight="1" x14ac:dyDescent="0.15">
      <c r="B25" s="644" t="s">
        <v>297</v>
      </c>
      <c r="C25" s="645"/>
      <c r="D25" s="645"/>
      <c r="E25" s="645"/>
      <c r="F25" s="645"/>
      <c r="G25" s="645"/>
      <c r="H25" s="645"/>
      <c r="I25" s="645"/>
      <c r="J25" s="645"/>
      <c r="K25" s="645"/>
      <c r="L25" s="645"/>
      <c r="M25" s="645"/>
      <c r="N25" s="645"/>
      <c r="O25" s="645"/>
      <c r="P25" s="645"/>
      <c r="Q25" s="646"/>
      <c r="R25" s="647" t="s">
        <v>175</v>
      </c>
      <c r="S25" s="648"/>
      <c r="T25" s="648"/>
      <c r="U25" s="648"/>
      <c r="V25" s="648"/>
      <c r="W25" s="648"/>
      <c r="X25" s="648"/>
      <c r="Y25" s="649"/>
      <c r="Z25" s="650" t="s">
        <v>175</v>
      </c>
      <c r="AA25" s="650"/>
      <c r="AB25" s="650"/>
      <c r="AC25" s="650"/>
      <c r="AD25" s="651" t="s">
        <v>175</v>
      </c>
      <c r="AE25" s="651"/>
      <c r="AF25" s="651"/>
      <c r="AG25" s="651"/>
      <c r="AH25" s="651"/>
      <c r="AI25" s="651"/>
      <c r="AJ25" s="651"/>
      <c r="AK25" s="651"/>
      <c r="AL25" s="652" t="s">
        <v>248</v>
      </c>
      <c r="AM25" s="653"/>
      <c r="AN25" s="653"/>
      <c r="AO25" s="654"/>
      <c r="AP25" s="666" t="s">
        <v>298</v>
      </c>
      <c r="AQ25" s="667"/>
      <c r="AR25" s="667"/>
      <c r="AS25" s="667"/>
      <c r="AT25" s="667"/>
      <c r="AU25" s="667"/>
      <c r="AV25" s="667"/>
      <c r="AW25" s="667"/>
      <c r="AX25" s="667"/>
      <c r="AY25" s="667"/>
      <c r="AZ25" s="667"/>
      <c r="BA25" s="667"/>
      <c r="BB25" s="667"/>
      <c r="BC25" s="667"/>
      <c r="BD25" s="667"/>
      <c r="BE25" s="667"/>
      <c r="BF25" s="668"/>
      <c r="BG25" s="647" t="s">
        <v>175</v>
      </c>
      <c r="BH25" s="648"/>
      <c r="BI25" s="648"/>
      <c r="BJ25" s="648"/>
      <c r="BK25" s="648"/>
      <c r="BL25" s="648"/>
      <c r="BM25" s="648"/>
      <c r="BN25" s="649"/>
      <c r="BO25" s="650" t="s">
        <v>175</v>
      </c>
      <c r="BP25" s="650"/>
      <c r="BQ25" s="650"/>
      <c r="BR25" s="650"/>
      <c r="BS25" s="656" t="s">
        <v>248</v>
      </c>
      <c r="BT25" s="648"/>
      <c r="BU25" s="648"/>
      <c r="BV25" s="648"/>
      <c r="BW25" s="648"/>
      <c r="BX25" s="648"/>
      <c r="BY25" s="648"/>
      <c r="BZ25" s="648"/>
      <c r="CA25" s="648"/>
      <c r="CB25" s="657"/>
      <c r="CD25" s="662" t="s">
        <v>299</v>
      </c>
      <c r="CE25" s="663"/>
      <c r="CF25" s="663"/>
      <c r="CG25" s="663"/>
      <c r="CH25" s="663"/>
      <c r="CI25" s="663"/>
      <c r="CJ25" s="663"/>
      <c r="CK25" s="663"/>
      <c r="CL25" s="663"/>
      <c r="CM25" s="663"/>
      <c r="CN25" s="663"/>
      <c r="CO25" s="663"/>
      <c r="CP25" s="663"/>
      <c r="CQ25" s="664"/>
      <c r="CR25" s="647">
        <v>556182</v>
      </c>
      <c r="CS25" s="683"/>
      <c r="CT25" s="683"/>
      <c r="CU25" s="683"/>
      <c r="CV25" s="683"/>
      <c r="CW25" s="683"/>
      <c r="CX25" s="683"/>
      <c r="CY25" s="684"/>
      <c r="CZ25" s="652">
        <v>12.8</v>
      </c>
      <c r="DA25" s="681"/>
      <c r="DB25" s="681"/>
      <c r="DC25" s="685"/>
      <c r="DD25" s="656">
        <v>514158</v>
      </c>
      <c r="DE25" s="683"/>
      <c r="DF25" s="683"/>
      <c r="DG25" s="683"/>
      <c r="DH25" s="683"/>
      <c r="DI25" s="683"/>
      <c r="DJ25" s="683"/>
      <c r="DK25" s="684"/>
      <c r="DL25" s="656">
        <v>499729</v>
      </c>
      <c r="DM25" s="683"/>
      <c r="DN25" s="683"/>
      <c r="DO25" s="683"/>
      <c r="DP25" s="683"/>
      <c r="DQ25" s="683"/>
      <c r="DR25" s="683"/>
      <c r="DS25" s="683"/>
      <c r="DT25" s="683"/>
      <c r="DU25" s="683"/>
      <c r="DV25" s="684"/>
      <c r="DW25" s="652">
        <v>25.6</v>
      </c>
      <c r="DX25" s="681"/>
      <c r="DY25" s="681"/>
      <c r="DZ25" s="681"/>
      <c r="EA25" s="681"/>
      <c r="EB25" s="681"/>
      <c r="EC25" s="682"/>
    </row>
    <row r="26" spans="2:133" ht="11.25" customHeight="1" x14ac:dyDescent="0.15">
      <c r="B26" s="644" t="s">
        <v>300</v>
      </c>
      <c r="C26" s="645"/>
      <c r="D26" s="645"/>
      <c r="E26" s="645"/>
      <c r="F26" s="645"/>
      <c r="G26" s="645"/>
      <c r="H26" s="645"/>
      <c r="I26" s="645"/>
      <c r="J26" s="645"/>
      <c r="K26" s="645"/>
      <c r="L26" s="645"/>
      <c r="M26" s="645"/>
      <c r="N26" s="645"/>
      <c r="O26" s="645"/>
      <c r="P26" s="645"/>
      <c r="Q26" s="646"/>
      <c r="R26" s="647">
        <v>2333220</v>
      </c>
      <c r="S26" s="648"/>
      <c r="T26" s="648"/>
      <c r="U26" s="648"/>
      <c r="V26" s="648"/>
      <c r="W26" s="648"/>
      <c r="X26" s="648"/>
      <c r="Y26" s="649"/>
      <c r="Z26" s="650">
        <v>46.8</v>
      </c>
      <c r="AA26" s="650"/>
      <c r="AB26" s="650"/>
      <c r="AC26" s="650"/>
      <c r="AD26" s="651">
        <v>1895401</v>
      </c>
      <c r="AE26" s="651"/>
      <c r="AF26" s="651"/>
      <c r="AG26" s="651"/>
      <c r="AH26" s="651"/>
      <c r="AI26" s="651"/>
      <c r="AJ26" s="651"/>
      <c r="AK26" s="651"/>
      <c r="AL26" s="652">
        <v>100</v>
      </c>
      <c r="AM26" s="653"/>
      <c r="AN26" s="653"/>
      <c r="AO26" s="654"/>
      <c r="AP26" s="666" t="s">
        <v>301</v>
      </c>
      <c r="AQ26" s="696"/>
      <c r="AR26" s="696"/>
      <c r="AS26" s="696"/>
      <c r="AT26" s="696"/>
      <c r="AU26" s="696"/>
      <c r="AV26" s="696"/>
      <c r="AW26" s="696"/>
      <c r="AX26" s="696"/>
      <c r="AY26" s="696"/>
      <c r="AZ26" s="696"/>
      <c r="BA26" s="696"/>
      <c r="BB26" s="696"/>
      <c r="BC26" s="696"/>
      <c r="BD26" s="696"/>
      <c r="BE26" s="696"/>
      <c r="BF26" s="668"/>
      <c r="BG26" s="647" t="s">
        <v>175</v>
      </c>
      <c r="BH26" s="648"/>
      <c r="BI26" s="648"/>
      <c r="BJ26" s="648"/>
      <c r="BK26" s="648"/>
      <c r="BL26" s="648"/>
      <c r="BM26" s="648"/>
      <c r="BN26" s="649"/>
      <c r="BO26" s="650" t="s">
        <v>236</v>
      </c>
      <c r="BP26" s="650"/>
      <c r="BQ26" s="650"/>
      <c r="BR26" s="650"/>
      <c r="BS26" s="656" t="s">
        <v>175</v>
      </c>
      <c r="BT26" s="648"/>
      <c r="BU26" s="648"/>
      <c r="BV26" s="648"/>
      <c r="BW26" s="648"/>
      <c r="BX26" s="648"/>
      <c r="BY26" s="648"/>
      <c r="BZ26" s="648"/>
      <c r="CA26" s="648"/>
      <c r="CB26" s="657"/>
      <c r="CD26" s="662" t="s">
        <v>302</v>
      </c>
      <c r="CE26" s="663"/>
      <c r="CF26" s="663"/>
      <c r="CG26" s="663"/>
      <c r="CH26" s="663"/>
      <c r="CI26" s="663"/>
      <c r="CJ26" s="663"/>
      <c r="CK26" s="663"/>
      <c r="CL26" s="663"/>
      <c r="CM26" s="663"/>
      <c r="CN26" s="663"/>
      <c r="CO26" s="663"/>
      <c r="CP26" s="663"/>
      <c r="CQ26" s="664"/>
      <c r="CR26" s="647">
        <v>296159</v>
      </c>
      <c r="CS26" s="648"/>
      <c r="CT26" s="648"/>
      <c r="CU26" s="648"/>
      <c r="CV26" s="648"/>
      <c r="CW26" s="648"/>
      <c r="CX26" s="648"/>
      <c r="CY26" s="649"/>
      <c r="CZ26" s="652">
        <v>6.8</v>
      </c>
      <c r="DA26" s="681"/>
      <c r="DB26" s="681"/>
      <c r="DC26" s="685"/>
      <c r="DD26" s="656">
        <v>270096</v>
      </c>
      <c r="DE26" s="648"/>
      <c r="DF26" s="648"/>
      <c r="DG26" s="648"/>
      <c r="DH26" s="648"/>
      <c r="DI26" s="648"/>
      <c r="DJ26" s="648"/>
      <c r="DK26" s="649"/>
      <c r="DL26" s="656" t="s">
        <v>175</v>
      </c>
      <c r="DM26" s="648"/>
      <c r="DN26" s="648"/>
      <c r="DO26" s="648"/>
      <c r="DP26" s="648"/>
      <c r="DQ26" s="648"/>
      <c r="DR26" s="648"/>
      <c r="DS26" s="648"/>
      <c r="DT26" s="648"/>
      <c r="DU26" s="648"/>
      <c r="DV26" s="649"/>
      <c r="DW26" s="652" t="s">
        <v>248</v>
      </c>
      <c r="DX26" s="681"/>
      <c r="DY26" s="681"/>
      <c r="DZ26" s="681"/>
      <c r="EA26" s="681"/>
      <c r="EB26" s="681"/>
      <c r="EC26" s="682"/>
    </row>
    <row r="27" spans="2:133" ht="11.25" customHeight="1" x14ac:dyDescent="0.15">
      <c r="B27" s="644" t="s">
        <v>303</v>
      </c>
      <c r="C27" s="645"/>
      <c r="D27" s="645"/>
      <c r="E27" s="645"/>
      <c r="F27" s="645"/>
      <c r="G27" s="645"/>
      <c r="H27" s="645"/>
      <c r="I27" s="645"/>
      <c r="J27" s="645"/>
      <c r="K27" s="645"/>
      <c r="L27" s="645"/>
      <c r="M27" s="645"/>
      <c r="N27" s="645"/>
      <c r="O27" s="645"/>
      <c r="P27" s="645"/>
      <c r="Q27" s="646"/>
      <c r="R27" s="647">
        <v>505</v>
      </c>
      <c r="S27" s="648"/>
      <c r="T27" s="648"/>
      <c r="U27" s="648"/>
      <c r="V27" s="648"/>
      <c r="W27" s="648"/>
      <c r="X27" s="648"/>
      <c r="Y27" s="649"/>
      <c r="Z27" s="650">
        <v>0</v>
      </c>
      <c r="AA27" s="650"/>
      <c r="AB27" s="650"/>
      <c r="AC27" s="650"/>
      <c r="AD27" s="651">
        <v>505</v>
      </c>
      <c r="AE27" s="651"/>
      <c r="AF27" s="651"/>
      <c r="AG27" s="651"/>
      <c r="AH27" s="651"/>
      <c r="AI27" s="651"/>
      <c r="AJ27" s="651"/>
      <c r="AK27" s="651"/>
      <c r="AL27" s="652">
        <v>0</v>
      </c>
      <c r="AM27" s="653"/>
      <c r="AN27" s="653"/>
      <c r="AO27" s="654"/>
      <c r="AP27" s="644" t="s">
        <v>304</v>
      </c>
      <c r="AQ27" s="645"/>
      <c r="AR27" s="645"/>
      <c r="AS27" s="645"/>
      <c r="AT27" s="645"/>
      <c r="AU27" s="645"/>
      <c r="AV27" s="645"/>
      <c r="AW27" s="645"/>
      <c r="AX27" s="645"/>
      <c r="AY27" s="645"/>
      <c r="AZ27" s="645"/>
      <c r="BA27" s="645"/>
      <c r="BB27" s="645"/>
      <c r="BC27" s="645"/>
      <c r="BD27" s="645"/>
      <c r="BE27" s="645"/>
      <c r="BF27" s="646"/>
      <c r="BG27" s="647">
        <v>223701</v>
      </c>
      <c r="BH27" s="648"/>
      <c r="BI27" s="648"/>
      <c r="BJ27" s="648"/>
      <c r="BK27" s="648"/>
      <c r="BL27" s="648"/>
      <c r="BM27" s="648"/>
      <c r="BN27" s="649"/>
      <c r="BO27" s="650">
        <v>100</v>
      </c>
      <c r="BP27" s="650"/>
      <c r="BQ27" s="650"/>
      <c r="BR27" s="650"/>
      <c r="BS27" s="656" t="s">
        <v>248</v>
      </c>
      <c r="BT27" s="648"/>
      <c r="BU27" s="648"/>
      <c r="BV27" s="648"/>
      <c r="BW27" s="648"/>
      <c r="BX27" s="648"/>
      <c r="BY27" s="648"/>
      <c r="BZ27" s="648"/>
      <c r="CA27" s="648"/>
      <c r="CB27" s="657"/>
      <c r="CD27" s="662" t="s">
        <v>305</v>
      </c>
      <c r="CE27" s="663"/>
      <c r="CF27" s="663"/>
      <c r="CG27" s="663"/>
      <c r="CH27" s="663"/>
      <c r="CI27" s="663"/>
      <c r="CJ27" s="663"/>
      <c r="CK27" s="663"/>
      <c r="CL27" s="663"/>
      <c r="CM27" s="663"/>
      <c r="CN27" s="663"/>
      <c r="CO27" s="663"/>
      <c r="CP27" s="663"/>
      <c r="CQ27" s="664"/>
      <c r="CR27" s="647">
        <v>476415</v>
      </c>
      <c r="CS27" s="683"/>
      <c r="CT27" s="683"/>
      <c r="CU27" s="683"/>
      <c r="CV27" s="683"/>
      <c r="CW27" s="683"/>
      <c r="CX27" s="683"/>
      <c r="CY27" s="684"/>
      <c r="CZ27" s="652">
        <v>11</v>
      </c>
      <c r="DA27" s="681"/>
      <c r="DB27" s="681"/>
      <c r="DC27" s="685"/>
      <c r="DD27" s="656">
        <v>136820</v>
      </c>
      <c r="DE27" s="683"/>
      <c r="DF27" s="683"/>
      <c r="DG27" s="683"/>
      <c r="DH27" s="683"/>
      <c r="DI27" s="683"/>
      <c r="DJ27" s="683"/>
      <c r="DK27" s="684"/>
      <c r="DL27" s="656">
        <v>136820</v>
      </c>
      <c r="DM27" s="683"/>
      <c r="DN27" s="683"/>
      <c r="DO27" s="683"/>
      <c r="DP27" s="683"/>
      <c r="DQ27" s="683"/>
      <c r="DR27" s="683"/>
      <c r="DS27" s="683"/>
      <c r="DT27" s="683"/>
      <c r="DU27" s="683"/>
      <c r="DV27" s="684"/>
      <c r="DW27" s="652">
        <v>7</v>
      </c>
      <c r="DX27" s="681"/>
      <c r="DY27" s="681"/>
      <c r="DZ27" s="681"/>
      <c r="EA27" s="681"/>
      <c r="EB27" s="681"/>
      <c r="EC27" s="682"/>
    </row>
    <row r="28" spans="2:133" ht="11.25" customHeight="1" x14ac:dyDescent="0.15">
      <c r="B28" s="644" t="s">
        <v>306</v>
      </c>
      <c r="C28" s="645"/>
      <c r="D28" s="645"/>
      <c r="E28" s="645"/>
      <c r="F28" s="645"/>
      <c r="G28" s="645"/>
      <c r="H28" s="645"/>
      <c r="I28" s="645"/>
      <c r="J28" s="645"/>
      <c r="K28" s="645"/>
      <c r="L28" s="645"/>
      <c r="M28" s="645"/>
      <c r="N28" s="645"/>
      <c r="O28" s="645"/>
      <c r="P28" s="645"/>
      <c r="Q28" s="646"/>
      <c r="R28" s="647">
        <v>4181</v>
      </c>
      <c r="S28" s="648"/>
      <c r="T28" s="648"/>
      <c r="U28" s="648"/>
      <c r="V28" s="648"/>
      <c r="W28" s="648"/>
      <c r="X28" s="648"/>
      <c r="Y28" s="649"/>
      <c r="Z28" s="650">
        <v>0.1</v>
      </c>
      <c r="AA28" s="650"/>
      <c r="AB28" s="650"/>
      <c r="AC28" s="650"/>
      <c r="AD28" s="651" t="s">
        <v>139</v>
      </c>
      <c r="AE28" s="651"/>
      <c r="AF28" s="651"/>
      <c r="AG28" s="651"/>
      <c r="AH28" s="651"/>
      <c r="AI28" s="651"/>
      <c r="AJ28" s="651"/>
      <c r="AK28" s="651"/>
      <c r="AL28" s="652" t="s">
        <v>248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307</v>
      </c>
      <c r="CE28" s="663"/>
      <c r="CF28" s="663"/>
      <c r="CG28" s="663"/>
      <c r="CH28" s="663"/>
      <c r="CI28" s="663"/>
      <c r="CJ28" s="663"/>
      <c r="CK28" s="663"/>
      <c r="CL28" s="663"/>
      <c r="CM28" s="663"/>
      <c r="CN28" s="663"/>
      <c r="CO28" s="663"/>
      <c r="CP28" s="663"/>
      <c r="CQ28" s="664"/>
      <c r="CR28" s="647">
        <v>356910</v>
      </c>
      <c r="CS28" s="648"/>
      <c r="CT28" s="648"/>
      <c r="CU28" s="648"/>
      <c r="CV28" s="648"/>
      <c r="CW28" s="648"/>
      <c r="CX28" s="648"/>
      <c r="CY28" s="649"/>
      <c r="CZ28" s="652">
        <v>8.1999999999999993</v>
      </c>
      <c r="DA28" s="681"/>
      <c r="DB28" s="681"/>
      <c r="DC28" s="685"/>
      <c r="DD28" s="656">
        <v>338586</v>
      </c>
      <c r="DE28" s="648"/>
      <c r="DF28" s="648"/>
      <c r="DG28" s="648"/>
      <c r="DH28" s="648"/>
      <c r="DI28" s="648"/>
      <c r="DJ28" s="648"/>
      <c r="DK28" s="649"/>
      <c r="DL28" s="656">
        <v>338586</v>
      </c>
      <c r="DM28" s="648"/>
      <c r="DN28" s="648"/>
      <c r="DO28" s="648"/>
      <c r="DP28" s="648"/>
      <c r="DQ28" s="648"/>
      <c r="DR28" s="648"/>
      <c r="DS28" s="648"/>
      <c r="DT28" s="648"/>
      <c r="DU28" s="648"/>
      <c r="DV28" s="649"/>
      <c r="DW28" s="652">
        <v>17.399999999999999</v>
      </c>
      <c r="DX28" s="681"/>
      <c r="DY28" s="681"/>
      <c r="DZ28" s="681"/>
      <c r="EA28" s="681"/>
      <c r="EB28" s="681"/>
      <c r="EC28" s="682"/>
    </row>
    <row r="29" spans="2:133" ht="11.25" customHeight="1" x14ac:dyDescent="0.15">
      <c r="B29" s="644" t="s">
        <v>308</v>
      </c>
      <c r="C29" s="645"/>
      <c r="D29" s="645"/>
      <c r="E29" s="645"/>
      <c r="F29" s="645"/>
      <c r="G29" s="645"/>
      <c r="H29" s="645"/>
      <c r="I29" s="645"/>
      <c r="J29" s="645"/>
      <c r="K29" s="645"/>
      <c r="L29" s="645"/>
      <c r="M29" s="645"/>
      <c r="N29" s="645"/>
      <c r="O29" s="645"/>
      <c r="P29" s="645"/>
      <c r="Q29" s="646"/>
      <c r="R29" s="647">
        <v>68932</v>
      </c>
      <c r="S29" s="648"/>
      <c r="T29" s="648"/>
      <c r="U29" s="648"/>
      <c r="V29" s="648"/>
      <c r="W29" s="648"/>
      <c r="X29" s="648"/>
      <c r="Y29" s="649"/>
      <c r="Z29" s="650">
        <v>1.4</v>
      </c>
      <c r="AA29" s="650"/>
      <c r="AB29" s="650"/>
      <c r="AC29" s="650"/>
      <c r="AD29" s="651" t="s">
        <v>236</v>
      </c>
      <c r="AE29" s="651"/>
      <c r="AF29" s="651"/>
      <c r="AG29" s="651"/>
      <c r="AH29" s="651"/>
      <c r="AI29" s="651"/>
      <c r="AJ29" s="651"/>
      <c r="AK29" s="651"/>
      <c r="AL29" s="652" t="s">
        <v>175</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309</v>
      </c>
      <c r="CE29" s="688"/>
      <c r="CF29" s="662" t="s">
        <v>310</v>
      </c>
      <c r="CG29" s="663"/>
      <c r="CH29" s="663"/>
      <c r="CI29" s="663"/>
      <c r="CJ29" s="663"/>
      <c r="CK29" s="663"/>
      <c r="CL29" s="663"/>
      <c r="CM29" s="663"/>
      <c r="CN29" s="663"/>
      <c r="CO29" s="663"/>
      <c r="CP29" s="663"/>
      <c r="CQ29" s="664"/>
      <c r="CR29" s="647">
        <v>356910</v>
      </c>
      <c r="CS29" s="683"/>
      <c r="CT29" s="683"/>
      <c r="CU29" s="683"/>
      <c r="CV29" s="683"/>
      <c r="CW29" s="683"/>
      <c r="CX29" s="683"/>
      <c r="CY29" s="684"/>
      <c r="CZ29" s="652">
        <v>8.1999999999999993</v>
      </c>
      <c r="DA29" s="681"/>
      <c r="DB29" s="681"/>
      <c r="DC29" s="685"/>
      <c r="DD29" s="656">
        <v>338586</v>
      </c>
      <c r="DE29" s="683"/>
      <c r="DF29" s="683"/>
      <c r="DG29" s="683"/>
      <c r="DH29" s="683"/>
      <c r="DI29" s="683"/>
      <c r="DJ29" s="683"/>
      <c r="DK29" s="684"/>
      <c r="DL29" s="656">
        <v>338586</v>
      </c>
      <c r="DM29" s="683"/>
      <c r="DN29" s="683"/>
      <c r="DO29" s="683"/>
      <c r="DP29" s="683"/>
      <c r="DQ29" s="683"/>
      <c r="DR29" s="683"/>
      <c r="DS29" s="683"/>
      <c r="DT29" s="683"/>
      <c r="DU29" s="683"/>
      <c r="DV29" s="684"/>
      <c r="DW29" s="652">
        <v>17.399999999999999</v>
      </c>
      <c r="DX29" s="681"/>
      <c r="DY29" s="681"/>
      <c r="DZ29" s="681"/>
      <c r="EA29" s="681"/>
      <c r="EB29" s="681"/>
      <c r="EC29" s="682"/>
    </row>
    <row r="30" spans="2:133" ht="11.25" customHeight="1" x14ac:dyDescent="0.15">
      <c r="B30" s="644" t="s">
        <v>311</v>
      </c>
      <c r="C30" s="645"/>
      <c r="D30" s="645"/>
      <c r="E30" s="645"/>
      <c r="F30" s="645"/>
      <c r="G30" s="645"/>
      <c r="H30" s="645"/>
      <c r="I30" s="645"/>
      <c r="J30" s="645"/>
      <c r="K30" s="645"/>
      <c r="L30" s="645"/>
      <c r="M30" s="645"/>
      <c r="N30" s="645"/>
      <c r="O30" s="645"/>
      <c r="P30" s="645"/>
      <c r="Q30" s="646"/>
      <c r="R30" s="647">
        <v>2655</v>
      </c>
      <c r="S30" s="648"/>
      <c r="T30" s="648"/>
      <c r="U30" s="648"/>
      <c r="V30" s="648"/>
      <c r="W30" s="648"/>
      <c r="X30" s="648"/>
      <c r="Y30" s="649"/>
      <c r="Z30" s="650">
        <v>0.1</v>
      </c>
      <c r="AA30" s="650"/>
      <c r="AB30" s="650"/>
      <c r="AC30" s="650"/>
      <c r="AD30" s="651" t="s">
        <v>248</v>
      </c>
      <c r="AE30" s="651"/>
      <c r="AF30" s="651"/>
      <c r="AG30" s="651"/>
      <c r="AH30" s="651"/>
      <c r="AI30" s="651"/>
      <c r="AJ30" s="651"/>
      <c r="AK30" s="651"/>
      <c r="AL30" s="652" t="s">
        <v>175</v>
      </c>
      <c r="AM30" s="653"/>
      <c r="AN30" s="653"/>
      <c r="AO30" s="654"/>
      <c r="AP30" s="626" t="s">
        <v>225</v>
      </c>
      <c r="AQ30" s="627"/>
      <c r="AR30" s="627"/>
      <c r="AS30" s="627"/>
      <c r="AT30" s="627"/>
      <c r="AU30" s="627"/>
      <c r="AV30" s="627"/>
      <c r="AW30" s="627"/>
      <c r="AX30" s="627"/>
      <c r="AY30" s="627"/>
      <c r="AZ30" s="627"/>
      <c r="BA30" s="627"/>
      <c r="BB30" s="627"/>
      <c r="BC30" s="627"/>
      <c r="BD30" s="627"/>
      <c r="BE30" s="627"/>
      <c r="BF30" s="628"/>
      <c r="BG30" s="626" t="s">
        <v>312</v>
      </c>
      <c r="BH30" s="700"/>
      <c r="BI30" s="700"/>
      <c r="BJ30" s="700"/>
      <c r="BK30" s="700"/>
      <c r="BL30" s="700"/>
      <c r="BM30" s="700"/>
      <c r="BN30" s="700"/>
      <c r="BO30" s="700"/>
      <c r="BP30" s="700"/>
      <c r="BQ30" s="701"/>
      <c r="BR30" s="626" t="s">
        <v>313</v>
      </c>
      <c r="BS30" s="700"/>
      <c r="BT30" s="700"/>
      <c r="BU30" s="700"/>
      <c r="BV30" s="700"/>
      <c r="BW30" s="700"/>
      <c r="BX30" s="700"/>
      <c r="BY30" s="700"/>
      <c r="BZ30" s="700"/>
      <c r="CA30" s="700"/>
      <c r="CB30" s="701"/>
      <c r="CD30" s="689"/>
      <c r="CE30" s="690"/>
      <c r="CF30" s="662" t="s">
        <v>314</v>
      </c>
      <c r="CG30" s="663"/>
      <c r="CH30" s="663"/>
      <c r="CI30" s="663"/>
      <c r="CJ30" s="663"/>
      <c r="CK30" s="663"/>
      <c r="CL30" s="663"/>
      <c r="CM30" s="663"/>
      <c r="CN30" s="663"/>
      <c r="CO30" s="663"/>
      <c r="CP30" s="663"/>
      <c r="CQ30" s="664"/>
      <c r="CR30" s="647">
        <v>341585</v>
      </c>
      <c r="CS30" s="648"/>
      <c r="CT30" s="648"/>
      <c r="CU30" s="648"/>
      <c r="CV30" s="648"/>
      <c r="CW30" s="648"/>
      <c r="CX30" s="648"/>
      <c r="CY30" s="649"/>
      <c r="CZ30" s="652">
        <v>7.9</v>
      </c>
      <c r="DA30" s="681"/>
      <c r="DB30" s="681"/>
      <c r="DC30" s="685"/>
      <c r="DD30" s="656">
        <v>325382</v>
      </c>
      <c r="DE30" s="648"/>
      <c r="DF30" s="648"/>
      <c r="DG30" s="648"/>
      <c r="DH30" s="648"/>
      <c r="DI30" s="648"/>
      <c r="DJ30" s="648"/>
      <c r="DK30" s="649"/>
      <c r="DL30" s="656">
        <v>325382</v>
      </c>
      <c r="DM30" s="648"/>
      <c r="DN30" s="648"/>
      <c r="DO30" s="648"/>
      <c r="DP30" s="648"/>
      <c r="DQ30" s="648"/>
      <c r="DR30" s="648"/>
      <c r="DS30" s="648"/>
      <c r="DT30" s="648"/>
      <c r="DU30" s="648"/>
      <c r="DV30" s="649"/>
      <c r="DW30" s="652">
        <v>16.7</v>
      </c>
      <c r="DX30" s="681"/>
      <c r="DY30" s="681"/>
      <c r="DZ30" s="681"/>
      <c r="EA30" s="681"/>
      <c r="EB30" s="681"/>
      <c r="EC30" s="682"/>
    </row>
    <row r="31" spans="2:133" ht="11.25" customHeight="1" x14ac:dyDescent="0.15">
      <c r="B31" s="644" t="s">
        <v>315</v>
      </c>
      <c r="C31" s="645"/>
      <c r="D31" s="645"/>
      <c r="E31" s="645"/>
      <c r="F31" s="645"/>
      <c r="G31" s="645"/>
      <c r="H31" s="645"/>
      <c r="I31" s="645"/>
      <c r="J31" s="645"/>
      <c r="K31" s="645"/>
      <c r="L31" s="645"/>
      <c r="M31" s="645"/>
      <c r="N31" s="645"/>
      <c r="O31" s="645"/>
      <c r="P31" s="645"/>
      <c r="Q31" s="646"/>
      <c r="R31" s="647">
        <v>1370155</v>
      </c>
      <c r="S31" s="648"/>
      <c r="T31" s="648"/>
      <c r="U31" s="648"/>
      <c r="V31" s="648"/>
      <c r="W31" s="648"/>
      <c r="X31" s="648"/>
      <c r="Y31" s="649"/>
      <c r="Z31" s="650">
        <v>27.5</v>
      </c>
      <c r="AA31" s="650"/>
      <c r="AB31" s="650"/>
      <c r="AC31" s="650"/>
      <c r="AD31" s="651" t="s">
        <v>248</v>
      </c>
      <c r="AE31" s="651"/>
      <c r="AF31" s="651"/>
      <c r="AG31" s="651"/>
      <c r="AH31" s="651"/>
      <c r="AI31" s="651"/>
      <c r="AJ31" s="651"/>
      <c r="AK31" s="651"/>
      <c r="AL31" s="652" t="s">
        <v>175</v>
      </c>
      <c r="AM31" s="653"/>
      <c r="AN31" s="653"/>
      <c r="AO31" s="654"/>
      <c r="AP31" s="704" t="s">
        <v>316</v>
      </c>
      <c r="AQ31" s="705"/>
      <c r="AR31" s="705"/>
      <c r="AS31" s="705"/>
      <c r="AT31" s="710" t="s">
        <v>317</v>
      </c>
      <c r="AU31" s="231"/>
      <c r="AV31" s="231"/>
      <c r="AW31" s="231"/>
      <c r="AX31" s="633" t="s">
        <v>189</v>
      </c>
      <c r="AY31" s="634"/>
      <c r="AZ31" s="634"/>
      <c r="BA31" s="634"/>
      <c r="BB31" s="634"/>
      <c r="BC31" s="634"/>
      <c r="BD31" s="634"/>
      <c r="BE31" s="634"/>
      <c r="BF31" s="635"/>
      <c r="BG31" s="715">
        <v>99.2</v>
      </c>
      <c r="BH31" s="702"/>
      <c r="BI31" s="702"/>
      <c r="BJ31" s="702"/>
      <c r="BK31" s="702"/>
      <c r="BL31" s="702"/>
      <c r="BM31" s="642">
        <v>96.1</v>
      </c>
      <c r="BN31" s="702"/>
      <c r="BO31" s="702"/>
      <c r="BP31" s="702"/>
      <c r="BQ31" s="703"/>
      <c r="BR31" s="715">
        <v>99.5</v>
      </c>
      <c r="BS31" s="702"/>
      <c r="BT31" s="702"/>
      <c r="BU31" s="702"/>
      <c r="BV31" s="702"/>
      <c r="BW31" s="702"/>
      <c r="BX31" s="642">
        <v>95.8</v>
      </c>
      <c r="BY31" s="702"/>
      <c r="BZ31" s="702"/>
      <c r="CA31" s="702"/>
      <c r="CB31" s="703"/>
      <c r="CD31" s="689"/>
      <c r="CE31" s="690"/>
      <c r="CF31" s="662" t="s">
        <v>318</v>
      </c>
      <c r="CG31" s="663"/>
      <c r="CH31" s="663"/>
      <c r="CI31" s="663"/>
      <c r="CJ31" s="663"/>
      <c r="CK31" s="663"/>
      <c r="CL31" s="663"/>
      <c r="CM31" s="663"/>
      <c r="CN31" s="663"/>
      <c r="CO31" s="663"/>
      <c r="CP31" s="663"/>
      <c r="CQ31" s="664"/>
      <c r="CR31" s="647">
        <v>15325</v>
      </c>
      <c r="CS31" s="683"/>
      <c r="CT31" s="683"/>
      <c r="CU31" s="683"/>
      <c r="CV31" s="683"/>
      <c r="CW31" s="683"/>
      <c r="CX31" s="683"/>
      <c r="CY31" s="684"/>
      <c r="CZ31" s="652">
        <v>0.4</v>
      </c>
      <c r="DA31" s="681"/>
      <c r="DB31" s="681"/>
      <c r="DC31" s="685"/>
      <c r="DD31" s="656">
        <v>13204</v>
      </c>
      <c r="DE31" s="683"/>
      <c r="DF31" s="683"/>
      <c r="DG31" s="683"/>
      <c r="DH31" s="683"/>
      <c r="DI31" s="683"/>
      <c r="DJ31" s="683"/>
      <c r="DK31" s="684"/>
      <c r="DL31" s="656">
        <v>13204</v>
      </c>
      <c r="DM31" s="683"/>
      <c r="DN31" s="683"/>
      <c r="DO31" s="683"/>
      <c r="DP31" s="683"/>
      <c r="DQ31" s="683"/>
      <c r="DR31" s="683"/>
      <c r="DS31" s="683"/>
      <c r="DT31" s="683"/>
      <c r="DU31" s="683"/>
      <c r="DV31" s="684"/>
      <c r="DW31" s="652">
        <v>0.7</v>
      </c>
      <c r="DX31" s="681"/>
      <c r="DY31" s="681"/>
      <c r="DZ31" s="681"/>
      <c r="EA31" s="681"/>
      <c r="EB31" s="681"/>
      <c r="EC31" s="682"/>
    </row>
    <row r="32" spans="2:133" ht="11.25" customHeight="1" x14ac:dyDescent="0.15">
      <c r="B32" s="693" t="s">
        <v>319</v>
      </c>
      <c r="C32" s="694"/>
      <c r="D32" s="694"/>
      <c r="E32" s="694"/>
      <c r="F32" s="694"/>
      <c r="G32" s="694"/>
      <c r="H32" s="694"/>
      <c r="I32" s="694"/>
      <c r="J32" s="694"/>
      <c r="K32" s="694"/>
      <c r="L32" s="694"/>
      <c r="M32" s="694"/>
      <c r="N32" s="694"/>
      <c r="O32" s="694"/>
      <c r="P32" s="694"/>
      <c r="Q32" s="695"/>
      <c r="R32" s="647" t="s">
        <v>175</v>
      </c>
      <c r="S32" s="648"/>
      <c r="T32" s="648"/>
      <c r="U32" s="648"/>
      <c r="V32" s="648"/>
      <c r="W32" s="648"/>
      <c r="X32" s="648"/>
      <c r="Y32" s="649"/>
      <c r="Z32" s="650" t="s">
        <v>175</v>
      </c>
      <c r="AA32" s="650"/>
      <c r="AB32" s="650"/>
      <c r="AC32" s="650"/>
      <c r="AD32" s="651" t="s">
        <v>175</v>
      </c>
      <c r="AE32" s="651"/>
      <c r="AF32" s="651"/>
      <c r="AG32" s="651"/>
      <c r="AH32" s="651"/>
      <c r="AI32" s="651"/>
      <c r="AJ32" s="651"/>
      <c r="AK32" s="651"/>
      <c r="AL32" s="652" t="s">
        <v>175</v>
      </c>
      <c r="AM32" s="653"/>
      <c r="AN32" s="653"/>
      <c r="AO32" s="654"/>
      <c r="AP32" s="706"/>
      <c r="AQ32" s="707"/>
      <c r="AR32" s="707"/>
      <c r="AS32" s="707"/>
      <c r="AT32" s="711"/>
      <c r="AU32" s="230" t="s">
        <v>320</v>
      </c>
      <c r="AV32" s="230"/>
      <c r="AW32" s="230"/>
      <c r="AX32" s="644" t="s">
        <v>321</v>
      </c>
      <c r="AY32" s="645"/>
      <c r="AZ32" s="645"/>
      <c r="BA32" s="645"/>
      <c r="BB32" s="645"/>
      <c r="BC32" s="645"/>
      <c r="BD32" s="645"/>
      <c r="BE32" s="645"/>
      <c r="BF32" s="646"/>
      <c r="BG32" s="716">
        <v>98.8</v>
      </c>
      <c r="BH32" s="683"/>
      <c r="BI32" s="683"/>
      <c r="BJ32" s="683"/>
      <c r="BK32" s="683"/>
      <c r="BL32" s="683"/>
      <c r="BM32" s="653">
        <v>96.9</v>
      </c>
      <c r="BN32" s="713"/>
      <c r="BO32" s="713"/>
      <c r="BP32" s="713"/>
      <c r="BQ32" s="714"/>
      <c r="BR32" s="716">
        <v>99.5</v>
      </c>
      <c r="BS32" s="683"/>
      <c r="BT32" s="683"/>
      <c r="BU32" s="683"/>
      <c r="BV32" s="683"/>
      <c r="BW32" s="683"/>
      <c r="BX32" s="653">
        <v>97.2</v>
      </c>
      <c r="BY32" s="713"/>
      <c r="BZ32" s="713"/>
      <c r="CA32" s="713"/>
      <c r="CB32" s="714"/>
      <c r="CD32" s="691"/>
      <c r="CE32" s="692"/>
      <c r="CF32" s="662" t="s">
        <v>322</v>
      </c>
      <c r="CG32" s="663"/>
      <c r="CH32" s="663"/>
      <c r="CI32" s="663"/>
      <c r="CJ32" s="663"/>
      <c r="CK32" s="663"/>
      <c r="CL32" s="663"/>
      <c r="CM32" s="663"/>
      <c r="CN32" s="663"/>
      <c r="CO32" s="663"/>
      <c r="CP32" s="663"/>
      <c r="CQ32" s="664"/>
      <c r="CR32" s="647" t="s">
        <v>139</v>
      </c>
      <c r="CS32" s="648"/>
      <c r="CT32" s="648"/>
      <c r="CU32" s="648"/>
      <c r="CV32" s="648"/>
      <c r="CW32" s="648"/>
      <c r="CX32" s="648"/>
      <c r="CY32" s="649"/>
      <c r="CZ32" s="652" t="s">
        <v>248</v>
      </c>
      <c r="DA32" s="681"/>
      <c r="DB32" s="681"/>
      <c r="DC32" s="685"/>
      <c r="DD32" s="656" t="s">
        <v>175</v>
      </c>
      <c r="DE32" s="648"/>
      <c r="DF32" s="648"/>
      <c r="DG32" s="648"/>
      <c r="DH32" s="648"/>
      <c r="DI32" s="648"/>
      <c r="DJ32" s="648"/>
      <c r="DK32" s="649"/>
      <c r="DL32" s="656" t="s">
        <v>175</v>
      </c>
      <c r="DM32" s="648"/>
      <c r="DN32" s="648"/>
      <c r="DO32" s="648"/>
      <c r="DP32" s="648"/>
      <c r="DQ32" s="648"/>
      <c r="DR32" s="648"/>
      <c r="DS32" s="648"/>
      <c r="DT32" s="648"/>
      <c r="DU32" s="648"/>
      <c r="DV32" s="649"/>
      <c r="DW32" s="652" t="s">
        <v>248</v>
      </c>
      <c r="DX32" s="681"/>
      <c r="DY32" s="681"/>
      <c r="DZ32" s="681"/>
      <c r="EA32" s="681"/>
      <c r="EB32" s="681"/>
      <c r="EC32" s="682"/>
    </row>
    <row r="33" spans="2:133" ht="11.25" customHeight="1" x14ac:dyDescent="0.15">
      <c r="B33" s="644" t="s">
        <v>323</v>
      </c>
      <c r="C33" s="645"/>
      <c r="D33" s="645"/>
      <c r="E33" s="645"/>
      <c r="F33" s="645"/>
      <c r="G33" s="645"/>
      <c r="H33" s="645"/>
      <c r="I33" s="645"/>
      <c r="J33" s="645"/>
      <c r="K33" s="645"/>
      <c r="L33" s="645"/>
      <c r="M33" s="645"/>
      <c r="N33" s="645"/>
      <c r="O33" s="645"/>
      <c r="P33" s="645"/>
      <c r="Q33" s="646"/>
      <c r="R33" s="647">
        <v>208514</v>
      </c>
      <c r="S33" s="648"/>
      <c r="T33" s="648"/>
      <c r="U33" s="648"/>
      <c r="V33" s="648"/>
      <c r="W33" s="648"/>
      <c r="X33" s="648"/>
      <c r="Y33" s="649"/>
      <c r="Z33" s="650">
        <v>4.2</v>
      </c>
      <c r="AA33" s="650"/>
      <c r="AB33" s="650"/>
      <c r="AC33" s="650"/>
      <c r="AD33" s="651" t="s">
        <v>248</v>
      </c>
      <c r="AE33" s="651"/>
      <c r="AF33" s="651"/>
      <c r="AG33" s="651"/>
      <c r="AH33" s="651"/>
      <c r="AI33" s="651"/>
      <c r="AJ33" s="651"/>
      <c r="AK33" s="651"/>
      <c r="AL33" s="652" t="s">
        <v>175</v>
      </c>
      <c r="AM33" s="653"/>
      <c r="AN33" s="653"/>
      <c r="AO33" s="654"/>
      <c r="AP33" s="708"/>
      <c r="AQ33" s="709"/>
      <c r="AR33" s="709"/>
      <c r="AS33" s="709"/>
      <c r="AT33" s="712"/>
      <c r="AU33" s="232"/>
      <c r="AV33" s="232"/>
      <c r="AW33" s="232"/>
      <c r="AX33" s="697" t="s">
        <v>324</v>
      </c>
      <c r="AY33" s="698"/>
      <c r="AZ33" s="698"/>
      <c r="BA33" s="698"/>
      <c r="BB33" s="698"/>
      <c r="BC33" s="698"/>
      <c r="BD33" s="698"/>
      <c r="BE33" s="698"/>
      <c r="BF33" s="699"/>
      <c r="BG33" s="717">
        <v>99.4</v>
      </c>
      <c r="BH33" s="718"/>
      <c r="BI33" s="718"/>
      <c r="BJ33" s="718"/>
      <c r="BK33" s="718"/>
      <c r="BL33" s="718"/>
      <c r="BM33" s="719">
        <v>94.1</v>
      </c>
      <c r="BN33" s="718"/>
      <c r="BO33" s="718"/>
      <c r="BP33" s="718"/>
      <c r="BQ33" s="720"/>
      <c r="BR33" s="717">
        <v>99.3</v>
      </c>
      <c r="BS33" s="718"/>
      <c r="BT33" s="718"/>
      <c r="BU33" s="718"/>
      <c r="BV33" s="718"/>
      <c r="BW33" s="718"/>
      <c r="BX33" s="719">
        <v>93.4</v>
      </c>
      <c r="BY33" s="718"/>
      <c r="BZ33" s="718"/>
      <c r="CA33" s="718"/>
      <c r="CB33" s="720"/>
      <c r="CD33" s="662" t="s">
        <v>325</v>
      </c>
      <c r="CE33" s="663"/>
      <c r="CF33" s="663"/>
      <c r="CG33" s="663"/>
      <c r="CH33" s="663"/>
      <c r="CI33" s="663"/>
      <c r="CJ33" s="663"/>
      <c r="CK33" s="663"/>
      <c r="CL33" s="663"/>
      <c r="CM33" s="663"/>
      <c r="CN33" s="663"/>
      <c r="CO33" s="663"/>
      <c r="CP33" s="663"/>
      <c r="CQ33" s="664"/>
      <c r="CR33" s="647">
        <v>2080106</v>
      </c>
      <c r="CS33" s="683"/>
      <c r="CT33" s="683"/>
      <c r="CU33" s="683"/>
      <c r="CV33" s="683"/>
      <c r="CW33" s="683"/>
      <c r="CX33" s="683"/>
      <c r="CY33" s="684"/>
      <c r="CZ33" s="652">
        <v>48</v>
      </c>
      <c r="DA33" s="681"/>
      <c r="DB33" s="681"/>
      <c r="DC33" s="685"/>
      <c r="DD33" s="656">
        <v>1212450</v>
      </c>
      <c r="DE33" s="683"/>
      <c r="DF33" s="683"/>
      <c r="DG33" s="683"/>
      <c r="DH33" s="683"/>
      <c r="DI33" s="683"/>
      <c r="DJ33" s="683"/>
      <c r="DK33" s="684"/>
      <c r="DL33" s="656">
        <v>763429</v>
      </c>
      <c r="DM33" s="683"/>
      <c r="DN33" s="683"/>
      <c r="DO33" s="683"/>
      <c r="DP33" s="683"/>
      <c r="DQ33" s="683"/>
      <c r="DR33" s="683"/>
      <c r="DS33" s="683"/>
      <c r="DT33" s="683"/>
      <c r="DU33" s="683"/>
      <c r="DV33" s="684"/>
      <c r="DW33" s="652">
        <v>39.200000000000003</v>
      </c>
      <c r="DX33" s="681"/>
      <c r="DY33" s="681"/>
      <c r="DZ33" s="681"/>
      <c r="EA33" s="681"/>
      <c r="EB33" s="681"/>
      <c r="EC33" s="682"/>
    </row>
    <row r="34" spans="2:133" ht="11.25" customHeight="1" x14ac:dyDescent="0.15">
      <c r="B34" s="644" t="s">
        <v>326</v>
      </c>
      <c r="C34" s="645"/>
      <c r="D34" s="645"/>
      <c r="E34" s="645"/>
      <c r="F34" s="645"/>
      <c r="G34" s="645"/>
      <c r="H34" s="645"/>
      <c r="I34" s="645"/>
      <c r="J34" s="645"/>
      <c r="K34" s="645"/>
      <c r="L34" s="645"/>
      <c r="M34" s="645"/>
      <c r="N34" s="645"/>
      <c r="O34" s="645"/>
      <c r="P34" s="645"/>
      <c r="Q34" s="646"/>
      <c r="R34" s="647">
        <v>16428</v>
      </c>
      <c r="S34" s="648"/>
      <c r="T34" s="648"/>
      <c r="U34" s="648"/>
      <c r="V34" s="648"/>
      <c r="W34" s="648"/>
      <c r="X34" s="648"/>
      <c r="Y34" s="649"/>
      <c r="Z34" s="650">
        <v>0.3</v>
      </c>
      <c r="AA34" s="650"/>
      <c r="AB34" s="650"/>
      <c r="AC34" s="650"/>
      <c r="AD34" s="651" t="s">
        <v>175</v>
      </c>
      <c r="AE34" s="651"/>
      <c r="AF34" s="651"/>
      <c r="AG34" s="651"/>
      <c r="AH34" s="651"/>
      <c r="AI34" s="651"/>
      <c r="AJ34" s="651"/>
      <c r="AK34" s="651"/>
      <c r="AL34" s="652" t="s">
        <v>175</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327</v>
      </c>
      <c r="CE34" s="663"/>
      <c r="CF34" s="663"/>
      <c r="CG34" s="663"/>
      <c r="CH34" s="663"/>
      <c r="CI34" s="663"/>
      <c r="CJ34" s="663"/>
      <c r="CK34" s="663"/>
      <c r="CL34" s="663"/>
      <c r="CM34" s="663"/>
      <c r="CN34" s="663"/>
      <c r="CO34" s="663"/>
      <c r="CP34" s="663"/>
      <c r="CQ34" s="664"/>
      <c r="CR34" s="647">
        <v>646063</v>
      </c>
      <c r="CS34" s="648"/>
      <c r="CT34" s="648"/>
      <c r="CU34" s="648"/>
      <c r="CV34" s="648"/>
      <c r="CW34" s="648"/>
      <c r="CX34" s="648"/>
      <c r="CY34" s="649"/>
      <c r="CZ34" s="652">
        <v>14.9</v>
      </c>
      <c r="DA34" s="681"/>
      <c r="DB34" s="681"/>
      <c r="DC34" s="685"/>
      <c r="DD34" s="656">
        <v>360733</v>
      </c>
      <c r="DE34" s="648"/>
      <c r="DF34" s="648"/>
      <c r="DG34" s="648"/>
      <c r="DH34" s="648"/>
      <c r="DI34" s="648"/>
      <c r="DJ34" s="648"/>
      <c r="DK34" s="649"/>
      <c r="DL34" s="656">
        <v>293250</v>
      </c>
      <c r="DM34" s="648"/>
      <c r="DN34" s="648"/>
      <c r="DO34" s="648"/>
      <c r="DP34" s="648"/>
      <c r="DQ34" s="648"/>
      <c r="DR34" s="648"/>
      <c r="DS34" s="648"/>
      <c r="DT34" s="648"/>
      <c r="DU34" s="648"/>
      <c r="DV34" s="649"/>
      <c r="DW34" s="652">
        <v>15</v>
      </c>
      <c r="DX34" s="681"/>
      <c r="DY34" s="681"/>
      <c r="DZ34" s="681"/>
      <c r="EA34" s="681"/>
      <c r="EB34" s="681"/>
      <c r="EC34" s="682"/>
    </row>
    <row r="35" spans="2:133" ht="11.25" customHeight="1" x14ac:dyDescent="0.15">
      <c r="B35" s="644" t="s">
        <v>328</v>
      </c>
      <c r="C35" s="645"/>
      <c r="D35" s="645"/>
      <c r="E35" s="645"/>
      <c r="F35" s="645"/>
      <c r="G35" s="645"/>
      <c r="H35" s="645"/>
      <c r="I35" s="645"/>
      <c r="J35" s="645"/>
      <c r="K35" s="645"/>
      <c r="L35" s="645"/>
      <c r="M35" s="645"/>
      <c r="N35" s="645"/>
      <c r="O35" s="645"/>
      <c r="P35" s="645"/>
      <c r="Q35" s="646"/>
      <c r="R35" s="647">
        <v>80839</v>
      </c>
      <c r="S35" s="648"/>
      <c r="T35" s="648"/>
      <c r="U35" s="648"/>
      <c r="V35" s="648"/>
      <c r="W35" s="648"/>
      <c r="X35" s="648"/>
      <c r="Y35" s="649"/>
      <c r="Z35" s="650">
        <v>1.6</v>
      </c>
      <c r="AA35" s="650"/>
      <c r="AB35" s="650"/>
      <c r="AC35" s="650"/>
      <c r="AD35" s="651" t="s">
        <v>139</v>
      </c>
      <c r="AE35" s="651"/>
      <c r="AF35" s="651"/>
      <c r="AG35" s="651"/>
      <c r="AH35" s="651"/>
      <c r="AI35" s="651"/>
      <c r="AJ35" s="651"/>
      <c r="AK35" s="651"/>
      <c r="AL35" s="652" t="s">
        <v>175</v>
      </c>
      <c r="AM35" s="653"/>
      <c r="AN35" s="653"/>
      <c r="AO35" s="654"/>
      <c r="AP35" s="235"/>
      <c r="AQ35" s="626" t="s">
        <v>329</v>
      </c>
      <c r="AR35" s="627"/>
      <c r="AS35" s="627"/>
      <c r="AT35" s="627"/>
      <c r="AU35" s="627"/>
      <c r="AV35" s="627"/>
      <c r="AW35" s="627"/>
      <c r="AX35" s="627"/>
      <c r="AY35" s="627"/>
      <c r="AZ35" s="627"/>
      <c r="BA35" s="627"/>
      <c r="BB35" s="627"/>
      <c r="BC35" s="627"/>
      <c r="BD35" s="627"/>
      <c r="BE35" s="627"/>
      <c r="BF35" s="628"/>
      <c r="BG35" s="626" t="s">
        <v>330</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331</v>
      </c>
      <c r="CE35" s="663"/>
      <c r="CF35" s="663"/>
      <c r="CG35" s="663"/>
      <c r="CH35" s="663"/>
      <c r="CI35" s="663"/>
      <c r="CJ35" s="663"/>
      <c r="CK35" s="663"/>
      <c r="CL35" s="663"/>
      <c r="CM35" s="663"/>
      <c r="CN35" s="663"/>
      <c r="CO35" s="663"/>
      <c r="CP35" s="663"/>
      <c r="CQ35" s="664"/>
      <c r="CR35" s="647">
        <v>15764</v>
      </c>
      <c r="CS35" s="683"/>
      <c r="CT35" s="683"/>
      <c r="CU35" s="683"/>
      <c r="CV35" s="683"/>
      <c r="CW35" s="683"/>
      <c r="CX35" s="683"/>
      <c r="CY35" s="684"/>
      <c r="CZ35" s="652">
        <v>0.4</v>
      </c>
      <c r="DA35" s="681"/>
      <c r="DB35" s="681"/>
      <c r="DC35" s="685"/>
      <c r="DD35" s="656">
        <v>11728</v>
      </c>
      <c r="DE35" s="683"/>
      <c r="DF35" s="683"/>
      <c r="DG35" s="683"/>
      <c r="DH35" s="683"/>
      <c r="DI35" s="683"/>
      <c r="DJ35" s="683"/>
      <c r="DK35" s="684"/>
      <c r="DL35" s="656">
        <v>11196</v>
      </c>
      <c r="DM35" s="683"/>
      <c r="DN35" s="683"/>
      <c r="DO35" s="683"/>
      <c r="DP35" s="683"/>
      <c r="DQ35" s="683"/>
      <c r="DR35" s="683"/>
      <c r="DS35" s="683"/>
      <c r="DT35" s="683"/>
      <c r="DU35" s="683"/>
      <c r="DV35" s="684"/>
      <c r="DW35" s="652">
        <v>0.6</v>
      </c>
      <c r="DX35" s="681"/>
      <c r="DY35" s="681"/>
      <c r="DZ35" s="681"/>
      <c r="EA35" s="681"/>
      <c r="EB35" s="681"/>
      <c r="EC35" s="682"/>
    </row>
    <row r="36" spans="2:133" ht="11.25" customHeight="1" x14ac:dyDescent="0.15">
      <c r="B36" s="644" t="s">
        <v>332</v>
      </c>
      <c r="C36" s="645"/>
      <c r="D36" s="645"/>
      <c r="E36" s="645"/>
      <c r="F36" s="645"/>
      <c r="G36" s="645"/>
      <c r="H36" s="645"/>
      <c r="I36" s="645"/>
      <c r="J36" s="645"/>
      <c r="K36" s="645"/>
      <c r="L36" s="645"/>
      <c r="M36" s="645"/>
      <c r="N36" s="645"/>
      <c r="O36" s="645"/>
      <c r="P36" s="645"/>
      <c r="Q36" s="646"/>
      <c r="R36" s="647">
        <v>205117</v>
      </c>
      <c r="S36" s="648"/>
      <c r="T36" s="648"/>
      <c r="U36" s="648"/>
      <c r="V36" s="648"/>
      <c r="W36" s="648"/>
      <c r="X36" s="648"/>
      <c r="Y36" s="649"/>
      <c r="Z36" s="650">
        <v>4.0999999999999996</v>
      </c>
      <c r="AA36" s="650"/>
      <c r="AB36" s="650"/>
      <c r="AC36" s="650"/>
      <c r="AD36" s="651" t="s">
        <v>139</v>
      </c>
      <c r="AE36" s="651"/>
      <c r="AF36" s="651"/>
      <c r="AG36" s="651"/>
      <c r="AH36" s="651"/>
      <c r="AI36" s="651"/>
      <c r="AJ36" s="651"/>
      <c r="AK36" s="651"/>
      <c r="AL36" s="652" t="s">
        <v>139</v>
      </c>
      <c r="AM36" s="653"/>
      <c r="AN36" s="653"/>
      <c r="AO36" s="654"/>
      <c r="AP36" s="235"/>
      <c r="AQ36" s="721" t="s">
        <v>333</v>
      </c>
      <c r="AR36" s="722"/>
      <c r="AS36" s="722"/>
      <c r="AT36" s="722"/>
      <c r="AU36" s="722"/>
      <c r="AV36" s="722"/>
      <c r="AW36" s="722"/>
      <c r="AX36" s="722"/>
      <c r="AY36" s="723"/>
      <c r="AZ36" s="636">
        <v>414429</v>
      </c>
      <c r="BA36" s="637"/>
      <c r="BB36" s="637"/>
      <c r="BC36" s="637"/>
      <c r="BD36" s="637"/>
      <c r="BE36" s="637"/>
      <c r="BF36" s="724"/>
      <c r="BG36" s="658" t="s">
        <v>334</v>
      </c>
      <c r="BH36" s="659"/>
      <c r="BI36" s="659"/>
      <c r="BJ36" s="659"/>
      <c r="BK36" s="659"/>
      <c r="BL36" s="659"/>
      <c r="BM36" s="659"/>
      <c r="BN36" s="659"/>
      <c r="BO36" s="659"/>
      <c r="BP36" s="659"/>
      <c r="BQ36" s="659"/>
      <c r="BR36" s="659"/>
      <c r="BS36" s="659"/>
      <c r="BT36" s="659"/>
      <c r="BU36" s="660"/>
      <c r="BV36" s="636">
        <v>48599</v>
      </c>
      <c r="BW36" s="637"/>
      <c r="BX36" s="637"/>
      <c r="BY36" s="637"/>
      <c r="BZ36" s="637"/>
      <c r="CA36" s="637"/>
      <c r="CB36" s="724"/>
      <c r="CD36" s="662" t="s">
        <v>335</v>
      </c>
      <c r="CE36" s="663"/>
      <c r="CF36" s="663"/>
      <c r="CG36" s="663"/>
      <c r="CH36" s="663"/>
      <c r="CI36" s="663"/>
      <c r="CJ36" s="663"/>
      <c r="CK36" s="663"/>
      <c r="CL36" s="663"/>
      <c r="CM36" s="663"/>
      <c r="CN36" s="663"/>
      <c r="CO36" s="663"/>
      <c r="CP36" s="663"/>
      <c r="CQ36" s="664"/>
      <c r="CR36" s="647">
        <v>743058</v>
      </c>
      <c r="CS36" s="648"/>
      <c r="CT36" s="648"/>
      <c r="CU36" s="648"/>
      <c r="CV36" s="648"/>
      <c r="CW36" s="648"/>
      <c r="CX36" s="648"/>
      <c r="CY36" s="649"/>
      <c r="CZ36" s="652">
        <v>17.100000000000001</v>
      </c>
      <c r="DA36" s="681"/>
      <c r="DB36" s="681"/>
      <c r="DC36" s="685"/>
      <c r="DD36" s="656">
        <v>291373</v>
      </c>
      <c r="DE36" s="648"/>
      <c r="DF36" s="648"/>
      <c r="DG36" s="648"/>
      <c r="DH36" s="648"/>
      <c r="DI36" s="648"/>
      <c r="DJ36" s="648"/>
      <c r="DK36" s="649"/>
      <c r="DL36" s="656">
        <v>207320</v>
      </c>
      <c r="DM36" s="648"/>
      <c r="DN36" s="648"/>
      <c r="DO36" s="648"/>
      <c r="DP36" s="648"/>
      <c r="DQ36" s="648"/>
      <c r="DR36" s="648"/>
      <c r="DS36" s="648"/>
      <c r="DT36" s="648"/>
      <c r="DU36" s="648"/>
      <c r="DV36" s="649"/>
      <c r="DW36" s="652">
        <v>10.6</v>
      </c>
      <c r="DX36" s="681"/>
      <c r="DY36" s="681"/>
      <c r="DZ36" s="681"/>
      <c r="EA36" s="681"/>
      <c r="EB36" s="681"/>
      <c r="EC36" s="682"/>
    </row>
    <row r="37" spans="2:133" ht="11.25" customHeight="1" x14ac:dyDescent="0.15">
      <c r="B37" s="644" t="s">
        <v>336</v>
      </c>
      <c r="C37" s="645"/>
      <c r="D37" s="645"/>
      <c r="E37" s="645"/>
      <c r="F37" s="645"/>
      <c r="G37" s="645"/>
      <c r="H37" s="645"/>
      <c r="I37" s="645"/>
      <c r="J37" s="645"/>
      <c r="K37" s="645"/>
      <c r="L37" s="645"/>
      <c r="M37" s="645"/>
      <c r="N37" s="645"/>
      <c r="O37" s="645"/>
      <c r="P37" s="645"/>
      <c r="Q37" s="646"/>
      <c r="R37" s="647">
        <v>326861</v>
      </c>
      <c r="S37" s="648"/>
      <c r="T37" s="648"/>
      <c r="U37" s="648"/>
      <c r="V37" s="648"/>
      <c r="W37" s="648"/>
      <c r="X37" s="648"/>
      <c r="Y37" s="649"/>
      <c r="Z37" s="650">
        <v>6.6</v>
      </c>
      <c r="AA37" s="650"/>
      <c r="AB37" s="650"/>
      <c r="AC37" s="650"/>
      <c r="AD37" s="651" t="s">
        <v>175</v>
      </c>
      <c r="AE37" s="651"/>
      <c r="AF37" s="651"/>
      <c r="AG37" s="651"/>
      <c r="AH37" s="651"/>
      <c r="AI37" s="651"/>
      <c r="AJ37" s="651"/>
      <c r="AK37" s="651"/>
      <c r="AL37" s="652" t="s">
        <v>175</v>
      </c>
      <c r="AM37" s="653"/>
      <c r="AN37" s="653"/>
      <c r="AO37" s="654"/>
      <c r="AQ37" s="725" t="s">
        <v>337</v>
      </c>
      <c r="AR37" s="726"/>
      <c r="AS37" s="726"/>
      <c r="AT37" s="726"/>
      <c r="AU37" s="726"/>
      <c r="AV37" s="726"/>
      <c r="AW37" s="726"/>
      <c r="AX37" s="726"/>
      <c r="AY37" s="727"/>
      <c r="AZ37" s="647">
        <v>113749</v>
      </c>
      <c r="BA37" s="648"/>
      <c r="BB37" s="648"/>
      <c r="BC37" s="648"/>
      <c r="BD37" s="683"/>
      <c r="BE37" s="683"/>
      <c r="BF37" s="714"/>
      <c r="BG37" s="662" t="s">
        <v>338</v>
      </c>
      <c r="BH37" s="663"/>
      <c r="BI37" s="663"/>
      <c r="BJ37" s="663"/>
      <c r="BK37" s="663"/>
      <c r="BL37" s="663"/>
      <c r="BM37" s="663"/>
      <c r="BN37" s="663"/>
      <c r="BO37" s="663"/>
      <c r="BP37" s="663"/>
      <c r="BQ37" s="663"/>
      <c r="BR37" s="663"/>
      <c r="BS37" s="663"/>
      <c r="BT37" s="663"/>
      <c r="BU37" s="664"/>
      <c r="BV37" s="647">
        <v>41955</v>
      </c>
      <c r="BW37" s="648"/>
      <c r="BX37" s="648"/>
      <c r="BY37" s="648"/>
      <c r="BZ37" s="648"/>
      <c r="CA37" s="648"/>
      <c r="CB37" s="657"/>
      <c r="CD37" s="662" t="s">
        <v>339</v>
      </c>
      <c r="CE37" s="663"/>
      <c r="CF37" s="663"/>
      <c r="CG37" s="663"/>
      <c r="CH37" s="663"/>
      <c r="CI37" s="663"/>
      <c r="CJ37" s="663"/>
      <c r="CK37" s="663"/>
      <c r="CL37" s="663"/>
      <c r="CM37" s="663"/>
      <c r="CN37" s="663"/>
      <c r="CO37" s="663"/>
      <c r="CP37" s="663"/>
      <c r="CQ37" s="664"/>
      <c r="CR37" s="647">
        <v>145187</v>
      </c>
      <c r="CS37" s="683"/>
      <c r="CT37" s="683"/>
      <c r="CU37" s="683"/>
      <c r="CV37" s="683"/>
      <c r="CW37" s="683"/>
      <c r="CX37" s="683"/>
      <c r="CY37" s="684"/>
      <c r="CZ37" s="652">
        <v>3.3</v>
      </c>
      <c r="DA37" s="681"/>
      <c r="DB37" s="681"/>
      <c r="DC37" s="685"/>
      <c r="DD37" s="656">
        <v>142238</v>
      </c>
      <c r="DE37" s="683"/>
      <c r="DF37" s="683"/>
      <c r="DG37" s="683"/>
      <c r="DH37" s="683"/>
      <c r="DI37" s="683"/>
      <c r="DJ37" s="683"/>
      <c r="DK37" s="684"/>
      <c r="DL37" s="656">
        <v>135372</v>
      </c>
      <c r="DM37" s="683"/>
      <c r="DN37" s="683"/>
      <c r="DO37" s="683"/>
      <c r="DP37" s="683"/>
      <c r="DQ37" s="683"/>
      <c r="DR37" s="683"/>
      <c r="DS37" s="683"/>
      <c r="DT37" s="683"/>
      <c r="DU37" s="683"/>
      <c r="DV37" s="684"/>
      <c r="DW37" s="652">
        <v>6.9</v>
      </c>
      <c r="DX37" s="681"/>
      <c r="DY37" s="681"/>
      <c r="DZ37" s="681"/>
      <c r="EA37" s="681"/>
      <c r="EB37" s="681"/>
      <c r="EC37" s="682"/>
    </row>
    <row r="38" spans="2:133" ht="11.25" customHeight="1" x14ac:dyDescent="0.15">
      <c r="B38" s="644" t="s">
        <v>340</v>
      </c>
      <c r="C38" s="645"/>
      <c r="D38" s="645"/>
      <c r="E38" s="645"/>
      <c r="F38" s="645"/>
      <c r="G38" s="645"/>
      <c r="H38" s="645"/>
      <c r="I38" s="645"/>
      <c r="J38" s="645"/>
      <c r="K38" s="645"/>
      <c r="L38" s="645"/>
      <c r="M38" s="645"/>
      <c r="N38" s="645"/>
      <c r="O38" s="645"/>
      <c r="P38" s="645"/>
      <c r="Q38" s="646"/>
      <c r="R38" s="647">
        <v>53784</v>
      </c>
      <c r="S38" s="648"/>
      <c r="T38" s="648"/>
      <c r="U38" s="648"/>
      <c r="V38" s="648"/>
      <c r="W38" s="648"/>
      <c r="X38" s="648"/>
      <c r="Y38" s="649"/>
      <c r="Z38" s="650">
        <v>1.1000000000000001</v>
      </c>
      <c r="AA38" s="650"/>
      <c r="AB38" s="650"/>
      <c r="AC38" s="650"/>
      <c r="AD38" s="651">
        <v>8</v>
      </c>
      <c r="AE38" s="651"/>
      <c r="AF38" s="651"/>
      <c r="AG38" s="651"/>
      <c r="AH38" s="651"/>
      <c r="AI38" s="651"/>
      <c r="AJ38" s="651"/>
      <c r="AK38" s="651"/>
      <c r="AL38" s="652">
        <v>0</v>
      </c>
      <c r="AM38" s="653"/>
      <c r="AN38" s="653"/>
      <c r="AO38" s="654"/>
      <c r="AQ38" s="725" t="s">
        <v>341</v>
      </c>
      <c r="AR38" s="726"/>
      <c r="AS38" s="726"/>
      <c r="AT38" s="726"/>
      <c r="AU38" s="726"/>
      <c r="AV38" s="726"/>
      <c r="AW38" s="726"/>
      <c r="AX38" s="726"/>
      <c r="AY38" s="727"/>
      <c r="AZ38" s="647">
        <v>113200</v>
      </c>
      <c r="BA38" s="648"/>
      <c r="BB38" s="648"/>
      <c r="BC38" s="648"/>
      <c r="BD38" s="683"/>
      <c r="BE38" s="683"/>
      <c r="BF38" s="714"/>
      <c r="BG38" s="662" t="s">
        <v>342</v>
      </c>
      <c r="BH38" s="663"/>
      <c r="BI38" s="663"/>
      <c r="BJ38" s="663"/>
      <c r="BK38" s="663"/>
      <c r="BL38" s="663"/>
      <c r="BM38" s="663"/>
      <c r="BN38" s="663"/>
      <c r="BO38" s="663"/>
      <c r="BP38" s="663"/>
      <c r="BQ38" s="663"/>
      <c r="BR38" s="663"/>
      <c r="BS38" s="663"/>
      <c r="BT38" s="663"/>
      <c r="BU38" s="664"/>
      <c r="BV38" s="647">
        <v>469</v>
      </c>
      <c r="BW38" s="648"/>
      <c r="BX38" s="648"/>
      <c r="BY38" s="648"/>
      <c r="BZ38" s="648"/>
      <c r="CA38" s="648"/>
      <c r="CB38" s="657"/>
      <c r="CD38" s="662" t="s">
        <v>343</v>
      </c>
      <c r="CE38" s="663"/>
      <c r="CF38" s="663"/>
      <c r="CG38" s="663"/>
      <c r="CH38" s="663"/>
      <c r="CI38" s="663"/>
      <c r="CJ38" s="663"/>
      <c r="CK38" s="663"/>
      <c r="CL38" s="663"/>
      <c r="CM38" s="663"/>
      <c r="CN38" s="663"/>
      <c r="CO38" s="663"/>
      <c r="CP38" s="663"/>
      <c r="CQ38" s="664"/>
      <c r="CR38" s="647">
        <v>414429</v>
      </c>
      <c r="CS38" s="648"/>
      <c r="CT38" s="648"/>
      <c r="CU38" s="648"/>
      <c r="CV38" s="648"/>
      <c r="CW38" s="648"/>
      <c r="CX38" s="648"/>
      <c r="CY38" s="649"/>
      <c r="CZ38" s="652">
        <v>9.6</v>
      </c>
      <c r="DA38" s="681"/>
      <c r="DB38" s="681"/>
      <c r="DC38" s="685"/>
      <c r="DD38" s="656">
        <v>372916</v>
      </c>
      <c r="DE38" s="648"/>
      <c r="DF38" s="648"/>
      <c r="DG38" s="648"/>
      <c r="DH38" s="648"/>
      <c r="DI38" s="648"/>
      <c r="DJ38" s="648"/>
      <c r="DK38" s="649"/>
      <c r="DL38" s="656">
        <v>251663</v>
      </c>
      <c r="DM38" s="648"/>
      <c r="DN38" s="648"/>
      <c r="DO38" s="648"/>
      <c r="DP38" s="648"/>
      <c r="DQ38" s="648"/>
      <c r="DR38" s="648"/>
      <c r="DS38" s="648"/>
      <c r="DT38" s="648"/>
      <c r="DU38" s="648"/>
      <c r="DV38" s="649"/>
      <c r="DW38" s="652">
        <v>12.9</v>
      </c>
      <c r="DX38" s="681"/>
      <c r="DY38" s="681"/>
      <c r="DZ38" s="681"/>
      <c r="EA38" s="681"/>
      <c r="EB38" s="681"/>
      <c r="EC38" s="682"/>
    </row>
    <row r="39" spans="2:133" ht="11.25" customHeight="1" x14ac:dyDescent="0.15">
      <c r="B39" s="644" t="s">
        <v>344</v>
      </c>
      <c r="C39" s="645"/>
      <c r="D39" s="645"/>
      <c r="E39" s="645"/>
      <c r="F39" s="645"/>
      <c r="G39" s="645"/>
      <c r="H39" s="645"/>
      <c r="I39" s="645"/>
      <c r="J39" s="645"/>
      <c r="K39" s="645"/>
      <c r="L39" s="645"/>
      <c r="M39" s="645"/>
      <c r="N39" s="645"/>
      <c r="O39" s="645"/>
      <c r="P39" s="645"/>
      <c r="Q39" s="646"/>
      <c r="R39" s="647">
        <v>309800</v>
      </c>
      <c r="S39" s="648"/>
      <c r="T39" s="648"/>
      <c r="U39" s="648"/>
      <c r="V39" s="648"/>
      <c r="W39" s="648"/>
      <c r="X39" s="648"/>
      <c r="Y39" s="649"/>
      <c r="Z39" s="650">
        <v>6.2</v>
      </c>
      <c r="AA39" s="650"/>
      <c r="AB39" s="650"/>
      <c r="AC39" s="650"/>
      <c r="AD39" s="651" t="s">
        <v>175</v>
      </c>
      <c r="AE39" s="651"/>
      <c r="AF39" s="651"/>
      <c r="AG39" s="651"/>
      <c r="AH39" s="651"/>
      <c r="AI39" s="651"/>
      <c r="AJ39" s="651"/>
      <c r="AK39" s="651"/>
      <c r="AL39" s="652" t="s">
        <v>175</v>
      </c>
      <c r="AM39" s="653"/>
      <c r="AN39" s="653"/>
      <c r="AO39" s="654"/>
      <c r="AQ39" s="725" t="s">
        <v>345</v>
      </c>
      <c r="AR39" s="726"/>
      <c r="AS39" s="726"/>
      <c r="AT39" s="726"/>
      <c r="AU39" s="726"/>
      <c r="AV39" s="726"/>
      <c r="AW39" s="726"/>
      <c r="AX39" s="726"/>
      <c r="AY39" s="727"/>
      <c r="AZ39" s="647" t="s">
        <v>139</v>
      </c>
      <c r="BA39" s="648"/>
      <c r="BB39" s="648"/>
      <c r="BC39" s="648"/>
      <c r="BD39" s="683"/>
      <c r="BE39" s="683"/>
      <c r="BF39" s="714"/>
      <c r="BG39" s="662" t="s">
        <v>346</v>
      </c>
      <c r="BH39" s="663"/>
      <c r="BI39" s="663"/>
      <c r="BJ39" s="663"/>
      <c r="BK39" s="663"/>
      <c r="BL39" s="663"/>
      <c r="BM39" s="663"/>
      <c r="BN39" s="663"/>
      <c r="BO39" s="663"/>
      <c r="BP39" s="663"/>
      <c r="BQ39" s="663"/>
      <c r="BR39" s="663"/>
      <c r="BS39" s="663"/>
      <c r="BT39" s="663"/>
      <c r="BU39" s="664"/>
      <c r="BV39" s="647">
        <v>742</v>
      </c>
      <c r="BW39" s="648"/>
      <c r="BX39" s="648"/>
      <c r="BY39" s="648"/>
      <c r="BZ39" s="648"/>
      <c r="CA39" s="648"/>
      <c r="CB39" s="657"/>
      <c r="CD39" s="662" t="s">
        <v>347</v>
      </c>
      <c r="CE39" s="663"/>
      <c r="CF39" s="663"/>
      <c r="CG39" s="663"/>
      <c r="CH39" s="663"/>
      <c r="CI39" s="663"/>
      <c r="CJ39" s="663"/>
      <c r="CK39" s="663"/>
      <c r="CL39" s="663"/>
      <c r="CM39" s="663"/>
      <c r="CN39" s="663"/>
      <c r="CO39" s="663"/>
      <c r="CP39" s="663"/>
      <c r="CQ39" s="664"/>
      <c r="CR39" s="647">
        <v>254092</v>
      </c>
      <c r="CS39" s="683"/>
      <c r="CT39" s="683"/>
      <c r="CU39" s="683"/>
      <c r="CV39" s="683"/>
      <c r="CW39" s="683"/>
      <c r="CX39" s="683"/>
      <c r="CY39" s="684"/>
      <c r="CZ39" s="652">
        <v>5.9</v>
      </c>
      <c r="DA39" s="681"/>
      <c r="DB39" s="681"/>
      <c r="DC39" s="685"/>
      <c r="DD39" s="656">
        <v>175700</v>
      </c>
      <c r="DE39" s="683"/>
      <c r="DF39" s="683"/>
      <c r="DG39" s="683"/>
      <c r="DH39" s="683"/>
      <c r="DI39" s="683"/>
      <c r="DJ39" s="683"/>
      <c r="DK39" s="684"/>
      <c r="DL39" s="656" t="s">
        <v>175</v>
      </c>
      <c r="DM39" s="683"/>
      <c r="DN39" s="683"/>
      <c r="DO39" s="683"/>
      <c r="DP39" s="683"/>
      <c r="DQ39" s="683"/>
      <c r="DR39" s="683"/>
      <c r="DS39" s="683"/>
      <c r="DT39" s="683"/>
      <c r="DU39" s="683"/>
      <c r="DV39" s="684"/>
      <c r="DW39" s="652" t="s">
        <v>139</v>
      </c>
      <c r="DX39" s="681"/>
      <c r="DY39" s="681"/>
      <c r="DZ39" s="681"/>
      <c r="EA39" s="681"/>
      <c r="EB39" s="681"/>
      <c r="EC39" s="682"/>
    </row>
    <row r="40" spans="2:133" ht="11.25" customHeight="1" x14ac:dyDescent="0.15">
      <c r="B40" s="644" t="s">
        <v>348</v>
      </c>
      <c r="C40" s="645"/>
      <c r="D40" s="645"/>
      <c r="E40" s="645"/>
      <c r="F40" s="645"/>
      <c r="G40" s="645"/>
      <c r="H40" s="645"/>
      <c r="I40" s="645"/>
      <c r="J40" s="645"/>
      <c r="K40" s="645"/>
      <c r="L40" s="645"/>
      <c r="M40" s="645"/>
      <c r="N40" s="645"/>
      <c r="O40" s="645"/>
      <c r="P40" s="645"/>
      <c r="Q40" s="646"/>
      <c r="R40" s="647">
        <v>3700</v>
      </c>
      <c r="S40" s="648"/>
      <c r="T40" s="648"/>
      <c r="U40" s="648"/>
      <c r="V40" s="648"/>
      <c r="W40" s="648"/>
      <c r="X40" s="648"/>
      <c r="Y40" s="649"/>
      <c r="Z40" s="650">
        <v>0.1</v>
      </c>
      <c r="AA40" s="650"/>
      <c r="AB40" s="650"/>
      <c r="AC40" s="650"/>
      <c r="AD40" s="651" t="s">
        <v>139</v>
      </c>
      <c r="AE40" s="651"/>
      <c r="AF40" s="651"/>
      <c r="AG40" s="651"/>
      <c r="AH40" s="651"/>
      <c r="AI40" s="651"/>
      <c r="AJ40" s="651"/>
      <c r="AK40" s="651"/>
      <c r="AL40" s="652" t="s">
        <v>248</v>
      </c>
      <c r="AM40" s="653"/>
      <c r="AN40" s="653"/>
      <c r="AO40" s="654"/>
      <c r="AQ40" s="725" t="s">
        <v>349</v>
      </c>
      <c r="AR40" s="726"/>
      <c r="AS40" s="726"/>
      <c r="AT40" s="726"/>
      <c r="AU40" s="726"/>
      <c r="AV40" s="726"/>
      <c r="AW40" s="726"/>
      <c r="AX40" s="726"/>
      <c r="AY40" s="727"/>
      <c r="AZ40" s="647" t="s">
        <v>175</v>
      </c>
      <c r="BA40" s="648"/>
      <c r="BB40" s="648"/>
      <c r="BC40" s="648"/>
      <c r="BD40" s="683"/>
      <c r="BE40" s="683"/>
      <c r="BF40" s="714"/>
      <c r="BG40" s="734" t="s">
        <v>350</v>
      </c>
      <c r="BH40" s="735"/>
      <c r="BI40" s="735"/>
      <c r="BJ40" s="735"/>
      <c r="BK40" s="735"/>
      <c r="BL40" s="236"/>
      <c r="BM40" s="663" t="s">
        <v>351</v>
      </c>
      <c r="BN40" s="663"/>
      <c r="BO40" s="663"/>
      <c r="BP40" s="663"/>
      <c r="BQ40" s="663"/>
      <c r="BR40" s="663"/>
      <c r="BS40" s="663"/>
      <c r="BT40" s="663"/>
      <c r="BU40" s="664"/>
      <c r="BV40" s="647">
        <v>83</v>
      </c>
      <c r="BW40" s="648"/>
      <c r="BX40" s="648"/>
      <c r="BY40" s="648"/>
      <c r="BZ40" s="648"/>
      <c r="CA40" s="648"/>
      <c r="CB40" s="657"/>
      <c r="CD40" s="662" t="s">
        <v>352</v>
      </c>
      <c r="CE40" s="663"/>
      <c r="CF40" s="663"/>
      <c r="CG40" s="663"/>
      <c r="CH40" s="663"/>
      <c r="CI40" s="663"/>
      <c r="CJ40" s="663"/>
      <c r="CK40" s="663"/>
      <c r="CL40" s="663"/>
      <c r="CM40" s="663"/>
      <c r="CN40" s="663"/>
      <c r="CO40" s="663"/>
      <c r="CP40" s="663"/>
      <c r="CQ40" s="664"/>
      <c r="CR40" s="647">
        <v>6700</v>
      </c>
      <c r="CS40" s="648"/>
      <c r="CT40" s="648"/>
      <c r="CU40" s="648"/>
      <c r="CV40" s="648"/>
      <c r="CW40" s="648"/>
      <c r="CX40" s="648"/>
      <c r="CY40" s="649"/>
      <c r="CZ40" s="652">
        <v>0.2</v>
      </c>
      <c r="DA40" s="681"/>
      <c r="DB40" s="681"/>
      <c r="DC40" s="685"/>
      <c r="DD40" s="656" t="s">
        <v>175</v>
      </c>
      <c r="DE40" s="648"/>
      <c r="DF40" s="648"/>
      <c r="DG40" s="648"/>
      <c r="DH40" s="648"/>
      <c r="DI40" s="648"/>
      <c r="DJ40" s="648"/>
      <c r="DK40" s="649"/>
      <c r="DL40" s="656" t="s">
        <v>248</v>
      </c>
      <c r="DM40" s="648"/>
      <c r="DN40" s="648"/>
      <c r="DO40" s="648"/>
      <c r="DP40" s="648"/>
      <c r="DQ40" s="648"/>
      <c r="DR40" s="648"/>
      <c r="DS40" s="648"/>
      <c r="DT40" s="648"/>
      <c r="DU40" s="648"/>
      <c r="DV40" s="649"/>
      <c r="DW40" s="652" t="s">
        <v>248</v>
      </c>
      <c r="DX40" s="681"/>
      <c r="DY40" s="681"/>
      <c r="DZ40" s="681"/>
      <c r="EA40" s="681"/>
      <c r="EB40" s="681"/>
      <c r="EC40" s="682"/>
    </row>
    <row r="41" spans="2:133" ht="11.25" customHeight="1" x14ac:dyDescent="0.15">
      <c r="B41" s="644" t="s">
        <v>353</v>
      </c>
      <c r="C41" s="645"/>
      <c r="D41" s="645"/>
      <c r="E41" s="645"/>
      <c r="F41" s="645"/>
      <c r="G41" s="645"/>
      <c r="H41" s="645"/>
      <c r="I41" s="645"/>
      <c r="J41" s="645"/>
      <c r="K41" s="645"/>
      <c r="L41" s="645"/>
      <c r="M41" s="645"/>
      <c r="N41" s="645"/>
      <c r="O41" s="645"/>
      <c r="P41" s="645"/>
      <c r="Q41" s="646"/>
      <c r="R41" s="647" t="s">
        <v>248</v>
      </c>
      <c r="S41" s="648"/>
      <c r="T41" s="648"/>
      <c r="U41" s="648"/>
      <c r="V41" s="648"/>
      <c r="W41" s="648"/>
      <c r="X41" s="648"/>
      <c r="Y41" s="649"/>
      <c r="Z41" s="650" t="s">
        <v>175</v>
      </c>
      <c r="AA41" s="650"/>
      <c r="AB41" s="650"/>
      <c r="AC41" s="650"/>
      <c r="AD41" s="651" t="s">
        <v>248</v>
      </c>
      <c r="AE41" s="651"/>
      <c r="AF41" s="651"/>
      <c r="AG41" s="651"/>
      <c r="AH41" s="651"/>
      <c r="AI41" s="651"/>
      <c r="AJ41" s="651"/>
      <c r="AK41" s="651"/>
      <c r="AL41" s="652" t="s">
        <v>175</v>
      </c>
      <c r="AM41" s="653"/>
      <c r="AN41" s="653"/>
      <c r="AO41" s="654"/>
      <c r="AQ41" s="725" t="s">
        <v>354</v>
      </c>
      <c r="AR41" s="726"/>
      <c r="AS41" s="726"/>
      <c r="AT41" s="726"/>
      <c r="AU41" s="726"/>
      <c r="AV41" s="726"/>
      <c r="AW41" s="726"/>
      <c r="AX41" s="726"/>
      <c r="AY41" s="727"/>
      <c r="AZ41" s="647">
        <v>41866</v>
      </c>
      <c r="BA41" s="648"/>
      <c r="BB41" s="648"/>
      <c r="BC41" s="648"/>
      <c r="BD41" s="683"/>
      <c r="BE41" s="683"/>
      <c r="BF41" s="714"/>
      <c r="BG41" s="734"/>
      <c r="BH41" s="735"/>
      <c r="BI41" s="735"/>
      <c r="BJ41" s="735"/>
      <c r="BK41" s="735"/>
      <c r="BL41" s="236"/>
      <c r="BM41" s="663" t="s">
        <v>355</v>
      </c>
      <c r="BN41" s="663"/>
      <c r="BO41" s="663"/>
      <c r="BP41" s="663"/>
      <c r="BQ41" s="663"/>
      <c r="BR41" s="663"/>
      <c r="BS41" s="663"/>
      <c r="BT41" s="663"/>
      <c r="BU41" s="664"/>
      <c r="BV41" s="647">
        <v>5</v>
      </c>
      <c r="BW41" s="648"/>
      <c r="BX41" s="648"/>
      <c r="BY41" s="648"/>
      <c r="BZ41" s="648"/>
      <c r="CA41" s="648"/>
      <c r="CB41" s="657"/>
      <c r="CD41" s="662" t="s">
        <v>356</v>
      </c>
      <c r="CE41" s="663"/>
      <c r="CF41" s="663"/>
      <c r="CG41" s="663"/>
      <c r="CH41" s="663"/>
      <c r="CI41" s="663"/>
      <c r="CJ41" s="663"/>
      <c r="CK41" s="663"/>
      <c r="CL41" s="663"/>
      <c r="CM41" s="663"/>
      <c r="CN41" s="663"/>
      <c r="CO41" s="663"/>
      <c r="CP41" s="663"/>
      <c r="CQ41" s="664"/>
      <c r="CR41" s="647" t="s">
        <v>175</v>
      </c>
      <c r="CS41" s="683"/>
      <c r="CT41" s="683"/>
      <c r="CU41" s="683"/>
      <c r="CV41" s="683"/>
      <c r="CW41" s="683"/>
      <c r="CX41" s="683"/>
      <c r="CY41" s="684"/>
      <c r="CZ41" s="652" t="s">
        <v>175</v>
      </c>
      <c r="DA41" s="681"/>
      <c r="DB41" s="681"/>
      <c r="DC41" s="685"/>
      <c r="DD41" s="656" t="s">
        <v>175</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357</v>
      </c>
      <c r="C42" s="645"/>
      <c r="D42" s="645"/>
      <c r="E42" s="645"/>
      <c r="F42" s="645"/>
      <c r="G42" s="645"/>
      <c r="H42" s="645"/>
      <c r="I42" s="645"/>
      <c r="J42" s="645"/>
      <c r="K42" s="645"/>
      <c r="L42" s="645"/>
      <c r="M42" s="645"/>
      <c r="N42" s="645"/>
      <c r="O42" s="645"/>
      <c r="P42" s="645"/>
      <c r="Q42" s="646"/>
      <c r="R42" s="647">
        <v>49600</v>
      </c>
      <c r="S42" s="648"/>
      <c r="T42" s="648"/>
      <c r="U42" s="648"/>
      <c r="V42" s="648"/>
      <c r="W42" s="648"/>
      <c r="X42" s="648"/>
      <c r="Y42" s="649"/>
      <c r="Z42" s="650">
        <v>1</v>
      </c>
      <c r="AA42" s="650"/>
      <c r="AB42" s="650"/>
      <c r="AC42" s="650"/>
      <c r="AD42" s="651" t="s">
        <v>139</v>
      </c>
      <c r="AE42" s="651"/>
      <c r="AF42" s="651"/>
      <c r="AG42" s="651"/>
      <c r="AH42" s="651"/>
      <c r="AI42" s="651"/>
      <c r="AJ42" s="651"/>
      <c r="AK42" s="651"/>
      <c r="AL42" s="652" t="s">
        <v>139</v>
      </c>
      <c r="AM42" s="653"/>
      <c r="AN42" s="653"/>
      <c r="AO42" s="654"/>
      <c r="AQ42" s="746" t="s">
        <v>358</v>
      </c>
      <c r="AR42" s="747"/>
      <c r="AS42" s="747"/>
      <c r="AT42" s="747"/>
      <c r="AU42" s="747"/>
      <c r="AV42" s="747"/>
      <c r="AW42" s="747"/>
      <c r="AX42" s="747"/>
      <c r="AY42" s="748"/>
      <c r="AZ42" s="738">
        <v>145614</v>
      </c>
      <c r="BA42" s="739"/>
      <c r="BB42" s="739"/>
      <c r="BC42" s="739"/>
      <c r="BD42" s="718"/>
      <c r="BE42" s="718"/>
      <c r="BF42" s="720"/>
      <c r="BG42" s="736"/>
      <c r="BH42" s="737"/>
      <c r="BI42" s="737"/>
      <c r="BJ42" s="737"/>
      <c r="BK42" s="737"/>
      <c r="BL42" s="237"/>
      <c r="BM42" s="673" t="s">
        <v>359</v>
      </c>
      <c r="BN42" s="673"/>
      <c r="BO42" s="673"/>
      <c r="BP42" s="673"/>
      <c r="BQ42" s="673"/>
      <c r="BR42" s="673"/>
      <c r="BS42" s="673"/>
      <c r="BT42" s="673"/>
      <c r="BU42" s="674"/>
      <c r="BV42" s="738">
        <v>411</v>
      </c>
      <c r="BW42" s="739"/>
      <c r="BX42" s="739"/>
      <c r="BY42" s="739"/>
      <c r="BZ42" s="739"/>
      <c r="CA42" s="739"/>
      <c r="CB42" s="745"/>
      <c r="CD42" s="644" t="s">
        <v>360</v>
      </c>
      <c r="CE42" s="645"/>
      <c r="CF42" s="645"/>
      <c r="CG42" s="645"/>
      <c r="CH42" s="645"/>
      <c r="CI42" s="645"/>
      <c r="CJ42" s="645"/>
      <c r="CK42" s="645"/>
      <c r="CL42" s="645"/>
      <c r="CM42" s="645"/>
      <c r="CN42" s="645"/>
      <c r="CO42" s="645"/>
      <c r="CP42" s="645"/>
      <c r="CQ42" s="646"/>
      <c r="CR42" s="647">
        <v>866756</v>
      </c>
      <c r="CS42" s="648"/>
      <c r="CT42" s="648"/>
      <c r="CU42" s="648"/>
      <c r="CV42" s="648"/>
      <c r="CW42" s="648"/>
      <c r="CX42" s="648"/>
      <c r="CY42" s="649"/>
      <c r="CZ42" s="652">
        <v>20</v>
      </c>
      <c r="DA42" s="653"/>
      <c r="DB42" s="653"/>
      <c r="DC42" s="665"/>
      <c r="DD42" s="656">
        <v>110000</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361</v>
      </c>
      <c r="C43" s="698"/>
      <c r="D43" s="698"/>
      <c r="E43" s="698"/>
      <c r="F43" s="698"/>
      <c r="G43" s="698"/>
      <c r="H43" s="698"/>
      <c r="I43" s="698"/>
      <c r="J43" s="698"/>
      <c r="K43" s="698"/>
      <c r="L43" s="698"/>
      <c r="M43" s="698"/>
      <c r="N43" s="698"/>
      <c r="O43" s="698"/>
      <c r="P43" s="698"/>
      <c r="Q43" s="699"/>
      <c r="R43" s="738">
        <v>4980991</v>
      </c>
      <c r="S43" s="739"/>
      <c r="T43" s="739"/>
      <c r="U43" s="739"/>
      <c r="V43" s="739"/>
      <c r="W43" s="739"/>
      <c r="X43" s="739"/>
      <c r="Y43" s="740"/>
      <c r="Z43" s="741">
        <v>100</v>
      </c>
      <c r="AA43" s="741"/>
      <c r="AB43" s="741"/>
      <c r="AC43" s="741"/>
      <c r="AD43" s="742">
        <v>1895914</v>
      </c>
      <c r="AE43" s="742"/>
      <c r="AF43" s="742"/>
      <c r="AG43" s="742"/>
      <c r="AH43" s="742"/>
      <c r="AI43" s="742"/>
      <c r="AJ43" s="742"/>
      <c r="AK43" s="742"/>
      <c r="AL43" s="743">
        <v>100</v>
      </c>
      <c r="AM43" s="719"/>
      <c r="AN43" s="719"/>
      <c r="AO43" s="744"/>
      <c r="BV43" s="238"/>
      <c r="BW43" s="238"/>
      <c r="BX43" s="238"/>
      <c r="BY43" s="238"/>
      <c r="BZ43" s="238"/>
      <c r="CA43" s="238"/>
      <c r="CB43" s="238"/>
      <c r="CD43" s="644" t="s">
        <v>362</v>
      </c>
      <c r="CE43" s="645"/>
      <c r="CF43" s="645"/>
      <c r="CG43" s="645"/>
      <c r="CH43" s="645"/>
      <c r="CI43" s="645"/>
      <c r="CJ43" s="645"/>
      <c r="CK43" s="645"/>
      <c r="CL43" s="645"/>
      <c r="CM43" s="645"/>
      <c r="CN43" s="645"/>
      <c r="CO43" s="645"/>
      <c r="CP43" s="645"/>
      <c r="CQ43" s="646"/>
      <c r="CR43" s="647" t="s">
        <v>175</v>
      </c>
      <c r="CS43" s="683"/>
      <c r="CT43" s="683"/>
      <c r="CU43" s="683"/>
      <c r="CV43" s="683"/>
      <c r="CW43" s="683"/>
      <c r="CX43" s="683"/>
      <c r="CY43" s="684"/>
      <c r="CZ43" s="652" t="s">
        <v>175</v>
      </c>
      <c r="DA43" s="681"/>
      <c r="DB43" s="681"/>
      <c r="DC43" s="685"/>
      <c r="DD43" s="656" t="s">
        <v>139</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309</v>
      </c>
      <c r="CE44" s="760"/>
      <c r="CF44" s="644" t="s">
        <v>363</v>
      </c>
      <c r="CG44" s="645"/>
      <c r="CH44" s="645"/>
      <c r="CI44" s="645"/>
      <c r="CJ44" s="645"/>
      <c r="CK44" s="645"/>
      <c r="CL44" s="645"/>
      <c r="CM44" s="645"/>
      <c r="CN44" s="645"/>
      <c r="CO44" s="645"/>
      <c r="CP44" s="645"/>
      <c r="CQ44" s="646"/>
      <c r="CR44" s="647">
        <v>360118</v>
      </c>
      <c r="CS44" s="648"/>
      <c r="CT44" s="648"/>
      <c r="CU44" s="648"/>
      <c r="CV44" s="648"/>
      <c r="CW44" s="648"/>
      <c r="CX44" s="648"/>
      <c r="CY44" s="649"/>
      <c r="CZ44" s="652">
        <v>8.3000000000000007</v>
      </c>
      <c r="DA44" s="653"/>
      <c r="DB44" s="653"/>
      <c r="DC44" s="665"/>
      <c r="DD44" s="656">
        <v>17671</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364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365</v>
      </c>
      <c r="CG45" s="645"/>
      <c r="CH45" s="645"/>
      <c r="CI45" s="645"/>
      <c r="CJ45" s="645"/>
      <c r="CK45" s="645"/>
      <c r="CL45" s="645"/>
      <c r="CM45" s="645"/>
      <c r="CN45" s="645"/>
      <c r="CO45" s="645"/>
      <c r="CP45" s="645"/>
      <c r="CQ45" s="646"/>
      <c r="CR45" s="647">
        <v>330327</v>
      </c>
      <c r="CS45" s="683"/>
      <c r="CT45" s="683"/>
      <c r="CU45" s="683"/>
      <c r="CV45" s="683"/>
      <c r="CW45" s="683"/>
      <c r="CX45" s="683"/>
      <c r="CY45" s="684"/>
      <c r="CZ45" s="652">
        <v>7.6</v>
      </c>
      <c r="DA45" s="681"/>
      <c r="DB45" s="681"/>
      <c r="DC45" s="685"/>
      <c r="DD45" s="656">
        <v>4780</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367</v>
      </c>
      <c r="CG46" s="645"/>
      <c r="CH46" s="645"/>
      <c r="CI46" s="645"/>
      <c r="CJ46" s="645"/>
      <c r="CK46" s="645"/>
      <c r="CL46" s="645"/>
      <c r="CM46" s="645"/>
      <c r="CN46" s="645"/>
      <c r="CO46" s="645"/>
      <c r="CP46" s="645"/>
      <c r="CQ46" s="646"/>
      <c r="CR46" s="647">
        <v>29362</v>
      </c>
      <c r="CS46" s="648"/>
      <c r="CT46" s="648"/>
      <c r="CU46" s="648"/>
      <c r="CV46" s="648"/>
      <c r="CW46" s="648"/>
      <c r="CX46" s="648"/>
      <c r="CY46" s="649"/>
      <c r="CZ46" s="652">
        <v>0.7</v>
      </c>
      <c r="DA46" s="653"/>
      <c r="DB46" s="653"/>
      <c r="DC46" s="665"/>
      <c r="DD46" s="656">
        <v>12462</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369</v>
      </c>
      <c r="CG47" s="645"/>
      <c r="CH47" s="645"/>
      <c r="CI47" s="645"/>
      <c r="CJ47" s="645"/>
      <c r="CK47" s="645"/>
      <c r="CL47" s="645"/>
      <c r="CM47" s="645"/>
      <c r="CN47" s="645"/>
      <c r="CO47" s="645"/>
      <c r="CP47" s="645"/>
      <c r="CQ47" s="646"/>
      <c r="CR47" s="647">
        <v>506638</v>
      </c>
      <c r="CS47" s="683"/>
      <c r="CT47" s="683"/>
      <c r="CU47" s="683"/>
      <c r="CV47" s="683"/>
      <c r="CW47" s="683"/>
      <c r="CX47" s="683"/>
      <c r="CY47" s="684"/>
      <c r="CZ47" s="652">
        <v>11.7</v>
      </c>
      <c r="DA47" s="681"/>
      <c r="DB47" s="681"/>
      <c r="DC47" s="685"/>
      <c r="DD47" s="656">
        <v>92329</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370</v>
      </c>
      <c r="CG48" s="645"/>
      <c r="CH48" s="645"/>
      <c r="CI48" s="645"/>
      <c r="CJ48" s="645"/>
      <c r="CK48" s="645"/>
      <c r="CL48" s="645"/>
      <c r="CM48" s="645"/>
      <c r="CN48" s="645"/>
      <c r="CO48" s="645"/>
      <c r="CP48" s="645"/>
      <c r="CQ48" s="646"/>
      <c r="CR48" s="647" t="s">
        <v>139</v>
      </c>
      <c r="CS48" s="648"/>
      <c r="CT48" s="648"/>
      <c r="CU48" s="648"/>
      <c r="CV48" s="648"/>
      <c r="CW48" s="648"/>
      <c r="CX48" s="648"/>
      <c r="CY48" s="649"/>
      <c r="CZ48" s="652" t="s">
        <v>139</v>
      </c>
      <c r="DA48" s="653"/>
      <c r="DB48" s="653"/>
      <c r="DC48" s="665"/>
      <c r="DD48" s="656" t="s">
        <v>175</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371</v>
      </c>
      <c r="CE49" s="698"/>
      <c r="CF49" s="698"/>
      <c r="CG49" s="698"/>
      <c r="CH49" s="698"/>
      <c r="CI49" s="698"/>
      <c r="CJ49" s="698"/>
      <c r="CK49" s="698"/>
      <c r="CL49" s="698"/>
      <c r="CM49" s="698"/>
      <c r="CN49" s="698"/>
      <c r="CO49" s="698"/>
      <c r="CP49" s="698"/>
      <c r="CQ49" s="699"/>
      <c r="CR49" s="738">
        <v>4336369</v>
      </c>
      <c r="CS49" s="718"/>
      <c r="CT49" s="718"/>
      <c r="CU49" s="718"/>
      <c r="CV49" s="718"/>
      <c r="CW49" s="718"/>
      <c r="CX49" s="718"/>
      <c r="CY49" s="749"/>
      <c r="CZ49" s="743">
        <v>100</v>
      </c>
      <c r="DA49" s="750"/>
      <c r="DB49" s="750"/>
      <c r="DC49" s="751"/>
      <c r="DD49" s="752">
        <v>2312014</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D8r0iYgBqBfvtxBAtouxGhzAUyzmwOesZujmTixPzKcgcA8pdKZWb8TMfm2HdC3JtHKxTdxjndfdui63nAE1yg==" saltValue="HGevgNON2Jm0w5044JOfn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373</v>
      </c>
      <c r="DK2" s="795"/>
      <c r="DL2" s="795"/>
      <c r="DM2" s="795"/>
      <c r="DN2" s="795"/>
      <c r="DO2" s="796"/>
      <c r="DP2" s="251"/>
      <c r="DQ2" s="794" t="s">
        <v>374</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375</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377</v>
      </c>
      <c r="B5" s="789"/>
      <c r="C5" s="789"/>
      <c r="D5" s="789"/>
      <c r="E5" s="789"/>
      <c r="F5" s="789"/>
      <c r="G5" s="789"/>
      <c r="H5" s="789"/>
      <c r="I5" s="789"/>
      <c r="J5" s="789"/>
      <c r="K5" s="789"/>
      <c r="L5" s="789"/>
      <c r="M5" s="789"/>
      <c r="N5" s="789"/>
      <c r="O5" s="789"/>
      <c r="P5" s="790"/>
      <c r="Q5" s="765" t="s">
        <v>378</v>
      </c>
      <c r="R5" s="766"/>
      <c r="S5" s="766"/>
      <c r="T5" s="766"/>
      <c r="U5" s="767"/>
      <c r="V5" s="765" t="s">
        <v>379</v>
      </c>
      <c r="W5" s="766"/>
      <c r="X5" s="766"/>
      <c r="Y5" s="766"/>
      <c r="Z5" s="767"/>
      <c r="AA5" s="765" t="s">
        <v>380</v>
      </c>
      <c r="AB5" s="766"/>
      <c r="AC5" s="766"/>
      <c r="AD5" s="766"/>
      <c r="AE5" s="766"/>
      <c r="AF5" s="798" t="s">
        <v>381</v>
      </c>
      <c r="AG5" s="766"/>
      <c r="AH5" s="766"/>
      <c r="AI5" s="766"/>
      <c r="AJ5" s="777"/>
      <c r="AK5" s="766" t="s">
        <v>382</v>
      </c>
      <c r="AL5" s="766"/>
      <c r="AM5" s="766"/>
      <c r="AN5" s="766"/>
      <c r="AO5" s="767"/>
      <c r="AP5" s="765" t="s">
        <v>383</v>
      </c>
      <c r="AQ5" s="766"/>
      <c r="AR5" s="766"/>
      <c r="AS5" s="766"/>
      <c r="AT5" s="767"/>
      <c r="AU5" s="765" t="s">
        <v>384</v>
      </c>
      <c r="AV5" s="766"/>
      <c r="AW5" s="766"/>
      <c r="AX5" s="766"/>
      <c r="AY5" s="777"/>
      <c r="AZ5" s="258"/>
      <c r="BA5" s="258"/>
      <c r="BB5" s="258"/>
      <c r="BC5" s="258"/>
      <c r="BD5" s="258"/>
      <c r="BE5" s="259"/>
      <c r="BF5" s="259"/>
      <c r="BG5" s="259"/>
      <c r="BH5" s="259"/>
      <c r="BI5" s="259"/>
      <c r="BJ5" s="259"/>
      <c r="BK5" s="259"/>
      <c r="BL5" s="259"/>
      <c r="BM5" s="259"/>
      <c r="BN5" s="259"/>
      <c r="BO5" s="259"/>
      <c r="BP5" s="259"/>
      <c r="BQ5" s="788" t="s">
        <v>385</v>
      </c>
      <c r="BR5" s="789"/>
      <c r="BS5" s="789"/>
      <c r="BT5" s="789"/>
      <c r="BU5" s="789"/>
      <c r="BV5" s="789"/>
      <c r="BW5" s="789"/>
      <c r="BX5" s="789"/>
      <c r="BY5" s="789"/>
      <c r="BZ5" s="789"/>
      <c r="CA5" s="789"/>
      <c r="CB5" s="789"/>
      <c r="CC5" s="789"/>
      <c r="CD5" s="789"/>
      <c r="CE5" s="789"/>
      <c r="CF5" s="789"/>
      <c r="CG5" s="790"/>
      <c r="CH5" s="765" t="s">
        <v>386</v>
      </c>
      <c r="CI5" s="766"/>
      <c r="CJ5" s="766"/>
      <c r="CK5" s="766"/>
      <c r="CL5" s="767"/>
      <c r="CM5" s="765" t="s">
        <v>387</v>
      </c>
      <c r="CN5" s="766"/>
      <c r="CO5" s="766"/>
      <c r="CP5" s="766"/>
      <c r="CQ5" s="767"/>
      <c r="CR5" s="765" t="s">
        <v>388</v>
      </c>
      <c r="CS5" s="766"/>
      <c r="CT5" s="766"/>
      <c r="CU5" s="766"/>
      <c r="CV5" s="767"/>
      <c r="CW5" s="765" t="s">
        <v>389</v>
      </c>
      <c r="CX5" s="766"/>
      <c r="CY5" s="766"/>
      <c r="CZ5" s="766"/>
      <c r="DA5" s="767"/>
      <c r="DB5" s="765" t="s">
        <v>390</v>
      </c>
      <c r="DC5" s="766"/>
      <c r="DD5" s="766"/>
      <c r="DE5" s="766"/>
      <c r="DF5" s="767"/>
      <c r="DG5" s="771" t="s">
        <v>391</v>
      </c>
      <c r="DH5" s="772"/>
      <c r="DI5" s="772"/>
      <c r="DJ5" s="772"/>
      <c r="DK5" s="773"/>
      <c r="DL5" s="771" t="s">
        <v>392</v>
      </c>
      <c r="DM5" s="772"/>
      <c r="DN5" s="772"/>
      <c r="DO5" s="772"/>
      <c r="DP5" s="773"/>
      <c r="DQ5" s="765" t="s">
        <v>393</v>
      </c>
      <c r="DR5" s="766"/>
      <c r="DS5" s="766"/>
      <c r="DT5" s="766"/>
      <c r="DU5" s="767"/>
      <c r="DV5" s="765" t="s">
        <v>384</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394</v>
      </c>
      <c r="C7" s="780"/>
      <c r="D7" s="780"/>
      <c r="E7" s="780"/>
      <c r="F7" s="780"/>
      <c r="G7" s="780"/>
      <c r="H7" s="780"/>
      <c r="I7" s="780"/>
      <c r="J7" s="780"/>
      <c r="K7" s="780"/>
      <c r="L7" s="780"/>
      <c r="M7" s="780"/>
      <c r="N7" s="780"/>
      <c r="O7" s="780"/>
      <c r="P7" s="781"/>
      <c r="Q7" s="782">
        <v>4981</v>
      </c>
      <c r="R7" s="783"/>
      <c r="S7" s="783"/>
      <c r="T7" s="783"/>
      <c r="U7" s="783"/>
      <c r="V7" s="783">
        <v>4336</v>
      </c>
      <c r="W7" s="783"/>
      <c r="X7" s="783"/>
      <c r="Y7" s="783"/>
      <c r="Z7" s="783"/>
      <c r="AA7" s="783">
        <v>645</v>
      </c>
      <c r="AB7" s="783"/>
      <c r="AC7" s="783"/>
      <c r="AD7" s="783"/>
      <c r="AE7" s="784"/>
      <c r="AF7" s="785">
        <v>622</v>
      </c>
      <c r="AG7" s="786"/>
      <c r="AH7" s="786"/>
      <c r="AI7" s="786"/>
      <c r="AJ7" s="787"/>
      <c r="AK7" s="822">
        <v>3.9</v>
      </c>
      <c r="AL7" s="823"/>
      <c r="AM7" s="823"/>
      <c r="AN7" s="823"/>
      <c r="AO7" s="823"/>
      <c r="AP7" s="823">
        <v>3405</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593</v>
      </c>
      <c r="BT7" s="827"/>
      <c r="BU7" s="827"/>
      <c r="BV7" s="827"/>
      <c r="BW7" s="827"/>
      <c r="BX7" s="827"/>
      <c r="BY7" s="827"/>
      <c r="BZ7" s="827"/>
      <c r="CA7" s="827"/>
      <c r="CB7" s="827"/>
      <c r="CC7" s="827"/>
      <c r="CD7" s="827"/>
      <c r="CE7" s="827"/>
      <c r="CF7" s="827"/>
      <c r="CG7" s="828"/>
      <c r="CH7" s="819">
        <v>-9</v>
      </c>
      <c r="CI7" s="820"/>
      <c r="CJ7" s="820"/>
      <c r="CK7" s="820"/>
      <c r="CL7" s="821"/>
      <c r="CM7" s="819">
        <v>13</v>
      </c>
      <c r="CN7" s="820"/>
      <c r="CO7" s="820"/>
      <c r="CP7" s="820"/>
      <c r="CQ7" s="821"/>
      <c r="CR7" s="819">
        <v>11</v>
      </c>
      <c r="CS7" s="820"/>
      <c r="CT7" s="820"/>
      <c r="CU7" s="820"/>
      <c r="CV7" s="821"/>
      <c r="CW7" s="819" t="s">
        <v>595</v>
      </c>
      <c r="CX7" s="820"/>
      <c r="CY7" s="820"/>
      <c r="CZ7" s="820"/>
      <c r="DA7" s="821"/>
      <c r="DB7" s="819">
        <v>4</v>
      </c>
      <c r="DC7" s="820"/>
      <c r="DD7" s="820"/>
      <c r="DE7" s="820"/>
      <c r="DF7" s="821"/>
      <c r="DG7" s="819" t="s">
        <v>595</v>
      </c>
      <c r="DH7" s="820"/>
      <c r="DI7" s="820"/>
      <c r="DJ7" s="820"/>
      <c r="DK7" s="821"/>
      <c r="DL7" s="819" t="s">
        <v>595</v>
      </c>
      <c r="DM7" s="820"/>
      <c r="DN7" s="820"/>
      <c r="DO7" s="820"/>
      <c r="DP7" s="821"/>
      <c r="DQ7" s="819" t="s">
        <v>595</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594</v>
      </c>
      <c r="BT8" s="817"/>
      <c r="BU8" s="817"/>
      <c r="BV8" s="817"/>
      <c r="BW8" s="817"/>
      <c r="BX8" s="817"/>
      <c r="BY8" s="817"/>
      <c r="BZ8" s="817"/>
      <c r="CA8" s="817"/>
      <c r="CB8" s="817"/>
      <c r="CC8" s="817"/>
      <c r="CD8" s="817"/>
      <c r="CE8" s="817"/>
      <c r="CF8" s="817"/>
      <c r="CG8" s="818"/>
      <c r="CH8" s="829">
        <v>195</v>
      </c>
      <c r="CI8" s="830"/>
      <c r="CJ8" s="830"/>
      <c r="CK8" s="830"/>
      <c r="CL8" s="831"/>
      <c r="CM8" s="829">
        <v>331</v>
      </c>
      <c r="CN8" s="830"/>
      <c r="CO8" s="830"/>
      <c r="CP8" s="830"/>
      <c r="CQ8" s="831"/>
      <c r="CR8" s="829">
        <v>1</v>
      </c>
      <c r="CS8" s="830"/>
      <c r="CT8" s="830"/>
      <c r="CU8" s="830"/>
      <c r="CV8" s="831"/>
      <c r="CW8" s="829">
        <v>1</v>
      </c>
      <c r="CX8" s="830"/>
      <c r="CY8" s="830"/>
      <c r="CZ8" s="830"/>
      <c r="DA8" s="831"/>
      <c r="DB8" s="829" t="s">
        <v>595</v>
      </c>
      <c r="DC8" s="830"/>
      <c r="DD8" s="830"/>
      <c r="DE8" s="830"/>
      <c r="DF8" s="831"/>
      <c r="DG8" s="829" t="s">
        <v>595</v>
      </c>
      <c r="DH8" s="830"/>
      <c r="DI8" s="830"/>
      <c r="DJ8" s="830"/>
      <c r="DK8" s="831"/>
      <c r="DL8" s="829" t="s">
        <v>595</v>
      </c>
      <c r="DM8" s="830"/>
      <c r="DN8" s="830"/>
      <c r="DO8" s="830"/>
      <c r="DP8" s="831"/>
      <c r="DQ8" s="829" t="s">
        <v>595</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395</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396</v>
      </c>
      <c r="B23" s="838" t="s">
        <v>397</v>
      </c>
      <c r="C23" s="839"/>
      <c r="D23" s="839"/>
      <c r="E23" s="839"/>
      <c r="F23" s="839"/>
      <c r="G23" s="839"/>
      <c r="H23" s="839"/>
      <c r="I23" s="839"/>
      <c r="J23" s="839"/>
      <c r="K23" s="839"/>
      <c r="L23" s="839"/>
      <c r="M23" s="839"/>
      <c r="N23" s="839"/>
      <c r="O23" s="839"/>
      <c r="P23" s="840"/>
      <c r="Q23" s="841">
        <v>4981</v>
      </c>
      <c r="R23" s="842"/>
      <c r="S23" s="842"/>
      <c r="T23" s="842"/>
      <c r="U23" s="842"/>
      <c r="V23" s="842">
        <v>4336</v>
      </c>
      <c r="W23" s="842"/>
      <c r="X23" s="842"/>
      <c r="Y23" s="842"/>
      <c r="Z23" s="842"/>
      <c r="AA23" s="842">
        <v>645</v>
      </c>
      <c r="AB23" s="842"/>
      <c r="AC23" s="842"/>
      <c r="AD23" s="842"/>
      <c r="AE23" s="843"/>
      <c r="AF23" s="844">
        <v>622</v>
      </c>
      <c r="AG23" s="842"/>
      <c r="AH23" s="842"/>
      <c r="AI23" s="842"/>
      <c r="AJ23" s="845"/>
      <c r="AK23" s="846"/>
      <c r="AL23" s="847"/>
      <c r="AM23" s="847"/>
      <c r="AN23" s="847"/>
      <c r="AO23" s="847"/>
      <c r="AP23" s="842">
        <v>3405</v>
      </c>
      <c r="AQ23" s="842"/>
      <c r="AR23" s="842"/>
      <c r="AS23" s="842"/>
      <c r="AT23" s="842"/>
      <c r="AU23" s="848"/>
      <c r="AV23" s="848"/>
      <c r="AW23" s="848"/>
      <c r="AX23" s="848"/>
      <c r="AY23" s="849"/>
      <c r="AZ23" s="857" t="s">
        <v>175</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398</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399</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377</v>
      </c>
      <c r="B26" s="789"/>
      <c r="C26" s="789"/>
      <c r="D26" s="789"/>
      <c r="E26" s="789"/>
      <c r="F26" s="789"/>
      <c r="G26" s="789"/>
      <c r="H26" s="789"/>
      <c r="I26" s="789"/>
      <c r="J26" s="789"/>
      <c r="K26" s="789"/>
      <c r="L26" s="789"/>
      <c r="M26" s="789"/>
      <c r="N26" s="789"/>
      <c r="O26" s="789"/>
      <c r="P26" s="790"/>
      <c r="Q26" s="765" t="s">
        <v>400</v>
      </c>
      <c r="R26" s="766"/>
      <c r="S26" s="766"/>
      <c r="T26" s="766"/>
      <c r="U26" s="767"/>
      <c r="V26" s="765" t="s">
        <v>401</v>
      </c>
      <c r="W26" s="766"/>
      <c r="X26" s="766"/>
      <c r="Y26" s="766"/>
      <c r="Z26" s="767"/>
      <c r="AA26" s="765" t="s">
        <v>402</v>
      </c>
      <c r="AB26" s="766"/>
      <c r="AC26" s="766"/>
      <c r="AD26" s="766"/>
      <c r="AE26" s="766"/>
      <c r="AF26" s="860" t="s">
        <v>403</v>
      </c>
      <c r="AG26" s="861"/>
      <c r="AH26" s="861"/>
      <c r="AI26" s="861"/>
      <c r="AJ26" s="862"/>
      <c r="AK26" s="766" t="s">
        <v>404</v>
      </c>
      <c r="AL26" s="766"/>
      <c r="AM26" s="766"/>
      <c r="AN26" s="766"/>
      <c r="AO26" s="767"/>
      <c r="AP26" s="765" t="s">
        <v>405</v>
      </c>
      <c r="AQ26" s="766"/>
      <c r="AR26" s="766"/>
      <c r="AS26" s="766"/>
      <c r="AT26" s="767"/>
      <c r="AU26" s="765" t="s">
        <v>406</v>
      </c>
      <c r="AV26" s="766"/>
      <c r="AW26" s="766"/>
      <c r="AX26" s="766"/>
      <c r="AY26" s="767"/>
      <c r="AZ26" s="765" t="s">
        <v>407</v>
      </c>
      <c r="BA26" s="766"/>
      <c r="BB26" s="766"/>
      <c r="BC26" s="766"/>
      <c r="BD26" s="767"/>
      <c r="BE26" s="765" t="s">
        <v>384</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408</v>
      </c>
      <c r="C28" s="780"/>
      <c r="D28" s="780"/>
      <c r="E28" s="780"/>
      <c r="F28" s="780"/>
      <c r="G28" s="780"/>
      <c r="H28" s="780"/>
      <c r="I28" s="780"/>
      <c r="J28" s="780"/>
      <c r="K28" s="780"/>
      <c r="L28" s="780"/>
      <c r="M28" s="780"/>
      <c r="N28" s="780"/>
      <c r="O28" s="780"/>
      <c r="P28" s="781"/>
      <c r="Q28" s="870">
        <v>488</v>
      </c>
      <c r="R28" s="871"/>
      <c r="S28" s="871"/>
      <c r="T28" s="871"/>
      <c r="U28" s="871"/>
      <c r="V28" s="871">
        <v>439</v>
      </c>
      <c r="W28" s="871"/>
      <c r="X28" s="871"/>
      <c r="Y28" s="871"/>
      <c r="Z28" s="871"/>
      <c r="AA28" s="871">
        <v>49</v>
      </c>
      <c r="AB28" s="871"/>
      <c r="AC28" s="871"/>
      <c r="AD28" s="871"/>
      <c r="AE28" s="872"/>
      <c r="AF28" s="873">
        <v>49</v>
      </c>
      <c r="AG28" s="871"/>
      <c r="AH28" s="871"/>
      <c r="AI28" s="871"/>
      <c r="AJ28" s="874"/>
      <c r="AK28" s="875">
        <v>42</v>
      </c>
      <c r="AL28" s="866"/>
      <c r="AM28" s="866"/>
      <c r="AN28" s="866"/>
      <c r="AO28" s="866"/>
      <c r="AP28" s="866" t="s">
        <v>585</v>
      </c>
      <c r="AQ28" s="866"/>
      <c r="AR28" s="866"/>
      <c r="AS28" s="866"/>
      <c r="AT28" s="866"/>
      <c r="AU28" s="866" t="s">
        <v>585</v>
      </c>
      <c r="AV28" s="866"/>
      <c r="AW28" s="866"/>
      <c r="AX28" s="866"/>
      <c r="AY28" s="866"/>
      <c r="AZ28" s="867" t="s">
        <v>585</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409</v>
      </c>
      <c r="C29" s="804"/>
      <c r="D29" s="804"/>
      <c r="E29" s="804"/>
      <c r="F29" s="804"/>
      <c r="G29" s="804"/>
      <c r="H29" s="804"/>
      <c r="I29" s="804"/>
      <c r="J29" s="804"/>
      <c r="K29" s="804"/>
      <c r="L29" s="804"/>
      <c r="M29" s="804"/>
      <c r="N29" s="804"/>
      <c r="O29" s="804"/>
      <c r="P29" s="805"/>
      <c r="Q29" s="806">
        <v>461</v>
      </c>
      <c r="R29" s="807"/>
      <c r="S29" s="807"/>
      <c r="T29" s="807"/>
      <c r="U29" s="807"/>
      <c r="V29" s="807">
        <v>416</v>
      </c>
      <c r="W29" s="807"/>
      <c r="X29" s="807"/>
      <c r="Y29" s="807"/>
      <c r="Z29" s="807"/>
      <c r="AA29" s="807">
        <v>45</v>
      </c>
      <c r="AB29" s="807"/>
      <c r="AC29" s="807"/>
      <c r="AD29" s="807"/>
      <c r="AE29" s="808"/>
      <c r="AF29" s="809">
        <v>45</v>
      </c>
      <c r="AG29" s="810"/>
      <c r="AH29" s="810"/>
      <c r="AI29" s="810"/>
      <c r="AJ29" s="811"/>
      <c r="AK29" s="878">
        <v>69</v>
      </c>
      <c r="AL29" s="879"/>
      <c r="AM29" s="879"/>
      <c r="AN29" s="879"/>
      <c r="AO29" s="879"/>
      <c r="AP29" s="879" t="s">
        <v>585</v>
      </c>
      <c r="AQ29" s="879"/>
      <c r="AR29" s="879"/>
      <c r="AS29" s="879"/>
      <c r="AT29" s="879"/>
      <c r="AU29" s="879" t="s">
        <v>585</v>
      </c>
      <c r="AV29" s="879"/>
      <c r="AW29" s="879"/>
      <c r="AX29" s="879"/>
      <c r="AY29" s="879"/>
      <c r="AZ29" s="880" t="s">
        <v>585</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410</v>
      </c>
      <c r="C30" s="804"/>
      <c r="D30" s="804"/>
      <c r="E30" s="804"/>
      <c r="F30" s="804"/>
      <c r="G30" s="804"/>
      <c r="H30" s="804"/>
      <c r="I30" s="804"/>
      <c r="J30" s="804"/>
      <c r="K30" s="804"/>
      <c r="L30" s="804"/>
      <c r="M30" s="804"/>
      <c r="N30" s="804"/>
      <c r="O30" s="804"/>
      <c r="P30" s="805"/>
      <c r="Q30" s="806">
        <v>39</v>
      </c>
      <c r="R30" s="807"/>
      <c r="S30" s="807"/>
      <c r="T30" s="807"/>
      <c r="U30" s="807"/>
      <c r="V30" s="807">
        <v>43</v>
      </c>
      <c r="W30" s="807"/>
      <c r="X30" s="807"/>
      <c r="Y30" s="807"/>
      <c r="Z30" s="807"/>
      <c r="AA30" s="807">
        <v>-4</v>
      </c>
      <c r="AB30" s="807"/>
      <c r="AC30" s="807"/>
      <c r="AD30" s="807"/>
      <c r="AE30" s="808"/>
      <c r="AF30" s="809">
        <v>-4</v>
      </c>
      <c r="AG30" s="810"/>
      <c r="AH30" s="810"/>
      <c r="AI30" s="810"/>
      <c r="AJ30" s="811"/>
      <c r="AK30" s="878">
        <v>15</v>
      </c>
      <c r="AL30" s="879"/>
      <c r="AM30" s="879"/>
      <c r="AN30" s="879"/>
      <c r="AO30" s="879"/>
      <c r="AP30" s="879" t="s">
        <v>585</v>
      </c>
      <c r="AQ30" s="879"/>
      <c r="AR30" s="879"/>
      <c r="AS30" s="879"/>
      <c r="AT30" s="879"/>
      <c r="AU30" s="879" t="s">
        <v>585</v>
      </c>
      <c r="AV30" s="879"/>
      <c r="AW30" s="879"/>
      <c r="AX30" s="879"/>
      <c r="AY30" s="879"/>
      <c r="AZ30" s="880" t="s">
        <v>585</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411</v>
      </c>
      <c r="C31" s="804"/>
      <c r="D31" s="804"/>
      <c r="E31" s="804"/>
      <c r="F31" s="804"/>
      <c r="G31" s="804"/>
      <c r="H31" s="804"/>
      <c r="I31" s="804"/>
      <c r="J31" s="804"/>
      <c r="K31" s="804"/>
      <c r="L31" s="804"/>
      <c r="M31" s="804"/>
      <c r="N31" s="804"/>
      <c r="O31" s="804"/>
      <c r="P31" s="805"/>
      <c r="Q31" s="806">
        <v>202</v>
      </c>
      <c r="R31" s="807"/>
      <c r="S31" s="807"/>
      <c r="T31" s="807"/>
      <c r="U31" s="807"/>
      <c r="V31" s="807">
        <v>209</v>
      </c>
      <c r="W31" s="807"/>
      <c r="X31" s="807"/>
      <c r="Y31" s="807"/>
      <c r="Z31" s="807"/>
      <c r="AA31" s="807">
        <v>-7</v>
      </c>
      <c r="AB31" s="807"/>
      <c r="AC31" s="807"/>
      <c r="AD31" s="807"/>
      <c r="AE31" s="808"/>
      <c r="AF31" s="809">
        <v>-8</v>
      </c>
      <c r="AG31" s="810"/>
      <c r="AH31" s="810"/>
      <c r="AI31" s="810"/>
      <c r="AJ31" s="811"/>
      <c r="AK31" s="878">
        <v>113</v>
      </c>
      <c r="AL31" s="879"/>
      <c r="AM31" s="879"/>
      <c r="AN31" s="879"/>
      <c r="AO31" s="879"/>
      <c r="AP31" s="879">
        <v>794</v>
      </c>
      <c r="AQ31" s="879"/>
      <c r="AR31" s="879"/>
      <c r="AS31" s="879"/>
      <c r="AT31" s="879"/>
      <c r="AU31" s="879">
        <v>658</v>
      </c>
      <c r="AV31" s="879"/>
      <c r="AW31" s="879"/>
      <c r="AX31" s="879"/>
      <c r="AY31" s="879"/>
      <c r="AZ31" s="880" t="s">
        <v>586</v>
      </c>
      <c r="BA31" s="880"/>
      <c r="BB31" s="880"/>
      <c r="BC31" s="880"/>
      <c r="BD31" s="880"/>
      <c r="BE31" s="876" t="s">
        <v>412</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413</v>
      </c>
      <c r="C32" s="804"/>
      <c r="D32" s="804"/>
      <c r="E32" s="804"/>
      <c r="F32" s="804"/>
      <c r="G32" s="804"/>
      <c r="H32" s="804"/>
      <c r="I32" s="804"/>
      <c r="J32" s="804"/>
      <c r="K32" s="804"/>
      <c r="L32" s="804"/>
      <c r="M32" s="804"/>
      <c r="N32" s="804"/>
      <c r="O32" s="804"/>
      <c r="P32" s="805"/>
      <c r="Q32" s="806">
        <v>174</v>
      </c>
      <c r="R32" s="807"/>
      <c r="S32" s="807"/>
      <c r="T32" s="807"/>
      <c r="U32" s="807"/>
      <c r="V32" s="807">
        <v>166</v>
      </c>
      <c r="W32" s="807"/>
      <c r="X32" s="807"/>
      <c r="Y32" s="807"/>
      <c r="Z32" s="807"/>
      <c r="AA32" s="807">
        <v>8</v>
      </c>
      <c r="AB32" s="807"/>
      <c r="AC32" s="807"/>
      <c r="AD32" s="807"/>
      <c r="AE32" s="808"/>
      <c r="AF32" s="809">
        <v>8</v>
      </c>
      <c r="AG32" s="810"/>
      <c r="AH32" s="810"/>
      <c r="AI32" s="810"/>
      <c r="AJ32" s="811"/>
      <c r="AK32" s="878">
        <v>101</v>
      </c>
      <c r="AL32" s="879"/>
      <c r="AM32" s="879"/>
      <c r="AN32" s="879"/>
      <c r="AO32" s="879"/>
      <c r="AP32" s="879">
        <v>376</v>
      </c>
      <c r="AQ32" s="879"/>
      <c r="AR32" s="879"/>
      <c r="AS32" s="879"/>
      <c r="AT32" s="879"/>
      <c r="AU32" s="879">
        <v>348</v>
      </c>
      <c r="AV32" s="879"/>
      <c r="AW32" s="879"/>
      <c r="AX32" s="879"/>
      <c r="AY32" s="879"/>
      <c r="AZ32" s="880" t="s">
        <v>586</v>
      </c>
      <c r="BA32" s="880"/>
      <c r="BB32" s="880"/>
      <c r="BC32" s="880"/>
      <c r="BD32" s="880"/>
      <c r="BE32" s="876" t="s">
        <v>412</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414</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396</v>
      </c>
      <c r="B63" s="838" t="s">
        <v>415</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89</v>
      </c>
      <c r="AG63" s="890"/>
      <c r="AH63" s="890"/>
      <c r="AI63" s="890"/>
      <c r="AJ63" s="891"/>
      <c r="AK63" s="892"/>
      <c r="AL63" s="887"/>
      <c r="AM63" s="887"/>
      <c r="AN63" s="887"/>
      <c r="AO63" s="887"/>
      <c r="AP63" s="890">
        <v>1170</v>
      </c>
      <c r="AQ63" s="890"/>
      <c r="AR63" s="890"/>
      <c r="AS63" s="890"/>
      <c r="AT63" s="890"/>
      <c r="AU63" s="890">
        <v>1006</v>
      </c>
      <c r="AV63" s="890"/>
      <c r="AW63" s="890"/>
      <c r="AX63" s="890"/>
      <c r="AY63" s="890"/>
      <c r="AZ63" s="894"/>
      <c r="BA63" s="894"/>
      <c r="BB63" s="894"/>
      <c r="BC63" s="894"/>
      <c r="BD63" s="894"/>
      <c r="BE63" s="895"/>
      <c r="BF63" s="895"/>
      <c r="BG63" s="895"/>
      <c r="BH63" s="895"/>
      <c r="BI63" s="896"/>
      <c r="BJ63" s="897" t="s">
        <v>416</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418</v>
      </c>
      <c r="B66" s="789"/>
      <c r="C66" s="789"/>
      <c r="D66" s="789"/>
      <c r="E66" s="789"/>
      <c r="F66" s="789"/>
      <c r="G66" s="789"/>
      <c r="H66" s="789"/>
      <c r="I66" s="789"/>
      <c r="J66" s="789"/>
      <c r="K66" s="789"/>
      <c r="L66" s="789"/>
      <c r="M66" s="789"/>
      <c r="N66" s="789"/>
      <c r="O66" s="789"/>
      <c r="P66" s="790"/>
      <c r="Q66" s="765" t="s">
        <v>419</v>
      </c>
      <c r="R66" s="766"/>
      <c r="S66" s="766"/>
      <c r="T66" s="766"/>
      <c r="U66" s="767"/>
      <c r="V66" s="765" t="s">
        <v>420</v>
      </c>
      <c r="W66" s="766"/>
      <c r="X66" s="766"/>
      <c r="Y66" s="766"/>
      <c r="Z66" s="767"/>
      <c r="AA66" s="765" t="s">
        <v>421</v>
      </c>
      <c r="AB66" s="766"/>
      <c r="AC66" s="766"/>
      <c r="AD66" s="766"/>
      <c r="AE66" s="767"/>
      <c r="AF66" s="900" t="s">
        <v>422</v>
      </c>
      <c r="AG66" s="861"/>
      <c r="AH66" s="861"/>
      <c r="AI66" s="861"/>
      <c r="AJ66" s="901"/>
      <c r="AK66" s="765" t="s">
        <v>423</v>
      </c>
      <c r="AL66" s="789"/>
      <c r="AM66" s="789"/>
      <c r="AN66" s="789"/>
      <c r="AO66" s="790"/>
      <c r="AP66" s="765" t="s">
        <v>424</v>
      </c>
      <c r="AQ66" s="766"/>
      <c r="AR66" s="766"/>
      <c r="AS66" s="766"/>
      <c r="AT66" s="767"/>
      <c r="AU66" s="765" t="s">
        <v>425</v>
      </c>
      <c r="AV66" s="766"/>
      <c r="AW66" s="766"/>
      <c r="AX66" s="766"/>
      <c r="AY66" s="767"/>
      <c r="AZ66" s="765" t="s">
        <v>384</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587</v>
      </c>
      <c r="C68" s="918"/>
      <c r="D68" s="918"/>
      <c r="E68" s="918"/>
      <c r="F68" s="918"/>
      <c r="G68" s="918"/>
      <c r="H68" s="918"/>
      <c r="I68" s="918"/>
      <c r="J68" s="918"/>
      <c r="K68" s="918"/>
      <c r="L68" s="918"/>
      <c r="M68" s="918"/>
      <c r="N68" s="918"/>
      <c r="O68" s="918"/>
      <c r="P68" s="919"/>
      <c r="Q68" s="920">
        <v>8319</v>
      </c>
      <c r="R68" s="914"/>
      <c r="S68" s="914"/>
      <c r="T68" s="914"/>
      <c r="U68" s="914"/>
      <c r="V68" s="914">
        <v>6892</v>
      </c>
      <c r="W68" s="914"/>
      <c r="X68" s="914"/>
      <c r="Y68" s="914"/>
      <c r="Z68" s="914"/>
      <c r="AA68" s="914">
        <v>1427</v>
      </c>
      <c r="AB68" s="914"/>
      <c r="AC68" s="914"/>
      <c r="AD68" s="914"/>
      <c r="AE68" s="914"/>
      <c r="AF68" s="914">
        <v>1427</v>
      </c>
      <c r="AG68" s="914"/>
      <c r="AH68" s="914"/>
      <c r="AI68" s="914"/>
      <c r="AJ68" s="914"/>
      <c r="AK68" s="914">
        <v>26</v>
      </c>
      <c r="AL68" s="914"/>
      <c r="AM68" s="914"/>
      <c r="AN68" s="914"/>
      <c r="AO68" s="914"/>
      <c r="AP68" s="914" t="s">
        <v>586</v>
      </c>
      <c r="AQ68" s="914"/>
      <c r="AR68" s="914"/>
      <c r="AS68" s="914"/>
      <c r="AT68" s="914"/>
      <c r="AU68" s="914" t="s">
        <v>586</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588</v>
      </c>
      <c r="C69" s="922"/>
      <c r="D69" s="922"/>
      <c r="E69" s="922"/>
      <c r="F69" s="922"/>
      <c r="G69" s="922"/>
      <c r="H69" s="922"/>
      <c r="I69" s="922"/>
      <c r="J69" s="922"/>
      <c r="K69" s="922"/>
      <c r="L69" s="922"/>
      <c r="M69" s="922"/>
      <c r="N69" s="922"/>
      <c r="O69" s="922"/>
      <c r="P69" s="923"/>
      <c r="Q69" s="924">
        <v>1105</v>
      </c>
      <c r="R69" s="879"/>
      <c r="S69" s="879"/>
      <c r="T69" s="879"/>
      <c r="U69" s="879"/>
      <c r="V69" s="879">
        <v>1098</v>
      </c>
      <c r="W69" s="879"/>
      <c r="X69" s="879"/>
      <c r="Y69" s="879"/>
      <c r="Z69" s="879"/>
      <c r="AA69" s="879">
        <v>7</v>
      </c>
      <c r="AB69" s="879"/>
      <c r="AC69" s="879"/>
      <c r="AD69" s="879"/>
      <c r="AE69" s="879"/>
      <c r="AF69" s="879">
        <v>6</v>
      </c>
      <c r="AG69" s="879"/>
      <c r="AH69" s="879"/>
      <c r="AI69" s="879"/>
      <c r="AJ69" s="879"/>
      <c r="AK69" s="879" t="s">
        <v>586</v>
      </c>
      <c r="AL69" s="879"/>
      <c r="AM69" s="879"/>
      <c r="AN69" s="879"/>
      <c r="AO69" s="879"/>
      <c r="AP69" s="879" t="s">
        <v>586</v>
      </c>
      <c r="AQ69" s="879"/>
      <c r="AR69" s="879"/>
      <c r="AS69" s="879"/>
      <c r="AT69" s="879"/>
      <c r="AU69" s="879" t="s">
        <v>586</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589</v>
      </c>
      <c r="C70" s="922"/>
      <c r="D70" s="922"/>
      <c r="E70" s="922"/>
      <c r="F70" s="922"/>
      <c r="G70" s="922"/>
      <c r="H70" s="922"/>
      <c r="I70" s="922"/>
      <c r="J70" s="922"/>
      <c r="K70" s="922"/>
      <c r="L70" s="922"/>
      <c r="M70" s="922"/>
      <c r="N70" s="922"/>
      <c r="O70" s="922"/>
      <c r="P70" s="923"/>
      <c r="Q70" s="924">
        <v>4427</v>
      </c>
      <c r="R70" s="879"/>
      <c r="S70" s="879"/>
      <c r="T70" s="879"/>
      <c r="U70" s="879"/>
      <c r="V70" s="879">
        <v>3639</v>
      </c>
      <c r="W70" s="879"/>
      <c r="X70" s="879"/>
      <c r="Y70" s="879"/>
      <c r="Z70" s="879"/>
      <c r="AA70" s="879">
        <v>787</v>
      </c>
      <c r="AB70" s="879"/>
      <c r="AC70" s="879"/>
      <c r="AD70" s="879"/>
      <c r="AE70" s="879"/>
      <c r="AF70" s="879">
        <v>782</v>
      </c>
      <c r="AG70" s="879"/>
      <c r="AH70" s="879"/>
      <c r="AI70" s="879"/>
      <c r="AJ70" s="879"/>
      <c r="AK70" s="879">
        <v>349</v>
      </c>
      <c r="AL70" s="879"/>
      <c r="AM70" s="879"/>
      <c r="AN70" s="879"/>
      <c r="AO70" s="879"/>
      <c r="AP70" s="879">
        <v>426</v>
      </c>
      <c r="AQ70" s="879"/>
      <c r="AR70" s="879"/>
      <c r="AS70" s="879"/>
      <c r="AT70" s="879"/>
      <c r="AU70" s="879" t="s">
        <v>586</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590</v>
      </c>
      <c r="C71" s="922"/>
      <c r="D71" s="922"/>
      <c r="E71" s="922"/>
      <c r="F71" s="922"/>
      <c r="G71" s="922"/>
      <c r="H71" s="922"/>
      <c r="I71" s="922"/>
      <c r="J71" s="922"/>
      <c r="K71" s="922"/>
      <c r="L71" s="922"/>
      <c r="M71" s="922"/>
      <c r="N71" s="922"/>
      <c r="O71" s="922"/>
      <c r="P71" s="923"/>
      <c r="Q71" s="924">
        <v>27</v>
      </c>
      <c r="R71" s="879"/>
      <c r="S71" s="879"/>
      <c r="T71" s="879"/>
      <c r="U71" s="879"/>
      <c r="V71" s="879">
        <v>25</v>
      </c>
      <c r="W71" s="879"/>
      <c r="X71" s="879"/>
      <c r="Y71" s="879"/>
      <c r="Z71" s="879"/>
      <c r="AA71" s="879">
        <v>2</v>
      </c>
      <c r="AB71" s="879"/>
      <c r="AC71" s="879"/>
      <c r="AD71" s="879"/>
      <c r="AE71" s="879"/>
      <c r="AF71" s="879">
        <v>2</v>
      </c>
      <c r="AG71" s="879"/>
      <c r="AH71" s="879"/>
      <c r="AI71" s="879"/>
      <c r="AJ71" s="879"/>
      <c r="AK71" s="879">
        <v>27</v>
      </c>
      <c r="AL71" s="879"/>
      <c r="AM71" s="879"/>
      <c r="AN71" s="879"/>
      <c r="AO71" s="879"/>
      <c r="AP71" s="879" t="s">
        <v>586</v>
      </c>
      <c r="AQ71" s="879"/>
      <c r="AR71" s="879"/>
      <c r="AS71" s="879"/>
      <c r="AT71" s="879"/>
      <c r="AU71" s="879" t="s">
        <v>586</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591</v>
      </c>
      <c r="C72" s="922"/>
      <c r="D72" s="922"/>
      <c r="E72" s="922"/>
      <c r="F72" s="922"/>
      <c r="G72" s="922"/>
      <c r="H72" s="922"/>
      <c r="I72" s="922"/>
      <c r="J72" s="922"/>
      <c r="K72" s="922"/>
      <c r="L72" s="922"/>
      <c r="M72" s="922"/>
      <c r="N72" s="922"/>
      <c r="O72" s="922"/>
      <c r="P72" s="923"/>
      <c r="Q72" s="924">
        <v>280</v>
      </c>
      <c r="R72" s="879"/>
      <c r="S72" s="879"/>
      <c r="T72" s="879"/>
      <c r="U72" s="879"/>
      <c r="V72" s="879">
        <v>244</v>
      </c>
      <c r="W72" s="879"/>
      <c r="X72" s="879"/>
      <c r="Y72" s="879"/>
      <c r="Z72" s="879"/>
      <c r="AA72" s="879">
        <v>36</v>
      </c>
      <c r="AB72" s="879"/>
      <c r="AC72" s="879"/>
      <c r="AD72" s="879"/>
      <c r="AE72" s="879"/>
      <c r="AF72" s="879">
        <v>36</v>
      </c>
      <c r="AG72" s="879"/>
      <c r="AH72" s="879"/>
      <c r="AI72" s="879"/>
      <c r="AJ72" s="879"/>
      <c r="AK72" s="879" t="s">
        <v>586</v>
      </c>
      <c r="AL72" s="879"/>
      <c r="AM72" s="879"/>
      <c r="AN72" s="879"/>
      <c r="AO72" s="879"/>
      <c r="AP72" s="879" t="s">
        <v>586</v>
      </c>
      <c r="AQ72" s="879"/>
      <c r="AR72" s="879"/>
      <c r="AS72" s="879"/>
      <c r="AT72" s="879"/>
      <c r="AU72" s="879" t="s">
        <v>586</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592</v>
      </c>
      <c r="C73" s="922"/>
      <c r="D73" s="922"/>
      <c r="E73" s="922"/>
      <c r="F73" s="922"/>
      <c r="G73" s="922"/>
      <c r="H73" s="922"/>
      <c r="I73" s="922"/>
      <c r="J73" s="922"/>
      <c r="K73" s="922"/>
      <c r="L73" s="922"/>
      <c r="M73" s="922"/>
      <c r="N73" s="922"/>
      <c r="O73" s="922"/>
      <c r="P73" s="923"/>
      <c r="Q73" s="924">
        <v>292778</v>
      </c>
      <c r="R73" s="879"/>
      <c r="S73" s="879"/>
      <c r="T73" s="879"/>
      <c r="U73" s="879"/>
      <c r="V73" s="879">
        <v>279366</v>
      </c>
      <c r="W73" s="879"/>
      <c r="X73" s="879"/>
      <c r="Y73" s="879"/>
      <c r="Z73" s="879"/>
      <c r="AA73" s="879">
        <v>13412</v>
      </c>
      <c r="AB73" s="879"/>
      <c r="AC73" s="879"/>
      <c r="AD73" s="879"/>
      <c r="AE73" s="879"/>
      <c r="AF73" s="879">
        <v>13412</v>
      </c>
      <c r="AG73" s="879"/>
      <c r="AH73" s="879"/>
      <c r="AI73" s="879"/>
      <c r="AJ73" s="879"/>
      <c r="AK73" s="879" t="s">
        <v>586</v>
      </c>
      <c r="AL73" s="879"/>
      <c r="AM73" s="879"/>
      <c r="AN73" s="879"/>
      <c r="AO73" s="879"/>
      <c r="AP73" s="879" t="s">
        <v>586</v>
      </c>
      <c r="AQ73" s="879"/>
      <c r="AR73" s="879"/>
      <c r="AS73" s="879"/>
      <c r="AT73" s="879"/>
      <c r="AU73" s="879" t="s">
        <v>586</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396</v>
      </c>
      <c r="B88" s="838" t="s">
        <v>426</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15665</v>
      </c>
      <c r="AG88" s="890"/>
      <c r="AH88" s="890"/>
      <c r="AI88" s="890"/>
      <c r="AJ88" s="890"/>
      <c r="AK88" s="887"/>
      <c r="AL88" s="887"/>
      <c r="AM88" s="887"/>
      <c r="AN88" s="887"/>
      <c r="AO88" s="887"/>
      <c r="AP88" s="890">
        <v>426</v>
      </c>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838" t="s">
        <v>427</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12</v>
      </c>
      <c r="CS102" s="898"/>
      <c r="CT102" s="898"/>
      <c r="CU102" s="898"/>
      <c r="CV102" s="941"/>
      <c r="CW102" s="940">
        <v>1</v>
      </c>
      <c r="CX102" s="898"/>
      <c r="CY102" s="898"/>
      <c r="CZ102" s="898"/>
      <c r="DA102" s="941"/>
      <c r="DB102" s="940">
        <v>4</v>
      </c>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428</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429</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432</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433</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434</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435</v>
      </c>
      <c r="AB109" s="943"/>
      <c r="AC109" s="943"/>
      <c r="AD109" s="943"/>
      <c r="AE109" s="944"/>
      <c r="AF109" s="942" t="s">
        <v>436</v>
      </c>
      <c r="AG109" s="943"/>
      <c r="AH109" s="943"/>
      <c r="AI109" s="943"/>
      <c r="AJ109" s="944"/>
      <c r="AK109" s="942" t="s">
        <v>312</v>
      </c>
      <c r="AL109" s="943"/>
      <c r="AM109" s="943"/>
      <c r="AN109" s="943"/>
      <c r="AO109" s="944"/>
      <c r="AP109" s="942" t="s">
        <v>437</v>
      </c>
      <c r="AQ109" s="943"/>
      <c r="AR109" s="943"/>
      <c r="AS109" s="943"/>
      <c r="AT109" s="945"/>
      <c r="AU109" s="962" t="s">
        <v>434</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435</v>
      </c>
      <c r="BR109" s="943"/>
      <c r="BS109" s="943"/>
      <c r="BT109" s="943"/>
      <c r="BU109" s="944"/>
      <c r="BV109" s="942" t="s">
        <v>436</v>
      </c>
      <c r="BW109" s="943"/>
      <c r="BX109" s="943"/>
      <c r="BY109" s="943"/>
      <c r="BZ109" s="944"/>
      <c r="CA109" s="942" t="s">
        <v>312</v>
      </c>
      <c r="CB109" s="943"/>
      <c r="CC109" s="943"/>
      <c r="CD109" s="943"/>
      <c r="CE109" s="944"/>
      <c r="CF109" s="963" t="s">
        <v>437</v>
      </c>
      <c r="CG109" s="963"/>
      <c r="CH109" s="963"/>
      <c r="CI109" s="963"/>
      <c r="CJ109" s="963"/>
      <c r="CK109" s="942" t="s">
        <v>438</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435</v>
      </c>
      <c r="DH109" s="943"/>
      <c r="DI109" s="943"/>
      <c r="DJ109" s="943"/>
      <c r="DK109" s="944"/>
      <c r="DL109" s="942" t="s">
        <v>436</v>
      </c>
      <c r="DM109" s="943"/>
      <c r="DN109" s="943"/>
      <c r="DO109" s="943"/>
      <c r="DP109" s="944"/>
      <c r="DQ109" s="942" t="s">
        <v>312</v>
      </c>
      <c r="DR109" s="943"/>
      <c r="DS109" s="943"/>
      <c r="DT109" s="943"/>
      <c r="DU109" s="944"/>
      <c r="DV109" s="942" t="s">
        <v>437</v>
      </c>
      <c r="DW109" s="943"/>
      <c r="DX109" s="943"/>
      <c r="DY109" s="943"/>
      <c r="DZ109" s="945"/>
    </row>
    <row r="110" spans="1:131" s="248" customFormat="1" ht="26.25" customHeight="1" x14ac:dyDescent="0.15">
      <c r="A110" s="946" t="s">
        <v>439</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372766</v>
      </c>
      <c r="AB110" s="950"/>
      <c r="AC110" s="950"/>
      <c r="AD110" s="950"/>
      <c r="AE110" s="951"/>
      <c r="AF110" s="952">
        <v>367809</v>
      </c>
      <c r="AG110" s="950"/>
      <c r="AH110" s="950"/>
      <c r="AI110" s="950"/>
      <c r="AJ110" s="951"/>
      <c r="AK110" s="952">
        <v>356910</v>
      </c>
      <c r="AL110" s="950"/>
      <c r="AM110" s="950"/>
      <c r="AN110" s="950"/>
      <c r="AO110" s="951"/>
      <c r="AP110" s="953">
        <v>22</v>
      </c>
      <c r="AQ110" s="954"/>
      <c r="AR110" s="954"/>
      <c r="AS110" s="954"/>
      <c r="AT110" s="955"/>
      <c r="AU110" s="956" t="s">
        <v>73</v>
      </c>
      <c r="AV110" s="957"/>
      <c r="AW110" s="957"/>
      <c r="AX110" s="957"/>
      <c r="AY110" s="957"/>
      <c r="AZ110" s="998" t="s">
        <v>440</v>
      </c>
      <c r="BA110" s="947"/>
      <c r="BB110" s="947"/>
      <c r="BC110" s="947"/>
      <c r="BD110" s="947"/>
      <c r="BE110" s="947"/>
      <c r="BF110" s="947"/>
      <c r="BG110" s="947"/>
      <c r="BH110" s="947"/>
      <c r="BI110" s="947"/>
      <c r="BJ110" s="947"/>
      <c r="BK110" s="947"/>
      <c r="BL110" s="947"/>
      <c r="BM110" s="947"/>
      <c r="BN110" s="947"/>
      <c r="BO110" s="947"/>
      <c r="BP110" s="948"/>
      <c r="BQ110" s="984">
        <v>3371069</v>
      </c>
      <c r="BR110" s="985"/>
      <c r="BS110" s="985"/>
      <c r="BT110" s="985"/>
      <c r="BU110" s="985"/>
      <c r="BV110" s="985">
        <v>3436764</v>
      </c>
      <c r="BW110" s="985"/>
      <c r="BX110" s="985"/>
      <c r="BY110" s="985"/>
      <c r="BZ110" s="985"/>
      <c r="CA110" s="985">
        <v>3404979</v>
      </c>
      <c r="CB110" s="985"/>
      <c r="CC110" s="985"/>
      <c r="CD110" s="985"/>
      <c r="CE110" s="985"/>
      <c r="CF110" s="999">
        <v>210.1</v>
      </c>
      <c r="CG110" s="1000"/>
      <c r="CH110" s="1000"/>
      <c r="CI110" s="1000"/>
      <c r="CJ110" s="1000"/>
      <c r="CK110" s="1001" t="s">
        <v>441</v>
      </c>
      <c r="CL110" s="1002"/>
      <c r="CM110" s="981" t="s">
        <v>442</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443</v>
      </c>
      <c r="DH110" s="985"/>
      <c r="DI110" s="985"/>
      <c r="DJ110" s="985"/>
      <c r="DK110" s="985"/>
      <c r="DL110" s="985" t="s">
        <v>175</v>
      </c>
      <c r="DM110" s="985"/>
      <c r="DN110" s="985"/>
      <c r="DO110" s="985"/>
      <c r="DP110" s="985"/>
      <c r="DQ110" s="985" t="s">
        <v>175</v>
      </c>
      <c r="DR110" s="985"/>
      <c r="DS110" s="985"/>
      <c r="DT110" s="985"/>
      <c r="DU110" s="985"/>
      <c r="DV110" s="986" t="s">
        <v>443</v>
      </c>
      <c r="DW110" s="986"/>
      <c r="DX110" s="986"/>
      <c r="DY110" s="986"/>
      <c r="DZ110" s="987"/>
    </row>
    <row r="111" spans="1:131" s="248" customFormat="1" ht="26.25" customHeight="1" x14ac:dyDescent="0.15">
      <c r="A111" s="988" t="s">
        <v>444</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445</v>
      </c>
      <c r="AB111" s="992"/>
      <c r="AC111" s="992"/>
      <c r="AD111" s="992"/>
      <c r="AE111" s="993"/>
      <c r="AF111" s="994" t="s">
        <v>443</v>
      </c>
      <c r="AG111" s="992"/>
      <c r="AH111" s="992"/>
      <c r="AI111" s="992"/>
      <c r="AJ111" s="993"/>
      <c r="AK111" s="994" t="s">
        <v>445</v>
      </c>
      <c r="AL111" s="992"/>
      <c r="AM111" s="992"/>
      <c r="AN111" s="992"/>
      <c r="AO111" s="993"/>
      <c r="AP111" s="995" t="s">
        <v>443</v>
      </c>
      <c r="AQ111" s="996"/>
      <c r="AR111" s="996"/>
      <c r="AS111" s="996"/>
      <c r="AT111" s="997"/>
      <c r="AU111" s="958"/>
      <c r="AV111" s="959"/>
      <c r="AW111" s="959"/>
      <c r="AX111" s="959"/>
      <c r="AY111" s="959"/>
      <c r="AZ111" s="1007" t="s">
        <v>446</v>
      </c>
      <c r="BA111" s="1008"/>
      <c r="BB111" s="1008"/>
      <c r="BC111" s="1008"/>
      <c r="BD111" s="1008"/>
      <c r="BE111" s="1008"/>
      <c r="BF111" s="1008"/>
      <c r="BG111" s="1008"/>
      <c r="BH111" s="1008"/>
      <c r="BI111" s="1008"/>
      <c r="BJ111" s="1008"/>
      <c r="BK111" s="1008"/>
      <c r="BL111" s="1008"/>
      <c r="BM111" s="1008"/>
      <c r="BN111" s="1008"/>
      <c r="BO111" s="1008"/>
      <c r="BP111" s="1009"/>
      <c r="BQ111" s="977" t="s">
        <v>175</v>
      </c>
      <c r="BR111" s="978"/>
      <c r="BS111" s="978"/>
      <c r="BT111" s="978"/>
      <c r="BU111" s="978"/>
      <c r="BV111" s="978" t="s">
        <v>175</v>
      </c>
      <c r="BW111" s="978"/>
      <c r="BX111" s="978"/>
      <c r="BY111" s="978"/>
      <c r="BZ111" s="978"/>
      <c r="CA111" s="978">
        <v>3018</v>
      </c>
      <c r="CB111" s="978"/>
      <c r="CC111" s="978"/>
      <c r="CD111" s="978"/>
      <c r="CE111" s="978"/>
      <c r="CF111" s="972">
        <v>0.2</v>
      </c>
      <c r="CG111" s="973"/>
      <c r="CH111" s="973"/>
      <c r="CI111" s="973"/>
      <c r="CJ111" s="973"/>
      <c r="CK111" s="1003"/>
      <c r="CL111" s="1004"/>
      <c r="CM111" s="974" t="s">
        <v>447</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175</v>
      </c>
      <c r="DH111" s="978"/>
      <c r="DI111" s="978"/>
      <c r="DJ111" s="978"/>
      <c r="DK111" s="978"/>
      <c r="DL111" s="978" t="s">
        <v>175</v>
      </c>
      <c r="DM111" s="978"/>
      <c r="DN111" s="978"/>
      <c r="DO111" s="978"/>
      <c r="DP111" s="978"/>
      <c r="DQ111" s="978" t="s">
        <v>175</v>
      </c>
      <c r="DR111" s="978"/>
      <c r="DS111" s="978"/>
      <c r="DT111" s="978"/>
      <c r="DU111" s="978"/>
      <c r="DV111" s="979" t="s">
        <v>175</v>
      </c>
      <c r="DW111" s="979"/>
      <c r="DX111" s="979"/>
      <c r="DY111" s="979"/>
      <c r="DZ111" s="980"/>
    </row>
    <row r="112" spans="1:131" s="248" customFormat="1" ht="26.25" customHeight="1" x14ac:dyDescent="0.15">
      <c r="A112" s="1010" t="s">
        <v>448</v>
      </c>
      <c r="B112" s="1011"/>
      <c r="C112" s="1008" t="s">
        <v>449</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175</v>
      </c>
      <c r="AB112" s="1017"/>
      <c r="AC112" s="1017"/>
      <c r="AD112" s="1017"/>
      <c r="AE112" s="1018"/>
      <c r="AF112" s="1019" t="s">
        <v>175</v>
      </c>
      <c r="AG112" s="1017"/>
      <c r="AH112" s="1017"/>
      <c r="AI112" s="1017"/>
      <c r="AJ112" s="1018"/>
      <c r="AK112" s="1019" t="s">
        <v>175</v>
      </c>
      <c r="AL112" s="1017"/>
      <c r="AM112" s="1017"/>
      <c r="AN112" s="1017"/>
      <c r="AO112" s="1018"/>
      <c r="AP112" s="1020" t="s">
        <v>445</v>
      </c>
      <c r="AQ112" s="1021"/>
      <c r="AR112" s="1021"/>
      <c r="AS112" s="1021"/>
      <c r="AT112" s="1022"/>
      <c r="AU112" s="958"/>
      <c r="AV112" s="959"/>
      <c r="AW112" s="959"/>
      <c r="AX112" s="959"/>
      <c r="AY112" s="959"/>
      <c r="AZ112" s="1007" t="s">
        <v>450</v>
      </c>
      <c r="BA112" s="1008"/>
      <c r="BB112" s="1008"/>
      <c r="BC112" s="1008"/>
      <c r="BD112" s="1008"/>
      <c r="BE112" s="1008"/>
      <c r="BF112" s="1008"/>
      <c r="BG112" s="1008"/>
      <c r="BH112" s="1008"/>
      <c r="BI112" s="1008"/>
      <c r="BJ112" s="1008"/>
      <c r="BK112" s="1008"/>
      <c r="BL112" s="1008"/>
      <c r="BM112" s="1008"/>
      <c r="BN112" s="1008"/>
      <c r="BO112" s="1008"/>
      <c r="BP112" s="1009"/>
      <c r="BQ112" s="977">
        <v>1127402</v>
      </c>
      <c r="BR112" s="978"/>
      <c r="BS112" s="978"/>
      <c r="BT112" s="978"/>
      <c r="BU112" s="978"/>
      <c r="BV112" s="978">
        <v>1011379</v>
      </c>
      <c r="BW112" s="978"/>
      <c r="BX112" s="978"/>
      <c r="BY112" s="978"/>
      <c r="BZ112" s="978"/>
      <c r="CA112" s="978">
        <v>1005944</v>
      </c>
      <c r="CB112" s="978"/>
      <c r="CC112" s="978"/>
      <c r="CD112" s="978"/>
      <c r="CE112" s="978"/>
      <c r="CF112" s="972">
        <v>62.1</v>
      </c>
      <c r="CG112" s="973"/>
      <c r="CH112" s="973"/>
      <c r="CI112" s="973"/>
      <c r="CJ112" s="973"/>
      <c r="CK112" s="1003"/>
      <c r="CL112" s="1004"/>
      <c r="CM112" s="974" t="s">
        <v>451</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443</v>
      </c>
      <c r="DH112" s="978"/>
      <c r="DI112" s="978"/>
      <c r="DJ112" s="978"/>
      <c r="DK112" s="978"/>
      <c r="DL112" s="978" t="s">
        <v>175</v>
      </c>
      <c r="DM112" s="978"/>
      <c r="DN112" s="978"/>
      <c r="DO112" s="978"/>
      <c r="DP112" s="978"/>
      <c r="DQ112" s="978" t="s">
        <v>445</v>
      </c>
      <c r="DR112" s="978"/>
      <c r="DS112" s="978"/>
      <c r="DT112" s="978"/>
      <c r="DU112" s="978"/>
      <c r="DV112" s="979" t="s">
        <v>443</v>
      </c>
      <c r="DW112" s="979"/>
      <c r="DX112" s="979"/>
      <c r="DY112" s="979"/>
      <c r="DZ112" s="980"/>
    </row>
    <row r="113" spans="1:130" s="248" customFormat="1" ht="26.25" customHeight="1" x14ac:dyDescent="0.15">
      <c r="A113" s="1012"/>
      <c r="B113" s="1013"/>
      <c r="C113" s="1008" t="s">
        <v>452</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161233</v>
      </c>
      <c r="AB113" s="992"/>
      <c r="AC113" s="992"/>
      <c r="AD113" s="992"/>
      <c r="AE113" s="993"/>
      <c r="AF113" s="994">
        <v>156108</v>
      </c>
      <c r="AG113" s="992"/>
      <c r="AH113" s="992"/>
      <c r="AI113" s="992"/>
      <c r="AJ113" s="993"/>
      <c r="AK113" s="994">
        <v>159292</v>
      </c>
      <c r="AL113" s="992"/>
      <c r="AM113" s="992"/>
      <c r="AN113" s="992"/>
      <c r="AO113" s="993"/>
      <c r="AP113" s="995">
        <v>9.8000000000000007</v>
      </c>
      <c r="AQ113" s="996"/>
      <c r="AR113" s="996"/>
      <c r="AS113" s="996"/>
      <c r="AT113" s="997"/>
      <c r="AU113" s="958"/>
      <c r="AV113" s="959"/>
      <c r="AW113" s="959"/>
      <c r="AX113" s="959"/>
      <c r="AY113" s="959"/>
      <c r="AZ113" s="1007" t="s">
        <v>453</v>
      </c>
      <c r="BA113" s="1008"/>
      <c r="BB113" s="1008"/>
      <c r="BC113" s="1008"/>
      <c r="BD113" s="1008"/>
      <c r="BE113" s="1008"/>
      <c r="BF113" s="1008"/>
      <c r="BG113" s="1008"/>
      <c r="BH113" s="1008"/>
      <c r="BI113" s="1008"/>
      <c r="BJ113" s="1008"/>
      <c r="BK113" s="1008"/>
      <c r="BL113" s="1008"/>
      <c r="BM113" s="1008"/>
      <c r="BN113" s="1008"/>
      <c r="BO113" s="1008"/>
      <c r="BP113" s="1009"/>
      <c r="BQ113" s="977">
        <v>38897</v>
      </c>
      <c r="BR113" s="978"/>
      <c r="BS113" s="978"/>
      <c r="BT113" s="978"/>
      <c r="BU113" s="978"/>
      <c r="BV113" s="978">
        <v>32008</v>
      </c>
      <c r="BW113" s="978"/>
      <c r="BX113" s="978"/>
      <c r="BY113" s="978"/>
      <c r="BZ113" s="978"/>
      <c r="CA113" s="978">
        <v>24884</v>
      </c>
      <c r="CB113" s="978"/>
      <c r="CC113" s="978"/>
      <c r="CD113" s="978"/>
      <c r="CE113" s="978"/>
      <c r="CF113" s="972">
        <v>1.5</v>
      </c>
      <c r="CG113" s="973"/>
      <c r="CH113" s="973"/>
      <c r="CI113" s="973"/>
      <c r="CJ113" s="973"/>
      <c r="CK113" s="1003"/>
      <c r="CL113" s="1004"/>
      <c r="CM113" s="974" t="s">
        <v>454</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175</v>
      </c>
      <c r="DH113" s="1017"/>
      <c r="DI113" s="1017"/>
      <c r="DJ113" s="1017"/>
      <c r="DK113" s="1018"/>
      <c r="DL113" s="1019" t="s">
        <v>445</v>
      </c>
      <c r="DM113" s="1017"/>
      <c r="DN113" s="1017"/>
      <c r="DO113" s="1017"/>
      <c r="DP113" s="1018"/>
      <c r="DQ113" s="1019" t="s">
        <v>175</v>
      </c>
      <c r="DR113" s="1017"/>
      <c r="DS113" s="1017"/>
      <c r="DT113" s="1017"/>
      <c r="DU113" s="1018"/>
      <c r="DV113" s="1020" t="s">
        <v>175</v>
      </c>
      <c r="DW113" s="1021"/>
      <c r="DX113" s="1021"/>
      <c r="DY113" s="1021"/>
      <c r="DZ113" s="1022"/>
    </row>
    <row r="114" spans="1:130" s="248" customFormat="1" ht="26.25" customHeight="1" x14ac:dyDescent="0.15">
      <c r="A114" s="1012"/>
      <c r="B114" s="1013"/>
      <c r="C114" s="1008" t="s">
        <v>455</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9327</v>
      </c>
      <c r="AB114" s="1017"/>
      <c r="AC114" s="1017"/>
      <c r="AD114" s="1017"/>
      <c r="AE114" s="1018"/>
      <c r="AF114" s="1019">
        <v>8610</v>
      </c>
      <c r="AG114" s="1017"/>
      <c r="AH114" s="1017"/>
      <c r="AI114" s="1017"/>
      <c r="AJ114" s="1018"/>
      <c r="AK114" s="1019">
        <v>8627</v>
      </c>
      <c r="AL114" s="1017"/>
      <c r="AM114" s="1017"/>
      <c r="AN114" s="1017"/>
      <c r="AO114" s="1018"/>
      <c r="AP114" s="1020">
        <v>0.5</v>
      </c>
      <c r="AQ114" s="1021"/>
      <c r="AR114" s="1021"/>
      <c r="AS114" s="1021"/>
      <c r="AT114" s="1022"/>
      <c r="AU114" s="958"/>
      <c r="AV114" s="959"/>
      <c r="AW114" s="959"/>
      <c r="AX114" s="959"/>
      <c r="AY114" s="959"/>
      <c r="AZ114" s="1007" t="s">
        <v>456</v>
      </c>
      <c r="BA114" s="1008"/>
      <c r="BB114" s="1008"/>
      <c r="BC114" s="1008"/>
      <c r="BD114" s="1008"/>
      <c r="BE114" s="1008"/>
      <c r="BF114" s="1008"/>
      <c r="BG114" s="1008"/>
      <c r="BH114" s="1008"/>
      <c r="BI114" s="1008"/>
      <c r="BJ114" s="1008"/>
      <c r="BK114" s="1008"/>
      <c r="BL114" s="1008"/>
      <c r="BM114" s="1008"/>
      <c r="BN114" s="1008"/>
      <c r="BO114" s="1008"/>
      <c r="BP114" s="1009"/>
      <c r="BQ114" s="977">
        <v>417526</v>
      </c>
      <c r="BR114" s="978"/>
      <c r="BS114" s="978"/>
      <c r="BT114" s="978"/>
      <c r="BU114" s="978"/>
      <c r="BV114" s="978">
        <v>399918</v>
      </c>
      <c r="BW114" s="978"/>
      <c r="BX114" s="978"/>
      <c r="BY114" s="978"/>
      <c r="BZ114" s="978"/>
      <c r="CA114" s="978">
        <v>383784</v>
      </c>
      <c r="CB114" s="978"/>
      <c r="CC114" s="978"/>
      <c r="CD114" s="978"/>
      <c r="CE114" s="978"/>
      <c r="CF114" s="972">
        <v>23.7</v>
      </c>
      <c r="CG114" s="973"/>
      <c r="CH114" s="973"/>
      <c r="CI114" s="973"/>
      <c r="CJ114" s="973"/>
      <c r="CK114" s="1003"/>
      <c r="CL114" s="1004"/>
      <c r="CM114" s="974" t="s">
        <v>457</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443</v>
      </c>
      <c r="DH114" s="1017"/>
      <c r="DI114" s="1017"/>
      <c r="DJ114" s="1017"/>
      <c r="DK114" s="1018"/>
      <c r="DL114" s="1019" t="s">
        <v>445</v>
      </c>
      <c r="DM114" s="1017"/>
      <c r="DN114" s="1017"/>
      <c r="DO114" s="1017"/>
      <c r="DP114" s="1018"/>
      <c r="DQ114" s="1019" t="s">
        <v>445</v>
      </c>
      <c r="DR114" s="1017"/>
      <c r="DS114" s="1017"/>
      <c r="DT114" s="1017"/>
      <c r="DU114" s="1018"/>
      <c r="DV114" s="1020" t="s">
        <v>175</v>
      </c>
      <c r="DW114" s="1021"/>
      <c r="DX114" s="1021"/>
      <c r="DY114" s="1021"/>
      <c r="DZ114" s="1022"/>
    </row>
    <row r="115" spans="1:130" s="248" customFormat="1" ht="26.25" customHeight="1" x14ac:dyDescent="0.15">
      <c r="A115" s="1012"/>
      <c r="B115" s="1013"/>
      <c r="C115" s="1008" t="s">
        <v>458</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445</v>
      </c>
      <c r="AB115" s="992"/>
      <c r="AC115" s="992"/>
      <c r="AD115" s="992"/>
      <c r="AE115" s="993"/>
      <c r="AF115" s="994" t="s">
        <v>443</v>
      </c>
      <c r="AG115" s="992"/>
      <c r="AH115" s="992"/>
      <c r="AI115" s="992"/>
      <c r="AJ115" s="993"/>
      <c r="AK115" s="994">
        <v>17</v>
      </c>
      <c r="AL115" s="992"/>
      <c r="AM115" s="992"/>
      <c r="AN115" s="992"/>
      <c r="AO115" s="993"/>
      <c r="AP115" s="995">
        <v>0</v>
      </c>
      <c r="AQ115" s="996"/>
      <c r="AR115" s="996"/>
      <c r="AS115" s="996"/>
      <c r="AT115" s="997"/>
      <c r="AU115" s="958"/>
      <c r="AV115" s="959"/>
      <c r="AW115" s="959"/>
      <c r="AX115" s="959"/>
      <c r="AY115" s="959"/>
      <c r="AZ115" s="1007" t="s">
        <v>459</v>
      </c>
      <c r="BA115" s="1008"/>
      <c r="BB115" s="1008"/>
      <c r="BC115" s="1008"/>
      <c r="BD115" s="1008"/>
      <c r="BE115" s="1008"/>
      <c r="BF115" s="1008"/>
      <c r="BG115" s="1008"/>
      <c r="BH115" s="1008"/>
      <c r="BI115" s="1008"/>
      <c r="BJ115" s="1008"/>
      <c r="BK115" s="1008"/>
      <c r="BL115" s="1008"/>
      <c r="BM115" s="1008"/>
      <c r="BN115" s="1008"/>
      <c r="BO115" s="1008"/>
      <c r="BP115" s="1009"/>
      <c r="BQ115" s="977" t="s">
        <v>443</v>
      </c>
      <c r="BR115" s="978"/>
      <c r="BS115" s="978"/>
      <c r="BT115" s="978"/>
      <c r="BU115" s="978"/>
      <c r="BV115" s="978" t="s">
        <v>443</v>
      </c>
      <c r="BW115" s="978"/>
      <c r="BX115" s="978"/>
      <c r="BY115" s="978"/>
      <c r="BZ115" s="978"/>
      <c r="CA115" s="978" t="s">
        <v>443</v>
      </c>
      <c r="CB115" s="978"/>
      <c r="CC115" s="978"/>
      <c r="CD115" s="978"/>
      <c r="CE115" s="978"/>
      <c r="CF115" s="972" t="s">
        <v>443</v>
      </c>
      <c r="CG115" s="973"/>
      <c r="CH115" s="973"/>
      <c r="CI115" s="973"/>
      <c r="CJ115" s="973"/>
      <c r="CK115" s="1003"/>
      <c r="CL115" s="1004"/>
      <c r="CM115" s="1007" t="s">
        <v>460</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175</v>
      </c>
      <c r="DH115" s="1017"/>
      <c r="DI115" s="1017"/>
      <c r="DJ115" s="1017"/>
      <c r="DK115" s="1018"/>
      <c r="DL115" s="1019" t="s">
        <v>443</v>
      </c>
      <c r="DM115" s="1017"/>
      <c r="DN115" s="1017"/>
      <c r="DO115" s="1017"/>
      <c r="DP115" s="1018"/>
      <c r="DQ115" s="1019" t="s">
        <v>175</v>
      </c>
      <c r="DR115" s="1017"/>
      <c r="DS115" s="1017"/>
      <c r="DT115" s="1017"/>
      <c r="DU115" s="1018"/>
      <c r="DV115" s="1020" t="s">
        <v>443</v>
      </c>
      <c r="DW115" s="1021"/>
      <c r="DX115" s="1021"/>
      <c r="DY115" s="1021"/>
      <c r="DZ115" s="1022"/>
    </row>
    <row r="116" spans="1:130" s="248" customFormat="1" ht="26.25" customHeight="1" x14ac:dyDescent="0.15">
      <c r="A116" s="1014"/>
      <c r="B116" s="1015"/>
      <c r="C116" s="1023" t="s">
        <v>461</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175</v>
      </c>
      <c r="AB116" s="1017"/>
      <c r="AC116" s="1017"/>
      <c r="AD116" s="1017"/>
      <c r="AE116" s="1018"/>
      <c r="AF116" s="1019" t="s">
        <v>445</v>
      </c>
      <c r="AG116" s="1017"/>
      <c r="AH116" s="1017"/>
      <c r="AI116" s="1017"/>
      <c r="AJ116" s="1018"/>
      <c r="AK116" s="1019" t="s">
        <v>443</v>
      </c>
      <c r="AL116" s="1017"/>
      <c r="AM116" s="1017"/>
      <c r="AN116" s="1017"/>
      <c r="AO116" s="1018"/>
      <c r="AP116" s="1020" t="s">
        <v>445</v>
      </c>
      <c r="AQ116" s="1021"/>
      <c r="AR116" s="1021"/>
      <c r="AS116" s="1021"/>
      <c r="AT116" s="1022"/>
      <c r="AU116" s="958"/>
      <c r="AV116" s="959"/>
      <c r="AW116" s="959"/>
      <c r="AX116" s="959"/>
      <c r="AY116" s="959"/>
      <c r="AZ116" s="1025" t="s">
        <v>462</v>
      </c>
      <c r="BA116" s="1026"/>
      <c r="BB116" s="1026"/>
      <c r="BC116" s="1026"/>
      <c r="BD116" s="1026"/>
      <c r="BE116" s="1026"/>
      <c r="BF116" s="1026"/>
      <c r="BG116" s="1026"/>
      <c r="BH116" s="1026"/>
      <c r="BI116" s="1026"/>
      <c r="BJ116" s="1026"/>
      <c r="BK116" s="1026"/>
      <c r="BL116" s="1026"/>
      <c r="BM116" s="1026"/>
      <c r="BN116" s="1026"/>
      <c r="BO116" s="1026"/>
      <c r="BP116" s="1027"/>
      <c r="BQ116" s="977" t="s">
        <v>443</v>
      </c>
      <c r="BR116" s="978"/>
      <c r="BS116" s="978"/>
      <c r="BT116" s="978"/>
      <c r="BU116" s="978"/>
      <c r="BV116" s="978" t="s">
        <v>175</v>
      </c>
      <c r="BW116" s="978"/>
      <c r="BX116" s="978"/>
      <c r="BY116" s="978"/>
      <c r="BZ116" s="978"/>
      <c r="CA116" s="978" t="s">
        <v>443</v>
      </c>
      <c r="CB116" s="978"/>
      <c r="CC116" s="978"/>
      <c r="CD116" s="978"/>
      <c r="CE116" s="978"/>
      <c r="CF116" s="972" t="s">
        <v>175</v>
      </c>
      <c r="CG116" s="973"/>
      <c r="CH116" s="973"/>
      <c r="CI116" s="973"/>
      <c r="CJ116" s="973"/>
      <c r="CK116" s="1003"/>
      <c r="CL116" s="1004"/>
      <c r="CM116" s="974" t="s">
        <v>463</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175</v>
      </c>
      <c r="DH116" s="1017"/>
      <c r="DI116" s="1017"/>
      <c r="DJ116" s="1017"/>
      <c r="DK116" s="1018"/>
      <c r="DL116" s="1019" t="s">
        <v>443</v>
      </c>
      <c r="DM116" s="1017"/>
      <c r="DN116" s="1017"/>
      <c r="DO116" s="1017"/>
      <c r="DP116" s="1018"/>
      <c r="DQ116" s="1019" t="s">
        <v>445</v>
      </c>
      <c r="DR116" s="1017"/>
      <c r="DS116" s="1017"/>
      <c r="DT116" s="1017"/>
      <c r="DU116" s="1018"/>
      <c r="DV116" s="1020" t="s">
        <v>175</v>
      </c>
      <c r="DW116" s="1021"/>
      <c r="DX116" s="1021"/>
      <c r="DY116" s="1021"/>
      <c r="DZ116" s="1022"/>
    </row>
    <row r="117" spans="1:130" s="248" customFormat="1" ht="26.25" customHeight="1" x14ac:dyDescent="0.15">
      <c r="A117" s="962" t="s">
        <v>189</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464</v>
      </c>
      <c r="Z117" s="944"/>
      <c r="AA117" s="1034">
        <v>543326</v>
      </c>
      <c r="AB117" s="1035"/>
      <c r="AC117" s="1035"/>
      <c r="AD117" s="1035"/>
      <c r="AE117" s="1036"/>
      <c r="AF117" s="1037">
        <v>532527</v>
      </c>
      <c r="AG117" s="1035"/>
      <c r="AH117" s="1035"/>
      <c r="AI117" s="1035"/>
      <c r="AJ117" s="1036"/>
      <c r="AK117" s="1037">
        <v>524846</v>
      </c>
      <c r="AL117" s="1035"/>
      <c r="AM117" s="1035"/>
      <c r="AN117" s="1035"/>
      <c r="AO117" s="1036"/>
      <c r="AP117" s="1038"/>
      <c r="AQ117" s="1039"/>
      <c r="AR117" s="1039"/>
      <c r="AS117" s="1039"/>
      <c r="AT117" s="1040"/>
      <c r="AU117" s="958"/>
      <c r="AV117" s="959"/>
      <c r="AW117" s="959"/>
      <c r="AX117" s="959"/>
      <c r="AY117" s="959"/>
      <c r="AZ117" s="1025" t="s">
        <v>465</v>
      </c>
      <c r="BA117" s="1026"/>
      <c r="BB117" s="1026"/>
      <c r="BC117" s="1026"/>
      <c r="BD117" s="1026"/>
      <c r="BE117" s="1026"/>
      <c r="BF117" s="1026"/>
      <c r="BG117" s="1026"/>
      <c r="BH117" s="1026"/>
      <c r="BI117" s="1026"/>
      <c r="BJ117" s="1026"/>
      <c r="BK117" s="1026"/>
      <c r="BL117" s="1026"/>
      <c r="BM117" s="1026"/>
      <c r="BN117" s="1026"/>
      <c r="BO117" s="1026"/>
      <c r="BP117" s="1027"/>
      <c r="BQ117" s="977" t="s">
        <v>175</v>
      </c>
      <c r="BR117" s="978"/>
      <c r="BS117" s="978"/>
      <c r="BT117" s="978"/>
      <c r="BU117" s="978"/>
      <c r="BV117" s="978" t="s">
        <v>443</v>
      </c>
      <c r="BW117" s="978"/>
      <c r="BX117" s="978"/>
      <c r="BY117" s="978"/>
      <c r="BZ117" s="978"/>
      <c r="CA117" s="978" t="s">
        <v>443</v>
      </c>
      <c r="CB117" s="978"/>
      <c r="CC117" s="978"/>
      <c r="CD117" s="978"/>
      <c r="CE117" s="978"/>
      <c r="CF117" s="972" t="s">
        <v>175</v>
      </c>
      <c r="CG117" s="973"/>
      <c r="CH117" s="973"/>
      <c r="CI117" s="973"/>
      <c r="CJ117" s="973"/>
      <c r="CK117" s="1003"/>
      <c r="CL117" s="1004"/>
      <c r="CM117" s="974" t="s">
        <v>466</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175</v>
      </c>
      <c r="DH117" s="1017"/>
      <c r="DI117" s="1017"/>
      <c r="DJ117" s="1017"/>
      <c r="DK117" s="1018"/>
      <c r="DL117" s="1019" t="s">
        <v>175</v>
      </c>
      <c r="DM117" s="1017"/>
      <c r="DN117" s="1017"/>
      <c r="DO117" s="1017"/>
      <c r="DP117" s="1018"/>
      <c r="DQ117" s="1019" t="s">
        <v>443</v>
      </c>
      <c r="DR117" s="1017"/>
      <c r="DS117" s="1017"/>
      <c r="DT117" s="1017"/>
      <c r="DU117" s="1018"/>
      <c r="DV117" s="1020" t="s">
        <v>443</v>
      </c>
      <c r="DW117" s="1021"/>
      <c r="DX117" s="1021"/>
      <c r="DY117" s="1021"/>
      <c r="DZ117" s="1022"/>
    </row>
    <row r="118" spans="1:130" s="248" customFormat="1" ht="26.25" customHeight="1" x14ac:dyDescent="0.15">
      <c r="A118" s="962" t="s">
        <v>438</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435</v>
      </c>
      <c r="AB118" s="943"/>
      <c r="AC118" s="943"/>
      <c r="AD118" s="943"/>
      <c r="AE118" s="944"/>
      <c r="AF118" s="942" t="s">
        <v>436</v>
      </c>
      <c r="AG118" s="943"/>
      <c r="AH118" s="943"/>
      <c r="AI118" s="943"/>
      <c r="AJ118" s="944"/>
      <c r="AK118" s="942" t="s">
        <v>312</v>
      </c>
      <c r="AL118" s="943"/>
      <c r="AM118" s="943"/>
      <c r="AN118" s="943"/>
      <c r="AO118" s="944"/>
      <c r="AP118" s="1029" t="s">
        <v>437</v>
      </c>
      <c r="AQ118" s="1030"/>
      <c r="AR118" s="1030"/>
      <c r="AS118" s="1030"/>
      <c r="AT118" s="1031"/>
      <c r="AU118" s="958"/>
      <c r="AV118" s="959"/>
      <c r="AW118" s="959"/>
      <c r="AX118" s="959"/>
      <c r="AY118" s="959"/>
      <c r="AZ118" s="1032" t="s">
        <v>467</v>
      </c>
      <c r="BA118" s="1023"/>
      <c r="BB118" s="1023"/>
      <c r="BC118" s="1023"/>
      <c r="BD118" s="1023"/>
      <c r="BE118" s="1023"/>
      <c r="BF118" s="1023"/>
      <c r="BG118" s="1023"/>
      <c r="BH118" s="1023"/>
      <c r="BI118" s="1023"/>
      <c r="BJ118" s="1023"/>
      <c r="BK118" s="1023"/>
      <c r="BL118" s="1023"/>
      <c r="BM118" s="1023"/>
      <c r="BN118" s="1023"/>
      <c r="BO118" s="1023"/>
      <c r="BP118" s="1024"/>
      <c r="BQ118" s="1055" t="s">
        <v>175</v>
      </c>
      <c r="BR118" s="1056"/>
      <c r="BS118" s="1056"/>
      <c r="BT118" s="1056"/>
      <c r="BU118" s="1056"/>
      <c r="BV118" s="1056" t="s">
        <v>175</v>
      </c>
      <c r="BW118" s="1056"/>
      <c r="BX118" s="1056"/>
      <c r="BY118" s="1056"/>
      <c r="BZ118" s="1056"/>
      <c r="CA118" s="1056" t="s">
        <v>175</v>
      </c>
      <c r="CB118" s="1056"/>
      <c r="CC118" s="1056"/>
      <c r="CD118" s="1056"/>
      <c r="CE118" s="1056"/>
      <c r="CF118" s="972" t="s">
        <v>175</v>
      </c>
      <c r="CG118" s="973"/>
      <c r="CH118" s="973"/>
      <c r="CI118" s="973"/>
      <c r="CJ118" s="973"/>
      <c r="CK118" s="1003"/>
      <c r="CL118" s="1004"/>
      <c r="CM118" s="974" t="s">
        <v>468</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445</v>
      </c>
      <c r="DH118" s="1017"/>
      <c r="DI118" s="1017"/>
      <c r="DJ118" s="1017"/>
      <c r="DK118" s="1018"/>
      <c r="DL118" s="1019" t="s">
        <v>175</v>
      </c>
      <c r="DM118" s="1017"/>
      <c r="DN118" s="1017"/>
      <c r="DO118" s="1017"/>
      <c r="DP118" s="1018"/>
      <c r="DQ118" s="1019" t="s">
        <v>443</v>
      </c>
      <c r="DR118" s="1017"/>
      <c r="DS118" s="1017"/>
      <c r="DT118" s="1017"/>
      <c r="DU118" s="1018"/>
      <c r="DV118" s="1020" t="s">
        <v>443</v>
      </c>
      <c r="DW118" s="1021"/>
      <c r="DX118" s="1021"/>
      <c r="DY118" s="1021"/>
      <c r="DZ118" s="1022"/>
    </row>
    <row r="119" spans="1:130" s="248" customFormat="1" ht="26.25" customHeight="1" x14ac:dyDescent="0.15">
      <c r="A119" s="1116" t="s">
        <v>441</v>
      </c>
      <c r="B119" s="1002"/>
      <c r="C119" s="981" t="s">
        <v>442</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175</v>
      </c>
      <c r="AB119" s="950"/>
      <c r="AC119" s="950"/>
      <c r="AD119" s="950"/>
      <c r="AE119" s="951"/>
      <c r="AF119" s="952" t="s">
        <v>443</v>
      </c>
      <c r="AG119" s="950"/>
      <c r="AH119" s="950"/>
      <c r="AI119" s="950"/>
      <c r="AJ119" s="951"/>
      <c r="AK119" s="952" t="s">
        <v>443</v>
      </c>
      <c r="AL119" s="950"/>
      <c r="AM119" s="950"/>
      <c r="AN119" s="950"/>
      <c r="AO119" s="951"/>
      <c r="AP119" s="953" t="s">
        <v>175</v>
      </c>
      <c r="AQ119" s="954"/>
      <c r="AR119" s="954"/>
      <c r="AS119" s="954"/>
      <c r="AT119" s="955"/>
      <c r="AU119" s="960"/>
      <c r="AV119" s="961"/>
      <c r="AW119" s="961"/>
      <c r="AX119" s="961"/>
      <c r="AY119" s="961"/>
      <c r="AZ119" s="279" t="s">
        <v>189</v>
      </c>
      <c r="BA119" s="279"/>
      <c r="BB119" s="279"/>
      <c r="BC119" s="279"/>
      <c r="BD119" s="279"/>
      <c r="BE119" s="279"/>
      <c r="BF119" s="279"/>
      <c r="BG119" s="279"/>
      <c r="BH119" s="279"/>
      <c r="BI119" s="279"/>
      <c r="BJ119" s="279"/>
      <c r="BK119" s="279"/>
      <c r="BL119" s="279"/>
      <c r="BM119" s="279"/>
      <c r="BN119" s="279"/>
      <c r="BO119" s="1033" t="s">
        <v>469</v>
      </c>
      <c r="BP119" s="1064"/>
      <c r="BQ119" s="1055">
        <v>4954894</v>
      </c>
      <c r="BR119" s="1056"/>
      <c r="BS119" s="1056"/>
      <c r="BT119" s="1056"/>
      <c r="BU119" s="1056"/>
      <c r="BV119" s="1056">
        <v>4880069</v>
      </c>
      <c r="BW119" s="1056"/>
      <c r="BX119" s="1056"/>
      <c r="BY119" s="1056"/>
      <c r="BZ119" s="1056"/>
      <c r="CA119" s="1056">
        <v>4822609</v>
      </c>
      <c r="CB119" s="1056"/>
      <c r="CC119" s="1056"/>
      <c r="CD119" s="1056"/>
      <c r="CE119" s="1056"/>
      <c r="CF119" s="1057"/>
      <c r="CG119" s="1058"/>
      <c r="CH119" s="1058"/>
      <c r="CI119" s="1058"/>
      <c r="CJ119" s="1059"/>
      <c r="CK119" s="1005"/>
      <c r="CL119" s="1006"/>
      <c r="CM119" s="1060" t="s">
        <v>470</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175</v>
      </c>
      <c r="DH119" s="1042"/>
      <c r="DI119" s="1042"/>
      <c r="DJ119" s="1042"/>
      <c r="DK119" s="1043"/>
      <c r="DL119" s="1041" t="s">
        <v>175</v>
      </c>
      <c r="DM119" s="1042"/>
      <c r="DN119" s="1042"/>
      <c r="DO119" s="1042"/>
      <c r="DP119" s="1043"/>
      <c r="DQ119" s="1041">
        <v>3018</v>
      </c>
      <c r="DR119" s="1042"/>
      <c r="DS119" s="1042"/>
      <c r="DT119" s="1042"/>
      <c r="DU119" s="1043"/>
      <c r="DV119" s="1044">
        <v>0.2</v>
      </c>
      <c r="DW119" s="1045"/>
      <c r="DX119" s="1045"/>
      <c r="DY119" s="1045"/>
      <c r="DZ119" s="1046"/>
    </row>
    <row r="120" spans="1:130" s="248" customFormat="1" ht="26.25" customHeight="1" x14ac:dyDescent="0.15">
      <c r="A120" s="1117"/>
      <c r="B120" s="1004"/>
      <c r="C120" s="974" t="s">
        <v>447</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443</v>
      </c>
      <c r="AB120" s="1017"/>
      <c r="AC120" s="1017"/>
      <c r="AD120" s="1017"/>
      <c r="AE120" s="1018"/>
      <c r="AF120" s="1019" t="s">
        <v>443</v>
      </c>
      <c r="AG120" s="1017"/>
      <c r="AH120" s="1017"/>
      <c r="AI120" s="1017"/>
      <c r="AJ120" s="1018"/>
      <c r="AK120" s="1019" t="s">
        <v>175</v>
      </c>
      <c r="AL120" s="1017"/>
      <c r="AM120" s="1017"/>
      <c r="AN120" s="1017"/>
      <c r="AO120" s="1018"/>
      <c r="AP120" s="1020" t="s">
        <v>443</v>
      </c>
      <c r="AQ120" s="1021"/>
      <c r="AR120" s="1021"/>
      <c r="AS120" s="1021"/>
      <c r="AT120" s="1022"/>
      <c r="AU120" s="1047" t="s">
        <v>471</v>
      </c>
      <c r="AV120" s="1048"/>
      <c r="AW120" s="1048"/>
      <c r="AX120" s="1048"/>
      <c r="AY120" s="1049"/>
      <c r="AZ120" s="998" t="s">
        <v>472</v>
      </c>
      <c r="BA120" s="947"/>
      <c r="BB120" s="947"/>
      <c r="BC120" s="947"/>
      <c r="BD120" s="947"/>
      <c r="BE120" s="947"/>
      <c r="BF120" s="947"/>
      <c r="BG120" s="947"/>
      <c r="BH120" s="947"/>
      <c r="BI120" s="947"/>
      <c r="BJ120" s="947"/>
      <c r="BK120" s="947"/>
      <c r="BL120" s="947"/>
      <c r="BM120" s="947"/>
      <c r="BN120" s="947"/>
      <c r="BO120" s="947"/>
      <c r="BP120" s="948"/>
      <c r="BQ120" s="984">
        <v>2377649</v>
      </c>
      <c r="BR120" s="985"/>
      <c r="BS120" s="985"/>
      <c r="BT120" s="985"/>
      <c r="BU120" s="985"/>
      <c r="BV120" s="985">
        <v>2211554</v>
      </c>
      <c r="BW120" s="985"/>
      <c r="BX120" s="985"/>
      <c r="BY120" s="985"/>
      <c r="BZ120" s="985"/>
      <c r="CA120" s="985">
        <v>2338118</v>
      </c>
      <c r="CB120" s="985"/>
      <c r="CC120" s="985"/>
      <c r="CD120" s="985"/>
      <c r="CE120" s="985"/>
      <c r="CF120" s="999">
        <v>144.30000000000001</v>
      </c>
      <c r="CG120" s="1000"/>
      <c r="CH120" s="1000"/>
      <c r="CI120" s="1000"/>
      <c r="CJ120" s="1000"/>
      <c r="CK120" s="1065" t="s">
        <v>473</v>
      </c>
      <c r="CL120" s="1066"/>
      <c r="CM120" s="1066"/>
      <c r="CN120" s="1066"/>
      <c r="CO120" s="1067"/>
      <c r="CP120" s="1073" t="s">
        <v>474</v>
      </c>
      <c r="CQ120" s="1074"/>
      <c r="CR120" s="1074"/>
      <c r="CS120" s="1074"/>
      <c r="CT120" s="1074"/>
      <c r="CU120" s="1074"/>
      <c r="CV120" s="1074"/>
      <c r="CW120" s="1074"/>
      <c r="CX120" s="1074"/>
      <c r="CY120" s="1074"/>
      <c r="CZ120" s="1074"/>
      <c r="DA120" s="1074"/>
      <c r="DB120" s="1074"/>
      <c r="DC120" s="1074"/>
      <c r="DD120" s="1074"/>
      <c r="DE120" s="1074"/>
      <c r="DF120" s="1075"/>
      <c r="DG120" s="984">
        <v>686033</v>
      </c>
      <c r="DH120" s="985"/>
      <c r="DI120" s="985"/>
      <c r="DJ120" s="985"/>
      <c r="DK120" s="985"/>
      <c r="DL120" s="985">
        <v>618125</v>
      </c>
      <c r="DM120" s="985"/>
      <c r="DN120" s="985"/>
      <c r="DO120" s="985"/>
      <c r="DP120" s="985"/>
      <c r="DQ120" s="985">
        <v>657832</v>
      </c>
      <c r="DR120" s="985"/>
      <c r="DS120" s="985"/>
      <c r="DT120" s="985"/>
      <c r="DU120" s="985"/>
      <c r="DV120" s="986">
        <v>40.6</v>
      </c>
      <c r="DW120" s="986"/>
      <c r="DX120" s="986"/>
      <c r="DY120" s="986"/>
      <c r="DZ120" s="987"/>
    </row>
    <row r="121" spans="1:130" s="248" customFormat="1" ht="26.25" customHeight="1" x14ac:dyDescent="0.15">
      <c r="A121" s="1117"/>
      <c r="B121" s="1004"/>
      <c r="C121" s="1025" t="s">
        <v>475</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443</v>
      </c>
      <c r="AB121" s="1017"/>
      <c r="AC121" s="1017"/>
      <c r="AD121" s="1017"/>
      <c r="AE121" s="1018"/>
      <c r="AF121" s="1019" t="s">
        <v>175</v>
      </c>
      <c r="AG121" s="1017"/>
      <c r="AH121" s="1017"/>
      <c r="AI121" s="1017"/>
      <c r="AJ121" s="1018"/>
      <c r="AK121" s="1019" t="s">
        <v>445</v>
      </c>
      <c r="AL121" s="1017"/>
      <c r="AM121" s="1017"/>
      <c r="AN121" s="1017"/>
      <c r="AO121" s="1018"/>
      <c r="AP121" s="1020" t="s">
        <v>445</v>
      </c>
      <c r="AQ121" s="1021"/>
      <c r="AR121" s="1021"/>
      <c r="AS121" s="1021"/>
      <c r="AT121" s="1022"/>
      <c r="AU121" s="1050"/>
      <c r="AV121" s="1051"/>
      <c r="AW121" s="1051"/>
      <c r="AX121" s="1051"/>
      <c r="AY121" s="1052"/>
      <c r="AZ121" s="1007" t="s">
        <v>476</v>
      </c>
      <c r="BA121" s="1008"/>
      <c r="BB121" s="1008"/>
      <c r="BC121" s="1008"/>
      <c r="BD121" s="1008"/>
      <c r="BE121" s="1008"/>
      <c r="BF121" s="1008"/>
      <c r="BG121" s="1008"/>
      <c r="BH121" s="1008"/>
      <c r="BI121" s="1008"/>
      <c r="BJ121" s="1008"/>
      <c r="BK121" s="1008"/>
      <c r="BL121" s="1008"/>
      <c r="BM121" s="1008"/>
      <c r="BN121" s="1008"/>
      <c r="BO121" s="1008"/>
      <c r="BP121" s="1009"/>
      <c r="BQ121" s="977">
        <v>317304</v>
      </c>
      <c r="BR121" s="978"/>
      <c r="BS121" s="978"/>
      <c r="BT121" s="978"/>
      <c r="BU121" s="978"/>
      <c r="BV121" s="978">
        <v>292434</v>
      </c>
      <c r="BW121" s="978"/>
      <c r="BX121" s="978"/>
      <c r="BY121" s="978"/>
      <c r="BZ121" s="978"/>
      <c r="CA121" s="978">
        <v>276231</v>
      </c>
      <c r="CB121" s="978"/>
      <c r="CC121" s="978"/>
      <c r="CD121" s="978"/>
      <c r="CE121" s="978"/>
      <c r="CF121" s="972">
        <v>17</v>
      </c>
      <c r="CG121" s="973"/>
      <c r="CH121" s="973"/>
      <c r="CI121" s="973"/>
      <c r="CJ121" s="973"/>
      <c r="CK121" s="1068"/>
      <c r="CL121" s="1069"/>
      <c r="CM121" s="1069"/>
      <c r="CN121" s="1069"/>
      <c r="CO121" s="1070"/>
      <c r="CP121" s="1078" t="s">
        <v>477</v>
      </c>
      <c r="CQ121" s="1079"/>
      <c r="CR121" s="1079"/>
      <c r="CS121" s="1079"/>
      <c r="CT121" s="1079"/>
      <c r="CU121" s="1079"/>
      <c r="CV121" s="1079"/>
      <c r="CW121" s="1079"/>
      <c r="CX121" s="1079"/>
      <c r="CY121" s="1079"/>
      <c r="CZ121" s="1079"/>
      <c r="DA121" s="1079"/>
      <c r="DB121" s="1079"/>
      <c r="DC121" s="1079"/>
      <c r="DD121" s="1079"/>
      <c r="DE121" s="1079"/>
      <c r="DF121" s="1080"/>
      <c r="DG121" s="977">
        <v>441369</v>
      </c>
      <c r="DH121" s="978"/>
      <c r="DI121" s="978"/>
      <c r="DJ121" s="978"/>
      <c r="DK121" s="978"/>
      <c r="DL121" s="978">
        <v>393254</v>
      </c>
      <c r="DM121" s="978"/>
      <c r="DN121" s="978"/>
      <c r="DO121" s="978"/>
      <c r="DP121" s="978"/>
      <c r="DQ121" s="978">
        <v>348112</v>
      </c>
      <c r="DR121" s="978"/>
      <c r="DS121" s="978"/>
      <c r="DT121" s="978"/>
      <c r="DU121" s="978"/>
      <c r="DV121" s="979">
        <v>21.5</v>
      </c>
      <c r="DW121" s="979"/>
      <c r="DX121" s="979"/>
      <c r="DY121" s="979"/>
      <c r="DZ121" s="980"/>
    </row>
    <row r="122" spans="1:130" s="248" customFormat="1" ht="26.25" customHeight="1" x14ac:dyDescent="0.15">
      <c r="A122" s="1117"/>
      <c r="B122" s="1004"/>
      <c r="C122" s="974" t="s">
        <v>457</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443</v>
      </c>
      <c r="AB122" s="1017"/>
      <c r="AC122" s="1017"/>
      <c r="AD122" s="1017"/>
      <c r="AE122" s="1018"/>
      <c r="AF122" s="1019" t="s">
        <v>443</v>
      </c>
      <c r="AG122" s="1017"/>
      <c r="AH122" s="1017"/>
      <c r="AI122" s="1017"/>
      <c r="AJ122" s="1018"/>
      <c r="AK122" s="1019" t="s">
        <v>175</v>
      </c>
      <c r="AL122" s="1017"/>
      <c r="AM122" s="1017"/>
      <c r="AN122" s="1017"/>
      <c r="AO122" s="1018"/>
      <c r="AP122" s="1020" t="s">
        <v>175</v>
      </c>
      <c r="AQ122" s="1021"/>
      <c r="AR122" s="1021"/>
      <c r="AS122" s="1021"/>
      <c r="AT122" s="1022"/>
      <c r="AU122" s="1050"/>
      <c r="AV122" s="1051"/>
      <c r="AW122" s="1051"/>
      <c r="AX122" s="1051"/>
      <c r="AY122" s="1052"/>
      <c r="AZ122" s="1032" t="s">
        <v>478</v>
      </c>
      <c r="BA122" s="1023"/>
      <c r="BB122" s="1023"/>
      <c r="BC122" s="1023"/>
      <c r="BD122" s="1023"/>
      <c r="BE122" s="1023"/>
      <c r="BF122" s="1023"/>
      <c r="BG122" s="1023"/>
      <c r="BH122" s="1023"/>
      <c r="BI122" s="1023"/>
      <c r="BJ122" s="1023"/>
      <c r="BK122" s="1023"/>
      <c r="BL122" s="1023"/>
      <c r="BM122" s="1023"/>
      <c r="BN122" s="1023"/>
      <c r="BO122" s="1023"/>
      <c r="BP122" s="1024"/>
      <c r="BQ122" s="1055">
        <v>2580873</v>
      </c>
      <c r="BR122" s="1056"/>
      <c r="BS122" s="1056"/>
      <c r="BT122" s="1056"/>
      <c r="BU122" s="1056"/>
      <c r="BV122" s="1056">
        <v>2725799</v>
      </c>
      <c r="BW122" s="1056"/>
      <c r="BX122" s="1056"/>
      <c r="BY122" s="1056"/>
      <c r="BZ122" s="1056"/>
      <c r="CA122" s="1056">
        <v>2600240</v>
      </c>
      <c r="CB122" s="1056"/>
      <c r="CC122" s="1056"/>
      <c r="CD122" s="1056"/>
      <c r="CE122" s="1056"/>
      <c r="CF122" s="1076">
        <v>160.5</v>
      </c>
      <c r="CG122" s="1077"/>
      <c r="CH122" s="1077"/>
      <c r="CI122" s="1077"/>
      <c r="CJ122" s="1077"/>
      <c r="CK122" s="1068"/>
      <c r="CL122" s="1069"/>
      <c r="CM122" s="1069"/>
      <c r="CN122" s="1069"/>
      <c r="CO122" s="1070"/>
      <c r="CP122" s="1078" t="s">
        <v>479</v>
      </c>
      <c r="CQ122" s="1079"/>
      <c r="CR122" s="1079"/>
      <c r="CS122" s="1079"/>
      <c r="CT122" s="1079"/>
      <c r="CU122" s="1079"/>
      <c r="CV122" s="1079"/>
      <c r="CW122" s="1079"/>
      <c r="CX122" s="1079"/>
      <c r="CY122" s="1079"/>
      <c r="CZ122" s="1079"/>
      <c r="DA122" s="1079"/>
      <c r="DB122" s="1079"/>
      <c r="DC122" s="1079"/>
      <c r="DD122" s="1079"/>
      <c r="DE122" s="1079"/>
      <c r="DF122" s="1080"/>
      <c r="DG122" s="977" t="s">
        <v>443</v>
      </c>
      <c r="DH122" s="978"/>
      <c r="DI122" s="978"/>
      <c r="DJ122" s="978"/>
      <c r="DK122" s="978"/>
      <c r="DL122" s="978" t="s">
        <v>175</v>
      </c>
      <c r="DM122" s="978"/>
      <c r="DN122" s="978"/>
      <c r="DO122" s="978"/>
      <c r="DP122" s="978"/>
      <c r="DQ122" s="978" t="s">
        <v>175</v>
      </c>
      <c r="DR122" s="978"/>
      <c r="DS122" s="978"/>
      <c r="DT122" s="978"/>
      <c r="DU122" s="978"/>
      <c r="DV122" s="979" t="s">
        <v>443</v>
      </c>
      <c r="DW122" s="979"/>
      <c r="DX122" s="979"/>
      <c r="DY122" s="979"/>
      <c r="DZ122" s="980"/>
    </row>
    <row r="123" spans="1:130" s="248" customFormat="1" ht="26.25" customHeight="1" x14ac:dyDescent="0.15">
      <c r="A123" s="1117"/>
      <c r="B123" s="1004"/>
      <c r="C123" s="974" t="s">
        <v>463</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443</v>
      </c>
      <c r="AB123" s="1017"/>
      <c r="AC123" s="1017"/>
      <c r="AD123" s="1017"/>
      <c r="AE123" s="1018"/>
      <c r="AF123" s="1019" t="s">
        <v>175</v>
      </c>
      <c r="AG123" s="1017"/>
      <c r="AH123" s="1017"/>
      <c r="AI123" s="1017"/>
      <c r="AJ123" s="1018"/>
      <c r="AK123" s="1019" t="s">
        <v>443</v>
      </c>
      <c r="AL123" s="1017"/>
      <c r="AM123" s="1017"/>
      <c r="AN123" s="1017"/>
      <c r="AO123" s="1018"/>
      <c r="AP123" s="1020" t="s">
        <v>175</v>
      </c>
      <c r="AQ123" s="1021"/>
      <c r="AR123" s="1021"/>
      <c r="AS123" s="1021"/>
      <c r="AT123" s="1022"/>
      <c r="AU123" s="1053"/>
      <c r="AV123" s="1054"/>
      <c r="AW123" s="1054"/>
      <c r="AX123" s="1054"/>
      <c r="AY123" s="1054"/>
      <c r="AZ123" s="279" t="s">
        <v>189</v>
      </c>
      <c r="BA123" s="279"/>
      <c r="BB123" s="279"/>
      <c r="BC123" s="279"/>
      <c r="BD123" s="279"/>
      <c r="BE123" s="279"/>
      <c r="BF123" s="279"/>
      <c r="BG123" s="279"/>
      <c r="BH123" s="279"/>
      <c r="BI123" s="279"/>
      <c r="BJ123" s="279"/>
      <c r="BK123" s="279"/>
      <c r="BL123" s="279"/>
      <c r="BM123" s="279"/>
      <c r="BN123" s="279"/>
      <c r="BO123" s="1033" t="s">
        <v>480</v>
      </c>
      <c r="BP123" s="1064"/>
      <c r="BQ123" s="1123">
        <v>5275826</v>
      </c>
      <c r="BR123" s="1124"/>
      <c r="BS123" s="1124"/>
      <c r="BT123" s="1124"/>
      <c r="BU123" s="1124"/>
      <c r="BV123" s="1124">
        <v>5229787</v>
      </c>
      <c r="BW123" s="1124"/>
      <c r="BX123" s="1124"/>
      <c r="BY123" s="1124"/>
      <c r="BZ123" s="1124"/>
      <c r="CA123" s="1124">
        <v>5214589</v>
      </c>
      <c r="CB123" s="1124"/>
      <c r="CC123" s="1124"/>
      <c r="CD123" s="1124"/>
      <c r="CE123" s="1124"/>
      <c r="CF123" s="1057"/>
      <c r="CG123" s="1058"/>
      <c r="CH123" s="1058"/>
      <c r="CI123" s="1058"/>
      <c r="CJ123" s="1059"/>
      <c r="CK123" s="1068"/>
      <c r="CL123" s="1069"/>
      <c r="CM123" s="1069"/>
      <c r="CN123" s="1069"/>
      <c r="CO123" s="1070"/>
      <c r="CP123" s="1078" t="s">
        <v>410</v>
      </c>
      <c r="CQ123" s="1079"/>
      <c r="CR123" s="1079"/>
      <c r="CS123" s="1079"/>
      <c r="CT123" s="1079"/>
      <c r="CU123" s="1079"/>
      <c r="CV123" s="1079"/>
      <c r="CW123" s="1079"/>
      <c r="CX123" s="1079"/>
      <c r="CY123" s="1079"/>
      <c r="CZ123" s="1079"/>
      <c r="DA123" s="1079"/>
      <c r="DB123" s="1079"/>
      <c r="DC123" s="1079"/>
      <c r="DD123" s="1079"/>
      <c r="DE123" s="1079"/>
      <c r="DF123" s="1080"/>
      <c r="DG123" s="1016" t="s">
        <v>443</v>
      </c>
      <c r="DH123" s="1017"/>
      <c r="DI123" s="1017"/>
      <c r="DJ123" s="1017"/>
      <c r="DK123" s="1018"/>
      <c r="DL123" s="1019" t="s">
        <v>443</v>
      </c>
      <c r="DM123" s="1017"/>
      <c r="DN123" s="1017"/>
      <c r="DO123" s="1017"/>
      <c r="DP123" s="1018"/>
      <c r="DQ123" s="1019" t="s">
        <v>445</v>
      </c>
      <c r="DR123" s="1017"/>
      <c r="DS123" s="1017"/>
      <c r="DT123" s="1017"/>
      <c r="DU123" s="1018"/>
      <c r="DV123" s="1020" t="s">
        <v>443</v>
      </c>
      <c r="DW123" s="1021"/>
      <c r="DX123" s="1021"/>
      <c r="DY123" s="1021"/>
      <c r="DZ123" s="1022"/>
    </row>
    <row r="124" spans="1:130" s="248" customFormat="1" ht="26.25" customHeight="1" thickBot="1" x14ac:dyDescent="0.2">
      <c r="A124" s="1117"/>
      <c r="B124" s="1004"/>
      <c r="C124" s="974" t="s">
        <v>466</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443</v>
      </c>
      <c r="AB124" s="1017"/>
      <c r="AC124" s="1017"/>
      <c r="AD124" s="1017"/>
      <c r="AE124" s="1018"/>
      <c r="AF124" s="1019" t="s">
        <v>443</v>
      </c>
      <c r="AG124" s="1017"/>
      <c r="AH124" s="1017"/>
      <c r="AI124" s="1017"/>
      <c r="AJ124" s="1018"/>
      <c r="AK124" s="1019" t="s">
        <v>443</v>
      </c>
      <c r="AL124" s="1017"/>
      <c r="AM124" s="1017"/>
      <c r="AN124" s="1017"/>
      <c r="AO124" s="1018"/>
      <c r="AP124" s="1020" t="s">
        <v>443</v>
      </c>
      <c r="AQ124" s="1021"/>
      <c r="AR124" s="1021"/>
      <c r="AS124" s="1021"/>
      <c r="AT124" s="1022"/>
      <c r="AU124" s="1119" t="s">
        <v>481</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175</v>
      </c>
      <c r="BR124" s="1086"/>
      <c r="BS124" s="1086"/>
      <c r="BT124" s="1086"/>
      <c r="BU124" s="1086"/>
      <c r="BV124" s="1086" t="s">
        <v>175</v>
      </c>
      <c r="BW124" s="1086"/>
      <c r="BX124" s="1086"/>
      <c r="BY124" s="1086"/>
      <c r="BZ124" s="1086"/>
      <c r="CA124" s="1086" t="s">
        <v>175</v>
      </c>
      <c r="CB124" s="1086"/>
      <c r="CC124" s="1086"/>
      <c r="CD124" s="1086"/>
      <c r="CE124" s="1086"/>
      <c r="CF124" s="1087"/>
      <c r="CG124" s="1088"/>
      <c r="CH124" s="1088"/>
      <c r="CI124" s="1088"/>
      <c r="CJ124" s="1089"/>
      <c r="CK124" s="1071"/>
      <c r="CL124" s="1071"/>
      <c r="CM124" s="1071"/>
      <c r="CN124" s="1071"/>
      <c r="CO124" s="1072"/>
      <c r="CP124" s="1078" t="s">
        <v>482</v>
      </c>
      <c r="CQ124" s="1079"/>
      <c r="CR124" s="1079"/>
      <c r="CS124" s="1079"/>
      <c r="CT124" s="1079"/>
      <c r="CU124" s="1079"/>
      <c r="CV124" s="1079"/>
      <c r="CW124" s="1079"/>
      <c r="CX124" s="1079"/>
      <c r="CY124" s="1079"/>
      <c r="CZ124" s="1079"/>
      <c r="DA124" s="1079"/>
      <c r="DB124" s="1079"/>
      <c r="DC124" s="1079"/>
      <c r="DD124" s="1079"/>
      <c r="DE124" s="1079"/>
      <c r="DF124" s="1080"/>
      <c r="DG124" s="1063" t="s">
        <v>175</v>
      </c>
      <c r="DH124" s="1042"/>
      <c r="DI124" s="1042"/>
      <c r="DJ124" s="1042"/>
      <c r="DK124" s="1043"/>
      <c r="DL124" s="1041" t="s">
        <v>175</v>
      </c>
      <c r="DM124" s="1042"/>
      <c r="DN124" s="1042"/>
      <c r="DO124" s="1042"/>
      <c r="DP124" s="1043"/>
      <c r="DQ124" s="1041" t="s">
        <v>175</v>
      </c>
      <c r="DR124" s="1042"/>
      <c r="DS124" s="1042"/>
      <c r="DT124" s="1042"/>
      <c r="DU124" s="1043"/>
      <c r="DV124" s="1044" t="s">
        <v>175</v>
      </c>
      <c r="DW124" s="1045"/>
      <c r="DX124" s="1045"/>
      <c r="DY124" s="1045"/>
      <c r="DZ124" s="1046"/>
    </row>
    <row r="125" spans="1:130" s="248" customFormat="1" ht="26.25" customHeight="1" x14ac:dyDescent="0.15">
      <c r="A125" s="1117"/>
      <c r="B125" s="1004"/>
      <c r="C125" s="974" t="s">
        <v>468</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175</v>
      </c>
      <c r="AB125" s="1017"/>
      <c r="AC125" s="1017"/>
      <c r="AD125" s="1017"/>
      <c r="AE125" s="1018"/>
      <c r="AF125" s="1019" t="s">
        <v>175</v>
      </c>
      <c r="AG125" s="1017"/>
      <c r="AH125" s="1017"/>
      <c r="AI125" s="1017"/>
      <c r="AJ125" s="1018"/>
      <c r="AK125" s="1019" t="s">
        <v>175</v>
      </c>
      <c r="AL125" s="1017"/>
      <c r="AM125" s="1017"/>
      <c r="AN125" s="1017"/>
      <c r="AO125" s="1018"/>
      <c r="AP125" s="1020" t="s">
        <v>445</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483</v>
      </c>
      <c r="CL125" s="1066"/>
      <c r="CM125" s="1066"/>
      <c r="CN125" s="1066"/>
      <c r="CO125" s="1067"/>
      <c r="CP125" s="998" t="s">
        <v>484</v>
      </c>
      <c r="CQ125" s="947"/>
      <c r="CR125" s="947"/>
      <c r="CS125" s="947"/>
      <c r="CT125" s="947"/>
      <c r="CU125" s="947"/>
      <c r="CV125" s="947"/>
      <c r="CW125" s="947"/>
      <c r="CX125" s="947"/>
      <c r="CY125" s="947"/>
      <c r="CZ125" s="947"/>
      <c r="DA125" s="947"/>
      <c r="DB125" s="947"/>
      <c r="DC125" s="947"/>
      <c r="DD125" s="947"/>
      <c r="DE125" s="947"/>
      <c r="DF125" s="948"/>
      <c r="DG125" s="984" t="s">
        <v>175</v>
      </c>
      <c r="DH125" s="985"/>
      <c r="DI125" s="985"/>
      <c r="DJ125" s="985"/>
      <c r="DK125" s="985"/>
      <c r="DL125" s="985" t="s">
        <v>175</v>
      </c>
      <c r="DM125" s="985"/>
      <c r="DN125" s="985"/>
      <c r="DO125" s="985"/>
      <c r="DP125" s="985"/>
      <c r="DQ125" s="985" t="s">
        <v>175</v>
      </c>
      <c r="DR125" s="985"/>
      <c r="DS125" s="985"/>
      <c r="DT125" s="985"/>
      <c r="DU125" s="985"/>
      <c r="DV125" s="986" t="s">
        <v>175</v>
      </c>
      <c r="DW125" s="986"/>
      <c r="DX125" s="986"/>
      <c r="DY125" s="986"/>
      <c r="DZ125" s="987"/>
    </row>
    <row r="126" spans="1:130" s="248" customFormat="1" ht="26.25" customHeight="1" thickBot="1" x14ac:dyDescent="0.2">
      <c r="A126" s="1117"/>
      <c r="B126" s="1004"/>
      <c r="C126" s="974" t="s">
        <v>470</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445</v>
      </c>
      <c r="AB126" s="1017"/>
      <c r="AC126" s="1017"/>
      <c r="AD126" s="1017"/>
      <c r="AE126" s="1018"/>
      <c r="AF126" s="1019" t="s">
        <v>175</v>
      </c>
      <c r="AG126" s="1017"/>
      <c r="AH126" s="1017"/>
      <c r="AI126" s="1017"/>
      <c r="AJ126" s="1018"/>
      <c r="AK126" s="1019">
        <v>17</v>
      </c>
      <c r="AL126" s="1017"/>
      <c r="AM126" s="1017"/>
      <c r="AN126" s="1017"/>
      <c r="AO126" s="1018"/>
      <c r="AP126" s="1020">
        <v>0</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485</v>
      </c>
      <c r="CQ126" s="1008"/>
      <c r="CR126" s="1008"/>
      <c r="CS126" s="1008"/>
      <c r="CT126" s="1008"/>
      <c r="CU126" s="1008"/>
      <c r="CV126" s="1008"/>
      <c r="CW126" s="1008"/>
      <c r="CX126" s="1008"/>
      <c r="CY126" s="1008"/>
      <c r="CZ126" s="1008"/>
      <c r="DA126" s="1008"/>
      <c r="DB126" s="1008"/>
      <c r="DC126" s="1008"/>
      <c r="DD126" s="1008"/>
      <c r="DE126" s="1008"/>
      <c r="DF126" s="1009"/>
      <c r="DG126" s="977" t="s">
        <v>445</v>
      </c>
      <c r="DH126" s="978"/>
      <c r="DI126" s="978"/>
      <c r="DJ126" s="978"/>
      <c r="DK126" s="978"/>
      <c r="DL126" s="978" t="s">
        <v>443</v>
      </c>
      <c r="DM126" s="978"/>
      <c r="DN126" s="978"/>
      <c r="DO126" s="978"/>
      <c r="DP126" s="978"/>
      <c r="DQ126" s="978" t="s">
        <v>175</v>
      </c>
      <c r="DR126" s="978"/>
      <c r="DS126" s="978"/>
      <c r="DT126" s="978"/>
      <c r="DU126" s="978"/>
      <c r="DV126" s="979" t="s">
        <v>445</v>
      </c>
      <c r="DW126" s="979"/>
      <c r="DX126" s="979"/>
      <c r="DY126" s="979"/>
      <c r="DZ126" s="980"/>
    </row>
    <row r="127" spans="1:130" s="248" customFormat="1" ht="26.25" customHeight="1" x14ac:dyDescent="0.15">
      <c r="A127" s="1118"/>
      <c r="B127" s="1006"/>
      <c r="C127" s="1060" t="s">
        <v>486</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445</v>
      </c>
      <c r="AB127" s="1017"/>
      <c r="AC127" s="1017"/>
      <c r="AD127" s="1017"/>
      <c r="AE127" s="1018"/>
      <c r="AF127" s="1019" t="s">
        <v>443</v>
      </c>
      <c r="AG127" s="1017"/>
      <c r="AH127" s="1017"/>
      <c r="AI127" s="1017"/>
      <c r="AJ127" s="1018"/>
      <c r="AK127" s="1019" t="s">
        <v>175</v>
      </c>
      <c r="AL127" s="1017"/>
      <c r="AM127" s="1017"/>
      <c r="AN127" s="1017"/>
      <c r="AO127" s="1018"/>
      <c r="AP127" s="1020" t="s">
        <v>175</v>
      </c>
      <c r="AQ127" s="1021"/>
      <c r="AR127" s="1021"/>
      <c r="AS127" s="1021"/>
      <c r="AT127" s="1022"/>
      <c r="AU127" s="284"/>
      <c r="AV127" s="284"/>
      <c r="AW127" s="284"/>
      <c r="AX127" s="1090" t="s">
        <v>487</v>
      </c>
      <c r="AY127" s="1091"/>
      <c r="AZ127" s="1091"/>
      <c r="BA127" s="1091"/>
      <c r="BB127" s="1091"/>
      <c r="BC127" s="1091"/>
      <c r="BD127" s="1091"/>
      <c r="BE127" s="1092"/>
      <c r="BF127" s="1093" t="s">
        <v>488</v>
      </c>
      <c r="BG127" s="1091"/>
      <c r="BH127" s="1091"/>
      <c r="BI127" s="1091"/>
      <c r="BJ127" s="1091"/>
      <c r="BK127" s="1091"/>
      <c r="BL127" s="1092"/>
      <c r="BM127" s="1093" t="s">
        <v>489</v>
      </c>
      <c r="BN127" s="1091"/>
      <c r="BO127" s="1091"/>
      <c r="BP127" s="1091"/>
      <c r="BQ127" s="1091"/>
      <c r="BR127" s="1091"/>
      <c r="BS127" s="1092"/>
      <c r="BT127" s="1093" t="s">
        <v>490</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491</v>
      </c>
      <c r="CQ127" s="1008"/>
      <c r="CR127" s="1008"/>
      <c r="CS127" s="1008"/>
      <c r="CT127" s="1008"/>
      <c r="CU127" s="1008"/>
      <c r="CV127" s="1008"/>
      <c r="CW127" s="1008"/>
      <c r="CX127" s="1008"/>
      <c r="CY127" s="1008"/>
      <c r="CZ127" s="1008"/>
      <c r="DA127" s="1008"/>
      <c r="DB127" s="1008"/>
      <c r="DC127" s="1008"/>
      <c r="DD127" s="1008"/>
      <c r="DE127" s="1008"/>
      <c r="DF127" s="1009"/>
      <c r="DG127" s="977" t="s">
        <v>443</v>
      </c>
      <c r="DH127" s="978"/>
      <c r="DI127" s="978"/>
      <c r="DJ127" s="978"/>
      <c r="DK127" s="978"/>
      <c r="DL127" s="978" t="s">
        <v>175</v>
      </c>
      <c r="DM127" s="978"/>
      <c r="DN127" s="978"/>
      <c r="DO127" s="978"/>
      <c r="DP127" s="978"/>
      <c r="DQ127" s="978" t="s">
        <v>445</v>
      </c>
      <c r="DR127" s="978"/>
      <c r="DS127" s="978"/>
      <c r="DT127" s="978"/>
      <c r="DU127" s="978"/>
      <c r="DV127" s="979" t="s">
        <v>175</v>
      </c>
      <c r="DW127" s="979"/>
      <c r="DX127" s="979"/>
      <c r="DY127" s="979"/>
      <c r="DZ127" s="980"/>
    </row>
    <row r="128" spans="1:130" s="248" customFormat="1" ht="26.25" customHeight="1" thickBot="1" x14ac:dyDescent="0.2">
      <c r="A128" s="1101" t="s">
        <v>492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493</v>
      </c>
      <c r="X128" s="1103"/>
      <c r="Y128" s="1103"/>
      <c r="Z128" s="1104"/>
      <c r="AA128" s="1105">
        <v>29722</v>
      </c>
      <c r="AB128" s="1106"/>
      <c r="AC128" s="1106"/>
      <c r="AD128" s="1106"/>
      <c r="AE128" s="1107"/>
      <c r="AF128" s="1108">
        <v>26144</v>
      </c>
      <c r="AG128" s="1106"/>
      <c r="AH128" s="1106"/>
      <c r="AI128" s="1106"/>
      <c r="AJ128" s="1107"/>
      <c r="AK128" s="1108">
        <v>18324</v>
      </c>
      <c r="AL128" s="1106"/>
      <c r="AM128" s="1106"/>
      <c r="AN128" s="1106"/>
      <c r="AO128" s="1107"/>
      <c r="AP128" s="1109"/>
      <c r="AQ128" s="1110"/>
      <c r="AR128" s="1110"/>
      <c r="AS128" s="1110"/>
      <c r="AT128" s="1111"/>
      <c r="AU128" s="284"/>
      <c r="AV128" s="284"/>
      <c r="AW128" s="284"/>
      <c r="AX128" s="946" t="s">
        <v>494</v>
      </c>
      <c r="AY128" s="947"/>
      <c r="AZ128" s="947"/>
      <c r="BA128" s="947"/>
      <c r="BB128" s="947"/>
      <c r="BC128" s="947"/>
      <c r="BD128" s="947"/>
      <c r="BE128" s="948"/>
      <c r="BF128" s="1112" t="s">
        <v>443</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495</v>
      </c>
      <c r="CQ128" s="1095"/>
      <c r="CR128" s="1095"/>
      <c r="CS128" s="1095"/>
      <c r="CT128" s="1095"/>
      <c r="CU128" s="1095"/>
      <c r="CV128" s="1095"/>
      <c r="CW128" s="1095"/>
      <c r="CX128" s="1095"/>
      <c r="CY128" s="1095"/>
      <c r="CZ128" s="1095"/>
      <c r="DA128" s="1095"/>
      <c r="DB128" s="1095"/>
      <c r="DC128" s="1095"/>
      <c r="DD128" s="1095"/>
      <c r="DE128" s="1095"/>
      <c r="DF128" s="1096"/>
      <c r="DG128" s="1097" t="s">
        <v>175</v>
      </c>
      <c r="DH128" s="1098"/>
      <c r="DI128" s="1098"/>
      <c r="DJ128" s="1098"/>
      <c r="DK128" s="1098"/>
      <c r="DL128" s="1098" t="s">
        <v>175</v>
      </c>
      <c r="DM128" s="1098"/>
      <c r="DN128" s="1098"/>
      <c r="DO128" s="1098"/>
      <c r="DP128" s="1098"/>
      <c r="DQ128" s="1098" t="s">
        <v>175</v>
      </c>
      <c r="DR128" s="1098"/>
      <c r="DS128" s="1098"/>
      <c r="DT128" s="1098"/>
      <c r="DU128" s="1098"/>
      <c r="DV128" s="1099" t="s">
        <v>175</v>
      </c>
      <c r="DW128" s="1099"/>
      <c r="DX128" s="1099"/>
      <c r="DY128" s="1099"/>
      <c r="DZ128" s="1100"/>
    </row>
    <row r="129" spans="1:131" s="248" customFormat="1" ht="26.25" customHeight="1" x14ac:dyDescent="0.15">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496</v>
      </c>
      <c r="X129" s="1132"/>
      <c r="Y129" s="1132"/>
      <c r="Z129" s="1133"/>
      <c r="AA129" s="1016">
        <v>1852984</v>
      </c>
      <c r="AB129" s="1017"/>
      <c r="AC129" s="1017"/>
      <c r="AD129" s="1017"/>
      <c r="AE129" s="1018"/>
      <c r="AF129" s="1019">
        <v>1856496</v>
      </c>
      <c r="AG129" s="1017"/>
      <c r="AH129" s="1017"/>
      <c r="AI129" s="1017"/>
      <c r="AJ129" s="1018"/>
      <c r="AK129" s="1019">
        <v>1949086</v>
      </c>
      <c r="AL129" s="1017"/>
      <c r="AM129" s="1017"/>
      <c r="AN129" s="1017"/>
      <c r="AO129" s="1018"/>
      <c r="AP129" s="1134"/>
      <c r="AQ129" s="1135"/>
      <c r="AR129" s="1135"/>
      <c r="AS129" s="1135"/>
      <c r="AT129" s="1136"/>
      <c r="AU129" s="286"/>
      <c r="AV129" s="286"/>
      <c r="AW129" s="286"/>
      <c r="AX129" s="1125" t="s">
        <v>497</v>
      </c>
      <c r="AY129" s="1008"/>
      <c r="AZ129" s="1008"/>
      <c r="BA129" s="1008"/>
      <c r="BB129" s="1008"/>
      <c r="BC129" s="1008"/>
      <c r="BD129" s="1008"/>
      <c r="BE129" s="1009"/>
      <c r="BF129" s="1126" t="s">
        <v>443</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498</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499</v>
      </c>
      <c r="X130" s="1132"/>
      <c r="Y130" s="1132"/>
      <c r="Z130" s="1133"/>
      <c r="AA130" s="1016">
        <v>339959</v>
      </c>
      <c r="AB130" s="1017"/>
      <c r="AC130" s="1017"/>
      <c r="AD130" s="1017"/>
      <c r="AE130" s="1018"/>
      <c r="AF130" s="1019">
        <v>329936</v>
      </c>
      <c r="AG130" s="1017"/>
      <c r="AH130" s="1017"/>
      <c r="AI130" s="1017"/>
      <c r="AJ130" s="1018"/>
      <c r="AK130" s="1019">
        <v>328641</v>
      </c>
      <c r="AL130" s="1017"/>
      <c r="AM130" s="1017"/>
      <c r="AN130" s="1017"/>
      <c r="AO130" s="1018"/>
      <c r="AP130" s="1134"/>
      <c r="AQ130" s="1135"/>
      <c r="AR130" s="1135"/>
      <c r="AS130" s="1135"/>
      <c r="AT130" s="1136"/>
      <c r="AU130" s="286"/>
      <c r="AV130" s="286"/>
      <c r="AW130" s="286"/>
      <c r="AX130" s="1125" t="s">
        <v>500</v>
      </c>
      <c r="AY130" s="1008"/>
      <c r="AZ130" s="1008"/>
      <c r="BA130" s="1008"/>
      <c r="BB130" s="1008"/>
      <c r="BC130" s="1008"/>
      <c r="BD130" s="1008"/>
      <c r="BE130" s="1009"/>
      <c r="BF130" s="1162">
        <v>11.3</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501</v>
      </c>
      <c r="X131" s="1170"/>
      <c r="Y131" s="1170"/>
      <c r="Z131" s="1171"/>
      <c r="AA131" s="1063">
        <v>1513025</v>
      </c>
      <c r="AB131" s="1042"/>
      <c r="AC131" s="1042"/>
      <c r="AD131" s="1042"/>
      <c r="AE131" s="1043"/>
      <c r="AF131" s="1041">
        <v>1526560</v>
      </c>
      <c r="AG131" s="1042"/>
      <c r="AH131" s="1042"/>
      <c r="AI131" s="1042"/>
      <c r="AJ131" s="1043"/>
      <c r="AK131" s="1041">
        <v>1620445</v>
      </c>
      <c r="AL131" s="1042"/>
      <c r="AM131" s="1042"/>
      <c r="AN131" s="1042"/>
      <c r="AO131" s="1043"/>
      <c r="AP131" s="1172"/>
      <c r="AQ131" s="1173"/>
      <c r="AR131" s="1173"/>
      <c r="AS131" s="1173"/>
      <c r="AT131" s="1174"/>
      <c r="AU131" s="286"/>
      <c r="AV131" s="286"/>
      <c r="AW131" s="286"/>
      <c r="AX131" s="1144" t="s">
        <v>502</v>
      </c>
      <c r="AY131" s="1095"/>
      <c r="AZ131" s="1095"/>
      <c r="BA131" s="1095"/>
      <c r="BB131" s="1095"/>
      <c r="BC131" s="1095"/>
      <c r="BD131" s="1095"/>
      <c r="BE131" s="1096"/>
      <c r="BF131" s="1145" t="s">
        <v>175</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503</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504</v>
      </c>
      <c r="W132" s="1155"/>
      <c r="X132" s="1155"/>
      <c r="Y132" s="1155"/>
      <c r="Z132" s="1156"/>
      <c r="AA132" s="1157">
        <v>11.476677520000001</v>
      </c>
      <c r="AB132" s="1158"/>
      <c r="AC132" s="1158"/>
      <c r="AD132" s="1158"/>
      <c r="AE132" s="1159"/>
      <c r="AF132" s="1160">
        <v>11.55847133</v>
      </c>
      <c r="AG132" s="1158"/>
      <c r="AH132" s="1158"/>
      <c r="AI132" s="1158"/>
      <c r="AJ132" s="1159"/>
      <c r="AK132" s="1160">
        <v>10.977293270000001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505</v>
      </c>
      <c r="W133" s="1138"/>
      <c r="X133" s="1138"/>
      <c r="Y133" s="1138"/>
      <c r="Z133" s="1139"/>
      <c r="AA133" s="1140">
        <v>9.6999999999999993</v>
      </c>
      <c r="AB133" s="1141"/>
      <c r="AC133" s="1141"/>
      <c r="AD133" s="1141"/>
      <c r="AE133" s="1142"/>
      <c r="AF133" s="1140">
        <v>10.7</v>
      </c>
      <c r="AG133" s="1141"/>
      <c r="AH133" s="1141"/>
      <c r="AI133" s="1141"/>
      <c r="AJ133" s="1142"/>
      <c r="AK133" s="1140">
        <v>11.3</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hN49JANgFXHJ6GgXCeqHcdlcRp+/czy5Fsv4hqGoKFK6dE7sREQV51w7uIguqDDvbjTUy1ko2UuXkSqN23jBQ==" saltValue="Rb4EPgPnPjgozQMwmxPpK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i5EKhx82PkA3O2GUq/V7YO9XiRUCR77e3gBufc9HiXlJ4rn28xX4ZEjTDrl0KbQ3lujvJyCRbD34we0fe4iRBA==" saltValue="lhRvXAWzD4QJaestA4lD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P7JXDnNHZ9U2Dr9d/rpJcegSLYJx2eJTx/xQHtFswtTRDKywISL6/xihdNB5rjK3NsntjGeDCkeZsqWVZuSaQ==" saltValue="rBiHJoF/PGDTSSibw7+RF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509</v>
      </c>
      <c r="AP7" s="305"/>
      <c r="AQ7" s="306" t="s">
        <v>510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511</v>
      </c>
      <c r="AQ8" s="312" t="s">
        <v>512</v>
      </c>
      <c r="AR8" s="313" t="s">
        <v>513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514</v>
      </c>
      <c r="AL9" s="1178"/>
      <c r="AM9" s="1178"/>
      <c r="AN9" s="1179"/>
      <c r="AO9" s="314">
        <v>556182</v>
      </c>
      <c r="AP9" s="314">
        <v>163391</v>
      </c>
      <c r="AQ9" s="315">
        <v>224098</v>
      </c>
      <c r="AR9" s="316">
        <v>-27.1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515</v>
      </c>
      <c r="AL10" s="1178"/>
      <c r="AM10" s="1178"/>
      <c r="AN10" s="1179"/>
      <c r="AO10" s="317">
        <v>74891</v>
      </c>
      <c r="AP10" s="317">
        <v>22001</v>
      </c>
      <c r="AQ10" s="318">
        <v>32087</v>
      </c>
      <c r="AR10" s="319">
        <v>-31.4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516</v>
      </c>
      <c r="AL11" s="1178"/>
      <c r="AM11" s="1178"/>
      <c r="AN11" s="1179"/>
      <c r="AO11" s="317" t="s">
        <v>517</v>
      </c>
      <c r="AP11" s="317" t="s">
        <v>517</v>
      </c>
      <c r="AQ11" s="318">
        <v>3587</v>
      </c>
      <c r="AR11" s="319" t="s">
        <v>517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518</v>
      </c>
      <c r="AL12" s="1178"/>
      <c r="AM12" s="1178"/>
      <c r="AN12" s="1179"/>
      <c r="AO12" s="317" t="s">
        <v>517</v>
      </c>
      <c r="AP12" s="317" t="s">
        <v>517</v>
      </c>
      <c r="AQ12" s="318" t="s">
        <v>517</v>
      </c>
      <c r="AR12" s="319" t="s">
        <v>517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519</v>
      </c>
      <c r="AL13" s="1178"/>
      <c r="AM13" s="1178"/>
      <c r="AN13" s="1179"/>
      <c r="AO13" s="317">
        <v>16998</v>
      </c>
      <c r="AP13" s="317">
        <v>4994</v>
      </c>
      <c r="AQ13" s="318">
        <v>11579</v>
      </c>
      <c r="AR13" s="319">
        <v>-56.9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520</v>
      </c>
      <c r="AL14" s="1178"/>
      <c r="AM14" s="1178"/>
      <c r="AN14" s="1179"/>
      <c r="AO14" s="317" t="s">
        <v>517</v>
      </c>
      <c r="AP14" s="317" t="s">
        <v>517</v>
      </c>
      <c r="AQ14" s="318">
        <v>4496</v>
      </c>
      <c r="AR14" s="319" t="s">
        <v>517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521</v>
      </c>
      <c r="AL15" s="1184"/>
      <c r="AM15" s="1184"/>
      <c r="AN15" s="1185"/>
      <c r="AO15" s="317">
        <v>-40518</v>
      </c>
      <c r="AP15" s="317">
        <v>-11903</v>
      </c>
      <c r="AQ15" s="318">
        <v>-17592</v>
      </c>
      <c r="AR15" s="319">
        <v>-32.299999999999997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189</v>
      </c>
      <c r="AL16" s="1184"/>
      <c r="AM16" s="1184"/>
      <c r="AN16" s="1185"/>
      <c r="AO16" s="317">
        <v>607553</v>
      </c>
      <c r="AP16" s="317">
        <v>178482</v>
      </c>
      <c r="AQ16" s="318">
        <v>258255</v>
      </c>
      <c r="AR16" s="319">
        <v>-30.9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526</v>
      </c>
      <c r="AL21" s="1187"/>
      <c r="AM21" s="1187"/>
      <c r="AN21" s="1188"/>
      <c r="AO21" s="330">
        <v>16.45</v>
      </c>
      <c r="AP21" s="331">
        <v>22.75</v>
      </c>
      <c r="AQ21" s="332">
        <v>-6.3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527</v>
      </c>
      <c r="AL22" s="1187"/>
      <c r="AM22" s="1187"/>
      <c r="AN22" s="1188"/>
      <c r="AO22" s="335">
        <v>95.9</v>
      </c>
      <c r="AP22" s="336">
        <v>95.6</v>
      </c>
      <c r="AQ22" s="337">
        <v>0.3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509</v>
      </c>
      <c r="AP30" s="305"/>
      <c r="AQ30" s="306" t="s">
        <v>510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511</v>
      </c>
      <c r="AQ31" s="312" t="s">
        <v>512</v>
      </c>
      <c r="AR31" s="313" t="s">
        <v>513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531</v>
      </c>
      <c r="AL32" s="1181"/>
      <c r="AM32" s="1181"/>
      <c r="AN32" s="1182"/>
      <c r="AO32" s="345">
        <v>356910</v>
      </c>
      <c r="AP32" s="345">
        <v>104850</v>
      </c>
      <c r="AQ32" s="346">
        <v>146295</v>
      </c>
      <c r="AR32" s="347">
        <v>-28.3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532</v>
      </c>
      <c r="AL33" s="1181"/>
      <c r="AM33" s="1181"/>
      <c r="AN33" s="1182"/>
      <c r="AO33" s="345" t="s">
        <v>517</v>
      </c>
      <c r="AP33" s="345" t="s">
        <v>517</v>
      </c>
      <c r="AQ33" s="346" t="s">
        <v>517</v>
      </c>
      <c r="AR33" s="347" t="s">
        <v>517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533</v>
      </c>
      <c r="AL34" s="1181"/>
      <c r="AM34" s="1181"/>
      <c r="AN34" s="1182"/>
      <c r="AO34" s="345" t="s">
        <v>517</v>
      </c>
      <c r="AP34" s="345" t="s">
        <v>517</v>
      </c>
      <c r="AQ34" s="346">
        <v>4</v>
      </c>
      <c r="AR34" s="347" t="s">
        <v>517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534</v>
      </c>
      <c r="AL35" s="1181"/>
      <c r="AM35" s="1181"/>
      <c r="AN35" s="1182"/>
      <c r="AO35" s="345">
        <v>159292</v>
      </c>
      <c r="AP35" s="345">
        <v>46796</v>
      </c>
      <c r="AQ35" s="346">
        <v>31593</v>
      </c>
      <c r="AR35" s="347">
        <v>48.1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535</v>
      </c>
      <c r="AL36" s="1181"/>
      <c r="AM36" s="1181"/>
      <c r="AN36" s="1182"/>
      <c r="AO36" s="345">
        <v>8627</v>
      </c>
      <c r="AP36" s="345">
        <v>2534</v>
      </c>
      <c r="AQ36" s="346">
        <v>3914</v>
      </c>
      <c r="AR36" s="347">
        <v>-35.299999999999997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536</v>
      </c>
      <c r="AL37" s="1181"/>
      <c r="AM37" s="1181"/>
      <c r="AN37" s="1182"/>
      <c r="AO37" s="345">
        <v>17</v>
      </c>
      <c r="AP37" s="345">
        <v>5</v>
      </c>
      <c r="AQ37" s="346">
        <v>1348</v>
      </c>
      <c r="AR37" s="347">
        <v>-99.6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537</v>
      </c>
      <c r="AL38" s="1190"/>
      <c r="AM38" s="1190"/>
      <c r="AN38" s="1191"/>
      <c r="AO38" s="348" t="s">
        <v>517</v>
      </c>
      <c r="AP38" s="348" t="s">
        <v>517</v>
      </c>
      <c r="AQ38" s="349">
        <v>27</v>
      </c>
      <c r="AR38" s="337" t="s">
        <v>517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538</v>
      </c>
      <c r="AL39" s="1190"/>
      <c r="AM39" s="1190"/>
      <c r="AN39" s="1191"/>
      <c r="AO39" s="345">
        <v>-18324</v>
      </c>
      <c r="AP39" s="345">
        <v>-5383</v>
      </c>
      <c r="AQ39" s="346">
        <v>-7201</v>
      </c>
      <c r="AR39" s="347">
        <v>-25.2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539</v>
      </c>
      <c r="AL40" s="1181"/>
      <c r="AM40" s="1181"/>
      <c r="AN40" s="1182"/>
      <c r="AO40" s="345">
        <v>-328641</v>
      </c>
      <c r="AP40" s="345">
        <v>-96546</v>
      </c>
      <c r="AQ40" s="346">
        <v>-128709</v>
      </c>
      <c r="AR40" s="347">
        <v>-25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304</v>
      </c>
      <c r="AL41" s="1193"/>
      <c r="AM41" s="1193"/>
      <c r="AN41" s="1194"/>
      <c r="AO41" s="345">
        <v>177881</v>
      </c>
      <c r="AP41" s="345">
        <v>52256</v>
      </c>
      <c r="AQ41" s="346">
        <v>47272</v>
      </c>
      <c r="AR41" s="347">
        <v>10.5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509</v>
      </c>
      <c r="AN49" s="1197" t="s">
        <v>543</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544</v>
      </c>
      <c r="AO50" s="362" t="s">
        <v>545</v>
      </c>
      <c r="AP50" s="363" t="s">
        <v>546</v>
      </c>
      <c r="AQ50" s="364" t="s">
        <v>547</v>
      </c>
      <c r="AR50" s="365" t="s">
        <v>548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566612</v>
      </c>
      <c r="AN51" s="367">
        <v>157392</v>
      </c>
      <c r="AO51" s="368">
        <v>180.4</v>
      </c>
      <c r="AP51" s="369">
        <v>291945</v>
      </c>
      <c r="AQ51" s="370">
        <v>4.0999999999999996</v>
      </c>
      <c r="AR51" s="371">
        <v>176.3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356430</v>
      </c>
      <c r="AN52" s="375">
        <v>99008</v>
      </c>
      <c r="AO52" s="376">
        <v>538.70000000000005</v>
      </c>
      <c r="AP52" s="377">
        <v>127651</v>
      </c>
      <c r="AQ52" s="378">
        <v>0.3</v>
      </c>
      <c r="AR52" s="379">
        <v>538.4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471093</v>
      </c>
      <c r="AN53" s="367">
        <v>133002</v>
      </c>
      <c r="AO53" s="368">
        <v>-15.5</v>
      </c>
      <c r="AP53" s="369">
        <v>291173</v>
      </c>
      <c r="AQ53" s="370">
        <v>-0.3</v>
      </c>
      <c r="AR53" s="371">
        <v>-15.2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86165</v>
      </c>
      <c r="AN54" s="375">
        <v>24327</v>
      </c>
      <c r="AO54" s="376">
        <v>-75.400000000000006</v>
      </c>
      <c r="AP54" s="377">
        <v>119071</v>
      </c>
      <c r="AQ54" s="378">
        <v>-6.7</v>
      </c>
      <c r="AR54" s="379">
        <v>-68.7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415570</v>
      </c>
      <c r="AN55" s="367">
        <v>118261</v>
      </c>
      <c r="AO55" s="368">
        <v>-11.1</v>
      </c>
      <c r="AP55" s="369">
        <v>271581</v>
      </c>
      <c r="AQ55" s="370">
        <v>-6.7</v>
      </c>
      <c r="AR55" s="371">
        <v>-4.4000000000000004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89465</v>
      </c>
      <c r="AN56" s="375">
        <v>25460</v>
      </c>
      <c r="AO56" s="376">
        <v>4.7</v>
      </c>
      <c r="AP56" s="377">
        <v>117844</v>
      </c>
      <c r="AQ56" s="378">
        <v>-1</v>
      </c>
      <c r="AR56" s="379">
        <v>5.7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446241</v>
      </c>
      <c r="AN57" s="367">
        <v>129646</v>
      </c>
      <c r="AO57" s="368">
        <v>9.6</v>
      </c>
      <c r="AP57" s="369">
        <v>268375</v>
      </c>
      <c r="AQ57" s="370">
        <v>-1.2</v>
      </c>
      <c r="AR57" s="371">
        <v>10.8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122732</v>
      </c>
      <c r="AN58" s="375">
        <v>35657</v>
      </c>
      <c r="AO58" s="376">
        <v>40.1</v>
      </c>
      <c r="AP58" s="377">
        <v>119602</v>
      </c>
      <c r="AQ58" s="378">
        <v>1.5</v>
      </c>
      <c r="AR58" s="379">
        <v>38.6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360118</v>
      </c>
      <c r="AN59" s="367">
        <v>105793</v>
      </c>
      <c r="AO59" s="368">
        <v>-18.399999999999999</v>
      </c>
      <c r="AP59" s="369">
        <v>301035</v>
      </c>
      <c r="AQ59" s="370">
        <v>12.2</v>
      </c>
      <c r="AR59" s="371">
        <v>-30.6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29362</v>
      </c>
      <c r="AN60" s="375">
        <v>8626</v>
      </c>
      <c r="AO60" s="376">
        <v>-75.8</v>
      </c>
      <c r="AP60" s="377">
        <v>154376</v>
      </c>
      <c r="AQ60" s="378">
        <v>29.1</v>
      </c>
      <c r="AR60" s="379">
        <v>-104.9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451927</v>
      </c>
      <c r="AN61" s="382">
        <v>128819</v>
      </c>
      <c r="AO61" s="383">
        <v>29</v>
      </c>
      <c r="AP61" s="384">
        <v>284822</v>
      </c>
      <c r="AQ61" s="385">
        <v>1.6</v>
      </c>
      <c r="AR61" s="371">
        <v>27.4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136831</v>
      </c>
      <c r="AN62" s="375">
        <v>38616</v>
      </c>
      <c r="AO62" s="376">
        <v>86.5</v>
      </c>
      <c r="AP62" s="377">
        <v>127709</v>
      </c>
      <c r="AQ62" s="378">
        <v>4.5999999999999996</v>
      </c>
      <c r="AR62" s="379">
        <v>81.900000000000006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69kG7EtwBi/4LxQ4W7qtQMT8Vif8QO82C8PUIAy5kBX2iJ0Z8DtzAt4o3AdVS+329B+LsP4bXXf6NEuxhU0Drg==" saltValue="OwMCcpJGg5CG35TM8oDF7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row r="120" spans="125:125" ht="13.5" hidden="1" customHeight="1" x14ac:dyDescent="0.15"/>
    <row r="121" spans="125:125" ht="13.5" hidden="1" customHeight="1" x14ac:dyDescent="0.15">
      <c r="DU121" s="292"/>
    </row>
  </sheetData>
  <sheetProtection algorithmName="SHA-512" hashValue="ateOKPvTZTNG8jQAJBfG/eOYF/WNwq6nOTw7tX72hzHR0lcQhUVaKuLFjHK8CodYR07p/7/bQ3CHF7ovCbxvWA==" saltValue="g8bsQ2tbfzneHFr0buKe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558</v>
      </c>
    </row>
  </sheetData>
  <sheetProtection algorithmName="SHA-512" hashValue="cycrkDkCZqbhiFfKsoq5peGVmI6U5dC0RfCiuZq70KWcOLv6brCxgP/4t+RUna9CoaXTEswv0eD5dRXMgz9eJg==" saltValue="DXvkbcYKQegeWRLYU5Fob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00" t="s">
        <v>3</v>
      </c>
      <c r="D47" s="1200"/>
      <c r="E47" s="1201"/>
      <c r="F47" s="11">
        <v>52.84</v>
      </c>
      <c r="G47" s="12">
        <v>53.16</v>
      </c>
      <c r="H47" s="12">
        <v>48.96</v>
      </c>
      <c r="I47" s="12">
        <v>43.95</v>
      </c>
      <c r="J47" s="13">
        <v>39.89</v>
      </c>
    </row>
    <row r="48" spans="2:10" ht="57.75" customHeight="1" x14ac:dyDescent="0.15">
      <c r="B48" s="14"/>
      <c r="C48" s="1202" t="s">
        <v>4</v>
      </c>
      <c r="D48" s="1202"/>
      <c r="E48" s="1203"/>
      <c r="F48" s="15">
        <v>15.06</v>
      </c>
      <c r="G48" s="16">
        <v>10.09</v>
      </c>
      <c r="H48" s="16">
        <v>11</v>
      </c>
      <c r="I48" s="16">
        <v>17.34</v>
      </c>
      <c r="J48" s="17">
        <v>31.89</v>
      </c>
    </row>
    <row r="49" spans="2:10" ht="57.75" customHeight="1" thickBot="1" x14ac:dyDescent="0.2">
      <c r="B49" s="18"/>
      <c r="C49" s="1204" t="s">
        <v>5</v>
      </c>
      <c r="D49" s="1204"/>
      <c r="E49" s="1205"/>
      <c r="F49" s="19" t="s">
        <v>564</v>
      </c>
      <c r="G49" s="20" t="s">
        <v>565</v>
      </c>
      <c r="H49" s="20" t="s">
        <v>566</v>
      </c>
      <c r="I49" s="20">
        <v>1.43</v>
      </c>
      <c r="J49" s="21">
        <v>13.41</v>
      </c>
    </row>
    <row r="50" spans="2:10" ht="13.5" customHeight="1" x14ac:dyDescent="0.15"/>
  </sheetData>
  <sheetProtection algorithmName="SHA-512" hashValue="rCK4jLck6haPoP/XFrfqyGzp1kdpWZfz0Pf18wU10dqXmy+17Eptz99h9iIglL+pNHlj21S7zMi52LJ1izo//A==" saltValue="oHSfNCiSbg+nDioKEHTC6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2022-03-16T00:42:10Z</cp:lastPrinted>
  <dcterms:created xsi:type="dcterms:W3CDTF">2022-02-02T07:25:09Z</dcterms:created>
  <dcterms:modified xsi:type="dcterms:W3CDTF">2022-03-16T00:42:14Z</dcterms:modified>
  <cp:category/>
</cp:coreProperties>
</file>