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非適用事業\180 特地\"/>
    </mc:Choice>
  </mc:AlternateContent>
  <workbookProtection workbookAlgorithmName="SHA-512" workbookHashValue="+PZxwbEB8jYvmt8Q/1kTsEER/E4CaxPAPGq7J0a0EeytVdQNLUKSVePGOqs37HOdjoj7mYqQ9ipEqZCv+2Anig==" workbookSaltValue="nizh7l2RS4A5F4P+WtNDMA=="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<sst xmlns="http://schemas.openxmlformats.org/spreadsheetml/2006/main" count="252" uniqueCount="120">
  <si>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</si>
  <si>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</si>
  <si>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</si>
  <si>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</si>
  <si>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</si>
  <si>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</si>
  <si>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</si>
  <si>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</si>
  <si>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</si>
  <si>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</si>
  <si>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</si>
  <si>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</si>
  <si>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</si>
  <si>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</si>
  <si>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</si>
  <si>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</si>
  <si>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</si>
  <si>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</si>
  <si>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</si>
  <si>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</si>
  <si>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</si>
  <si>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</si>
  <si>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</si>
  <si>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</si>
  <si>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</si>
  <si>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</si>
  <si>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</si>
  <si>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</si>
  <si>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</si>
  <si>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</si>
  <si>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</si>
  <si>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</si>
  <si>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</si>
  <si>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</si>
  <si>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</si>
  <si>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</si>
  <si>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</si>
  <si>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</si>
  <si>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</si>
  <si>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</si>
  <si>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</si>
  <si>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</si>
  <si>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</si>
  <si>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</si>
  <si>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</si>
  <si>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</si>
  <si>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</si>
  <si>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</si>
  <si>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</si>
  <si>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</si>
  <si>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</si>
  <si>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</si>
  <si>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</si>
  <si>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</si>
  <si>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</si>
  <si>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</si>
  <si>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</si>
  <si>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</si>
  <si>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</si>
  <si>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</si>
  <si>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</si>
  <si>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</si>
  <si>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</si>
  <si>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</si>
  <si>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</si>
  <si>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</si>
  <si>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</si>
  <si>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</si>
  <si>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</si>
  <si>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</si>
  <si>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</si>
  <si>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</si>
  <si>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</si>
  <si>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</si>
  <si>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</si>
  <si>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</si>
  <si>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</si>
  <si>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</si>
  <si>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</si>
  <si>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</si>
  <si>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</si>
  <si>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</si>
  <si>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</si>
  <si>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</si>
  <si>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</si>
  <si>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</si>
  <si>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</si>
  <si>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</si>
  <si>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</si>
  <si>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</si>
  <si>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</si>
  <si>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</si>
  <si>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</si>
  <si>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</si>
  <si>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</si>
  <si>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</si>
  <si>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</si>
  <si>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</si>
  <si>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</si>
  <si>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</si>
  <si>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</si>
  <si>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</si>
  <si>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</si>
  <si>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</si>
  <si>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</si>
  <si>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</si>
  <si>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</si>
  <si>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</si>
  <si>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</si>
  <si>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</si>
  <si>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</si>
  <si>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</si>
  <si>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</si>
  <si>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</si>
  <si>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</si>
  <si>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</si>
  <si>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</si>
  <si>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①収益的収支率が減少しているが、事業終了（新設）に伴い営業外収益（国費補助、地方債）がなくなったためである。
⑤経費回収率は昨年度とほぼ変わらないが、平均値を下回っている。使用料収入は微増しているが、それ以上に汚水処理費（人件費、修繕費、保守費用）が増加したためである。100%に近づくよう経営改善のための取り組みが必要である。
⑥汚水処理原価は、昨年度より微増であり、平均より高い数値で推移している。維持管理費や修繕費が年々増加していることが要因だが、投資の効率化、維持管理費の削減等の経営改善が必要である。</t>
    <rPh sb="1" eb="4">
      <t>シュウエキテキ</t>
    </rPh>
    <rPh sb="4" eb="6">
      <t>シュウシ</t>
    </rPh>
    <rPh sb="6" eb="7">
      <t>リツ</t>
    </rPh>
    <rPh sb="8" eb="10">
      <t>ゲンショウ</t>
    </rPh>
    <rPh sb="16" eb="18">
      <t>ジギョウ</t>
    </rPh>
    <rPh sb="18" eb="20">
      <t>シュウリョウ</t>
    </rPh>
    <rPh sb="21" eb="23">
      <t>シンセツ</t>
    </rPh>
    <rPh sb="25" eb="26">
      <t>トモナ</t>
    </rPh>
    <rPh sb="27" eb="30">
      <t>エイギョウガイ</t>
    </rPh>
    <rPh sb="30" eb="32">
      <t>シュウエキ</t>
    </rPh>
    <rPh sb="33" eb="34">
      <t>クニ</t>
    </rPh>
    <rPh sb="34" eb="35">
      <t>ヒ</t>
    </rPh>
    <rPh sb="35" eb="37">
      <t>ホジョ</t>
    </rPh>
    <rPh sb="38" eb="41">
      <t>チホウサイ</t>
    </rPh>
    <rPh sb="56" eb="58">
      <t>ケイヒ</t>
    </rPh>
    <rPh sb="58" eb="60">
      <t>カイシュウ</t>
    </rPh>
    <rPh sb="60" eb="61">
      <t>リツ</t>
    </rPh>
    <rPh sb="62" eb="65">
      <t>サクネンド</t>
    </rPh>
    <rPh sb="68" eb="69">
      <t>カ</t>
    </rPh>
    <rPh sb="75" eb="78">
      <t>ヘイキンチ</t>
    </rPh>
    <rPh sb="79" eb="81">
      <t>シタマワ</t>
    </rPh>
    <rPh sb="86" eb="89">
      <t>シヨウリョウ</t>
    </rPh>
    <rPh sb="89" eb="91">
      <t>シュウニュウ</t>
    </rPh>
    <rPh sb="92" eb="94">
      <t>ビゾウ</t>
    </rPh>
    <rPh sb="102" eb="104">
      <t>イジョウ</t>
    </rPh>
    <rPh sb="105" eb="107">
      <t>オスイ</t>
    </rPh>
    <rPh sb="107" eb="109">
      <t>ショリ</t>
    </rPh>
    <rPh sb="109" eb="110">
      <t>ヒ</t>
    </rPh>
    <rPh sb="111" eb="114">
      <t>ジンケンヒ</t>
    </rPh>
    <rPh sb="115" eb="118">
      <t>シュウゼンヒ</t>
    </rPh>
    <rPh sb="119" eb="121">
      <t>ホシュ</t>
    </rPh>
    <rPh sb="121" eb="123">
      <t>ヒヨウ</t>
    </rPh>
    <rPh sb="125" eb="127">
      <t>ゾウカ</t>
    </rPh>
    <rPh sb="140" eb="141">
      <t>チカ</t>
    </rPh>
    <rPh sb="145" eb="147">
      <t>ケイエイ</t>
    </rPh>
    <rPh sb="147" eb="149">
      <t>カイゼン</t>
    </rPh>
    <rPh sb="153" eb="154">
      <t>ト</t>
    </rPh>
    <rPh sb="155" eb="156">
      <t>ク</t>
    </rPh>
    <rPh sb="158" eb="160">
      <t>ヒツヨウ</t>
    </rPh>
    <rPh sb="166" eb="170">
      <t>オスイショリ</t>
    </rPh>
    <rPh sb="170" eb="172">
      <t>ゲンカ</t>
    </rPh>
    <rPh sb="174" eb="177">
      <t>サクネンド</t>
    </rPh>
    <rPh sb="179" eb="181">
      <t>ビゾウ</t>
    </rPh>
    <rPh sb="189" eb="190">
      <t>タカ</t>
    </rPh>
    <rPh sb="191" eb="193">
      <t>スウチ</t>
    </rPh>
    <rPh sb="194" eb="196">
      <t>スイイ</t>
    </rPh>
    <rPh sb="201" eb="203">
      <t>イジ</t>
    </rPh>
    <rPh sb="203" eb="205">
      <t>カンリ</t>
    </rPh>
    <rPh sb="205" eb="206">
      <t>ヒ</t>
    </rPh>
    <rPh sb="207" eb="209">
      <t>シュウゼン</t>
    </rPh>
    <rPh sb="209" eb="210">
      <t>ヒ</t>
    </rPh>
    <rPh sb="211" eb="213">
      <t>ネンネン</t>
    </rPh>
    <rPh sb="213" eb="215">
      <t>ゾウカ</t>
    </rPh>
    <rPh sb="222" eb="224">
      <t>ヨウイン</t>
    </rPh>
    <rPh sb="227" eb="229">
      <t>トウシ</t>
    </rPh>
    <rPh sb="230" eb="233">
      <t>コウリツカ</t>
    </rPh>
    <rPh sb="234" eb="236">
      <t>イジ</t>
    </rPh>
    <rPh sb="236" eb="239">
      <t>カンリヒ</t>
    </rPh>
    <rPh sb="240" eb="242">
      <t>サクゲン</t>
    </rPh>
    <rPh sb="242" eb="243">
      <t>トウ</t>
    </rPh>
    <rPh sb="244" eb="246">
      <t>ケイエイ</t>
    </rPh>
    <rPh sb="246" eb="248">
      <t>カイゼン</t>
    </rPh>
    <rPh sb="249" eb="251">
      <t>ヒツヨウ</t>
    </rPh>
    <phoneticPr fontId="4"/>
  </si>
  <si>
    <t>古いものは事業を開始した平成16年度設置のもの（経年劣化）から、熊本地震の影響で破損したものもあり、想定以上に修繕費が増加傾向にある。また、近年の猛暑、大雨等異常気象の影響と思われるがブロワ等の故障、修理も増加している。</t>
    <rPh sb="0" eb="1">
      <t>フル</t>
    </rPh>
    <rPh sb="5" eb="7">
      <t>ジギョウ</t>
    </rPh>
    <rPh sb="8" eb="10">
      <t>カイシ</t>
    </rPh>
    <rPh sb="12" eb="14">
      <t>ヘイセイ</t>
    </rPh>
    <rPh sb="16" eb="18">
      <t>ネンド</t>
    </rPh>
    <rPh sb="18" eb="20">
      <t>セッチ</t>
    </rPh>
    <rPh sb="24" eb="26">
      <t>ケイネン</t>
    </rPh>
    <rPh sb="26" eb="28">
      <t>レッカ</t>
    </rPh>
    <rPh sb="32" eb="34">
      <t>クマモト</t>
    </rPh>
    <rPh sb="34" eb="36">
      <t>ジシン</t>
    </rPh>
    <rPh sb="37" eb="39">
      <t>エイキョウ</t>
    </rPh>
    <rPh sb="40" eb="42">
      <t>ハソン</t>
    </rPh>
    <rPh sb="50" eb="52">
      <t>ソウテイ</t>
    </rPh>
    <rPh sb="52" eb="54">
      <t>イジョウ</t>
    </rPh>
    <rPh sb="55" eb="57">
      <t>シュウゼン</t>
    </rPh>
    <rPh sb="57" eb="58">
      <t>ヒ</t>
    </rPh>
    <rPh sb="59" eb="61">
      <t>ゾウカ</t>
    </rPh>
    <rPh sb="61" eb="63">
      <t>ケイコウ</t>
    </rPh>
    <rPh sb="70" eb="72">
      <t>キンネン</t>
    </rPh>
    <rPh sb="73" eb="75">
      <t>モウショ</t>
    </rPh>
    <rPh sb="76" eb="78">
      <t>オオアメ</t>
    </rPh>
    <rPh sb="78" eb="79">
      <t>トウ</t>
    </rPh>
    <rPh sb="79" eb="81">
      <t>イジョウ</t>
    </rPh>
    <rPh sb="81" eb="83">
      <t>キショウ</t>
    </rPh>
    <rPh sb="84" eb="86">
      <t>エイキョウ</t>
    </rPh>
    <rPh sb="87" eb="88">
      <t>オモ</t>
    </rPh>
    <rPh sb="95" eb="96">
      <t>トウ</t>
    </rPh>
    <rPh sb="97" eb="99">
      <t>コショウ</t>
    </rPh>
    <rPh sb="100" eb="102">
      <t>シュウリ</t>
    </rPh>
    <rPh sb="103" eb="105">
      <t>ゾウカ</t>
    </rPh>
    <phoneticPr fontId="4"/>
  </si>
  <si>
    <t>経年劣化や地震の影響により、修繕費が増加傾向にある。定期点検による故障個所の早期発見に努め、修理費用の抑制に努めたい。使用料だけでは賄えず一般会計繰入金に依存した経営体系となっており、安定的運営に向けて、使用料金の改定等を含めた経営改善に向けた取り組みが必要である。</t>
    <rPh sb="0" eb="2">
      <t>ケイネン</t>
    </rPh>
    <rPh sb="2" eb="4">
      <t>レッカ</t>
    </rPh>
    <rPh sb="5" eb="7">
      <t>ジシン</t>
    </rPh>
    <rPh sb="8" eb="10">
      <t>エイキョウ</t>
    </rPh>
    <rPh sb="14" eb="17">
      <t>シュウゼンヒ</t>
    </rPh>
    <rPh sb="18" eb="20">
      <t>ゾウカ</t>
    </rPh>
    <rPh sb="20" eb="22">
      <t>ケイコウ</t>
    </rPh>
    <rPh sb="26" eb="28">
      <t>テイキ</t>
    </rPh>
    <rPh sb="28" eb="30">
      <t>テンケン</t>
    </rPh>
    <rPh sb="33" eb="35">
      <t>コショウ</t>
    </rPh>
    <rPh sb="35" eb="37">
      <t>カショ</t>
    </rPh>
    <rPh sb="38" eb="40">
      <t>ソウキ</t>
    </rPh>
    <rPh sb="40" eb="42">
      <t>ハッケン</t>
    </rPh>
    <rPh sb="43" eb="44">
      <t>ツト</t>
    </rPh>
    <rPh sb="46" eb="48">
      <t>シュウリ</t>
    </rPh>
    <rPh sb="48" eb="50">
      <t>ヒヨウ</t>
    </rPh>
    <rPh sb="51" eb="53">
      <t>ヨクセイ</t>
    </rPh>
    <rPh sb="54" eb="55">
      <t>ツト</t>
    </rPh>
    <rPh sb="59" eb="62">
      <t>シヨウリョウ</t>
    </rPh>
    <rPh sb="66" eb="67">
      <t>マカナ</t>
    </rPh>
    <rPh sb="69" eb="71">
      <t>イッパン</t>
    </rPh>
    <rPh sb="71" eb="73">
      <t>カイケイ</t>
    </rPh>
    <rPh sb="73" eb="75">
      <t>クリイレ</t>
    </rPh>
    <rPh sb="75" eb="76">
      <t>キン</t>
    </rPh>
    <rPh sb="77" eb="79">
      <t>イゾン</t>
    </rPh>
    <rPh sb="81" eb="83">
      <t>ケイエイ</t>
    </rPh>
    <rPh sb="83" eb="85">
      <t>タイケイ</t>
    </rPh>
    <rPh sb="92" eb="95">
      <t>アンテイテキ</t>
    </rPh>
    <rPh sb="95" eb="97">
      <t>ウンエイ</t>
    </rPh>
    <rPh sb="98" eb="99">
      <t>ム</t>
    </rPh>
    <rPh sb="102" eb="105">
      <t>シヨウリョウ</t>
    </rPh>
    <rPh sb="105" eb="106">
      <t>キン</t>
    </rPh>
    <rPh sb="107" eb="109">
      <t>カイテイ</t>
    </rPh>
    <rPh sb="109" eb="110">
      <t>トウ</t>
    </rPh>
    <rPh sb="111" eb="112">
      <t>フク</t>
    </rPh>
    <rPh sb="114" eb="116">
      <t>ケイエイ</t>
    </rPh>
    <rPh sb="116" eb="118">
      <t>カイゼン</t>
    </rPh>
    <rPh sb="119" eb="120">
      <t>ム</t>
    </rPh>
    <rPh sb="122" eb="123">
      <t>ト</t>
    </rPh>
    <rPh sb="124" eb="125">
      <t>ク</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</si>
</sst>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81-4021-BC19-66213E0A3F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81-4021-BC19-66213E0A3F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DA-4DE4-8506-3725239193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61DA-4DE4-8506-3725239193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51-49FB-8C39-B6E815616D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0551-49FB-8C39-B6E815616D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96.89</c:v>
                </c:pt>
                <c:pt idx="1">
                  <c:v>99.03</c:v>
                </c:pt>
                <c:pt idx="2">
                  <c:v>97.04</c:v>
                </c:pt>
                <c:pt idx="3">
                  <c:v>98.76</c:v>
                </c:pt>
                <c:pt idx="4">
                  <c:v>96.4</c:v>
                </c:pt>
              </c:numCache>
            </c:numRef>
          </c:val>
          <c:extLst>
            <c:ext xmlns:c16="http://schemas.microsoft.com/office/drawing/2014/chart" uri="{C3380CC4-5D6E-409C-BE32-E72D297353CC}">
              <c16:uniqueId val="{00000000-E39A-4F11-A2FD-06C67D4143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9A-4F11-A2FD-06C67D4143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BE-45A9-81F9-961E0BC1BA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BE-45A9-81F9-961E0BC1BA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06-4E6C-A4B4-F3FA56429B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06-4E6C-A4B4-F3FA56429B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A4-436E-BAC6-B8C1A1469E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A4-436E-BAC6-B8C1A1469E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2-4916-A9E8-667D696B41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2-4916-A9E8-667D696B41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1093.73</c:v>
                </c:pt>
                <c:pt idx="1">
                  <c:v>940.22</c:v>
                </c:pt>
                <c:pt idx="2">
                  <c:v>828.29</c:v>
                </c:pt>
                <c:pt idx="3">
                  <c:v>778.29</c:v>
                </c:pt>
                <c:pt idx="4">
                  <c:v>671.96</c:v>
                </c:pt>
              </c:numCache>
            </c:numRef>
          </c:val>
          <c:extLst>
            <c:ext xmlns:c16="http://schemas.microsoft.com/office/drawing/2014/chart" uri="{C3380CC4-5D6E-409C-BE32-E72D297353CC}">
              <c16:uniqueId val="{00000000-FEC4-4176-9C44-A847CF9D56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FEC4-4176-9C44-A847CF9D56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31.37</c:v>
                </c:pt>
                <c:pt idx="1">
                  <c:v>45.29</c:v>
                </c:pt>
                <c:pt idx="2">
                  <c:v>52.87</c:v>
                </c:pt>
                <c:pt idx="3">
                  <c:v>51.87</c:v>
                </c:pt>
                <c:pt idx="4">
                  <c:v>51.95</c:v>
                </c:pt>
              </c:numCache>
            </c:numRef>
          </c:val>
          <c:extLst>
            <c:ext xmlns:c16="http://schemas.microsoft.com/office/drawing/2014/chart" uri="{C3380CC4-5D6E-409C-BE32-E72D297353CC}">
              <c16:uniqueId val="{00000000-AB78-4C48-9FEE-C055819945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AB78-4C48-9FEE-C055819945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307.75</c:v>
                </c:pt>
                <c:pt idx="1">
                  <c:v>236.76</c:v>
                </c:pt>
                <c:pt idx="2">
                  <c:v>613.37</c:v>
                </c:pt>
                <c:pt idx="3">
                  <c:v>638.46</c:v>
                </c:pt>
                <c:pt idx="4">
                  <c:v>666.59</c:v>
                </c:pt>
              </c:numCache>
            </c:numRef>
          </c:val>
          <c:extLst>
            <c:ext xmlns:c16="http://schemas.microsoft.com/office/drawing/2014/chart" uri="{C3380CC4-5D6E-409C-BE32-E72D297353CC}">
              <c16:uniqueId val="{00000000-26FC-4E12-8287-99291D0F4F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26FC-4E12-8287-99291D0F4F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南阿蘇村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10373</v>
      </c>
      <c r="AM8" s="69"/>
      <c r="AN8" s="69"/>
      <c r="AO8" s="69"/>
      <c r="AP8" s="69"/>
      <c r="AQ8" s="69"/>
      <c r="AR8" s="69"/>
      <c r="AS8" s="69"/>
      <c r="AT8" s="68">
        <f>データ!T6</f>
        <v>137.32</v>
      </c>
      <c r="AU8" s="68"/>
      <c r="AV8" s="68"/>
      <c r="AW8" s="68"/>
      <c r="AX8" s="68"/>
      <c r="AY8" s="68"/>
      <c r="AZ8" s="68"/>
      <c r="BA8" s="68"/>
      <c r="BB8" s="68">
        <f>データ!U6</f>
        <v>75.540000000000006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9.67</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998</v>
      </c>
      <c r="AM10" s="69"/>
      <c r="AN10" s="69"/>
      <c r="AO10" s="69"/>
      <c r="AP10" s="69"/>
      <c r="AQ10" s="69"/>
      <c r="AR10" s="69"/>
      <c r="AS10" s="69"/>
      <c r="AT10" s="68">
        <f>データ!W6</f>
        <v>127.5</v>
      </c>
      <c r="AU10" s="68"/>
      <c r="AV10" s="68"/>
      <c r="AW10" s="68"/>
      <c r="AX10" s="68"/>
      <c r="AY10" s="68"/>
      <c r="AZ10" s="68"/>
      <c r="BA10" s="68"/>
      <c r="BB10" s="68">
        <f>データ!X6</f>
        <v>7.83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43</v>
      </c>
      <c r="O86" s="26" t="str">
        <f>データ!EO6</f>
        <v>【-】</v>
      </c>
    </row>
  </sheetData>
  <sheetProtection algorithmName="SHA-512" hashValue="uy6hM99PPQzynvOIoDsG3SLA6fmUCtgjlu08zxhREvcKwP2n3odTWF9Z7eI2PzHnlbKi0yg7IS39eFEp+UrEZA==" saltValue="TGpzNf2ulubC/NTC7t4K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434337</v>
      </c>
      <c r="D6" s="33">
        <f t="shared" si="3"/>
        <v>47</v>
      </c>
      <c r="E6" s="33">
        <f t="shared" si="3"/>
        <v>18</v>
      </c>
      <c r="F6" s="33">
        <f t="shared" si="3"/>
        <v>0</v>
      </c>
      <c r="G6" s="33">
        <f t="shared" si="3"/>
        <v>0</v>
      </c>
      <c r="H6" s="33" t="str">
        <f t="shared" si="3"/>
        <v>熊本県　南阿蘇村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9.67</v>
      </c>
      <c r="Q6" s="34">
        <f t="shared" si="3"/>
        <v>100</v>
      </c>
      <c r="R6" s="34">
        <f t="shared" si="3"/>
        <v>4400</v>
      </c>
      <c r="S6" s="34">
        <f t="shared" si="3"/>
        <v>10373</v>
      </c>
      <c r="T6" s="34">
        <f t="shared" si="3"/>
        <v>137.32</v>
      </c>
      <c r="U6" s="34">
        <f t="shared" si="3"/>
        <v>75.540000000000006</v>
      </c>
      <c r="V6" s="34">
        <f t="shared" si="3"/>
        <v>998</v>
      </c>
      <c r="W6" s="34">
        <f t="shared" si="3"/>
        <v>127.5</v>
      </c>
      <c r="X6" s="34">
        <f t="shared" si="3"/>
        <v>7.83</v>
      </c>
      <c r="Y6" s="35">
        <f>IF(Y7="",NA(),Y7)</f>
        <v>96.89</v>
      </c>
      <c r="Z6" s="35">
        <f t="shared" ref="Z6:AH6" si="4">IF(Z7="",NA(),Z7)</f>
        <v>99.03</v>
      </c>
      <c r="AA6" s="35">
        <f t="shared" si="4"/>
        <v>97.04</v>
      </c>
      <c r="AB6" s="35">
        <f t="shared" si="4"/>
        <v>98.76</v>
      </c>
      <c r="AC6" s="35">
        <f t="shared" si="4"/>
        <v>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1093.73</v>
      </c>
      <c r="BG6" s="35">
        <f t="shared" ref="BG6:BO6" si="7">IF(BG7="",NA(),BG7)</f>
        <v>940.22</v>
      </c>
      <c r="BH6" s="35">
        <f t="shared" si="7"/>
        <v>828.29</v>
      </c>
      <c r="BI6" s="35">
        <f t="shared" si="7"/>
        <v>778.29</v>
      </c>
      <c r="BJ6" s="35">
        <f t="shared" si="7"/>
        <v>671.96</v>
      </c>
      <c r="BK6" s="35">
        <f t="shared" si="7"/>
        <v>413.5</v>
      </c>
      <c r="BL6" s="35">
        <f t="shared" si="7"/>
        <v>407.42</v>
      </c>
      <c r="BM6" s="35">
        <f t="shared" si="7"/>
        <v>386.46</v>
      </c>
      <c r="BN6" s="35">
        <f t="shared" si="7"/>
        <v>270.57</v>
      </c>
      <c r="BO6" s="35">
        <f t="shared" si="7"/>
        <v>294.27</v>
      </c>
      <c r="BP6" s="34" t="str">
        <f>IF(BP7="","",IF(BP7="-","【-】","【"&amp;SUBSTITUTE(TEXT(BP7,"#,##0.00"),"-","△")&amp;"】"))</f>
        <v>【314.13】</v>
      </c>
      <c r="BQ6" s="35">
        <f>IF(BQ7="",NA(),BQ7)</f>
        <v>31.37</v>
      </c>
      <c r="BR6" s="35">
        <f t="shared" ref="BR6:BZ6" si="8">IF(BR7="",NA(),BR7)</f>
        <v>45.29</v>
      </c>
      <c r="BS6" s="35">
        <f t="shared" si="8"/>
        <v>52.87</v>
      </c>
      <c r="BT6" s="35">
        <f t="shared" si="8"/>
        <v>51.87</v>
      </c>
      <c r="BU6" s="35">
        <f t="shared" si="8"/>
        <v>51.95</v>
      </c>
      <c r="BV6" s="35">
        <f t="shared" si="8"/>
        <v>55.84</v>
      </c>
      <c r="BW6" s="35">
        <f t="shared" si="8"/>
        <v>57.08</v>
      </c>
      <c r="BX6" s="35">
        <f t="shared" si="8"/>
        <v>55.85</v>
      </c>
      <c r="BY6" s="35">
        <f t="shared" si="8"/>
        <v>62.5</v>
      </c>
      <c r="BZ6" s="35">
        <f t="shared" si="8"/>
        <v>60.59</v>
      </c>
      <c r="CA6" s="34" t="str">
        <f>IF(CA7="","",IF(CA7="-","【-】","【"&amp;SUBSTITUTE(TEXT(CA7,"#,##0.00"),"-","△")&amp;"】"))</f>
        <v>【58.42】</v>
      </c>
      <c r="CB6" s="35">
        <f>IF(CB7="",NA(),CB7)</f>
        <v>307.75</v>
      </c>
      <c r="CC6" s="35">
        <f t="shared" ref="CC6:CK6" si="9">IF(CC7="",NA(),CC7)</f>
        <v>236.76</v>
      </c>
      <c r="CD6" s="35">
        <f t="shared" si="9"/>
        <v>613.37</v>
      </c>
      <c r="CE6" s="35">
        <f t="shared" si="9"/>
        <v>638.46</v>
      </c>
      <c r="CF6" s="35">
        <f t="shared" si="9"/>
        <v>666.59</v>
      </c>
      <c r="CG6" s="35">
        <f t="shared" si="9"/>
        <v>287.57</v>
      </c>
      <c r="CH6" s="35">
        <f t="shared" si="9"/>
        <v>286.86</v>
      </c>
      <c r="CI6" s="35">
        <f t="shared" si="9"/>
        <v>287.91000000000003</v>
      </c>
      <c r="CJ6" s="35">
        <f t="shared" si="9"/>
        <v>269.33</v>
      </c>
      <c r="CK6" s="35">
        <f t="shared" si="9"/>
        <v>280.23</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434337</v>
      </c>
      <c r="D7" s="37">
        <v>47</v>
      </c>
      <c r="E7" s="37">
        <v>18</v>
      </c>
      <c r="F7" s="37">
        <v>0</v>
      </c>
      <c r="G7" s="37">
        <v>0</v>
      </c>
      <c r="H7" s="37" t="s">
        <v>97</v>
      </c>
      <c r="I7" s="37" t="s">
        <v>98</v>
      </c>
      <c r="J7" s="37" t="s">
        <v>99</v>
      </c>
      <c r="K7" s="37" t="s">
        <v>100</v>
      </c>
      <c r="L7" s="37" t="s">
        <v>101</v>
      </c>
      <c r="M7" s="37" t="s">
        <v>102</v>
      </c>
      <c r="N7" s="38" t="s">
        <v>103</v>
      </c>
      <c r="O7" s="38" t="s">
        <v>104</v>
      </c>
      <c r="P7" s="38">
        <v>9.67</v>
      </c>
      <c r="Q7" s="38">
        <v>100</v>
      </c>
      <c r="R7" s="38">
        <v>4400</v>
      </c>
      <c r="S7" s="38">
        <v>10373</v>
      </c>
      <c r="T7" s="38">
        <v>137.32</v>
      </c>
      <c r="U7" s="38">
        <v>75.540000000000006</v>
      </c>
      <c r="V7" s="38">
        <v>998</v>
      </c>
      <c r="W7" s="38">
        <v>127.5</v>
      </c>
      <c r="X7" s="38">
        <v>7.83</v>
      </c>
      <c r="Y7" s="38">
        <v>96.89</v>
      </c>
      <c r="Z7" s="38">
        <v>99.03</v>
      </c>
      <c r="AA7" s="38">
        <v>97.04</v>
      </c>
      <c r="AB7" s="38">
        <v>98.76</v>
      </c>
      <c r="AC7" s="38">
        <v>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1093.73</v>
      </c>
      <c r="BG7" s="38">
        <v>940.22</v>
      </c>
      <c r="BH7" s="38">
        <v>828.29</v>
      </c>
      <c r="BI7" s="38">
        <v>778.29</v>
      </c>
      <c r="BJ7" s="38">
        <v>671.96</v>
      </c>
      <c r="BK7" s="38">
        <v>413.5</v>
      </c>
      <c r="BL7" s="38">
        <v>407.42</v>
      </c>
      <c r="BM7" s="38">
        <v>386.46</v>
      </c>
      <c r="BN7" s="38">
        <v>270.57</v>
      </c>
      <c r="BO7" s="38">
        <v>294.27</v>
      </c>
      <c r="BP7" s="38">
        <v>314.13</v>
      </c>
      <c r="BQ7" s="38">
        <v>31.37</v>
      </c>
      <c r="BR7" s="38">
        <v>45.29</v>
      </c>
      <c r="BS7" s="38">
        <v>52.87</v>
      </c>
      <c r="BT7" s="38">
        <v>51.87</v>
      </c>
      <c r="BU7" s="38">
        <v>51.95</v>
      </c>
      <c r="BV7" s="38">
        <v>55.84</v>
      </c>
      <c r="BW7" s="38">
        <v>57.08</v>
      </c>
      <c r="BX7" s="38">
        <v>55.85</v>
      </c>
      <c r="BY7" s="38">
        <v>62.5</v>
      </c>
      <c r="BZ7" s="38">
        <v>60.59</v>
      </c>
      <c r="CA7" s="38">
        <v>58.42</v>
      </c>
      <c r="CB7" s="38">
        <v>307.75</v>
      </c>
      <c r="CC7" s="38">
        <v>236.76</v>
      </c>
      <c r="CD7" s="38">
        <v>613.37</v>
      </c>
      <c r="CE7" s="38">
        <v>638.46</v>
      </c>
      <c r="CF7" s="38">
        <v>666.59</v>
      </c>
      <c r="CG7" s="38">
        <v>287.57</v>
      </c>
      <c r="CH7" s="38">
        <v>286.86</v>
      </c>
      <c r="CI7" s="38">
        <v>287.91000000000003</v>
      </c>
      <c r="CJ7" s="38">
        <v>269.33</v>
      </c>
      <c r="CK7" s="38">
        <v>280.23</v>
      </c>
      <c r="CL7" s="38">
        <v>282.27999999999997</v>
      </c>
      <c r="CM7" s="38" t="s">
        <v>103</v>
      </c>
      <c r="CN7" s="38" t="s">
        <v>103</v>
      </c>
      <c r="CO7" s="38" t="s">
        <v>103</v>
      </c>
      <c r="CP7" s="38" t="s">
        <v>103</v>
      </c>
      <c r="CQ7" s="38" t="s">
        <v>103</v>
      </c>
      <c r="CR7" s="38">
        <v>61.55</v>
      </c>
      <c r="CS7" s="38">
        <v>57.22</v>
      </c>
      <c r="CT7" s="38">
        <v>54.93</v>
      </c>
      <c r="CU7" s="38">
        <v>59.64</v>
      </c>
      <c r="CV7" s="38">
        <v>58.19</v>
      </c>
      <c r="CW7" s="38">
        <v>57.83</v>
      </c>
      <c r="CX7" s="38">
        <v>100</v>
      </c>
      <c r="CY7" s="38">
        <v>100</v>
      </c>
      <c r="CZ7" s="38">
        <v>100</v>
      </c>
      <c r="DA7" s="38">
        <v>100</v>
      </c>
      <c r="DB7" s="38">
        <v>100</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2022-01-21T02:03:11Z</cp:lastPrinted>
  <dcterms:created xsi:type="dcterms:W3CDTF">2021-12-03T08:12:08Z</dcterms:created>
  <dcterms:modified xsi:type="dcterms:W3CDTF">2022-02-16T07:56:53Z</dcterms:modified>
  <cp:category/>
</cp:coreProperties>
</file>