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7 林集\"/>
    </mc:Choice>
  </mc:AlternateContent>
  <workbookProtection workbookAlgorithmName="SHA-512" workbookHashValue="/7N//Oi54i2hgA9st2mdHPg2O9OjX0J2gw5yXXY8QTmLhWcVs3oINhAtYhlfHNQfGCS0lzsy0G5oHdNffI43dQ==" workbookSaltValue="lYD2zvTfxqdUVfTPXPo2D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P10" i="4"/>
  <c r="B10" i="4"/>
  <c r="BB8" i="4"/>
  <c r="AT8" i="4"/>
  <c r="AD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<sst xmlns="http://schemas.openxmlformats.org/spreadsheetml/2006/main" count="236" uniqueCount="118">
  <si>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</si>
  <si>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</si>
  <si>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</si>
  <si>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</si>
  <si>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</si>
  <si>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</si>
  <si>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</si>
  <si>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</si>
  <si>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</si>
  <si>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</si>
  <si>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</si>
  <si>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</si>
  <si>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</si>
  <si>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</si>
  <si>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</si>
  <si>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</si>
  <si>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</si>
  <si>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</si>
  <si>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</si>
  <si>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</si>
  <si>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</si>
  <si>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</si>
  <si>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</si>
  <si>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</si>
  <si>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</si>
  <si>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</si>
  <si>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</si>
  <si>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</si>
  <si>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</si>
  <si>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</si>
  <si>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</si>
  <si>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</si>
  <si>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</si>
  <si>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</si>
  <si>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</si>
  <si>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</si>
  <si>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</si>
  <si>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</si>
  <si>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</si>
  <si>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</si>
  <si>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</si>
  <si>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</si>
  <si>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</si>
  <si>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</si>
  <si>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</si>
  <si>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</si>
  <si>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</si>
  <si>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</si>
  <si>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</si>
  <si>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</si>
  <si>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</si>
  <si>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</si>
  <si>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</si>
  <si>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</si>
  <si>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</si>
  <si>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</si>
  <si>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</si>
  <si>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</si>
  <si>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</si>
  <si>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</si>
  <si>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</si>
  <si>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</si>
  <si>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</si>
  <si>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</si>
  <si>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</si>
  <si>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</si>
  <si>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</si>
  <si>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</si>
  <si>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</si>
  <si>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</si>
  <si>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</si>
  <si>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</si>
  <si>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</si>
  <si>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</si>
  <si>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</si>
  <si>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</si>
  <si>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</si>
  <si>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</si>
  <si>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</si>
  <si>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</si>
  <si>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</si>
  <si>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</si>
  <si>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</si>
  <si>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</si>
  <si>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</si>
  <si>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</si>
  <si>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</si>
  <si>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</si>
  <si>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</si>
  <si>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</si>
  <si>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</si>
  <si>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</si>
  <si>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</si>
  <si>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</si>
  <si>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</si>
  <si>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</si>
  <si>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</si>
  <si>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</si>
  <si>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</si>
  <si>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</si>
  <si>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</si>
  <si>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</si>
  <si>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</si>
  <si>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</si>
  <si>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</si>
  <si>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</si>
  <si>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</si>
  <si>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</si>
  <si>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</si>
  <si>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</si>
  <si>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</si>
  <si>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</si>
  <si>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</si>
  <si>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</si>
  <si>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</si>
  <si>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収支比率は100％未満となっており、使用料収入も年々減少している。一般会計からの繰入金により現状維持できている状況である。
⑤経費回収率
平均を大きく下回っており、人口減少に伴い使用料の収入が減っていく中、今後施設の更新等も控えており財源の確保が課題となってくる。
⑥汚水処理原価
施設の老朽化に伴い、機器の修繕を行った結果、平均を大きく上回っているが、H30よりは若干減少している。しかし今後も、改築更新等が見込まれるため、適正な維持管理と施設の維持方法について検討していく必要がある。
⑦施設利用率
接続戸数に対して施設自体が過大なスペックであるため、今後施設の縮小化等が検討課題となる。
⑧水洗化率
未接続については空き家等が多く、現状100％の接続率となっている。</t>
    <rPh sb="18" eb="20">
      <t>ミマン</t>
    </rPh>
    <rPh sb="33" eb="35">
      <t>ネンネン</t>
    </rPh>
    <rPh sb="35" eb="37">
      <t>ゲンショウ</t>
    </rPh>
    <rPh sb="55" eb="57">
      <t>ゲンジョウ</t>
    </rPh>
    <phoneticPr fontId="4"/>
  </si>
  <si>
    <t>施設の利用状況に応じて、維持方法について検討していく必要がある。
現在、公営企業会計移行に向けＲ３年度から事業を開始しており、Ｒ６年度からの法適用化を目指している。</t>
    <phoneticPr fontId="4"/>
  </si>
  <si>
    <t>使用料収入だけでは維持管理が困難であるため、適正な運営が厳しい状況にある。
今後、施設の維持方法について検討が必要である。
【経営戦略】
○H29.3月　策定済み
※法適用化に伴い見直していく必要あり。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</si>
</sst>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C-45CC-B868-464C4941D4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3C-45CC-B868-464C4941D4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9.3000000000000007</c:v>
                </c:pt>
                <c:pt idx="1">
                  <c:v>25.58</c:v>
                </c:pt>
                <c:pt idx="2">
                  <c:v>6.98</c:v>
                </c:pt>
                <c:pt idx="3">
                  <c:v>18.600000000000001</c:v>
                </c:pt>
                <c:pt idx="4">
                  <c:v>20.93</c:v>
                </c:pt>
              </c:numCache>
            </c:numRef>
          </c:val>
          <c:extLst>
            <c:ext xmlns:c16="http://schemas.microsoft.com/office/drawing/2014/chart" uri="{C3380CC4-5D6E-409C-BE32-E72D297353CC}">
              <c16:uniqueId val="{00000000-E010-41D8-94E8-C87767B718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32.94</c:v>
                </c:pt>
                <c:pt idx="1">
                  <c:v>23.57</c:v>
                </c:pt>
                <c:pt idx="2">
                  <c:v>48.01</c:v>
                </c:pt>
                <c:pt idx="3">
                  <c:v>40.28</c:v>
                </c:pt>
                <c:pt idx="4">
                  <c:v>42.48</c:v>
                </c:pt>
              </c:numCache>
            </c:numRef>
          </c:val>
          <c:smooth val="0"/>
          <c:extLst>
            <c:ext xmlns:c16="http://schemas.microsoft.com/office/drawing/2014/chart" uri="{C3380CC4-5D6E-409C-BE32-E72D297353CC}">
              <c16:uniqueId val="{00000001-E010-41D8-94E8-C87767B718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94.34</c:v>
                </c:pt>
                <c:pt idx="1">
                  <c:v>97.92</c:v>
                </c:pt>
                <c:pt idx="2">
                  <c:v>95.83</c:v>
                </c:pt>
                <c:pt idx="3">
                  <c:v>92.31</c:v>
                </c:pt>
                <c:pt idx="4">
                  <c:v>92.59</c:v>
                </c:pt>
              </c:numCache>
            </c:numRef>
          </c:val>
          <c:extLst>
            <c:ext xmlns:c16="http://schemas.microsoft.com/office/drawing/2014/chart" uri="{C3380CC4-5D6E-409C-BE32-E72D297353CC}">
              <c16:uniqueId val="{00000000-FE0A-4903-9EA4-465442CD44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88.29</c:v>
                </c:pt>
                <c:pt idx="1">
                  <c:v>79.72</c:v>
                </c:pt>
                <c:pt idx="2">
                  <c:v>91.18</c:v>
                </c:pt>
                <c:pt idx="3">
                  <c:v>90.78</c:v>
                </c:pt>
                <c:pt idx="4">
                  <c:v>90.73</c:v>
                </c:pt>
              </c:numCache>
            </c:numRef>
          </c:val>
          <c:smooth val="0"/>
          <c:extLst>
            <c:ext xmlns:c16="http://schemas.microsoft.com/office/drawing/2014/chart" uri="{C3380CC4-5D6E-409C-BE32-E72D297353CC}">
              <c16:uniqueId val="{00000001-FE0A-4903-9EA4-465442CD44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103.92</c:v>
                </c:pt>
                <c:pt idx="1">
                  <c:v>98.71</c:v>
                </c:pt>
                <c:pt idx="2">
                  <c:v>102.12</c:v>
                </c:pt>
                <c:pt idx="3">
                  <c:v>109.44</c:v>
                </c:pt>
                <c:pt idx="4">
                  <c:v>99.66</c:v>
                </c:pt>
              </c:numCache>
            </c:numRef>
          </c:val>
          <c:extLst>
            <c:ext xmlns:c16="http://schemas.microsoft.com/office/drawing/2014/chart" uri="{C3380CC4-5D6E-409C-BE32-E72D297353CC}">
              <c16:uniqueId val="{00000000-13B9-42EC-84EB-20D560BFAA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9-42EC-84EB-20D560BFAA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3-47B3-B9A3-49DCDC6786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3-47B3-B9A3-49DCDC6786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E-4820-8C86-F715CA2E42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E-4820-8C86-F715CA2E42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4-4B1B-9D55-96E0C515D0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4-4B1B-9D55-96E0C515D0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51-41A3-A889-C86922AE40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51-41A3-A889-C86922AE40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FC-4733-A6CC-69268EA18D5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37.04</c:v>
                </c:pt>
                <c:pt idx="1">
                  <c:v>1395.89</c:v>
                </c:pt>
                <c:pt idx="2">
                  <c:v>506.14</c:v>
                </c:pt>
                <c:pt idx="3">
                  <c:v>544.96</c:v>
                </c:pt>
                <c:pt idx="4">
                  <c:v>406.44</c:v>
                </c:pt>
              </c:numCache>
            </c:numRef>
          </c:val>
          <c:smooth val="0"/>
          <c:extLst>
            <c:ext xmlns:c16="http://schemas.microsoft.com/office/drawing/2014/chart" uri="{C3380CC4-5D6E-409C-BE32-E72D297353CC}">
              <c16:uniqueId val="{00000001-98FC-4733-A6CC-69268EA18D5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38.03</c:v>
                </c:pt>
                <c:pt idx="1">
                  <c:v>15.46</c:v>
                </c:pt>
                <c:pt idx="2">
                  <c:v>16.149999999999999</c:v>
                </c:pt>
                <c:pt idx="3">
                  <c:v>25.11</c:v>
                </c:pt>
                <c:pt idx="4">
                  <c:v>22.24</c:v>
                </c:pt>
              </c:numCache>
            </c:numRef>
          </c:val>
          <c:extLst>
            <c:ext xmlns:c16="http://schemas.microsoft.com/office/drawing/2014/chart" uri="{C3380CC4-5D6E-409C-BE32-E72D297353CC}">
              <c16:uniqueId val="{00000000-6F14-406C-855C-8391DC3288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19.829999999999998</c:v>
                </c:pt>
                <c:pt idx="1">
                  <c:v>30.19</c:v>
                </c:pt>
                <c:pt idx="2">
                  <c:v>35.86</c:v>
                </c:pt>
                <c:pt idx="3">
                  <c:v>42.51</c:v>
                </c:pt>
                <c:pt idx="4">
                  <c:v>35.93</c:v>
                </c:pt>
              </c:numCache>
            </c:numRef>
          </c:val>
          <c:smooth val="0"/>
          <c:extLst>
            <c:ext xmlns:c16="http://schemas.microsoft.com/office/drawing/2014/chart" uri="{C3380CC4-5D6E-409C-BE32-E72D297353CC}">
              <c16:uniqueId val="{00000001-6F14-406C-855C-8391DC3288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433.43</c:v>
                </c:pt>
                <c:pt idx="1">
                  <c:v>950.92</c:v>
                </c:pt>
                <c:pt idx="2">
                  <c:v>1167.04</c:v>
                </c:pt>
                <c:pt idx="3">
                  <c:v>955.75</c:v>
                </c:pt>
                <c:pt idx="4">
                  <c:v>934.49</c:v>
                </c:pt>
              </c:numCache>
            </c:numRef>
          </c:val>
          <c:extLst>
            <c:ext xmlns:c16="http://schemas.microsoft.com/office/drawing/2014/chart" uri="{C3380CC4-5D6E-409C-BE32-E72D297353CC}">
              <c16:uniqueId val="{00000000-F937-485A-BBAA-9DC125BEB5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826.87</c:v>
                </c:pt>
                <c:pt idx="1">
                  <c:v>547.11</c:v>
                </c:pt>
                <c:pt idx="2">
                  <c:v>448.63</c:v>
                </c:pt>
                <c:pt idx="3">
                  <c:v>447.34</c:v>
                </c:pt>
                <c:pt idx="4">
                  <c:v>499.55</c:v>
                </c:pt>
              </c:numCache>
            </c:numRef>
          </c:val>
          <c:smooth val="0"/>
          <c:extLst>
            <c:ext xmlns:c16="http://schemas.microsoft.com/office/drawing/2014/chart" uri="{C3380CC4-5D6E-409C-BE32-E72D297353CC}">
              <c16:uniqueId val="{00000001-F937-485A-BBAA-9DC125BEB5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水上村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2135</v>
      </c>
      <c r="AM8" s="69"/>
      <c r="AN8" s="69"/>
      <c r="AO8" s="69"/>
      <c r="AP8" s="69"/>
      <c r="AQ8" s="69"/>
      <c r="AR8" s="69"/>
      <c r="AS8" s="69"/>
      <c r="AT8" s="68">
        <f>データ!T6</f>
        <v>190.96</v>
      </c>
      <c r="AU8" s="68"/>
      <c r="AV8" s="68"/>
      <c r="AW8" s="68"/>
      <c r="AX8" s="68"/>
      <c r="AY8" s="68"/>
      <c r="AZ8" s="68"/>
      <c r="BA8" s="68"/>
      <c r="BB8" s="68">
        <f>データ!U6</f>
        <v>11.18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2.5499999999999998</v>
      </c>
      <c r="Q10" s="68"/>
      <c r="R10" s="68"/>
      <c r="S10" s="68"/>
      <c r="T10" s="68"/>
      <c r="U10" s="68"/>
      <c r="V10" s="68"/>
      <c r="W10" s="68">
        <f>データ!Q6</f>
        <v>100</v>
      </c>
      <c r="X10" s="68"/>
      <c r="Y10" s="68"/>
      <c r="Z10" s="68"/>
      <c r="AA10" s="68"/>
      <c r="AB10" s="68"/>
      <c r="AC10" s="68"/>
      <c r="AD10" s="69">
        <f>データ!R6</f>
        <v>3160</v>
      </c>
      <c r="AE10" s="69"/>
      <c r="AF10" s="69"/>
      <c r="AG10" s="69"/>
      <c r="AH10" s="69"/>
      <c r="AI10" s="69"/>
      <c r="AJ10" s="69"/>
      <c r="AK10" s="2"/>
      <c r="AL10" s="69">
        <f>データ!V6</f>
        <v>54</v>
      </c>
      <c r="AM10" s="69"/>
      <c r="AN10" s="69"/>
      <c r="AO10" s="69"/>
      <c r="AP10" s="69"/>
      <c r="AQ10" s="69"/>
      <c r="AR10" s="69"/>
      <c r="AS10" s="69"/>
      <c r="AT10" s="68">
        <f>データ!W6</f>
        <v>0.08</v>
      </c>
      <c r="AU10" s="68"/>
      <c r="AV10" s="68"/>
      <c r="AW10" s="68"/>
      <c r="AX10" s="68"/>
      <c r="AY10" s="68"/>
      <c r="AZ10" s="68"/>
      <c r="BA10" s="68"/>
      <c r="BB10" s="68">
        <f>データ!X6</f>
        <v>675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43</v>
      </c>
      <c r="N86" s="26" t="s">
        <v>43</v>
      </c>
      <c r="O86" s="26" t="str">
        <f>データ!EO6</f>
        <v>【0.00】</v>
      </c>
    </row>
  </sheetData>
  <sheetProtection algorithmName="SHA-512" hashValue="Ncyz3YFns7kLh0/pO1MLLdrYv3zJNrv1tT35jdpipD7D3ZQlMRGfJMONd0MCTfKJUz4+6E3Rm729RZxWwn7XiQ==" saltValue="69Iy4xAb8T6spIlITqXN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435074</v>
      </c>
      <c r="D6" s="33">
        <f t="shared" si="3"/>
        <v>47</v>
      </c>
      <c r="E6" s="33">
        <f t="shared" si="3"/>
        <v>17</v>
      </c>
      <c r="F6" s="33">
        <f t="shared" si="3"/>
        <v>7</v>
      </c>
      <c r="G6" s="33">
        <f t="shared" si="3"/>
        <v>0</v>
      </c>
      <c r="H6" s="33" t="str">
        <f t="shared" si="3"/>
        <v>熊本県　水上村</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2.5499999999999998</v>
      </c>
      <c r="Q6" s="34">
        <f t="shared" si="3"/>
        <v>100</v>
      </c>
      <c r="R6" s="34">
        <f t="shared" si="3"/>
        <v>3160</v>
      </c>
      <c r="S6" s="34">
        <f t="shared" si="3"/>
        <v>2135</v>
      </c>
      <c r="T6" s="34">
        <f t="shared" si="3"/>
        <v>190.96</v>
      </c>
      <c r="U6" s="34">
        <f t="shared" si="3"/>
        <v>11.18</v>
      </c>
      <c r="V6" s="34">
        <f t="shared" si="3"/>
        <v>54</v>
      </c>
      <c r="W6" s="34">
        <f t="shared" si="3"/>
        <v>0.08</v>
      </c>
      <c r="X6" s="34">
        <f t="shared" si="3"/>
        <v>675</v>
      </c>
      <c r="Y6" s="35">
        <f>IF(Y7="",NA(),Y7)</f>
        <v>103.92</v>
      </c>
      <c r="Z6" s="35">
        <f t="shared" ref="Z6:AH6" si="4">IF(Z7="",NA(),Z7)</f>
        <v>98.71</v>
      </c>
      <c r="AA6" s="35">
        <f t="shared" si="4"/>
        <v>102.12</v>
      </c>
      <c r="AB6" s="35">
        <f t="shared" si="4"/>
        <v>109.44</v>
      </c>
      <c r="AC6" s="35">
        <f t="shared" si="4"/>
        <v>99.66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37.04</v>
      </c>
      <c r="BL6" s="35">
        <f t="shared" si="7"/>
        <v>1395.89</v>
      </c>
      <c r="BM6" s="35">
        <f t="shared" si="7"/>
        <v>506.14</v>
      </c>
      <c r="BN6" s="35">
        <f t="shared" si="7"/>
        <v>544.96</v>
      </c>
      <c r="BO6" s="35">
        <f t="shared" si="7"/>
        <v>406.44</v>
      </c>
      <c r="BP6" s="34" t="str">
        <f>IF(BP7="","",IF(BP7="-","【-】","【"&amp;SUBSTITUTE(TEXT(BP7,"#,##0.00"),"-","△")&amp;"】"))</f>
        <v>【430.60】</v>
      </c>
      <c r="BQ6" s="35">
        <f>IF(BQ7="",NA(),BQ7)</f>
        <v>38.03</v>
      </c>
      <c r="BR6" s="35">
        <f t="shared" ref="BR6:BZ6" si="8">IF(BR7="",NA(),BR7)</f>
        <v>15.46</v>
      </c>
      <c r="BS6" s="35">
        <f t="shared" si="8"/>
        <v>16.149999999999999</v>
      </c>
      <c r="BT6" s="35">
        <f t="shared" si="8"/>
        <v>25.11</v>
      </c>
      <c r="BU6" s="35">
        <f t="shared" si="8"/>
        <v>22.24</v>
      </c>
      <c r="BV6" s="35">
        <f t="shared" si="8"/>
        <v>19.829999999999998</v>
      </c>
      <c r="BW6" s="35">
        <f t="shared" si="8"/>
        <v>30.19</v>
      </c>
      <c r="BX6" s="35">
        <f t="shared" si="8"/>
        <v>35.86</v>
      </c>
      <c r="BY6" s="35">
        <f t="shared" si="8"/>
        <v>42.51</v>
      </c>
      <c r="BZ6" s="35">
        <f t="shared" si="8"/>
        <v>35.93</v>
      </c>
      <c r="CA6" s="34" t="str">
        <f>IF(CA7="","",IF(CA7="-","【-】","【"&amp;SUBSTITUTE(TEXT(CA7,"#,##0.00"),"-","△")&amp;"】"))</f>
        <v>【36.30】</v>
      </c>
      <c r="CB6" s="35">
        <f>IF(CB7="",NA(),CB7)</f>
        <v>433.43</v>
      </c>
      <c r="CC6" s="35">
        <f t="shared" ref="CC6:CK6" si="9">IF(CC7="",NA(),CC7)</f>
        <v>950.92</v>
      </c>
      <c r="CD6" s="35">
        <f t="shared" si="9"/>
        <v>1167.04</v>
      </c>
      <c r="CE6" s="35">
        <f t="shared" si="9"/>
        <v>955.75</v>
      </c>
      <c r="CF6" s="35">
        <f t="shared" si="9"/>
        <v>934.49</v>
      </c>
      <c r="CG6" s="35">
        <f t="shared" si="9"/>
        <v>826.87</v>
      </c>
      <c r="CH6" s="35">
        <f t="shared" si="9"/>
        <v>547.11</v>
      </c>
      <c r="CI6" s="35">
        <f t="shared" si="9"/>
        <v>448.63</v>
      </c>
      <c r="CJ6" s="35">
        <f t="shared" si="9"/>
        <v>447.34</v>
      </c>
      <c r="CK6" s="35">
        <f t="shared" si="9"/>
        <v>499.55</v>
      </c>
      <c r="CL6" s="34" t="str">
        <f>IF(CL7="","",IF(CL7="-","【-】","【"&amp;SUBSTITUTE(TEXT(CL7,"#,##0.00"),"-","△")&amp;"】"))</f>
        <v>【490.99】</v>
      </c>
      <c r="CM6" s="35">
        <f>IF(CM7="",NA(),CM7)</f>
        <v>9.3000000000000007</v>
      </c>
      <c r="CN6" s="35">
        <f t="shared" ref="CN6:CV6" si="10">IF(CN7="",NA(),CN7)</f>
        <v>25.58</v>
      </c>
      <c r="CO6" s="35">
        <f t="shared" si="10"/>
        <v>6.98</v>
      </c>
      <c r="CP6" s="35">
        <f t="shared" si="10"/>
        <v>18.600000000000001</v>
      </c>
      <c r="CQ6" s="35">
        <f t="shared" si="10"/>
        <v>20.93</v>
      </c>
      <c r="CR6" s="35">
        <f t="shared" si="10"/>
        <v>32.94</v>
      </c>
      <c r="CS6" s="35">
        <f t="shared" si="10"/>
        <v>23.57</v>
      </c>
      <c r="CT6" s="35">
        <f t="shared" si="10"/>
        <v>48.01</v>
      </c>
      <c r="CU6" s="35">
        <f t="shared" si="10"/>
        <v>40.28</v>
      </c>
      <c r="CV6" s="35">
        <f t="shared" si="10"/>
        <v>42.48</v>
      </c>
      <c r="CW6" s="34" t="str">
        <f>IF(CW7="","",IF(CW7="-","【-】","【"&amp;SUBSTITUTE(TEXT(CW7,"#,##0.00"),"-","△")&amp;"】"))</f>
        <v>【42.82】</v>
      </c>
      <c r="CX6" s="35">
        <f>IF(CX7="",NA(),CX7)</f>
        <v>94.34</v>
      </c>
      <c r="CY6" s="35">
        <f t="shared" ref="CY6:DG6" si="11">IF(CY7="",NA(),CY7)</f>
        <v>97.92</v>
      </c>
      <c r="CZ6" s="35">
        <f t="shared" si="11"/>
        <v>95.83</v>
      </c>
      <c r="DA6" s="35">
        <f t="shared" si="11"/>
        <v>92.31</v>
      </c>
      <c r="DB6" s="35">
        <f t="shared" si="11"/>
        <v>92.59</v>
      </c>
      <c r="DC6" s="35">
        <f t="shared" si="11"/>
        <v>88.29</v>
      </c>
      <c r="DD6" s="35">
        <f t="shared" si="11"/>
        <v>79.72</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435074</v>
      </c>
      <c r="D7" s="37">
        <v>47</v>
      </c>
      <c r="E7" s="37">
        <v>17</v>
      </c>
      <c r="F7" s="37">
        <v>7</v>
      </c>
      <c r="G7" s="37">
        <v>0</v>
      </c>
      <c r="H7" s="37" t="s">
        <v>97</v>
      </c>
      <c r="I7" s="37" t="s">
        <v>98</v>
      </c>
      <c r="J7" s="37" t="s">
        <v>99</v>
      </c>
      <c r="K7" s="37" t="s">
        <v>100</v>
      </c>
      <c r="L7" s="37" t="s">
        <v>101</v>
      </c>
      <c r="M7" s="37" t="s">
        <v>102</v>
      </c>
      <c r="N7" s="38" t="s">
        <v>103</v>
      </c>
      <c r="O7" s="38" t="s">
        <v>104</v>
      </c>
      <c r="P7" s="38">
        <v>2.5499999999999998</v>
      </c>
      <c r="Q7" s="38">
        <v>100</v>
      </c>
      <c r="R7" s="38">
        <v>3160</v>
      </c>
      <c r="S7" s="38">
        <v>2135</v>
      </c>
      <c r="T7" s="38">
        <v>190.96</v>
      </c>
      <c r="U7" s="38">
        <v>11.18</v>
      </c>
      <c r="V7" s="38">
        <v>54</v>
      </c>
      <c r="W7" s="38">
        <v>0.08</v>
      </c>
      <c r="X7" s="38">
        <v>675</v>
      </c>
      <c r="Y7" s="38">
        <v>103.92</v>
      </c>
      <c r="Z7" s="38">
        <v>98.71</v>
      </c>
      <c r="AA7" s="38">
        <v>102.12</v>
      </c>
      <c r="AB7" s="38">
        <v>109.44</v>
      </c>
      <c r="AC7" s="38">
        <v>99.66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37.04</v>
      </c>
      <c r="BL7" s="38">
        <v>1395.89</v>
      </c>
      <c r="BM7" s="38">
        <v>506.14</v>
      </c>
      <c r="BN7" s="38">
        <v>544.96</v>
      </c>
      <c r="BO7" s="38">
        <v>406.44</v>
      </c>
      <c r="BP7" s="38">
        <v>430.6</v>
      </c>
      <c r="BQ7" s="38">
        <v>38.03</v>
      </c>
      <c r="BR7" s="38">
        <v>15.46</v>
      </c>
      <c r="BS7" s="38">
        <v>16.149999999999999</v>
      </c>
      <c r="BT7" s="38">
        <v>25.11</v>
      </c>
      <c r="BU7" s="38">
        <v>22.24</v>
      </c>
      <c r="BV7" s="38">
        <v>19.829999999999998</v>
      </c>
      <c r="BW7" s="38">
        <v>30.19</v>
      </c>
      <c r="BX7" s="38">
        <v>35.86</v>
      </c>
      <c r="BY7" s="38">
        <v>42.51</v>
      </c>
      <c r="BZ7" s="38">
        <v>35.93</v>
      </c>
      <c r="CA7" s="38">
        <v>36.299999999999997</v>
      </c>
      <c r="CB7" s="38">
        <v>433.43</v>
      </c>
      <c r="CC7" s="38">
        <v>950.92</v>
      </c>
      <c r="CD7" s="38">
        <v>1167.04</v>
      </c>
      <c r="CE7" s="38">
        <v>955.75</v>
      </c>
      <c r="CF7" s="38">
        <v>934.49</v>
      </c>
      <c r="CG7" s="38">
        <v>826.87</v>
      </c>
      <c r="CH7" s="38">
        <v>547.11</v>
      </c>
      <c r="CI7" s="38">
        <v>448.63</v>
      </c>
      <c r="CJ7" s="38">
        <v>447.34</v>
      </c>
      <c r="CK7" s="38">
        <v>499.55</v>
      </c>
      <c r="CL7" s="38">
        <v>490.99</v>
      </c>
      <c r="CM7" s="38">
        <v>9.3000000000000007</v>
      </c>
      <c r="CN7" s="38">
        <v>25.58</v>
      </c>
      <c r="CO7" s="38">
        <v>6.98</v>
      </c>
      <c r="CP7" s="38">
        <v>18.600000000000001</v>
      </c>
      <c r="CQ7" s="38">
        <v>20.93</v>
      </c>
      <c r="CR7" s="38">
        <v>32.94</v>
      </c>
      <c r="CS7" s="38">
        <v>23.57</v>
      </c>
      <c r="CT7" s="38">
        <v>48.01</v>
      </c>
      <c r="CU7" s="38">
        <v>40.28</v>
      </c>
      <c r="CV7" s="38">
        <v>42.48</v>
      </c>
      <c r="CW7" s="38">
        <v>42.82</v>
      </c>
      <c r="CX7" s="38">
        <v>94.34</v>
      </c>
      <c r="CY7" s="38">
        <v>97.92</v>
      </c>
      <c r="CZ7" s="38">
        <v>95.83</v>
      </c>
      <c r="DA7" s="38">
        <v>92.31</v>
      </c>
      <c r="DB7" s="38">
        <v>92.59</v>
      </c>
      <c r="DC7" s="38">
        <v>88.29</v>
      </c>
      <c r="DD7" s="38">
        <v>79.72</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2022-01-26T01:00:21Z</cp:lastPrinted>
  <dcterms:created xsi:type="dcterms:W3CDTF">2021-12-03T08:07:09Z</dcterms:created>
  <dcterms:modified xsi:type="dcterms:W3CDTF">2022-02-16T07:46:37Z</dcterms:modified>
  <cp:category/>
</cp:coreProperties>
</file>