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4 県→国\公表資料\経営比較分析表\【ここへ格納】法非適用事業\174 特環\"/>
    </mc:Choice>
  </mc:AlternateContent>
  <workbookProtection workbookAlgorithmName="SHA-512" workbookHashValue="zo/VCBJokUkNjcJ8jsKJ7tHflRME6dzanTQAWm+01jknpAKwKD34HbtgPq1570EYKDaQkeWutVHuw7HRLh5m+g==" workbookSaltValue="XaZTI1MZJBcNp50UMatq0Q==" workbookSpinCount="100000" lockStructure="1"/>
  <bookViews>
    <workbookView xWindow="0" yWindow="0" windowWidth="20490" windowHeight="705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AD10" i="4"/>
  <c r="B10" i="4"/>
  <c r="AL8" i="4"/>
  <c r="I8" i="4"/>
</calcChain>
</file>

<file path=xl/sharedStrings.xml><?xml version="1.0" encoding="utf-8"?>
<sst xmlns="http://schemas.openxmlformats.org/spreadsheetml/2006/main" count="241" uniqueCount="118">
  <si>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</si>
  <si>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</si>
  <si>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</si>
  <si>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</si>
  <si>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</si>
  <si>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</si>
  <si>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</si>
  <si>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</si>
  <si>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</si>
  <si>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</si>
  <si>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</si>
  <si>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</si>
  <si>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</si>
  <si>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</si>
  <si>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</si>
  <si>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</si>
  <si>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</si>
  <si>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</si>
  <si>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</si>
  <si>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</si>
  <si>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</si>
  <si>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</si>
  <si>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</si>
  <si>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</si>
  <si>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</si>
  <si>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</si>
  <si>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</si>
  <si>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</si>
  <si>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</si>
  <si>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</si>
  <si>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</si>
  <si>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</si>
  <si>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</si>
  <si>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</si>
  <si>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</si>
  <si>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</si>
  <si>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</si>
  <si>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</si>
  <si>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</si>
  <si>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</si>
  <si>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</si>
  <si>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</si>
  <si>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</si>
  <si>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</si>
  <si>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</si>
  <si>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</si>
  <si>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</si>
  <si>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</si>
  <si>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</si>
  <si>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</si>
  <si>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</si>
  <si>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</si>
  <si>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</si>
  <si>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</si>
  <si>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</si>
  <si>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</si>
  <si>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</si>
  <si>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</si>
  <si>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</si>
  <si>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</si>
  <si>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</si>
  <si>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</si>
  <si>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</si>
  <si>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</si>
  <si>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</si>
  <si>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</si>
  <si>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</si>
  <si>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</si>
  <si>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</si>
  <si>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</si>
  <si>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</si>
  <si>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</si>
  <si>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</si>
  <si>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</si>
  <si>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</si>
  <si>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</si>
  <si>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</si>
  <si>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</si>
  <si>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</si>
  <si>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</si>
  <si>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</si>
  <si>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</si>
  <si>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</si>
  <si>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</si>
  <si>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</si>
  <si>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</si>
  <si>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</si>
  <si>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</si>
  <si>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</si>
  <si>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</si>
  <si>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</si>
  <si>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</si>
  <si>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</si>
  <si>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</si>
  <si>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</si>
  <si>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</si>
  <si>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</si>
  <si>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氷川町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</si>
  <si>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</si>
  <si>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</si>
  <si>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</si>
  <si>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</si>
  <si>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</si>
  <si>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</si>
  <si>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</si>
  <si>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</si>
  <si>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</si>
  <si>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</si>
  <si>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</si>
  <si>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</si>
  <si>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</si>
  <si>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</si>
  <si>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</si>
  <si>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</si>
  <si>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</si>
  <si>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支出の比重としては、維持管理費に占める割合が高い下水道経営となっている。
下水道施設の改築等については、ストックマネジメント計画に沿って、低コスト及び合理的な工事を行っている。
経費回収率は、下水道使用料に対し、汚水処理費が賄えていない状況が続いている。
経営コストの削減及び下水道使用料の料金改定等の経費回収率が向上するような下水道経営を行う必要がある。</t>
    <rPh sb="0" eb="2">
      <t>シシュツ</t>
    </rPh>
    <rPh sb="3" eb="5">
      <t>ヒジュウ</t>
    </rPh>
    <rPh sb="16" eb="17">
      <t>シ</t>
    </rPh>
    <rPh sb="19" eb="21">
      <t>ワリアイ</t>
    </rPh>
    <rPh sb="24" eb="27">
      <t>ゲスイドウ</t>
    </rPh>
    <rPh sb="27" eb="29">
      <t>ケイエイ</t>
    </rPh>
    <rPh sb="37" eb="40">
      <t>ゲスイドウ</t>
    </rPh>
    <rPh sb="40" eb="42">
      <t>シセツ</t>
    </rPh>
    <rPh sb="43" eb="45">
      <t>カイチク</t>
    </rPh>
    <rPh sb="45" eb="46">
      <t>トウ</t>
    </rPh>
    <rPh sb="62" eb="64">
      <t>ケイカク</t>
    </rPh>
    <rPh sb="65" eb="66">
      <t>ソ</t>
    </rPh>
    <rPh sb="69" eb="70">
      <t>テイ</t>
    </rPh>
    <rPh sb="73" eb="74">
      <t>オヨ</t>
    </rPh>
    <rPh sb="75" eb="78">
      <t>ゴウリテキ</t>
    </rPh>
    <rPh sb="79" eb="81">
      <t>コウジ</t>
    </rPh>
    <rPh sb="82" eb="83">
      <t>オコナ</t>
    </rPh>
    <phoneticPr fontId="4"/>
  </si>
  <si>
    <t>昭和55年度から供用開始している宮原処理区において、ストックマネジメント計画に基づき、管路施設の老朽化に対する取組を行っている。
また、本町が単独運営している終末処理場については、老朽化が見受けられるため運営の廃止を検討し、広域で運営している終末処理場への編入に向け準備を進めている。</t>
    <rPh sb="71" eb="73">
      <t>タンドク</t>
    </rPh>
    <rPh sb="90" eb="93">
      <t>ロウキュウカ</t>
    </rPh>
    <rPh sb="94" eb="96">
      <t>ミウ</t>
    </rPh>
    <rPh sb="102" eb="104">
      <t>ウンエイ</t>
    </rPh>
    <rPh sb="105" eb="107">
      <t>ハイシ</t>
    </rPh>
    <rPh sb="108" eb="110">
      <t>ケントウ</t>
    </rPh>
    <phoneticPr fontId="4"/>
  </si>
  <si>
    <t>本町の下水道事業は、面整備は概成し、現状としては、維持管理業務へと舵取りを移行している。
老朽化している下水道施設については、ストックマネジメント計画に基づき、低コスト及び効果的な維持管理を行っている。課題としては、汚水処理費を下水道使用料で賄えていない状況であり、経費回収率を上げて行くことが急務となっている。
下水道使用料の改定等を行い、下水道事業の安定的な経営が実現できるよう、健全化策を講じていく必要がある。</t>
    <rPh sb="33" eb="34">
      <t>カジ</t>
    </rPh>
    <rPh sb="34" eb="35">
      <t>ト</t>
    </rPh>
    <rPh sb="37" eb="39">
      <t>イコウ</t>
    </rPh>
    <rPh sb="95" eb="96">
      <t>オコナ</t>
    </rPh>
    <rPh sb="108" eb="110">
      <t>オスイ</t>
    </rPh>
    <rPh sb="110" eb="112">
      <t>ショリ</t>
    </rPh>
    <rPh sb="112" eb="113">
      <t>ヒ</t>
    </rPh>
    <rPh sb="114" eb="117">
      <t>ゲスイドウ</t>
    </rPh>
    <rPh sb="117" eb="120">
      <t>シヨウリョウ</t>
    </rPh>
    <rPh sb="121" eb="122">
      <t>マカナ</t>
    </rPh>
    <rPh sb="127" eb="129">
      <t>ジョウキョウ</t>
    </rPh>
    <rPh sb="133" eb="135">
      <t>ケイヒ</t>
    </rPh>
    <rPh sb="135" eb="137">
      <t>カイシュウ</t>
    </rPh>
    <rPh sb="137" eb="138">
      <t>リツ</t>
    </rPh>
    <rPh sb="139" eb="140">
      <t>ア</t>
    </rPh>
    <rPh sb="142" eb="143">
      <t>イ</t>
    </rPh>
    <rPh sb="147" eb="149">
      <t>キュウム</t>
    </rPh>
    <rPh sb="168" eb="16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</si>
</sst>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45-4326-8D69-3463036196D2}"/>
            </c:ext>
          </c:extLst>
        </c:ser>
        <c:dLbls>
          <c:showLegendKey val="0"/>
          <c:showVal val="0"/>
          <c:showCatName val="0"/>
          <c:showSerName val="0"/>
          <c:showPercent val="0"/>
          <c:showBubbleSize val="0"/>
        </c:dLbls>
        <c:gapWidth val="150"/>
        <c:axId val="300276968"/>
        <c:axId val="30027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0.15</c:v>
                </c:pt>
                <c:pt idx="2">
                  <c:v>0.06</c:v>
                </c:pt>
                <c:pt idx="3">
                  <c:v>0.04</c:v>
                </c:pt>
                <c:pt idx="4">
                  <c:v>0.06</c:v>
                </c:pt>
              </c:numCache>
            </c:numRef>
          </c:val>
          <c:smooth val="0"/>
          <c:extLst>
            <c:ext xmlns:c16="http://schemas.microsoft.com/office/drawing/2014/chart" uri="{C3380CC4-5D6E-409C-BE32-E72D297353CC}">
              <c16:uniqueId val="{00000001-1445-4326-8D69-3463036196D2}"/>
            </c:ext>
          </c:extLst>
        </c:ser>
        <c:dLbls>
          <c:showLegendKey val="0"/>
          <c:showVal val="0"/>
          <c:showCatName val="0"/>
          <c:showSerName val="0"/>
          <c:showPercent val="0"/>
          <c:showBubbleSize val="0"/>
        </c:dLbls>
        <c:marker val="1"/>
        <c:smooth val="0"/>
        <c:axId val="300276968"/>
        <c:axId val="300278144"/>
      </c:lineChart>
      <c:dateAx>
        <c:axId val="300276968"/>
        <c:scaling>
          <c:orientation val="minMax"/>
        </c:scaling>
        <c:delete val="1"/>
        <c:axPos val="b"/>
        <c:numFmt formatCode="&quot;H&quot;yy" sourceLinked="1"/>
        <c:majorTickMark val="none"/>
        <c:minorTickMark val="none"/>
        <c:tickLblPos val="none"/>
        <c:crossAx val="300278144"/>
        <c:crosses val="autoZero"/>
        <c:auto val="1"/>
        <c:lblOffset val="100"/>
        <c:baseTimeUnit val="years"/>
      </c:dateAx>
      <c:valAx>
        <c:axId val="30027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276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59-46EC-BAD3-373ED971B382}"/>
            </c:ext>
          </c:extLst>
        </c:ser>
        <c:dLbls>
          <c:showLegendKey val="0"/>
          <c:showVal val="0"/>
          <c:showCatName val="0"/>
          <c:showSerName val="0"/>
          <c:showPercent val="0"/>
          <c:showBubbleSize val="0"/>
        </c:dLbls>
        <c:gapWidth val="150"/>
        <c:axId val="301888976"/>
        <c:axId val="30188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43.18</c:v>
                </c:pt>
                <c:pt idx="1">
                  <c:v>42.38</c:v>
                </c:pt>
                <c:pt idx="2">
                  <c:v>46.17</c:v>
                </c:pt>
                <c:pt idx="3">
                  <c:v>45.68</c:v>
                </c:pt>
                <c:pt idx="4">
                  <c:v>45.87</c:v>
                </c:pt>
              </c:numCache>
            </c:numRef>
          </c:val>
          <c:smooth val="0"/>
          <c:extLst>
            <c:ext xmlns:c16="http://schemas.microsoft.com/office/drawing/2014/chart" uri="{C3380CC4-5D6E-409C-BE32-E72D297353CC}">
              <c16:uniqueId val="{00000001-2D59-46EC-BAD3-373ED971B382}"/>
            </c:ext>
          </c:extLst>
        </c:ser>
        <c:dLbls>
          <c:showLegendKey val="0"/>
          <c:showVal val="0"/>
          <c:showCatName val="0"/>
          <c:showSerName val="0"/>
          <c:showPercent val="0"/>
          <c:showBubbleSize val="0"/>
        </c:dLbls>
        <c:marker val="1"/>
        <c:smooth val="0"/>
        <c:axId val="301888976"/>
        <c:axId val="301886624"/>
      </c:lineChart>
      <c:dateAx>
        <c:axId val="301888976"/>
        <c:scaling>
          <c:orientation val="minMax"/>
        </c:scaling>
        <c:delete val="1"/>
        <c:axPos val="b"/>
        <c:numFmt formatCode="&quot;H&quot;yy" sourceLinked="1"/>
        <c:majorTickMark val="none"/>
        <c:minorTickMark val="none"/>
        <c:tickLblPos val="none"/>
        <c:crossAx val="301886624"/>
        <c:crosses val="autoZero"/>
        <c:auto val="1"/>
        <c:lblOffset val="100"/>
        <c:baseTimeUnit val="years"/>
      </c:dateAx>
      <c:valAx>
        <c:axId val="30188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88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76.319999999999993</c:v>
                </c:pt>
                <c:pt idx="1">
                  <c:v>77.37</c:v>
                </c:pt>
                <c:pt idx="2">
                  <c:v>78.53</c:v>
                </c:pt>
                <c:pt idx="3">
                  <c:v>80.05</c:v>
                </c:pt>
                <c:pt idx="4">
                  <c:v>78.88</c:v>
                </c:pt>
              </c:numCache>
            </c:numRef>
          </c:val>
          <c:extLst>
            <c:ext xmlns:c16="http://schemas.microsoft.com/office/drawing/2014/chart" uri="{C3380CC4-5D6E-409C-BE32-E72D297353CC}">
              <c16:uniqueId val="{00000000-E9B8-4F59-A632-5D0F00F96EE4}"/>
            </c:ext>
          </c:extLst>
        </c:ser>
        <c:dLbls>
          <c:showLegendKey val="0"/>
          <c:showVal val="0"/>
          <c:showCatName val="0"/>
          <c:showSerName val="0"/>
          <c:showPercent val="0"/>
          <c:showBubbleSize val="0"/>
        </c:dLbls>
        <c:gapWidth val="150"/>
        <c:axId val="301889368"/>
        <c:axId val="30188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86.43</c:v>
                </c:pt>
                <c:pt idx="1">
                  <c:v>87.01</c:v>
                </c:pt>
                <c:pt idx="2">
                  <c:v>87.84</c:v>
                </c:pt>
                <c:pt idx="3">
                  <c:v>87.96</c:v>
                </c:pt>
                <c:pt idx="4">
                  <c:v>87.65</c:v>
                </c:pt>
              </c:numCache>
            </c:numRef>
          </c:val>
          <c:smooth val="0"/>
          <c:extLst>
            <c:ext xmlns:c16="http://schemas.microsoft.com/office/drawing/2014/chart" uri="{C3380CC4-5D6E-409C-BE32-E72D297353CC}">
              <c16:uniqueId val="{00000001-E9B8-4F59-A632-5D0F00F96EE4}"/>
            </c:ext>
          </c:extLst>
        </c:ser>
        <c:dLbls>
          <c:showLegendKey val="0"/>
          <c:showVal val="0"/>
          <c:showCatName val="0"/>
          <c:showSerName val="0"/>
          <c:showPercent val="0"/>
          <c:showBubbleSize val="0"/>
        </c:dLbls>
        <c:marker val="1"/>
        <c:smooth val="0"/>
        <c:axId val="301889368"/>
        <c:axId val="301887408"/>
      </c:lineChart>
      <c:dateAx>
        <c:axId val="301889368"/>
        <c:scaling>
          <c:orientation val="minMax"/>
        </c:scaling>
        <c:delete val="1"/>
        <c:axPos val="b"/>
        <c:numFmt formatCode="&quot;H&quot;yy" sourceLinked="1"/>
        <c:majorTickMark val="none"/>
        <c:minorTickMark val="none"/>
        <c:tickLblPos val="none"/>
        <c:crossAx val="301887408"/>
        <c:crosses val="autoZero"/>
        <c:auto val="1"/>
        <c:lblOffset val="100"/>
        <c:baseTimeUnit val="years"/>
      </c:dateAx>
      <c:valAx>
        <c:axId val="30188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889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50.21</c:v>
                </c:pt>
                <c:pt idx="1">
                  <c:v>52.29</c:v>
                </c:pt>
                <c:pt idx="2">
                  <c:v>52.2</c:v>
                </c:pt>
                <c:pt idx="3">
                  <c:v>55.1</c:v>
                </c:pt>
                <c:pt idx="4">
                  <c:v>52.08</c:v>
                </c:pt>
              </c:numCache>
            </c:numRef>
          </c:val>
          <c:extLst>
            <c:ext xmlns:c16="http://schemas.microsoft.com/office/drawing/2014/chart" uri="{C3380CC4-5D6E-409C-BE32-E72D297353CC}">
              <c16:uniqueId val="{00000000-CC55-4A01-8E40-B69FC106D0CA}"/>
            </c:ext>
          </c:extLst>
        </c:ser>
        <c:dLbls>
          <c:showLegendKey val="0"/>
          <c:showVal val="0"/>
          <c:showCatName val="0"/>
          <c:showSerName val="0"/>
          <c:showPercent val="0"/>
          <c:showBubbleSize val="0"/>
        </c:dLbls>
        <c:gapWidth val="150"/>
        <c:axId val="300279320"/>
        <c:axId val="30027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55-4A01-8E40-B69FC106D0CA}"/>
            </c:ext>
          </c:extLst>
        </c:ser>
        <c:dLbls>
          <c:showLegendKey val="0"/>
          <c:showVal val="0"/>
          <c:showCatName val="0"/>
          <c:showSerName val="0"/>
          <c:showPercent val="0"/>
          <c:showBubbleSize val="0"/>
        </c:dLbls>
        <c:marker val="1"/>
        <c:smooth val="0"/>
        <c:axId val="300279320"/>
        <c:axId val="300279712"/>
      </c:lineChart>
      <c:dateAx>
        <c:axId val="300279320"/>
        <c:scaling>
          <c:orientation val="minMax"/>
        </c:scaling>
        <c:delete val="1"/>
        <c:axPos val="b"/>
        <c:numFmt formatCode="&quot;H&quot;yy" sourceLinked="1"/>
        <c:majorTickMark val="none"/>
        <c:minorTickMark val="none"/>
        <c:tickLblPos val="none"/>
        <c:crossAx val="300279712"/>
        <c:crosses val="autoZero"/>
        <c:auto val="1"/>
        <c:lblOffset val="100"/>
        <c:baseTimeUnit val="years"/>
      </c:dateAx>
      <c:valAx>
        <c:axId val="30027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279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25-4506-BDE9-01C97741DEAF}"/>
            </c:ext>
          </c:extLst>
        </c:ser>
        <c:dLbls>
          <c:showLegendKey val="0"/>
          <c:showVal val="0"/>
          <c:showCatName val="0"/>
          <c:showSerName val="0"/>
          <c:showPercent val="0"/>
          <c:showBubbleSize val="0"/>
        </c:dLbls>
        <c:gapWidth val="150"/>
        <c:axId val="301610168"/>
        <c:axId val="301611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25-4506-BDE9-01C97741DEAF}"/>
            </c:ext>
          </c:extLst>
        </c:ser>
        <c:dLbls>
          <c:showLegendKey val="0"/>
          <c:showVal val="0"/>
          <c:showCatName val="0"/>
          <c:showSerName val="0"/>
          <c:showPercent val="0"/>
          <c:showBubbleSize val="0"/>
        </c:dLbls>
        <c:marker val="1"/>
        <c:smooth val="0"/>
        <c:axId val="301610168"/>
        <c:axId val="301611736"/>
      </c:lineChart>
      <c:dateAx>
        <c:axId val="301610168"/>
        <c:scaling>
          <c:orientation val="minMax"/>
        </c:scaling>
        <c:delete val="1"/>
        <c:axPos val="b"/>
        <c:numFmt formatCode="&quot;H&quot;yy" sourceLinked="1"/>
        <c:majorTickMark val="none"/>
        <c:minorTickMark val="none"/>
        <c:tickLblPos val="none"/>
        <c:crossAx val="301611736"/>
        <c:crosses val="autoZero"/>
        <c:auto val="1"/>
        <c:lblOffset val="100"/>
        <c:baseTimeUnit val="years"/>
      </c:dateAx>
      <c:valAx>
        <c:axId val="301611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610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E2-49EF-A59A-1E11B7690804}"/>
            </c:ext>
          </c:extLst>
        </c:ser>
        <c:dLbls>
          <c:showLegendKey val="0"/>
          <c:showVal val="0"/>
          <c:showCatName val="0"/>
          <c:showSerName val="0"/>
          <c:showPercent val="0"/>
          <c:showBubbleSize val="0"/>
        </c:dLbls>
        <c:gapWidth val="150"/>
        <c:axId val="301612912"/>
        <c:axId val="30161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E2-49EF-A59A-1E11B7690804}"/>
            </c:ext>
          </c:extLst>
        </c:ser>
        <c:dLbls>
          <c:showLegendKey val="0"/>
          <c:showVal val="0"/>
          <c:showCatName val="0"/>
          <c:showSerName val="0"/>
          <c:showPercent val="0"/>
          <c:showBubbleSize val="0"/>
        </c:dLbls>
        <c:marker val="1"/>
        <c:smooth val="0"/>
        <c:axId val="301612912"/>
        <c:axId val="301610560"/>
      </c:lineChart>
      <c:dateAx>
        <c:axId val="301612912"/>
        <c:scaling>
          <c:orientation val="minMax"/>
        </c:scaling>
        <c:delete val="1"/>
        <c:axPos val="b"/>
        <c:numFmt formatCode="&quot;H&quot;yy" sourceLinked="1"/>
        <c:majorTickMark val="none"/>
        <c:minorTickMark val="none"/>
        <c:tickLblPos val="none"/>
        <c:crossAx val="301610560"/>
        <c:crosses val="autoZero"/>
        <c:auto val="1"/>
        <c:lblOffset val="100"/>
        <c:baseTimeUnit val="years"/>
      </c:dateAx>
      <c:valAx>
        <c:axId val="30161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61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5D-41A6-A981-6041E83012E5}"/>
            </c:ext>
          </c:extLst>
        </c:ser>
        <c:dLbls>
          <c:showLegendKey val="0"/>
          <c:showVal val="0"/>
          <c:showCatName val="0"/>
          <c:showSerName val="0"/>
          <c:showPercent val="0"/>
          <c:showBubbleSize val="0"/>
        </c:dLbls>
        <c:gapWidth val="150"/>
        <c:axId val="301614872"/>
        <c:axId val="30161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5D-41A6-A981-6041E83012E5}"/>
            </c:ext>
          </c:extLst>
        </c:ser>
        <c:dLbls>
          <c:showLegendKey val="0"/>
          <c:showVal val="0"/>
          <c:showCatName val="0"/>
          <c:showSerName val="0"/>
          <c:showPercent val="0"/>
          <c:showBubbleSize val="0"/>
        </c:dLbls>
        <c:marker val="1"/>
        <c:smooth val="0"/>
        <c:axId val="301614872"/>
        <c:axId val="301616048"/>
      </c:lineChart>
      <c:dateAx>
        <c:axId val="301614872"/>
        <c:scaling>
          <c:orientation val="minMax"/>
        </c:scaling>
        <c:delete val="1"/>
        <c:axPos val="b"/>
        <c:numFmt formatCode="&quot;H&quot;yy" sourceLinked="1"/>
        <c:majorTickMark val="none"/>
        <c:minorTickMark val="none"/>
        <c:tickLblPos val="none"/>
        <c:crossAx val="301616048"/>
        <c:crosses val="autoZero"/>
        <c:auto val="1"/>
        <c:lblOffset val="100"/>
        <c:baseTimeUnit val="years"/>
      </c:dateAx>
      <c:valAx>
        <c:axId val="30161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614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86-4D85-A58E-176D82B5865B}"/>
            </c:ext>
          </c:extLst>
        </c:ser>
        <c:dLbls>
          <c:showLegendKey val="0"/>
          <c:showVal val="0"/>
          <c:showCatName val="0"/>
          <c:showSerName val="0"/>
          <c:showPercent val="0"/>
          <c:showBubbleSize val="0"/>
        </c:dLbls>
        <c:gapWidth val="150"/>
        <c:axId val="301612128"/>
        <c:axId val="30161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86-4D85-A58E-176D82B5865B}"/>
            </c:ext>
          </c:extLst>
        </c:ser>
        <c:dLbls>
          <c:showLegendKey val="0"/>
          <c:showVal val="0"/>
          <c:showCatName val="0"/>
          <c:showSerName val="0"/>
          <c:showPercent val="0"/>
          <c:showBubbleSize val="0"/>
        </c:dLbls>
        <c:marker val="1"/>
        <c:smooth val="0"/>
        <c:axId val="301612128"/>
        <c:axId val="301613696"/>
      </c:lineChart>
      <c:dateAx>
        <c:axId val="301612128"/>
        <c:scaling>
          <c:orientation val="minMax"/>
        </c:scaling>
        <c:delete val="1"/>
        <c:axPos val="b"/>
        <c:numFmt formatCode="&quot;H&quot;yy" sourceLinked="1"/>
        <c:majorTickMark val="none"/>
        <c:minorTickMark val="none"/>
        <c:tickLblPos val="none"/>
        <c:crossAx val="301613696"/>
        <c:crosses val="autoZero"/>
        <c:auto val="1"/>
        <c:lblOffset val="100"/>
        <c:baseTimeUnit val="years"/>
      </c:dateAx>
      <c:valAx>
        <c:axId val="30161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61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675.37</c:v>
                </c:pt>
                <c:pt idx="1">
                  <c:v>653.30999999999995</c:v>
                </c:pt>
                <c:pt idx="2">
                  <c:v>592.45000000000005</c:v>
                </c:pt>
                <c:pt idx="3">
                  <c:v>584.36</c:v>
                </c:pt>
                <c:pt idx="4">
                  <c:v>565.12</c:v>
                </c:pt>
              </c:numCache>
            </c:numRef>
          </c:val>
          <c:extLst>
            <c:ext xmlns:c16="http://schemas.microsoft.com/office/drawing/2014/chart" uri="{C3380CC4-5D6E-409C-BE32-E72D297353CC}">
              <c16:uniqueId val="{00000000-FFAA-43D3-807B-DFA25091AB15}"/>
            </c:ext>
          </c:extLst>
        </c:ser>
        <c:dLbls>
          <c:showLegendKey val="0"/>
          <c:showVal val="0"/>
          <c:showCatName val="0"/>
          <c:showSerName val="0"/>
          <c:showPercent val="0"/>
          <c:showBubbleSize val="0"/>
        </c:dLbls>
        <c:gapWidth val="150"/>
        <c:axId val="301614480"/>
        <c:axId val="30161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1467.94</c:v>
                </c:pt>
                <c:pt idx="1">
                  <c:v>1144.94</c:v>
                </c:pt>
                <c:pt idx="2">
                  <c:v>1252.71</c:v>
                </c:pt>
                <c:pt idx="3">
                  <c:v>1267.3900000000001</c:v>
                </c:pt>
                <c:pt idx="4">
                  <c:v>1268.6300000000001</c:v>
                </c:pt>
              </c:numCache>
            </c:numRef>
          </c:val>
          <c:smooth val="0"/>
          <c:extLst>
            <c:ext xmlns:c16="http://schemas.microsoft.com/office/drawing/2014/chart" uri="{C3380CC4-5D6E-409C-BE32-E72D297353CC}">
              <c16:uniqueId val="{00000001-FFAA-43D3-807B-DFA25091AB15}"/>
            </c:ext>
          </c:extLst>
        </c:ser>
        <c:dLbls>
          <c:showLegendKey val="0"/>
          <c:showVal val="0"/>
          <c:showCatName val="0"/>
          <c:showSerName val="0"/>
          <c:showPercent val="0"/>
          <c:showBubbleSize val="0"/>
        </c:dLbls>
        <c:marker val="1"/>
        <c:smooth val="0"/>
        <c:axId val="301614480"/>
        <c:axId val="301615264"/>
      </c:lineChart>
      <c:dateAx>
        <c:axId val="301614480"/>
        <c:scaling>
          <c:orientation val="minMax"/>
        </c:scaling>
        <c:delete val="1"/>
        <c:axPos val="b"/>
        <c:numFmt formatCode="&quot;H&quot;yy" sourceLinked="1"/>
        <c:majorTickMark val="none"/>
        <c:minorTickMark val="none"/>
        <c:tickLblPos val="none"/>
        <c:crossAx val="301615264"/>
        <c:crosses val="autoZero"/>
        <c:auto val="1"/>
        <c:lblOffset val="100"/>
        <c:baseTimeUnit val="years"/>
      </c:dateAx>
      <c:valAx>
        <c:axId val="30161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61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73.209999999999994</c:v>
                </c:pt>
                <c:pt idx="1">
                  <c:v>48.75</c:v>
                </c:pt>
                <c:pt idx="2">
                  <c:v>67.67</c:v>
                </c:pt>
                <c:pt idx="3">
                  <c:v>82.63</c:v>
                </c:pt>
                <c:pt idx="4">
                  <c:v>78.86</c:v>
                </c:pt>
              </c:numCache>
            </c:numRef>
          </c:val>
          <c:extLst>
            <c:ext xmlns:c16="http://schemas.microsoft.com/office/drawing/2014/chart" uri="{C3380CC4-5D6E-409C-BE32-E72D297353CC}">
              <c16:uniqueId val="{00000000-37A1-4C8D-A5CD-2732DB969328}"/>
            </c:ext>
          </c:extLst>
        </c:ser>
        <c:dLbls>
          <c:showLegendKey val="0"/>
          <c:showVal val="0"/>
          <c:showCatName val="0"/>
          <c:showSerName val="0"/>
          <c:showPercent val="0"/>
          <c:showBubbleSize val="0"/>
        </c:dLbls>
        <c:gapWidth val="150"/>
        <c:axId val="301892896"/>
        <c:axId val="301892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83.3</c:v>
                </c:pt>
                <c:pt idx="1">
                  <c:v>88.16</c:v>
                </c:pt>
                <c:pt idx="2">
                  <c:v>87.03</c:v>
                </c:pt>
                <c:pt idx="3">
                  <c:v>84.3</c:v>
                </c:pt>
                <c:pt idx="4">
                  <c:v>82.88</c:v>
                </c:pt>
              </c:numCache>
            </c:numRef>
          </c:val>
          <c:smooth val="0"/>
          <c:extLst>
            <c:ext xmlns:c16="http://schemas.microsoft.com/office/drawing/2014/chart" uri="{C3380CC4-5D6E-409C-BE32-E72D297353CC}">
              <c16:uniqueId val="{00000001-37A1-4C8D-A5CD-2732DB969328}"/>
            </c:ext>
          </c:extLst>
        </c:ser>
        <c:dLbls>
          <c:showLegendKey val="0"/>
          <c:showVal val="0"/>
          <c:showCatName val="0"/>
          <c:showSerName val="0"/>
          <c:showPercent val="0"/>
          <c:showBubbleSize val="0"/>
        </c:dLbls>
        <c:marker val="1"/>
        <c:smooth val="0"/>
        <c:axId val="301892896"/>
        <c:axId val="301892504"/>
      </c:lineChart>
      <c:dateAx>
        <c:axId val="301892896"/>
        <c:scaling>
          <c:orientation val="minMax"/>
        </c:scaling>
        <c:delete val="1"/>
        <c:axPos val="b"/>
        <c:numFmt formatCode="&quot;H&quot;yy" sourceLinked="1"/>
        <c:majorTickMark val="none"/>
        <c:minorTickMark val="none"/>
        <c:tickLblPos val="none"/>
        <c:crossAx val="301892504"/>
        <c:crosses val="autoZero"/>
        <c:auto val="1"/>
        <c:lblOffset val="100"/>
        <c:baseTimeUnit val="years"/>
      </c:dateAx>
      <c:valAx>
        <c:axId val="301892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89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173.11</c:v>
                </c:pt>
                <c:pt idx="1">
                  <c:v>260.82</c:v>
                </c:pt>
                <c:pt idx="2">
                  <c:v>161.74</c:v>
                </c:pt>
                <c:pt idx="3">
                  <c:v>155.11000000000001</c:v>
                </c:pt>
                <c:pt idx="4">
                  <c:v>168.29</c:v>
                </c:pt>
              </c:numCache>
            </c:numRef>
          </c:val>
          <c:extLst>
            <c:ext xmlns:c16="http://schemas.microsoft.com/office/drawing/2014/chart" uri="{C3380CC4-5D6E-409C-BE32-E72D297353CC}">
              <c16:uniqueId val="{00000000-88C8-4344-A557-C502C7252C76}"/>
            </c:ext>
          </c:extLst>
        </c:ser>
        <c:dLbls>
          <c:showLegendKey val="0"/>
          <c:showVal val="0"/>
          <c:showCatName val="0"/>
          <c:showSerName val="0"/>
          <c:showPercent val="0"/>
          <c:showBubbleSize val="0"/>
        </c:dLbls>
        <c:gapWidth val="150"/>
        <c:axId val="301885840"/>
        <c:axId val="301886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184.56</c:v>
                </c:pt>
                <c:pt idx="1">
                  <c:v>173.89</c:v>
                </c:pt>
                <c:pt idx="2">
                  <c:v>177.02</c:v>
                </c:pt>
                <c:pt idx="3">
                  <c:v>185.47</c:v>
                </c:pt>
                <c:pt idx="4">
                  <c:v>187.76</c:v>
                </c:pt>
              </c:numCache>
            </c:numRef>
          </c:val>
          <c:smooth val="0"/>
          <c:extLst>
            <c:ext xmlns:c16="http://schemas.microsoft.com/office/drawing/2014/chart" uri="{C3380CC4-5D6E-409C-BE32-E72D297353CC}">
              <c16:uniqueId val="{00000001-88C8-4344-A557-C502C7252C76}"/>
            </c:ext>
          </c:extLst>
        </c:ser>
        <c:dLbls>
          <c:showLegendKey val="0"/>
          <c:showVal val="0"/>
          <c:showCatName val="0"/>
          <c:showSerName val="0"/>
          <c:showPercent val="0"/>
          <c:showBubbleSize val="0"/>
        </c:dLbls>
        <c:marker val="1"/>
        <c:smooth val="0"/>
        <c:axId val="301885840"/>
        <c:axId val="301886232"/>
      </c:lineChart>
      <c:dateAx>
        <c:axId val="301885840"/>
        <c:scaling>
          <c:orientation val="minMax"/>
        </c:scaling>
        <c:delete val="1"/>
        <c:axPos val="b"/>
        <c:numFmt formatCode="&quot;H&quot;yy" sourceLinked="1"/>
        <c:majorTickMark val="none"/>
        <c:minorTickMark val="none"/>
        <c:tickLblPos val="none"/>
        <c:crossAx val="301886232"/>
        <c:crosses val="autoZero"/>
        <c:auto val="1"/>
        <c:lblOffset val="100"/>
        <c:baseTimeUnit val="years"/>
      </c:dateAx>
      <c:valAx>
        <c:axId val="301886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88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氷川町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D1</v>
      </c>
      <c r="X8" s="72"/>
      <c r="Y8" s="72"/>
      <c r="Z8" s="72"/>
      <c r="AA8" s="72"/>
      <c r="AB8" s="72"/>
      <c r="AC8" s="72"/>
      <c r="AD8" s="73" t="str">
        <f>データ!$M$6</f>
        <v>非設置</v>
      </c>
      <c r="AE8" s="73"/>
      <c r="AF8" s="73"/>
      <c r="AG8" s="73"/>
      <c r="AH8" s="73"/>
      <c r="AI8" s="73"/>
      <c r="AJ8" s="73"/>
      <c r="AK8" s="3"/>
      <c r="AL8" s="69">
        <f>データ!S6</f>
        <v>11551</v>
      </c>
      <c r="AM8" s="69"/>
      <c r="AN8" s="69"/>
      <c r="AO8" s="69"/>
      <c r="AP8" s="69"/>
      <c r="AQ8" s="69"/>
      <c r="AR8" s="69"/>
      <c r="AS8" s="69"/>
      <c r="AT8" s="68">
        <f>データ!T6</f>
        <v>33.36</v>
      </c>
      <c r="AU8" s="68"/>
      <c r="AV8" s="68"/>
      <c r="AW8" s="68"/>
      <c r="AX8" s="68"/>
      <c r="AY8" s="68"/>
      <c r="AZ8" s="68"/>
      <c r="BA8" s="68"/>
      <c r="BB8" s="68">
        <f>データ!U6</f>
        <v>346.25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87.72</v>
      </c>
      <c r="Q10" s="68"/>
      <c r="R10" s="68"/>
      <c r="S10" s="68"/>
      <c r="T10" s="68"/>
      <c r="U10" s="68"/>
      <c r="V10" s="68"/>
      <c r="W10" s="68">
        <f>データ!Q6</f>
        <v>83.51</v>
      </c>
      <c r="X10" s="68"/>
      <c r="Y10" s="68"/>
      <c r="Z10" s="68"/>
      <c r="AA10" s="68"/>
      <c r="AB10" s="68"/>
      <c r="AC10" s="68"/>
      <c r="AD10" s="69">
        <f>データ!R6</f>
        <v>2420</v>
      </c>
      <c r="AE10" s="69"/>
      <c r="AF10" s="69"/>
      <c r="AG10" s="69"/>
      <c r="AH10" s="69"/>
      <c r="AI10" s="69"/>
      <c r="AJ10" s="69"/>
      <c r="AK10" s="2"/>
      <c r="AL10" s="69">
        <f>データ!V6</f>
        <v>10057</v>
      </c>
      <c r="AM10" s="69"/>
      <c r="AN10" s="69"/>
      <c r="AO10" s="69"/>
      <c r="AP10" s="69"/>
      <c r="AQ10" s="69"/>
      <c r="AR10" s="69"/>
      <c r="AS10" s="69"/>
      <c r="AT10" s="68">
        <f>データ!W6</f>
        <v>3.11</v>
      </c>
      <c r="AU10" s="68"/>
      <c r="AV10" s="68"/>
      <c r="AW10" s="68"/>
      <c r="AX10" s="68"/>
      <c r="AY10" s="68"/>
      <c r="AZ10" s="68"/>
      <c r="BA10" s="68"/>
      <c r="BB10" s="68">
        <f>データ!X6</f>
        <v>3233.76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44</v>
      </c>
      <c r="N86" s="26" t="s">
        <v>44</v>
      </c>
      <c r="O86" s="26" t="str">
        <f>データ!EO6</f>
        <v>【0.30】</v>
      </c>
    </row>
  </sheetData>
  <sheetProtection algorithmName="SHA-512" hashValue="dRfZ+EbHwC3FQyGqzeoZXfv7xJZ+uXmB+Q7XXkyM1TuRMT77wfzWuvMj5RHkmluB9IAPHA312eTzMI0Sza01JQ==" saltValue="3Mn9oiRWdk/85FUosL5Ep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434680</v>
      </c>
      <c r="D6" s="33">
        <f t="shared" si="3"/>
        <v>47</v>
      </c>
      <c r="E6" s="33">
        <f t="shared" si="3"/>
        <v>17</v>
      </c>
      <c r="F6" s="33">
        <f t="shared" si="3"/>
        <v>4</v>
      </c>
      <c r="G6" s="33">
        <f t="shared" si="3"/>
        <v>0</v>
      </c>
      <c r="H6" s="33" t="str">
        <f t="shared" si="3"/>
        <v>熊本県　氷川町</v>
      </c>
      <c r="I6" s="33" t="str">
        <f t="shared" si="3"/>
        <v>法非適用</v>
      </c>
      <c r="J6" s="33" t="str">
        <f t="shared" si="3"/>
        <v>下水道事業</v>
      </c>
      <c r="K6" s="33" t="str">
        <f t="shared" si="3"/>
        <v>特定環境保全公共下水道</v>
      </c>
      <c r="L6" s="33" t="str">
        <f t="shared" si="3"/>
        <v>D1</v>
      </c>
      <c r="M6" s="33" t="str">
        <f t="shared" si="3"/>
        <v>非設置</v>
      </c>
      <c r="N6" s="34" t="str">
        <f t="shared" si="3"/>
        <v>-</v>
      </c>
      <c r="O6" s="34" t="str">
        <f t="shared" si="3"/>
        <v>該当数値なし</v>
      </c>
      <c r="P6" s="34">
        <f t="shared" si="3"/>
        <v>87.72</v>
      </c>
      <c r="Q6" s="34">
        <f t="shared" si="3"/>
        <v>83.51</v>
      </c>
      <c r="R6" s="34">
        <f t="shared" si="3"/>
        <v>2420</v>
      </c>
      <c r="S6" s="34">
        <f t="shared" si="3"/>
        <v>11551</v>
      </c>
      <c r="T6" s="34">
        <f t="shared" si="3"/>
        <v>33.36</v>
      </c>
      <c r="U6" s="34">
        <f t="shared" si="3"/>
        <v>346.25</v>
      </c>
      <c r="V6" s="34">
        <f t="shared" si="3"/>
        <v>10057</v>
      </c>
      <c r="W6" s="34">
        <f t="shared" si="3"/>
        <v>3.11</v>
      </c>
      <c r="X6" s="34">
        <f t="shared" si="3"/>
        <v>3233.76</v>
      </c>
      <c r="Y6" s="35">
        <f>IF(Y7="",NA(),Y7)</f>
        <v>50.21</v>
      </c>
      <c r="Z6" s="35">
        <f t="shared" ref="Z6:AH6" si="4">IF(Z7="",NA(),Z7)</f>
        <v>52.29</v>
      </c>
      <c r="AA6" s="35">
        <f t="shared" si="4"/>
        <v>52.2</v>
      </c>
      <c r="AB6" s="35">
        <f t="shared" si="4"/>
        <v>55.1</v>
      </c>
      <c r="AC6" s="35">
        <f t="shared" si="4"/>
        <v>52.08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675.37</v>
      </c>
      <c r="BG6" s="35">
        <f t="shared" ref="BG6:BO6" si="7">IF(BG7="",NA(),BG7)</f>
        <v>653.30999999999995</v>
      </c>
      <c r="BH6" s="35">
        <f t="shared" si="7"/>
        <v>592.45000000000005</v>
      </c>
      <c r="BI6" s="35">
        <f t="shared" si="7"/>
        <v>584.36</v>
      </c>
      <c r="BJ6" s="35">
        <f t="shared" si="7"/>
        <v>565.12</v>
      </c>
      <c r="BK6" s="35">
        <f t="shared" si="7"/>
        <v>1467.94</v>
      </c>
      <c r="BL6" s="35">
        <f t="shared" si="7"/>
        <v>1144.94</v>
      </c>
      <c r="BM6" s="35">
        <f t="shared" si="7"/>
        <v>1252.71</v>
      </c>
      <c r="BN6" s="35">
        <f t="shared" si="7"/>
        <v>1267.3900000000001</v>
      </c>
      <c r="BO6" s="35">
        <f t="shared" si="7"/>
        <v>1268.6300000000001</v>
      </c>
      <c r="BP6" s="34" t="str">
        <f>IF(BP7="","",IF(BP7="-","【-】","【"&amp;SUBSTITUTE(TEXT(BP7,"#,##0.00"),"-","△")&amp;"】"))</f>
        <v>【1,260.21】</v>
      </c>
      <c r="BQ6" s="35">
        <f>IF(BQ7="",NA(),BQ7)</f>
        <v>73.209999999999994</v>
      </c>
      <c r="BR6" s="35">
        <f t="shared" ref="BR6:BZ6" si="8">IF(BR7="",NA(),BR7)</f>
        <v>48.75</v>
      </c>
      <c r="BS6" s="35">
        <f t="shared" si="8"/>
        <v>67.67</v>
      </c>
      <c r="BT6" s="35">
        <f t="shared" si="8"/>
        <v>82.63</v>
      </c>
      <c r="BU6" s="35">
        <f t="shared" si="8"/>
        <v>78.86</v>
      </c>
      <c r="BV6" s="35">
        <f t="shared" si="8"/>
        <v>83.3</v>
      </c>
      <c r="BW6" s="35">
        <f t="shared" si="8"/>
        <v>88.16</v>
      </c>
      <c r="BX6" s="35">
        <f t="shared" si="8"/>
        <v>87.03</v>
      </c>
      <c r="BY6" s="35">
        <f t="shared" si="8"/>
        <v>84.3</v>
      </c>
      <c r="BZ6" s="35">
        <f t="shared" si="8"/>
        <v>82.88</v>
      </c>
      <c r="CA6" s="34" t="str">
        <f>IF(CA7="","",IF(CA7="-","【-】","【"&amp;SUBSTITUTE(TEXT(CA7,"#,##0.00"),"-","△")&amp;"】"))</f>
        <v>【75.29】</v>
      </c>
      <c r="CB6" s="35">
        <f>IF(CB7="",NA(),CB7)</f>
        <v>173.11</v>
      </c>
      <c r="CC6" s="35">
        <f t="shared" ref="CC6:CK6" si="9">IF(CC7="",NA(),CC7)</f>
        <v>260.82</v>
      </c>
      <c r="CD6" s="35">
        <f t="shared" si="9"/>
        <v>161.74</v>
      </c>
      <c r="CE6" s="35">
        <f t="shared" si="9"/>
        <v>155.11000000000001</v>
      </c>
      <c r="CF6" s="35">
        <f t="shared" si="9"/>
        <v>168.29</v>
      </c>
      <c r="CG6" s="35">
        <f t="shared" si="9"/>
        <v>184.56</v>
      </c>
      <c r="CH6" s="35">
        <f t="shared" si="9"/>
        <v>173.89</v>
      </c>
      <c r="CI6" s="35">
        <f t="shared" si="9"/>
        <v>177.02</v>
      </c>
      <c r="CJ6" s="35">
        <f t="shared" si="9"/>
        <v>185.47</v>
      </c>
      <c r="CK6" s="35">
        <f t="shared" si="9"/>
        <v>187.76</v>
      </c>
      <c r="CL6" s="34" t="str">
        <f>IF(CL7="","",IF(CL7="-","【-】","【"&amp;SUBSTITUTE(TEXT(CL7,"#,##0.00"),"-","△")&amp;"】"))</f>
        <v>【215.41】</v>
      </c>
      <c r="CM6" s="35" t="str">
        <f>IF(CM7="",NA(),CM7)</f>
        <v>-</v>
      </c>
      <c r="CN6" s="35" t="str">
        <f t="shared" ref="CN6:CV6" si="10">IF(CN7="",NA(),CN7)</f>
        <v>-</v>
      </c>
      <c r="CO6" s="35" t="str">
        <f t="shared" si="10"/>
        <v>-</v>
      </c>
      <c r="CP6" s="35" t="str">
        <f t="shared" si="10"/>
        <v>-</v>
      </c>
      <c r="CQ6" s="35" t="str">
        <f t="shared" si="10"/>
        <v>-</v>
      </c>
      <c r="CR6" s="35">
        <f t="shared" si="10"/>
        <v>43.18</v>
      </c>
      <c r="CS6" s="35">
        <f t="shared" si="10"/>
        <v>42.38</v>
      </c>
      <c r="CT6" s="35">
        <f t="shared" si="10"/>
        <v>46.17</v>
      </c>
      <c r="CU6" s="35">
        <f t="shared" si="10"/>
        <v>45.68</v>
      </c>
      <c r="CV6" s="35">
        <f t="shared" si="10"/>
        <v>45.87</v>
      </c>
      <c r="CW6" s="34" t="str">
        <f>IF(CW7="","",IF(CW7="-","【-】","【"&amp;SUBSTITUTE(TEXT(CW7,"#,##0.00"),"-","△")&amp;"】"))</f>
        <v>【42.90】</v>
      </c>
      <c r="CX6" s="35">
        <f>IF(CX7="",NA(),CX7)</f>
        <v>76.319999999999993</v>
      </c>
      <c r="CY6" s="35">
        <f t="shared" ref="CY6:DG6" si="11">IF(CY7="",NA(),CY7)</f>
        <v>77.37</v>
      </c>
      <c r="CZ6" s="35">
        <f t="shared" si="11"/>
        <v>78.53</v>
      </c>
      <c r="DA6" s="35">
        <f t="shared" si="11"/>
        <v>80.05</v>
      </c>
      <c r="DB6" s="35">
        <f t="shared" si="11"/>
        <v>78.88</v>
      </c>
      <c r="DC6" s="35">
        <f t="shared" si="11"/>
        <v>86.43</v>
      </c>
      <c r="DD6" s="35">
        <f t="shared" si="11"/>
        <v>87.01</v>
      </c>
      <c r="DE6" s="35">
        <f t="shared" si="11"/>
        <v>87.84</v>
      </c>
      <c r="DF6" s="35">
        <f t="shared" si="11"/>
        <v>87.96</v>
      </c>
      <c r="DG6" s="35">
        <f t="shared" si="11"/>
        <v>87.65</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0.15</v>
      </c>
      <c r="EL6" s="35">
        <f t="shared" si="14"/>
        <v>0.06</v>
      </c>
      <c r="EM6" s="35">
        <f t="shared" si="14"/>
        <v>0.04</v>
      </c>
      <c r="EN6" s="35">
        <f t="shared" si="14"/>
        <v>0.06</v>
      </c>
      <c r="EO6" s="34" t="str">
        <f>IF(EO7="","",IF(EO7="-","【-】","【"&amp;SUBSTITUTE(TEXT(EO7,"#,##0.00"),"-","△")&amp;"】"))</f>
        <v>【0.30】</v>
      </c>
    </row>
    <row r="7" spans="1:145" s="36" customFormat="1" x14ac:dyDescent="0.15">
      <c r="A7" s="28"/>
      <c r="B7" s="37">
        <v>2020</v>
      </c>
      <c r="C7" s="37">
        <v>434680</v>
      </c>
      <c r="D7" s="37">
        <v>47</v>
      </c>
      <c r="E7" s="37">
        <v>17</v>
      </c>
      <c r="F7" s="37">
        <v>4</v>
      </c>
      <c r="G7" s="37">
        <v>0</v>
      </c>
      <c r="H7" s="37" t="s">
        <v>97</v>
      </c>
      <c r="I7" s="37" t="s">
        <v>98</v>
      </c>
      <c r="J7" s="37" t="s">
        <v>99</v>
      </c>
      <c r="K7" s="37" t="s">
        <v>100</v>
      </c>
      <c r="L7" s="37" t="s">
        <v>101</v>
      </c>
      <c r="M7" s="37" t="s">
        <v>102</v>
      </c>
      <c r="N7" s="38" t="s">
        <v>103</v>
      </c>
      <c r="O7" s="38" t="s">
        <v>104</v>
      </c>
      <c r="P7" s="38">
        <v>87.72</v>
      </c>
      <c r="Q7" s="38">
        <v>83.51</v>
      </c>
      <c r="R7" s="38">
        <v>2420</v>
      </c>
      <c r="S7" s="38">
        <v>11551</v>
      </c>
      <c r="T7" s="38">
        <v>33.36</v>
      </c>
      <c r="U7" s="38">
        <v>346.25</v>
      </c>
      <c r="V7" s="38">
        <v>10057</v>
      </c>
      <c r="W7" s="38">
        <v>3.11</v>
      </c>
      <c r="X7" s="38">
        <v>3233.76</v>
      </c>
      <c r="Y7" s="38">
        <v>50.21</v>
      </c>
      <c r="Z7" s="38">
        <v>52.29</v>
      </c>
      <c r="AA7" s="38">
        <v>52.2</v>
      </c>
      <c r="AB7" s="38">
        <v>55.1</v>
      </c>
      <c r="AC7" s="38">
        <v>52.08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675.37</v>
      </c>
      <c r="BG7" s="38">
        <v>653.30999999999995</v>
      </c>
      <c r="BH7" s="38">
        <v>592.45000000000005</v>
      </c>
      <c r="BI7" s="38">
        <v>584.36</v>
      </c>
      <c r="BJ7" s="38">
        <v>565.12</v>
      </c>
      <c r="BK7" s="38">
        <v>1467.94</v>
      </c>
      <c r="BL7" s="38">
        <v>1144.94</v>
      </c>
      <c r="BM7" s="38">
        <v>1252.71</v>
      </c>
      <c r="BN7" s="38">
        <v>1267.3900000000001</v>
      </c>
      <c r="BO7" s="38">
        <v>1268.6300000000001</v>
      </c>
      <c r="BP7" s="38">
        <v>1260.21</v>
      </c>
      <c r="BQ7" s="38">
        <v>73.209999999999994</v>
      </c>
      <c r="BR7" s="38">
        <v>48.75</v>
      </c>
      <c r="BS7" s="38">
        <v>67.67</v>
      </c>
      <c r="BT7" s="38">
        <v>82.63</v>
      </c>
      <c r="BU7" s="38">
        <v>78.86</v>
      </c>
      <c r="BV7" s="38">
        <v>83.3</v>
      </c>
      <c r="BW7" s="38">
        <v>88.16</v>
      </c>
      <c r="BX7" s="38">
        <v>87.03</v>
      </c>
      <c r="BY7" s="38">
        <v>84.3</v>
      </c>
      <c r="BZ7" s="38">
        <v>82.88</v>
      </c>
      <c r="CA7" s="38">
        <v>75.290000000000006</v>
      </c>
      <c r="CB7" s="38">
        <v>173.11</v>
      </c>
      <c r="CC7" s="38">
        <v>260.82</v>
      </c>
      <c r="CD7" s="38">
        <v>161.74</v>
      </c>
      <c r="CE7" s="38">
        <v>155.11000000000001</v>
      </c>
      <c r="CF7" s="38">
        <v>168.29</v>
      </c>
      <c r="CG7" s="38">
        <v>184.56</v>
      </c>
      <c r="CH7" s="38">
        <v>173.89</v>
      </c>
      <c r="CI7" s="38">
        <v>177.02</v>
      </c>
      <c r="CJ7" s="38">
        <v>185.47</v>
      </c>
      <c r="CK7" s="38">
        <v>187.76</v>
      </c>
      <c r="CL7" s="38">
        <v>215.41</v>
      </c>
      <c r="CM7" s="38" t="s">
        <v>103</v>
      </c>
      <c r="CN7" s="38" t="s">
        <v>103</v>
      </c>
      <c r="CO7" s="38" t="s">
        <v>103</v>
      </c>
      <c r="CP7" s="38" t="s">
        <v>103</v>
      </c>
      <c r="CQ7" s="38" t="s">
        <v>103</v>
      </c>
      <c r="CR7" s="38">
        <v>43.18</v>
      </c>
      <c r="CS7" s="38">
        <v>42.38</v>
      </c>
      <c r="CT7" s="38">
        <v>46.17</v>
      </c>
      <c r="CU7" s="38">
        <v>45.68</v>
      </c>
      <c r="CV7" s="38">
        <v>45.87</v>
      </c>
      <c r="CW7" s="38">
        <v>42.9</v>
      </c>
      <c r="CX7" s="38">
        <v>76.319999999999993</v>
      </c>
      <c r="CY7" s="38">
        <v>77.37</v>
      </c>
      <c r="CZ7" s="38">
        <v>78.53</v>
      </c>
      <c r="DA7" s="38">
        <v>80.05</v>
      </c>
      <c r="DB7" s="38">
        <v>78.88</v>
      </c>
      <c r="DC7" s="38">
        <v>86.43</v>
      </c>
      <c r="DD7" s="38">
        <v>87.01</v>
      </c>
      <c r="DE7" s="38">
        <v>87.84</v>
      </c>
      <c r="DF7" s="38">
        <v>87.96</v>
      </c>
      <c r="DG7" s="38">
        <v>87.65</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0.15</v>
      </c>
      <c r="EL7" s="38">
        <v>0.06</v>
      </c>
      <c r="EM7" s="38">
        <v>0.04</v>
      </c>
      <c r="EN7" s="38">
        <v>0.06</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2021-12-03T07:53:04Z</dcterms:created>
  <dcterms:modified xsi:type="dcterms:W3CDTF">2022-02-16T07:32:56Z</dcterms:modified>
  <cp:category/>
</cp:coreProperties>
</file>