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4 特環\"/>
    </mc:Choice>
  </mc:AlternateContent>
  <workbookProtection workbookAlgorithmName="SHA-512" workbookHashValue="GT2/LY+9e7FMzib93cCJvjTsOvCYQo5dmYn6Mt9Kxdp3Zu+CXHw3YgEqw6qAV68u8I3TvQFLMnh2ZUQirSmu0Q==" workbookSaltValue="lQnVYMSlUG+voI0qHSuGIA=="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B10"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<sst xmlns="http://schemas.openxmlformats.org/spreadsheetml/2006/main" count="236" uniqueCount="121">
  <si>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</si>
  <si>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</si>
  <si>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</si>
  <si>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</si>
  <si>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</si>
  <si>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</si>
  <si>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</si>
  <si>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</si>
  <si>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</si>
  <si>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</si>
  <si>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</si>
  <si>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</si>
  <si>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</si>
  <si>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</si>
  <si>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</si>
  <si>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</si>
  <si>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</si>
  <si>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</si>
  <si>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</si>
  <si>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</si>
  <si>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</si>
  <si>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</si>
  <si>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</si>
  <si>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</si>
  <si>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</si>
  <si>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</si>
  <si>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</si>
  <si>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</si>
  <si>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</si>
  <si>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</si>
  <si>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</si>
  <si>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</si>
  <si>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</si>
  <si>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</si>
  <si>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</si>
  <si>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</si>
  <si>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</si>
  <si>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</si>
  <si>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</si>
  <si>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</si>
  <si>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</si>
  <si>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</si>
  <si>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</si>
  <si>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</si>
  <si>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</si>
  <si>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</si>
  <si>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</si>
  <si>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</si>
  <si>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</si>
  <si>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</si>
  <si>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</si>
  <si>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</si>
  <si>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</si>
  <si>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</si>
  <si>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</si>
  <si>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</si>
  <si>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</si>
  <si>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</si>
  <si>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</si>
  <si>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</si>
  <si>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</si>
  <si>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</si>
  <si>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</si>
  <si>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</si>
  <si>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</si>
  <si>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</si>
  <si>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</si>
  <si>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</si>
  <si>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</si>
  <si>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</si>
  <si>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</si>
  <si>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</si>
  <si>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</si>
  <si>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</si>
  <si>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</si>
  <si>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</si>
  <si>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</si>
  <si>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</si>
  <si>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</si>
  <si>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</si>
  <si>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</si>
  <si>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</si>
  <si>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</si>
  <si>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</si>
  <si>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</si>
  <si>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</si>
  <si>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</si>
  <si>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</si>
  <si>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</si>
  <si>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</si>
  <si>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</si>
  <si>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</si>
  <si>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</si>
  <si>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</si>
  <si>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</si>
  <si>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</si>
  <si>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</si>
  <si>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</si>
  <si>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</si>
  <si>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</si>
  <si>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</si>
  <si>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</si>
  <si>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</si>
  <si>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</si>
  <si>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</si>
  <si>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</si>
  <si>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</si>
  <si>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</si>
  <si>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</si>
  <si>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</si>
  <si>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</si>
  <si>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</si>
  <si>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</si>
  <si>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</si>
  <si>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</si>
  <si>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</si>
  <si>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</si>
  <si>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</si>
  <si>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は微減、経費回収率は維持、汚水処理原価についても増減はあるものの維持を推移している。未普及地区への管渠等布設工事を終え、経営改善の取り組みとして未加入者への加入促進を進める。　　　　　　　　　　　　　　　　　　　　　また、工事完了後の維持管理費の状況を踏まえつつ経営改善計画の見直しが必要であると考える。</t>
    <rPh sb="0" eb="3">
      <t>シュウエキテキ</t>
    </rPh>
    <rPh sb="3" eb="5">
      <t>シュウシ</t>
    </rPh>
    <rPh sb="5" eb="7">
      <t>ヒリツ</t>
    </rPh>
    <rPh sb="8" eb="10">
      <t>ビゲン</t>
    </rPh>
    <rPh sb="11" eb="13">
      <t>ケイヒ</t>
    </rPh>
    <rPh sb="13" eb="15">
      <t>カイシュウ</t>
    </rPh>
    <rPh sb="15" eb="16">
      <t>リツ</t>
    </rPh>
    <rPh sb="17" eb="19">
      <t>イジ</t>
    </rPh>
    <rPh sb="20" eb="22">
      <t>オスイ</t>
    </rPh>
    <rPh sb="22" eb="24">
      <t>ショリ</t>
    </rPh>
    <rPh sb="24" eb="26">
      <t>ゲンカ</t>
    </rPh>
    <rPh sb="31" eb="33">
      <t>ゾウゲン</t>
    </rPh>
    <rPh sb="39" eb="41">
      <t>イジ</t>
    </rPh>
    <rPh sb="42" eb="44">
      <t>スイイ</t>
    </rPh>
    <rPh sb="49" eb="52">
      <t>ミフキュウ</t>
    </rPh>
    <rPh sb="52" eb="54">
      <t>チク</t>
    </rPh>
    <rPh sb="56" eb="58">
      <t>カンキョ</t>
    </rPh>
    <rPh sb="58" eb="59">
      <t>トウ</t>
    </rPh>
    <rPh sb="59" eb="61">
      <t>フセツ</t>
    </rPh>
    <rPh sb="61" eb="63">
      <t>コウジ</t>
    </rPh>
    <rPh sb="64" eb="65">
      <t>オ</t>
    </rPh>
    <rPh sb="67" eb="69">
      <t>ケイエイ</t>
    </rPh>
    <rPh sb="69" eb="71">
      <t>カイゼン</t>
    </rPh>
    <rPh sb="72" eb="73">
      <t>ト</t>
    </rPh>
    <rPh sb="74" eb="75">
      <t>ク</t>
    </rPh>
    <rPh sb="79" eb="83">
      <t>ミカニュウシャ</t>
    </rPh>
    <rPh sb="85" eb="87">
      <t>カニュウ</t>
    </rPh>
    <rPh sb="87" eb="89">
      <t>ソクシン</t>
    </rPh>
    <rPh sb="90" eb="91">
      <t>スス</t>
    </rPh>
    <rPh sb="118" eb="120">
      <t>コウジ</t>
    </rPh>
    <rPh sb="120" eb="122">
      <t>カンリョウ</t>
    </rPh>
    <rPh sb="122" eb="123">
      <t>ゴ</t>
    </rPh>
    <rPh sb="124" eb="126">
      <t>イジ</t>
    </rPh>
    <rPh sb="126" eb="129">
      <t>カンリヒ</t>
    </rPh>
    <rPh sb="130" eb="132">
      <t>ジョウキョウ</t>
    </rPh>
    <rPh sb="133" eb="134">
      <t>フ</t>
    </rPh>
    <rPh sb="138" eb="140">
      <t>ケイエイ</t>
    </rPh>
    <rPh sb="140" eb="142">
      <t>カイゼン</t>
    </rPh>
    <rPh sb="142" eb="144">
      <t>ケイカク</t>
    </rPh>
    <rPh sb="145" eb="147">
      <t>ミナオ</t>
    </rPh>
    <rPh sb="149" eb="151">
      <t>ヒツヨウ</t>
    </rPh>
    <rPh sb="155" eb="156">
      <t>カンガ</t>
    </rPh>
    <phoneticPr fontId="4"/>
  </si>
  <si>
    <t>平成１９年からの供用開始で比較的新しいために、現段階では老朽化の影響は少ないと思われる。</t>
    <rPh sb="0" eb="2">
      <t>ヘイセイ</t>
    </rPh>
    <rPh sb="4" eb="5">
      <t>ネン</t>
    </rPh>
    <rPh sb="8" eb="10">
      <t>キョウヨウ</t>
    </rPh>
    <rPh sb="10" eb="12">
      <t>カイシ</t>
    </rPh>
    <rPh sb="13" eb="16">
      <t>ヒカクテキ</t>
    </rPh>
    <rPh sb="16" eb="17">
      <t>アタラ</t>
    </rPh>
    <rPh sb="23" eb="26">
      <t>ゲンダンカイ</t>
    </rPh>
    <rPh sb="28" eb="31">
      <t>ロウキュウカ</t>
    </rPh>
    <rPh sb="32" eb="34">
      <t>エイキョウ</t>
    </rPh>
    <rPh sb="35" eb="36">
      <t>スク</t>
    </rPh>
    <rPh sb="39" eb="40">
      <t>オモ</t>
    </rPh>
    <phoneticPr fontId="4"/>
  </si>
  <si>
    <t>現段階の経営改善の取り組みとしては、使用料収入の増加を図るために、未加入者への加入促進に取り組み、水洗化率の向上を目指す。　　　　　　　　また、ストックマネジメント計画の策定に伴い、更新投資計画を含めた経営改善に向けた計画を見直す予定としている。　　　</t>
    <rPh sb="0" eb="3">
      <t>ゲンダンカイ</t>
    </rPh>
    <rPh sb="4" eb="6">
      <t>ケイエイ</t>
    </rPh>
    <rPh sb="6" eb="8">
      <t>カイゼン</t>
    </rPh>
    <rPh sb="9" eb="10">
      <t>ト</t>
    </rPh>
    <rPh sb="11" eb="12">
      <t>ク</t>
    </rPh>
    <rPh sb="18" eb="21">
      <t>シヨウリョウ</t>
    </rPh>
    <rPh sb="21" eb="23">
      <t>シュウニュウ</t>
    </rPh>
    <rPh sb="24" eb="26">
      <t>ゾウカ</t>
    </rPh>
    <rPh sb="27" eb="28">
      <t>ハカ</t>
    </rPh>
    <rPh sb="33" eb="37">
      <t>ミカニュウシャ</t>
    </rPh>
    <rPh sb="39" eb="41">
      <t>カニュウ</t>
    </rPh>
    <rPh sb="41" eb="43">
      <t>ソクシン</t>
    </rPh>
    <rPh sb="44" eb="45">
      <t>ト</t>
    </rPh>
    <rPh sb="46" eb="47">
      <t>ク</t>
    </rPh>
    <rPh sb="49" eb="52">
      <t>スイセンカ</t>
    </rPh>
    <rPh sb="52" eb="53">
      <t>リツ</t>
    </rPh>
    <rPh sb="54" eb="56">
      <t>コウジョウ</t>
    </rPh>
    <rPh sb="57" eb="59">
      <t>メザ</t>
    </rPh>
    <rPh sb="82" eb="84">
      <t>ケイカク</t>
    </rPh>
    <rPh sb="85" eb="87">
      <t>サクテイ</t>
    </rPh>
    <rPh sb="88" eb="89">
      <t>トモナ</t>
    </rPh>
    <rPh sb="91" eb="93">
      <t>コウシン</t>
    </rPh>
    <rPh sb="93" eb="95">
      <t>トウシ</t>
    </rPh>
    <rPh sb="95" eb="97">
      <t>ケイカク</t>
    </rPh>
    <rPh sb="98" eb="99">
      <t>フク</t>
    </rPh>
    <rPh sb="101" eb="103">
      <t>ケイエイ</t>
    </rPh>
    <rPh sb="103" eb="105">
      <t>カイゼン</t>
    </rPh>
    <rPh sb="106" eb="107">
      <t>ム</t>
    </rPh>
    <rPh sb="109" eb="111">
      <t>ケイカク</t>
    </rPh>
    <rPh sb="112" eb="114">
      <t>ミナオ</t>
    </rPh>
    <rPh sb="115" eb="11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</si>
</sst>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C0-4C63-BDC6-6542D8CB41BC}"/>
            </c:ext>
          </c:extLst>
        </c:ser>
        <c:dLbls>
          <c:showLegendKey val="0"/>
          <c:showVal val="0"/>
          <c:showCatName val="0"/>
          <c:showSerName val="0"/>
          <c:showPercent val="0"/>
          <c:showBubbleSize val="0"/>
        </c:dLbls>
        <c:gapWidth val="150"/>
        <c:axId val="165006416"/>
        <c:axId val="16500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7AC0-4C63-BDC6-6542D8CB41BC}"/>
            </c:ext>
          </c:extLst>
        </c:ser>
        <c:dLbls>
          <c:showLegendKey val="0"/>
          <c:showVal val="0"/>
          <c:showCatName val="0"/>
          <c:showSerName val="0"/>
          <c:showPercent val="0"/>
          <c:showBubbleSize val="0"/>
        </c:dLbls>
        <c:marker val="1"/>
        <c:smooth val="0"/>
        <c:axId val="165006416"/>
        <c:axId val="165003672"/>
      </c:lineChart>
      <c:dateAx>
        <c:axId val="165006416"/>
        <c:scaling>
          <c:orientation val="minMax"/>
        </c:scaling>
        <c:delete val="1"/>
        <c:axPos val="b"/>
        <c:numFmt formatCode="&quot;H&quot;yy" sourceLinked="1"/>
        <c:majorTickMark val="none"/>
        <c:minorTickMark val="none"/>
        <c:tickLblPos val="none"/>
        <c:crossAx val="165003672"/>
        <c:crosses val="autoZero"/>
        <c:auto val="1"/>
        <c:lblOffset val="100"/>
        <c:baseTimeUnit val="years"/>
      </c:dateAx>
      <c:valAx>
        <c:axId val="16500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0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30</c:v>
                </c:pt>
                <c:pt idx="1">
                  <c:v>29.91</c:v>
                </c:pt>
                <c:pt idx="2">
                  <c:v>31</c:v>
                </c:pt>
                <c:pt idx="3">
                  <c:v>30.27</c:v>
                </c:pt>
                <c:pt idx="4">
                  <c:v>31.73</c:v>
                </c:pt>
              </c:numCache>
            </c:numRef>
          </c:val>
          <c:extLst>
            <c:ext xmlns:c16="http://schemas.microsoft.com/office/drawing/2014/chart" uri="{C3380CC4-5D6E-409C-BE32-E72D297353CC}">
              <c16:uniqueId val="{00000000-DB44-42A8-BDDD-9024DF1E6481}"/>
            </c:ext>
          </c:extLst>
        </c:ser>
        <c:dLbls>
          <c:showLegendKey val="0"/>
          <c:showVal val="0"/>
          <c:showCatName val="0"/>
          <c:showSerName val="0"/>
          <c:showPercent val="0"/>
          <c:showBubbleSize val="0"/>
        </c:dLbls>
        <c:gapWidth val="150"/>
        <c:axId val="324190128"/>
        <c:axId val="32419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DB44-42A8-BDDD-9024DF1E6481}"/>
            </c:ext>
          </c:extLst>
        </c:ser>
        <c:dLbls>
          <c:showLegendKey val="0"/>
          <c:showVal val="0"/>
          <c:showCatName val="0"/>
          <c:showSerName val="0"/>
          <c:showPercent val="0"/>
          <c:showBubbleSize val="0"/>
        </c:dLbls>
        <c:marker val="1"/>
        <c:smooth val="0"/>
        <c:axId val="324190128"/>
        <c:axId val="324192088"/>
      </c:lineChart>
      <c:dateAx>
        <c:axId val="324190128"/>
        <c:scaling>
          <c:orientation val="minMax"/>
        </c:scaling>
        <c:delete val="1"/>
        <c:axPos val="b"/>
        <c:numFmt formatCode="&quot;H&quot;yy" sourceLinked="1"/>
        <c:majorTickMark val="none"/>
        <c:minorTickMark val="none"/>
        <c:tickLblPos val="none"/>
        <c:crossAx val="324192088"/>
        <c:crosses val="autoZero"/>
        <c:auto val="1"/>
        <c:lblOffset val="100"/>
        <c:baseTimeUnit val="years"/>
      </c:dateAx>
      <c:valAx>
        <c:axId val="32419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9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64.97</c:v>
                </c:pt>
                <c:pt idx="1">
                  <c:v>67.55</c:v>
                </c:pt>
                <c:pt idx="2">
                  <c:v>68.209999999999994</c:v>
                </c:pt>
                <c:pt idx="3">
                  <c:v>68.599999999999994</c:v>
                </c:pt>
                <c:pt idx="4">
                  <c:v>72.069999999999993</c:v>
                </c:pt>
              </c:numCache>
            </c:numRef>
          </c:val>
          <c:extLst>
            <c:ext xmlns:c16="http://schemas.microsoft.com/office/drawing/2014/chart" uri="{C3380CC4-5D6E-409C-BE32-E72D297353CC}">
              <c16:uniqueId val="{00000000-BE47-4EED-8716-E91D97FD7039}"/>
            </c:ext>
          </c:extLst>
        </c:ser>
        <c:dLbls>
          <c:showLegendKey val="0"/>
          <c:showVal val="0"/>
          <c:showCatName val="0"/>
          <c:showSerName val="0"/>
          <c:showPercent val="0"/>
          <c:showBubbleSize val="0"/>
        </c:dLbls>
        <c:gapWidth val="150"/>
        <c:axId val="323884760"/>
        <c:axId val="32388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BE47-4EED-8716-E91D97FD7039}"/>
            </c:ext>
          </c:extLst>
        </c:ser>
        <c:dLbls>
          <c:showLegendKey val="0"/>
          <c:showVal val="0"/>
          <c:showCatName val="0"/>
          <c:showSerName val="0"/>
          <c:showPercent val="0"/>
          <c:showBubbleSize val="0"/>
        </c:dLbls>
        <c:marker val="1"/>
        <c:smooth val="0"/>
        <c:axId val="323884760"/>
        <c:axId val="323885936"/>
      </c:lineChart>
      <c:dateAx>
        <c:axId val="323884760"/>
        <c:scaling>
          <c:orientation val="minMax"/>
        </c:scaling>
        <c:delete val="1"/>
        <c:axPos val="b"/>
        <c:numFmt formatCode="&quot;H&quot;yy" sourceLinked="1"/>
        <c:majorTickMark val="none"/>
        <c:minorTickMark val="none"/>
        <c:tickLblPos val="none"/>
        <c:crossAx val="323885936"/>
        <c:crosses val="autoZero"/>
        <c:auto val="1"/>
        <c:lblOffset val="100"/>
        <c:baseTimeUnit val="years"/>
      </c:dateAx>
      <c:valAx>
        <c:axId val="32388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8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44.39</c:v>
                </c:pt>
                <c:pt idx="1">
                  <c:v>42.96</c:v>
                </c:pt>
                <c:pt idx="2">
                  <c:v>44.46</c:v>
                </c:pt>
                <c:pt idx="3">
                  <c:v>59.8</c:v>
                </c:pt>
                <c:pt idx="4">
                  <c:v>57.59</c:v>
                </c:pt>
              </c:numCache>
            </c:numRef>
          </c:val>
          <c:extLst>
            <c:ext xmlns:c16="http://schemas.microsoft.com/office/drawing/2014/chart" uri="{C3380CC4-5D6E-409C-BE32-E72D297353CC}">
              <c16:uniqueId val="{00000000-9D42-4FFA-A33E-86A8B8BDB2DB}"/>
            </c:ext>
          </c:extLst>
        </c:ser>
        <c:dLbls>
          <c:showLegendKey val="0"/>
          <c:showVal val="0"/>
          <c:showCatName val="0"/>
          <c:showSerName val="0"/>
          <c:showPercent val="0"/>
          <c:showBubbleSize val="0"/>
        </c:dLbls>
        <c:gapWidth val="150"/>
        <c:axId val="323881232"/>
        <c:axId val="32388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42-4FFA-A33E-86A8B8BDB2DB}"/>
            </c:ext>
          </c:extLst>
        </c:ser>
        <c:dLbls>
          <c:showLegendKey val="0"/>
          <c:showVal val="0"/>
          <c:showCatName val="0"/>
          <c:showSerName val="0"/>
          <c:showPercent val="0"/>
          <c:showBubbleSize val="0"/>
        </c:dLbls>
        <c:marker val="1"/>
        <c:smooth val="0"/>
        <c:axId val="323881232"/>
        <c:axId val="323883192"/>
      </c:lineChart>
      <c:dateAx>
        <c:axId val="323881232"/>
        <c:scaling>
          <c:orientation val="minMax"/>
        </c:scaling>
        <c:delete val="1"/>
        <c:axPos val="b"/>
        <c:numFmt formatCode="&quot;H&quot;yy" sourceLinked="1"/>
        <c:majorTickMark val="none"/>
        <c:minorTickMark val="none"/>
        <c:tickLblPos val="none"/>
        <c:crossAx val="323883192"/>
        <c:crosses val="autoZero"/>
        <c:auto val="1"/>
        <c:lblOffset val="100"/>
        <c:baseTimeUnit val="years"/>
      </c:dateAx>
      <c:valAx>
        <c:axId val="32388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8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4C-46B2-A752-24362E51994F}"/>
            </c:ext>
          </c:extLst>
        </c:ser>
        <c:dLbls>
          <c:showLegendKey val="0"/>
          <c:showVal val="0"/>
          <c:showCatName val="0"/>
          <c:showSerName val="0"/>
          <c:showPercent val="0"/>
          <c:showBubbleSize val="0"/>
        </c:dLbls>
        <c:gapWidth val="150"/>
        <c:axId val="323882016"/>
        <c:axId val="3238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4C-46B2-A752-24362E51994F}"/>
            </c:ext>
          </c:extLst>
        </c:ser>
        <c:dLbls>
          <c:showLegendKey val="0"/>
          <c:showVal val="0"/>
          <c:showCatName val="0"/>
          <c:showSerName val="0"/>
          <c:showPercent val="0"/>
          <c:showBubbleSize val="0"/>
        </c:dLbls>
        <c:marker val="1"/>
        <c:smooth val="0"/>
        <c:axId val="323882016"/>
        <c:axId val="323880448"/>
      </c:lineChart>
      <c:dateAx>
        <c:axId val="323882016"/>
        <c:scaling>
          <c:orientation val="minMax"/>
        </c:scaling>
        <c:delete val="1"/>
        <c:axPos val="b"/>
        <c:numFmt formatCode="&quot;H&quot;yy" sourceLinked="1"/>
        <c:majorTickMark val="none"/>
        <c:minorTickMark val="none"/>
        <c:tickLblPos val="none"/>
        <c:crossAx val="323880448"/>
        <c:crosses val="autoZero"/>
        <c:auto val="1"/>
        <c:lblOffset val="100"/>
        <c:baseTimeUnit val="years"/>
      </c:dateAx>
      <c:valAx>
        <c:axId val="3238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61-461F-AFD8-54642A27F6E0}"/>
            </c:ext>
          </c:extLst>
        </c:ser>
        <c:dLbls>
          <c:showLegendKey val="0"/>
          <c:showVal val="0"/>
          <c:showCatName val="0"/>
          <c:showSerName val="0"/>
          <c:showPercent val="0"/>
          <c:showBubbleSize val="0"/>
        </c:dLbls>
        <c:gapWidth val="150"/>
        <c:axId val="323885544"/>
        <c:axId val="32388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61-461F-AFD8-54642A27F6E0}"/>
            </c:ext>
          </c:extLst>
        </c:ser>
        <c:dLbls>
          <c:showLegendKey val="0"/>
          <c:showVal val="0"/>
          <c:showCatName val="0"/>
          <c:showSerName val="0"/>
          <c:showPercent val="0"/>
          <c:showBubbleSize val="0"/>
        </c:dLbls>
        <c:marker val="1"/>
        <c:smooth val="0"/>
        <c:axId val="323885544"/>
        <c:axId val="323881624"/>
      </c:lineChart>
      <c:dateAx>
        <c:axId val="323885544"/>
        <c:scaling>
          <c:orientation val="minMax"/>
        </c:scaling>
        <c:delete val="1"/>
        <c:axPos val="b"/>
        <c:numFmt formatCode="&quot;H&quot;yy" sourceLinked="1"/>
        <c:majorTickMark val="none"/>
        <c:minorTickMark val="none"/>
        <c:tickLblPos val="none"/>
        <c:crossAx val="323881624"/>
        <c:crosses val="autoZero"/>
        <c:auto val="1"/>
        <c:lblOffset val="100"/>
        <c:baseTimeUnit val="years"/>
      </c:dateAx>
      <c:valAx>
        <c:axId val="32388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8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6B-4CF1-BCA7-A6F28C184C97}"/>
            </c:ext>
          </c:extLst>
        </c:ser>
        <c:dLbls>
          <c:showLegendKey val="0"/>
          <c:showVal val="0"/>
          <c:showCatName val="0"/>
          <c:showSerName val="0"/>
          <c:showPercent val="0"/>
          <c:showBubbleSize val="0"/>
        </c:dLbls>
        <c:gapWidth val="150"/>
        <c:axId val="323879272"/>
        <c:axId val="32388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6B-4CF1-BCA7-A6F28C184C97}"/>
            </c:ext>
          </c:extLst>
        </c:ser>
        <c:dLbls>
          <c:showLegendKey val="0"/>
          <c:showVal val="0"/>
          <c:showCatName val="0"/>
          <c:showSerName val="0"/>
          <c:showPercent val="0"/>
          <c:showBubbleSize val="0"/>
        </c:dLbls>
        <c:marker val="1"/>
        <c:smooth val="0"/>
        <c:axId val="323879272"/>
        <c:axId val="323880056"/>
      </c:lineChart>
      <c:dateAx>
        <c:axId val="323879272"/>
        <c:scaling>
          <c:orientation val="minMax"/>
        </c:scaling>
        <c:delete val="1"/>
        <c:axPos val="b"/>
        <c:numFmt formatCode="&quot;H&quot;yy" sourceLinked="1"/>
        <c:majorTickMark val="none"/>
        <c:minorTickMark val="none"/>
        <c:tickLblPos val="none"/>
        <c:crossAx val="323880056"/>
        <c:crosses val="autoZero"/>
        <c:auto val="1"/>
        <c:lblOffset val="100"/>
        <c:baseTimeUnit val="years"/>
      </c:dateAx>
      <c:valAx>
        <c:axId val="32388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7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2C-49D7-AECE-2E9BFEAC9CBA}"/>
            </c:ext>
          </c:extLst>
        </c:ser>
        <c:dLbls>
          <c:showLegendKey val="0"/>
          <c:showVal val="0"/>
          <c:showCatName val="0"/>
          <c:showSerName val="0"/>
          <c:showPercent val="0"/>
          <c:showBubbleSize val="0"/>
        </c:dLbls>
        <c:gapWidth val="150"/>
        <c:axId val="324192480"/>
        <c:axId val="32419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2C-49D7-AECE-2E9BFEAC9CBA}"/>
            </c:ext>
          </c:extLst>
        </c:ser>
        <c:dLbls>
          <c:showLegendKey val="0"/>
          <c:showVal val="0"/>
          <c:showCatName val="0"/>
          <c:showSerName val="0"/>
          <c:showPercent val="0"/>
          <c:showBubbleSize val="0"/>
        </c:dLbls>
        <c:marker val="1"/>
        <c:smooth val="0"/>
        <c:axId val="324192480"/>
        <c:axId val="324193264"/>
      </c:lineChart>
      <c:dateAx>
        <c:axId val="324192480"/>
        <c:scaling>
          <c:orientation val="minMax"/>
        </c:scaling>
        <c:delete val="1"/>
        <c:axPos val="b"/>
        <c:numFmt formatCode="&quot;H&quot;yy" sourceLinked="1"/>
        <c:majorTickMark val="none"/>
        <c:minorTickMark val="none"/>
        <c:tickLblPos val="none"/>
        <c:crossAx val="324193264"/>
        <c:crosses val="autoZero"/>
        <c:auto val="1"/>
        <c:lblOffset val="100"/>
        <c:baseTimeUnit val="years"/>
      </c:dateAx>
      <c:valAx>
        <c:axId val="32419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EA-4F32-BF67-BAAD83583532}"/>
            </c:ext>
          </c:extLst>
        </c:ser>
        <c:dLbls>
          <c:showLegendKey val="0"/>
          <c:showVal val="0"/>
          <c:showCatName val="0"/>
          <c:showSerName val="0"/>
          <c:showPercent val="0"/>
          <c:showBubbleSize val="0"/>
        </c:dLbls>
        <c:gapWidth val="150"/>
        <c:axId val="324188560"/>
        <c:axId val="32419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2DEA-4F32-BF67-BAAD83583532}"/>
            </c:ext>
          </c:extLst>
        </c:ser>
        <c:dLbls>
          <c:showLegendKey val="0"/>
          <c:showVal val="0"/>
          <c:showCatName val="0"/>
          <c:showSerName val="0"/>
          <c:showPercent val="0"/>
          <c:showBubbleSize val="0"/>
        </c:dLbls>
        <c:marker val="1"/>
        <c:smooth val="0"/>
        <c:axId val="324188560"/>
        <c:axId val="324194832"/>
      </c:lineChart>
      <c:dateAx>
        <c:axId val="324188560"/>
        <c:scaling>
          <c:orientation val="minMax"/>
        </c:scaling>
        <c:delete val="1"/>
        <c:axPos val="b"/>
        <c:numFmt formatCode="&quot;H&quot;yy" sourceLinked="1"/>
        <c:majorTickMark val="none"/>
        <c:minorTickMark val="none"/>
        <c:tickLblPos val="none"/>
        <c:crossAx val="324194832"/>
        <c:crosses val="autoZero"/>
        <c:auto val="1"/>
        <c:lblOffset val="100"/>
        <c:baseTimeUnit val="years"/>
      </c:dateAx>
      <c:valAx>
        <c:axId val="32419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8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25.51</c:v>
                </c:pt>
                <c:pt idx="1">
                  <c:v>100</c:v>
                </c:pt>
                <c:pt idx="2">
                  <c:v>100</c:v>
                </c:pt>
                <c:pt idx="3">
                  <c:v>100</c:v>
                </c:pt>
                <c:pt idx="4">
                  <c:v>100</c:v>
                </c:pt>
              </c:numCache>
            </c:numRef>
          </c:val>
          <c:extLst>
            <c:ext xmlns:c16="http://schemas.microsoft.com/office/drawing/2014/chart" uri="{C3380CC4-5D6E-409C-BE32-E72D297353CC}">
              <c16:uniqueId val="{00000000-282D-47A8-922D-CD5B531D3F8C}"/>
            </c:ext>
          </c:extLst>
        </c:ser>
        <c:dLbls>
          <c:showLegendKey val="0"/>
          <c:showVal val="0"/>
          <c:showCatName val="0"/>
          <c:showSerName val="0"/>
          <c:showPercent val="0"/>
          <c:showBubbleSize val="0"/>
        </c:dLbls>
        <c:gapWidth val="150"/>
        <c:axId val="324190912"/>
        <c:axId val="3241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282D-47A8-922D-CD5B531D3F8C}"/>
            </c:ext>
          </c:extLst>
        </c:ser>
        <c:dLbls>
          <c:showLegendKey val="0"/>
          <c:showVal val="0"/>
          <c:showCatName val="0"/>
          <c:showSerName val="0"/>
          <c:showPercent val="0"/>
          <c:showBubbleSize val="0"/>
        </c:dLbls>
        <c:marker val="1"/>
        <c:smooth val="0"/>
        <c:axId val="324190912"/>
        <c:axId val="324194048"/>
      </c:lineChart>
      <c:dateAx>
        <c:axId val="324190912"/>
        <c:scaling>
          <c:orientation val="minMax"/>
        </c:scaling>
        <c:delete val="1"/>
        <c:axPos val="b"/>
        <c:numFmt formatCode="&quot;H&quot;yy" sourceLinked="1"/>
        <c:majorTickMark val="none"/>
        <c:minorTickMark val="none"/>
        <c:tickLblPos val="none"/>
        <c:crossAx val="324194048"/>
        <c:crosses val="autoZero"/>
        <c:auto val="1"/>
        <c:lblOffset val="100"/>
        <c:baseTimeUnit val="years"/>
      </c:dateAx>
      <c:valAx>
        <c:axId val="3241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911.26</c:v>
                </c:pt>
                <c:pt idx="1">
                  <c:v>232.56</c:v>
                </c:pt>
                <c:pt idx="2">
                  <c:v>232.71</c:v>
                </c:pt>
                <c:pt idx="3">
                  <c:v>236.49</c:v>
                </c:pt>
                <c:pt idx="4">
                  <c:v>234.8</c:v>
                </c:pt>
              </c:numCache>
            </c:numRef>
          </c:val>
          <c:extLst>
            <c:ext xmlns:c16="http://schemas.microsoft.com/office/drawing/2014/chart" uri="{C3380CC4-5D6E-409C-BE32-E72D297353CC}">
              <c16:uniqueId val="{00000000-AA46-4A20-A465-3273672D82FF}"/>
            </c:ext>
          </c:extLst>
        </c:ser>
        <c:dLbls>
          <c:showLegendKey val="0"/>
          <c:showVal val="0"/>
          <c:showCatName val="0"/>
          <c:showSerName val="0"/>
          <c:showPercent val="0"/>
          <c:showBubbleSize val="0"/>
        </c:dLbls>
        <c:gapWidth val="150"/>
        <c:axId val="324189736"/>
        <c:axId val="32419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AA46-4A20-A465-3273672D82FF}"/>
            </c:ext>
          </c:extLst>
        </c:ser>
        <c:dLbls>
          <c:showLegendKey val="0"/>
          <c:showVal val="0"/>
          <c:showCatName val="0"/>
          <c:showSerName val="0"/>
          <c:showPercent val="0"/>
          <c:showBubbleSize val="0"/>
        </c:dLbls>
        <c:marker val="1"/>
        <c:smooth val="0"/>
        <c:axId val="324189736"/>
        <c:axId val="324191696"/>
      </c:lineChart>
      <c:dateAx>
        <c:axId val="324189736"/>
        <c:scaling>
          <c:orientation val="minMax"/>
        </c:scaling>
        <c:delete val="1"/>
        <c:axPos val="b"/>
        <c:numFmt formatCode="&quot;H&quot;yy" sourceLinked="1"/>
        <c:majorTickMark val="none"/>
        <c:minorTickMark val="none"/>
        <c:tickLblPos val="none"/>
        <c:crossAx val="324191696"/>
        <c:crosses val="autoZero"/>
        <c:auto val="1"/>
        <c:lblOffset val="100"/>
        <c:baseTimeUnit val="years"/>
      </c:dateAx>
      <c:valAx>
        <c:axId val="32419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8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南小国町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3927</v>
      </c>
      <c r="AM8" s="69"/>
      <c r="AN8" s="69"/>
      <c r="AO8" s="69"/>
      <c r="AP8" s="69"/>
      <c r="AQ8" s="69"/>
      <c r="AR8" s="69"/>
      <c r="AS8" s="69"/>
      <c r="AT8" s="68">
        <f>データ!T6</f>
        <v>115.9</v>
      </c>
      <c r="AU8" s="68"/>
      <c r="AV8" s="68"/>
      <c r="AW8" s="68"/>
      <c r="AX8" s="68"/>
      <c r="AY8" s="68"/>
      <c r="AZ8" s="68"/>
      <c r="BA8" s="68"/>
      <c r="BB8" s="68">
        <f>データ!U6</f>
        <v>33.880000000000003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42.49</v>
      </c>
      <c r="Q10" s="68"/>
      <c r="R10" s="68"/>
      <c r="S10" s="68"/>
      <c r="T10" s="68"/>
      <c r="U10" s="68"/>
      <c r="V10" s="68"/>
      <c r="W10" s="68">
        <f>データ!Q6</f>
        <v>109.12</v>
      </c>
      <c r="X10" s="68"/>
      <c r="Y10" s="68"/>
      <c r="Z10" s="68"/>
      <c r="AA10" s="68"/>
      <c r="AB10" s="68"/>
      <c r="AC10" s="68"/>
      <c r="AD10" s="69">
        <f>データ!R6</f>
        <v>4610</v>
      </c>
      <c r="AE10" s="69"/>
      <c r="AF10" s="69"/>
      <c r="AG10" s="69"/>
      <c r="AH10" s="69"/>
      <c r="AI10" s="69"/>
      <c r="AJ10" s="69"/>
      <c r="AK10" s="2"/>
      <c r="AL10" s="69">
        <f>データ!V6</f>
        <v>1658</v>
      </c>
      <c r="AM10" s="69"/>
      <c r="AN10" s="69"/>
      <c r="AO10" s="69"/>
      <c r="AP10" s="69"/>
      <c r="AQ10" s="69"/>
      <c r="AR10" s="69"/>
      <c r="AS10" s="69"/>
      <c r="AT10" s="68">
        <f>データ!W6</f>
        <v>0.66</v>
      </c>
      <c r="AU10" s="68"/>
      <c r="AV10" s="68"/>
      <c r="AW10" s="68"/>
      <c r="AX10" s="68"/>
      <c r="AY10" s="68"/>
      <c r="AZ10" s="68"/>
      <c r="BA10" s="68"/>
      <c r="BB10" s="68">
        <f>データ!X6</f>
        <v>2512.12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44</v>
      </c>
      <c r="O86" s="26" t="str">
        <f>データ!EO6</f>
        <v>【0.30】</v>
      </c>
    </row>
  </sheetData>
  <sheetProtection algorithmName="SHA-512" hashValue="ZsahY4AYAoHLLJhU2oOyr2JMx5lbn9yLUcVlHYBzhiA2ywbqkjOXONGvKLfHsDDUNCHNymD9bqbGxhqjbOqQKw==" saltValue="DfLotrTe42jXk7Vv2kvz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434230</v>
      </c>
      <c r="D6" s="33">
        <f t="shared" si="3"/>
        <v>47</v>
      </c>
      <c r="E6" s="33">
        <f t="shared" si="3"/>
        <v>17</v>
      </c>
      <c r="F6" s="33">
        <f t="shared" si="3"/>
        <v>4</v>
      </c>
      <c r="G6" s="33">
        <f t="shared" si="3"/>
        <v>0</v>
      </c>
      <c r="H6" s="33" t="str">
        <f t="shared" si="3"/>
        <v>熊本県　南小国町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42.49</v>
      </c>
      <c r="Q6" s="34">
        <f t="shared" si="3"/>
        <v>109.12</v>
      </c>
      <c r="R6" s="34">
        <f t="shared" si="3"/>
        <v>4610</v>
      </c>
      <c r="S6" s="34">
        <f t="shared" si="3"/>
        <v>3927</v>
      </c>
      <c r="T6" s="34">
        <f t="shared" si="3"/>
        <v>115.9</v>
      </c>
      <c r="U6" s="34">
        <f t="shared" si="3"/>
        <v>33.880000000000003</v>
      </c>
      <c r="V6" s="34">
        <f t="shared" si="3"/>
        <v>1658</v>
      </c>
      <c r="W6" s="34">
        <f t="shared" si="3"/>
        <v>0.66</v>
      </c>
      <c r="X6" s="34">
        <f t="shared" si="3"/>
        <v>2512.12</v>
      </c>
      <c r="Y6" s="35">
        <f>IF(Y7="",NA(),Y7)</f>
        <v>44.39</v>
      </c>
      <c r="Z6" s="35">
        <f t="shared" ref="Z6:AH6" si="4">IF(Z7="",NA(),Z7)</f>
        <v>42.96</v>
      </c>
      <c r="AA6" s="35">
        <f t="shared" si="4"/>
        <v>44.46</v>
      </c>
      <c r="AB6" s="35">
        <f t="shared" si="4"/>
        <v>59.8</v>
      </c>
      <c r="AC6" s="35">
        <f t="shared" si="4"/>
        <v>57.59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25.51</v>
      </c>
      <c r="BR6" s="35">
        <f t="shared" ref="BR6:BZ6" si="8">IF(BR7="",NA(),BR7)</f>
        <v>100</v>
      </c>
      <c r="BS6" s="35">
        <f t="shared" si="8"/>
        <v>100</v>
      </c>
      <c r="BT6" s="35">
        <f t="shared" si="8"/>
        <v>100</v>
      </c>
      <c r="BU6" s="35">
        <f t="shared" si="8"/>
        <v>100</v>
      </c>
      <c r="BV6" s="35">
        <f t="shared" si="8"/>
        <v>53.7</v>
      </c>
      <c r="BW6" s="35">
        <f t="shared" si="8"/>
        <v>61.54</v>
      </c>
      <c r="BX6" s="35">
        <f t="shared" si="8"/>
        <v>63.97</v>
      </c>
      <c r="BY6" s="35">
        <f t="shared" si="8"/>
        <v>59.67</v>
      </c>
      <c r="BZ6" s="35">
        <f t="shared" si="8"/>
        <v>55.93</v>
      </c>
      <c r="CA6" s="34" t="str">
        <f>IF(CA7="","",IF(CA7="-","【-】","【"&amp;SUBSTITUTE(TEXT(CA7,"#,##0.00"),"-","△")&amp;"】"))</f>
        <v>【75.29】</v>
      </c>
      <c r="CB6" s="35">
        <f>IF(CB7="",NA(),CB7)</f>
        <v>911.26</v>
      </c>
      <c r="CC6" s="35">
        <f t="shared" ref="CC6:CK6" si="9">IF(CC7="",NA(),CC7)</f>
        <v>232.56</v>
      </c>
      <c r="CD6" s="35">
        <f t="shared" si="9"/>
        <v>232.71</v>
      </c>
      <c r="CE6" s="35">
        <f t="shared" si="9"/>
        <v>236.49</v>
      </c>
      <c r="CF6" s="35">
        <f t="shared" si="9"/>
        <v>234.8</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f>IF(CM7="",NA(),CM7)</f>
        <v>30</v>
      </c>
      <c r="CN6" s="35">
        <f t="shared" ref="CN6:CV6" si="10">IF(CN7="",NA(),CN7)</f>
        <v>29.91</v>
      </c>
      <c r="CO6" s="35">
        <f t="shared" si="10"/>
        <v>31</v>
      </c>
      <c r="CP6" s="35">
        <f t="shared" si="10"/>
        <v>30.27</v>
      </c>
      <c r="CQ6" s="35">
        <f t="shared" si="10"/>
        <v>31.73</v>
      </c>
      <c r="CR6" s="35">
        <f t="shared" si="10"/>
        <v>37.72</v>
      </c>
      <c r="CS6" s="35">
        <f t="shared" si="10"/>
        <v>37.08</v>
      </c>
      <c r="CT6" s="35">
        <f t="shared" si="10"/>
        <v>37.46</v>
      </c>
      <c r="CU6" s="35">
        <f t="shared" si="10"/>
        <v>37.65</v>
      </c>
      <c r="CV6" s="35">
        <f t="shared" si="10"/>
        <v>36.71</v>
      </c>
      <c r="CW6" s="34" t="str">
        <f>IF(CW7="","",IF(CW7="-","【-】","【"&amp;SUBSTITUTE(TEXT(CW7,"#,##0.00"),"-","△")&amp;"】"))</f>
        <v>【42.90】</v>
      </c>
      <c r="CX6" s="35">
        <f>IF(CX7="",NA(),CX7)</f>
        <v>64.97</v>
      </c>
      <c r="CY6" s="35">
        <f t="shared" ref="CY6:DG6" si="11">IF(CY7="",NA(),CY7)</f>
        <v>67.55</v>
      </c>
      <c r="CZ6" s="35">
        <f t="shared" si="11"/>
        <v>68.209999999999994</v>
      </c>
      <c r="DA6" s="35">
        <f t="shared" si="11"/>
        <v>68.599999999999994</v>
      </c>
      <c r="DB6" s="35">
        <f t="shared" si="11"/>
        <v>72.069999999999993</v>
      </c>
      <c r="DC6" s="35">
        <f t="shared" si="11"/>
        <v>68.459999999999994</v>
      </c>
      <c r="DD6" s="35">
        <f t="shared" si="11"/>
        <v>67.22</v>
      </c>
      <c r="DE6" s="35">
        <f t="shared" si="11"/>
        <v>67.459999999999994</v>
      </c>
      <c r="DF6" s="35">
        <f t="shared" si="11"/>
        <v>67.37</v>
      </c>
      <c r="DG6" s="35">
        <f t="shared" si="11"/>
        <v>70.05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5" s="36" customFormat="1" x14ac:dyDescent="0.15">
      <c r="A7" s="28"/>
      <c r="B7" s="37">
        <v>2020</v>
      </c>
      <c r="C7" s="37">
        <v>434230</v>
      </c>
      <c r="D7" s="37">
        <v>47</v>
      </c>
      <c r="E7" s="37">
        <v>17</v>
      </c>
      <c r="F7" s="37">
        <v>4</v>
      </c>
      <c r="G7" s="37">
        <v>0</v>
      </c>
      <c r="H7" s="37" t="s">
        <v>98</v>
      </c>
      <c r="I7" s="37" t="s">
        <v>99</v>
      </c>
      <c r="J7" s="37" t="s">
        <v>100</v>
      </c>
      <c r="K7" s="37" t="s">
        <v>101</v>
      </c>
      <c r="L7" s="37" t="s">
        <v>102</v>
      </c>
      <c r="M7" s="37" t="s">
        <v>103</v>
      </c>
      <c r="N7" s="38" t="s">
        <v>104</v>
      </c>
      <c r="O7" s="38" t="s">
        <v>105</v>
      </c>
      <c r="P7" s="38">
        <v>42.49</v>
      </c>
      <c r="Q7" s="38">
        <v>109.12</v>
      </c>
      <c r="R7" s="38">
        <v>4610</v>
      </c>
      <c r="S7" s="38">
        <v>3927</v>
      </c>
      <c r="T7" s="38">
        <v>115.9</v>
      </c>
      <c r="U7" s="38">
        <v>33.880000000000003</v>
      </c>
      <c r="V7" s="38">
        <v>1658</v>
      </c>
      <c r="W7" s="38">
        <v>0.66</v>
      </c>
      <c r="X7" s="38">
        <v>2512.12</v>
      </c>
      <c r="Y7" s="38">
        <v>44.39</v>
      </c>
      <c r="Z7" s="38">
        <v>42.96</v>
      </c>
      <c r="AA7" s="38">
        <v>44.46</v>
      </c>
      <c r="AB7" s="38">
        <v>59.8</v>
      </c>
      <c r="AC7" s="38">
        <v>57.59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1223.96</v>
      </c>
      <c r="BM7" s="38">
        <v>1269.1500000000001</v>
      </c>
      <c r="BN7" s="38">
        <v>1087.96</v>
      </c>
      <c r="BO7" s="38">
        <v>1209.45</v>
      </c>
      <c r="BP7" s="38">
        <v>1260.21</v>
      </c>
      <c r="BQ7" s="38">
        <v>25.51</v>
      </c>
      <c r="BR7" s="38">
        <v>100</v>
      </c>
      <c r="BS7" s="38">
        <v>100</v>
      </c>
      <c r="BT7" s="38">
        <v>100</v>
      </c>
      <c r="BU7" s="38">
        <v>100</v>
      </c>
      <c r="BV7" s="38">
        <v>53.7</v>
      </c>
      <c r="BW7" s="38">
        <v>61.54</v>
      </c>
      <c r="BX7" s="38">
        <v>63.97</v>
      </c>
      <c r="BY7" s="38">
        <v>59.67</v>
      </c>
      <c r="BZ7" s="38">
        <v>55.93</v>
      </c>
      <c r="CA7" s="38">
        <v>75.290000000000006</v>
      </c>
      <c r="CB7" s="38">
        <v>911.26</v>
      </c>
      <c r="CC7" s="38">
        <v>232.56</v>
      </c>
      <c r="CD7" s="38">
        <v>232.71</v>
      </c>
      <c r="CE7" s="38">
        <v>236.49</v>
      </c>
      <c r="CF7" s="38">
        <v>234.8</v>
      </c>
      <c r="CG7" s="38">
        <v>300.35000000000002</v>
      </c>
      <c r="CH7" s="38">
        <v>267.86</v>
      </c>
      <c r="CI7" s="38">
        <v>256.82</v>
      </c>
      <c r="CJ7" s="38">
        <v>270.60000000000002</v>
      </c>
      <c r="CK7" s="38">
        <v>289.60000000000002</v>
      </c>
      <c r="CL7" s="38">
        <v>215.41</v>
      </c>
      <c r="CM7" s="38">
        <v>30</v>
      </c>
      <c r="CN7" s="38">
        <v>29.91</v>
      </c>
      <c r="CO7" s="38">
        <v>31</v>
      </c>
      <c r="CP7" s="38">
        <v>30.27</v>
      </c>
      <c r="CQ7" s="38">
        <v>31.73</v>
      </c>
      <c r="CR7" s="38">
        <v>37.72</v>
      </c>
      <c r="CS7" s="38">
        <v>37.08</v>
      </c>
      <c r="CT7" s="38">
        <v>37.46</v>
      </c>
      <c r="CU7" s="38">
        <v>37.65</v>
      </c>
      <c r="CV7" s="38">
        <v>36.71</v>
      </c>
      <c r="CW7" s="38">
        <v>42.9</v>
      </c>
      <c r="CX7" s="38">
        <v>64.97</v>
      </c>
      <c r="CY7" s="38">
        <v>67.55</v>
      </c>
      <c r="CZ7" s="38">
        <v>68.209999999999994</v>
      </c>
      <c r="DA7" s="38">
        <v>68.599999999999994</v>
      </c>
      <c r="DB7" s="38">
        <v>72.069999999999993</v>
      </c>
      <c r="DC7" s="38">
        <v>68.459999999999994</v>
      </c>
      <c r="DD7" s="38">
        <v>67.22</v>
      </c>
      <c r="DE7" s="38">
        <v>67.459999999999994</v>
      </c>
      <c r="DF7" s="38">
        <v>67.37</v>
      </c>
      <c r="DG7" s="38">
        <v>70.05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0.02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2021-12-03T07:53:03Z</dcterms:created>
  <dcterms:modified xsi:type="dcterms:W3CDTF">2022-02-16T07:32:27Z</dcterms:modified>
  <cp:category/>
</cp:coreProperties>
</file>