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74 特環\"/>
    </mc:Choice>
  </mc:AlternateContent>
  <workbookProtection workbookAlgorithmName="SHA-512" workbookHashValue="yreovgwH4ganeCR2B25JqofRQq3NzawsUJuazxM5GNewrVlYBx+meJnY4JmhQfEoKEpKG4I4nSol2FwAHbf/EA==" workbookSaltValue="ea5PsDFm+ndxnz8NR83vGg==" workbookSpinCount="100000" lockStructure="1"/>
  <bookViews>
    <workbookView xWindow="0" yWindow="0" windowWidth="20490" windowHeight="70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<sst xmlns="http://schemas.openxmlformats.org/spreadsheetml/2006/main" count="236" uniqueCount="120">
  <si>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</si>
  <si>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</si>
  <si>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</si>
  <si>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</si>
  <si>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</si>
  <si>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</si>
  <si>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</si>
  <si>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</si>
  <si>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</si>
  <si>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</si>
  <si>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</si>
  <si>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</si>
  <si>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</si>
  <si>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</si>
  <si>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</si>
  <si>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</si>
  <si>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</si>
  <si>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</si>
  <si>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</si>
  <si>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</si>
  <si>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</si>
  <si>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</si>
  <si>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</si>
  <si>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</si>
  <si>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</si>
  <si>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</si>
  <si>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</si>
  <si>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</si>
  <si>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</si>
  <si>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</si>
  <si>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</si>
  <si>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</si>
  <si>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</si>
  <si>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</si>
  <si>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</si>
  <si>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</si>
  <si>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</si>
  <si>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</si>
  <si>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</si>
  <si>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</si>
  <si>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</si>
  <si>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</si>
  <si>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</si>
  <si>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</si>
  <si>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</si>
  <si>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</si>
  <si>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</si>
  <si>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</si>
  <si>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</si>
  <si>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</si>
  <si>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</si>
  <si>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</si>
  <si>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</si>
  <si>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</si>
  <si>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</si>
  <si>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</si>
  <si>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</si>
  <si>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</si>
  <si>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</si>
  <si>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</si>
  <si>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</si>
  <si>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</si>
  <si>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</si>
  <si>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</si>
  <si>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</si>
  <si>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</si>
  <si>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</si>
  <si>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</si>
  <si>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</si>
  <si>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</si>
  <si>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</si>
  <si>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</si>
  <si>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</si>
  <si>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</si>
  <si>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</si>
  <si>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</si>
  <si>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</si>
  <si>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</si>
  <si>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</si>
  <si>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</si>
  <si>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</si>
  <si>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</si>
  <si>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</si>
  <si>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</si>
  <si>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</si>
  <si>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</si>
  <si>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</si>
  <si>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</si>
  <si>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</si>
  <si>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</si>
  <si>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</si>
  <si>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</si>
  <si>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</si>
  <si>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</si>
  <si>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</si>
  <si>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</si>
  <si>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</si>
  <si>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</si>
  <si>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和水町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</si>
  <si>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</si>
  <si>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</si>
  <si>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</si>
  <si>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</si>
  <si>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</si>
  <si>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</si>
  <si>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</si>
  <si>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</si>
  <si>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</si>
  <si>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</si>
  <si>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</si>
  <si>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</si>
  <si>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</si>
  <si>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</si>
  <si>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</si>
  <si>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</si>
  <si>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</si>
  <si>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</si>
  <si>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・管渠の敷設からの経過期間は１７年程度であり、現時点では特に異常は発見されていない。今後も適切な点検を行い、管渠寿命の延長に資するよう努める。</t>
    <phoneticPr fontId="4"/>
  </si>
  <si>
    <t>①収益的収支比率は、H28年度までは60％台で横ばいであったが、H29年度及びH30年度は100％台に回復した。しかしながら、R1年度は70％、R2年度は60％台まで減少している。
【要因】
・地方債償還金は減少し、接続戸数の増加もしているが、総費用の維持管理費の増加が要因である。
【対策】
・設備機器の状態を保つためにも必要な点検・補修等の維持管理は継続する必要があるが、状態を把握したうえで優先具合を勘案し、費用の平準化を図ることにする。具体的には維持管理費を年間26,000千円程度に抑制することを目標とする。
②下水道への接続戸数は年々増加（R1年度：453戸⇒R2年度：462戸）している、これに比例し水洗化率についても微増している。しかし施設利用率は減少している。
【要因】
・住宅の建設により接続件数は増加しているが、使用人員は減少（R1年度：1,209人⇒R2年度：1,189人）している。また、事業所等のコロナ感染症対策により、排出水量が減少したと推測される。
【対策】
・近年、10件程度で推移している接続件数を、広報活動等により維持していく。</t>
    <rPh sb="21" eb="22">
      <t>ダイ</t>
    </rPh>
    <rPh sb="74" eb="76">
      <t>ネンド</t>
    </rPh>
    <rPh sb="80" eb="81">
      <t>ダイ</t>
    </rPh>
    <rPh sb="327" eb="329">
      <t>シセツ</t>
    </rPh>
    <rPh sb="329" eb="331">
      <t>リヨウ</t>
    </rPh>
    <rPh sb="331" eb="332">
      <t>リツ</t>
    </rPh>
    <rPh sb="333" eb="335">
      <t>ゲンショウ</t>
    </rPh>
    <rPh sb="347" eb="349">
      <t>ジュウタク</t>
    </rPh>
    <rPh sb="350" eb="352">
      <t>ケンセツ</t>
    </rPh>
    <rPh sb="355" eb="357">
      <t>セツゾク</t>
    </rPh>
    <rPh sb="357" eb="359">
      <t>ケンスウ</t>
    </rPh>
    <rPh sb="360" eb="362">
      <t>ゾウカ</t>
    </rPh>
    <rPh sb="373" eb="375">
      <t>ゲンショウ</t>
    </rPh>
    <rPh sb="386" eb="387">
      <t>ニン</t>
    </rPh>
    <rPh sb="408" eb="410">
      <t>ジギョウ</t>
    </rPh>
    <rPh sb="410" eb="411">
      <t>ショ</t>
    </rPh>
    <rPh sb="411" eb="412">
      <t>トウ</t>
    </rPh>
    <rPh sb="416" eb="419">
      <t>カンセンショウ</t>
    </rPh>
    <rPh sb="419" eb="421">
      <t>タイサク</t>
    </rPh>
    <rPh sb="430" eb="432">
      <t>ゲンショウ</t>
    </rPh>
    <rPh sb="454" eb="456">
      <t>テイド</t>
    </rPh>
    <phoneticPr fontId="4"/>
  </si>
  <si>
    <t>①今後、設備の修繕・補修費用が増加していくことが予想される。そのため、計画的にメンテナンスを実施し、年度間の歳出額の差異を抑制する。
②地方債の償還額は、R2年度以降は20百万円台の見込みだが、公営企業会計への移行に伴い増加する。経営体力に対し過度にならないよう事業計画を立案する。
③処理区域内人口密度が低いこともあり、汚水処理原価は高い数値での推移となっているが、処理区域内の接続率を向上させることで、汚水処理原価を低下させたい。R3年度には水洗化率を80％を目標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</si>
</sst>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1-4BA6-AB8A-4F3BF894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1-4BA6-AB8A-4F3BF894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62.25</c:v>
                </c:pt>
                <c:pt idx="1">
                  <c:v>62.25</c:v>
                </c:pt>
                <c:pt idx="2">
                  <c:v>68.25</c:v>
                </c:pt>
                <c:pt idx="3">
                  <c:v>71</c:v>
                </c:pt>
                <c:pt idx="4">
                  <c:v>61.63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B-4EDE-8673-ADECB5684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37.08</c:v>
                </c:pt>
                <c:pt idx="2">
                  <c:v>37.46</c:v>
                </c:pt>
                <c:pt idx="3">
                  <c:v>37.65</c:v>
                </c:pt>
                <c:pt idx="4">
                  <c:v>36.71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B-4EDE-8673-ADECB5684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87.75</c:v>
                </c:pt>
                <c:pt idx="1">
                  <c:v>68.27</c:v>
                </c:pt>
                <c:pt idx="2">
                  <c:v>69.790000000000006</c:v>
                </c:pt>
                <c:pt idx="3">
                  <c:v>75.37</c:v>
                </c:pt>
                <c:pt idx="4">
                  <c:v>75.64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D-4E87-94D8-EAFA32F21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67.22</c:v>
                </c:pt>
                <c:pt idx="2">
                  <c:v>67.459999999999994</c:v>
                </c:pt>
                <c:pt idx="3">
                  <c:v>67.37</c:v>
                </c:pt>
                <c:pt idx="4">
                  <c:v>70.05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D-4E87-94D8-EAFA32F21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68.31</c:v>
                </c:pt>
                <c:pt idx="1">
                  <c:v>100.32</c:v>
                </c:pt>
                <c:pt idx="2">
                  <c:v>106.2</c:v>
                </c:pt>
                <c:pt idx="3">
                  <c:v>71.67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5-485E-9017-A1828C4C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5-485E-9017-A1828C4C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0-4397-8E03-9E3907BB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0-4397-8E03-9E3907BB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9-4930-BD64-BF376FCB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9-4930-BD64-BF376FCB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0-4482-BF35-E1A1295B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0-4482-BF35-E1A1295B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F1D-9DC4-2CF9D1CB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7-4F1D-9DC4-2CF9D1CB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1387.89</c:v>
                </c:pt>
                <c:pt idx="1">
                  <c:v>1228.49</c:v>
                </c:pt>
                <c:pt idx="2">
                  <c:v>1125.46</c:v>
                </c:pt>
                <c:pt idx="3">
                  <c:v>1004.19</c:v>
                </c:pt>
                <c:pt idx="4">
                  <c:v>951.2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8-410E-8EAE-01A6BC4CB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1223.96</c:v>
                </c:pt>
                <c:pt idx="2">
                  <c:v>1269.1500000000001</c:v>
                </c:pt>
                <c:pt idx="3">
                  <c:v>1087.96</c:v>
                </c:pt>
                <c:pt idx="4">
                  <c:v>1209.45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8-410E-8EAE-01A6BC4CB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48.6</c:v>
                </c:pt>
                <c:pt idx="1">
                  <c:v>74.31</c:v>
                </c:pt>
                <c:pt idx="2">
                  <c:v>87.34</c:v>
                </c:pt>
                <c:pt idx="3">
                  <c:v>80.56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6-47E3-B4FD-AD84189E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61.54</c:v>
                </c:pt>
                <c:pt idx="2">
                  <c:v>63.97</c:v>
                </c:pt>
                <c:pt idx="3">
                  <c:v>59.67</c:v>
                </c:pt>
                <c:pt idx="4">
                  <c:v>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E3-B4FD-AD84189E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289.20999999999998</c:v>
                </c:pt>
                <c:pt idx="1">
                  <c:v>195.92</c:v>
                </c:pt>
                <c:pt idx="2">
                  <c:v>172.31</c:v>
                </c:pt>
                <c:pt idx="3">
                  <c:v>183.7</c:v>
                </c:pt>
                <c:pt idx="4">
                  <c:v>226.34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D-4C80-8787-CA527846D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267.86</c:v>
                </c:pt>
                <c:pt idx="2">
                  <c:v>256.82</c:v>
                </c:pt>
                <c:pt idx="3">
                  <c:v>270.60000000000002</c:v>
                </c:pt>
                <c:pt idx="4">
                  <c:v>289.60000000000002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D-4C80-8787-CA527846D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和水町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9692</v>
      </c>
      <c r="AM8" s="69"/>
      <c r="AN8" s="69"/>
      <c r="AO8" s="69"/>
      <c r="AP8" s="69"/>
      <c r="AQ8" s="69"/>
      <c r="AR8" s="69"/>
      <c r="AS8" s="69"/>
      <c r="AT8" s="68">
        <f>データ!T6</f>
        <v>98.78</v>
      </c>
      <c r="AU8" s="68"/>
      <c r="AV8" s="68"/>
      <c r="AW8" s="68"/>
      <c r="AX8" s="68"/>
      <c r="AY8" s="68"/>
      <c r="AZ8" s="68"/>
      <c r="BA8" s="68"/>
      <c r="BB8" s="68">
        <f>データ!U6</f>
        <v>98.12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16.32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4400</v>
      </c>
      <c r="AE10" s="69"/>
      <c r="AF10" s="69"/>
      <c r="AG10" s="69"/>
      <c r="AH10" s="69"/>
      <c r="AI10" s="69"/>
      <c r="AJ10" s="69"/>
      <c r="AK10" s="2"/>
      <c r="AL10" s="69">
        <f>データ!V6</f>
        <v>1572</v>
      </c>
      <c r="AM10" s="69"/>
      <c r="AN10" s="69"/>
      <c r="AO10" s="69"/>
      <c r="AP10" s="69"/>
      <c r="AQ10" s="69"/>
      <c r="AR10" s="69"/>
      <c r="AS10" s="69"/>
      <c r="AT10" s="68">
        <f>データ!W6</f>
        <v>0.62</v>
      </c>
      <c r="AU10" s="68"/>
      <c r="AV10" s="68"/>
      <c r="AW10" s="68"/>
      <c r="AX10" s="68"/>
      <c r="AY10" s="68"/>
      <c r="AZ10" s="68"/>
      <c r="BA10" s="68"/>
      <c r="BB10" s="68">
        <f>データ!X6</f>
        <v>2535.48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1t9XFXks3jrj3tU6S4cK8lg3OVW3wp67u5+7bLBepMExDcOTBS3UPHP3mCm3yGkWHfxX0V9TBJemgbItp5a0dw==" saltValue="5vIja0FMBCc1HqmCeJhTB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433691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和水町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16.32</v>
      </c>
      <c r="Q6" s="34">
        <f t="shared" si="3"/>
        <v>100</v>
      </c>
      <c r="R6" s="34">
        <f t="shared" si="3"/>
        <v>4400</v>
      </c>
      <c r="S6" s="34">
        <f t="shared" si="3"/>
        <v>9692</v>
      </c>
      <c r="T6" s="34">
        <f t="shared" si="3"/>
        <v>98.78</v>
      </c>
      <c r="U6" s="34">
        <f t="shared" si="3"/>
        <v>98.12</v>
      </c>
      <c r="V6" s="34">
        <f t="shared" si="3"/>
        <v>1572</v>
      </c>
      <c r="W6" s="34">
        <f t="shared" si="3"/>
        <v>0.62</v>
      </c>
      <c r="X6" s="34">
        <f t="shared" si="3"/>
        <v>2535.48</v>
      </c>
      <c r="Y6" s="35">
        <f>IF(Y7="",NA(),Y7)</f>
        <v>68.31</v>
      </c>
      <c r="Z6" s="35">
        <f t="shared" ref="Z6:AH6" si="4">IF(Z7="",NA(),Z7)</f>
        <v>100.32</v>
      </c>
      <c r="AA6" s="35">
        <f t="shared" si="4"/>
        <v>106.2</v>
      </c>
      <c r="AB6" s="35">
        <f t="shared" si="4"/>
        <v>71.67</v>
      </c>
      <c r="AC6" s="35">
        <f t="shared" si="4"/>
        <v>63.9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1387.89</v>
      </c>
      <c r="BG6" s="35">
        <f t="shared" ref="BG6:BO6" si="7">IF(BG7="",NA(),BG7)</f>
        <v>1228.49</v>
      </c>
      <c r="BH6" s="35">
        <f t="shared" si="7"/>
        <v>1125.46</v>
      </c>
      <c r="BI6" s="35">
        <f t="shared" si="7"/>
        <v>1004.19</v>
      </c>
      <c r="BJ6" s="35">
        <f t="shared" si="7"/>
        <v>951.2</v>
      </c>
      <c r="BK6" s="35">
        <f t="shared" si="7"/>
        <v>1592.72</v>
      </c>
      <c r="BL6" s="35">
        <f t="shared" si="7"/>
        <v>1223.96</v>
      </c>
      <c r="BM6" s="35">
        <f t="shared" si="7"/>
        <v>1269.1500000000001</v>
      </c>
      <c r="BN6" s="35">
        <f t="shared" si="7"/>
        <v>1087.96</v>
      </c>
      <c r="BO6" s="35">
        <f t="shared" si="7"/>
        <v>1209.45</v>
      </c>
      <c r="BP6" s="34" t="str">
        <f>IF(BP7="","",IF(BP7="-","【-】","【"&amp;SUBSTITUTE(TEXT(BP7,"#,##0.00"),"-","△")&amp;"】"))</f>
        <v>【1,260.21】</v>
      </c>
      <c r="BQ6" s="35">
        <f>IF(BQ7="",NA(),BQ7)</f>
        <v>48.6</v>
      </c>
      <c r="BR6" s="35">
        <f t="shared" ref="BR6:BZ6" si="8">IF(BR7="",NA(),BR7)</f>
        <v>74.31</v>
      </c>
      <c r="BS6" s="35">
        <f t="shared" si="8"/>
        <v>87.34</v>
      </c>
      <c r="BT6" s="35">
        <f t="shared" si="8"/>
        <v>80.56</v>
      </c>
      <c r="BU6" s="35">
        <f t="shared" si="8"/>
        <v>66.099999999999994</v>
      </c>
      <c r="BV6" s="35">
        <f t="shared" si="8"/>
        <v>53.7</v>
      </c>
      <c r="BW6" s="35">
        <f t="shared" si="8"/>
        <v>61.54</v>
      </c>
      <c r="BX6" s="35">
        <f t="shared" si="8"/>
        <v>63.97</v>
      </c>
      <c r="BY6" s="35">
        <f t="shared" si="8"/>
        <v>59.67</v>
      </c>
      <c r="BZ6" s="35">
        <f t="shared" si="8"/>
        <v>55.93</v>
      </c>
      <c r="CA6" s="34" t="str">
        <f>IF(CA7="","",IF(CA7="-","【-】","【"&amp;SUBSTITUTE(TEXT(CA7,"#,##0.00"),"-","△")&amp;"】"))</f>
        <v>【75.29】</v>
      </c>
      <c r="CB6" s="35">
        <f>IF(CB7="",NA(),CB7)</f>
        <v>289.20999999999998</v>
      </c>
      <c r="CC6" s="35">
        <f t="shared" ref="CC6:CK6" si="9">IF(CC7="",NA(),CC7)</f>
        <v>195.92</v>
      </c>
      <c r="CD6" s="35">
        <f t="shared" si="9"/>
        <v>172.31</v>
      </c>
      <c r="CE6" s="35">
        <f t="shared" si="9"/>
        <v>183.7</v>
      </c>
      <c r="CF6" s="35">
        <f t="shared" si="9"/>
        <v>226.34</v>
      </c>
      <c r="CG6" s="35">
        <f t="shared" si="9"/>
        <v>300.35000000000002</v>
      </c>
      <c r="CH6" s="35">
        <f t="shared" si="9"/>
        <v>267.86</v>
      </c>
      <c r="CI6" s="35">
        <f t="shared" si="9"/>
        <v>256.82</v>
      </c>
      <c r="CJ6" s="35">
        <f t="shared" si="9"/>
        <v>270.60000000000002</v>
      </c>
      <c r="CK6" s="35">
        <f t="shared" si="9"/>
        <v>289.60000000000002</v>
      </c>
      <c r="CL6" s="34" t="str">
        <f>IF(CL7="","",IF(CL7="-","【-】","【"&amp;SUBSTITUTE(TEXT(CL7,"#,##0.00"),"-","△")&amp;"】"))</f>
        <v>【215.41】</v>
      </c>
      <c r="CM6" s="35">
        <f>IF(CM7="",NA(),CM7)</f>
        <v>62.25</v>
      </c>
      <c r="CN6" s="35">
        <f t="shared" ref="CN6:CV6" si="10">IF(CN7="",NA(),CN7)</f>
        <v>62.25</v>
      </c>
      <c r="CO6" s="35">
        <f t="shared" si="10"/>
        <v>68.25</v>
      </c>
      <c r="CP6" s="35">
        <f t="shared" si="10"/>
        <v>71</v>
      </c>
      <c r="CQ6" s="35">
        <f t="shared" si="10"/>
        <v>61.63</v>
      </c>
      <c r="CR6" s="35">
        <f t="shared" si="10"/>
        <v>37.72</v>
      </c>
      <c r="CS6" s="35">
        <f t="shared" si="10"/>
        <v>37.08</v>
      </c>
      <c r="CT6" s="35">
        <f t="shared" si="10"/>
        <v>37.46</v>
      </c>
      <c r="CU6" s="35">
        <f t="shared" si="10"/>
        <v>37.65</v>
      </c>
      <c r="CV6" s="35">
        <f t="shared" si="10"/>
        <v>36.71</v>
      </c>
      <c r="CW6" s="34" t="str">
        <f>IF(CW7="","",IF(CW7="-","【-】","【"&amp;SUBSTITUTE(TEXT(CW7,"#,##0.00"),"-","△")&amp;"】"))</f>
        <v>【42.90】</v>
      </c>
      <c r="CX6" s="35">
        <f>IF(CX7="",NA(),CX7)</f>
        <v>87.75</v>
      </c>
      <c r="CY6" s="35">
        <f t="shared" ref="CY6:DG6" si="11">IF(CY7="",NA(),CY7)</f>
        <v>68.27</v>
      </c>
      <c r="CZ6" s="35">
        <f t="shared" si="11"/>
        <v>69.790000000000006</v>
      </c>
      <c r="DA6" s="35">
        <f t="shared" si="11"/>
        <v>75.37</v>
      </c>
      <c r="DB6" s="35">
        <f t="shared" si="11"/>
        <v>75.64</v>
      </c>
      <c r="DC6" s="35">
        <f t="shared" si="11"/>
        <v>68.459999999999994</v>
      </c>
      <c r="DD6" s="35">
        <f t="shared" si="11"/>
        <v>67.22</v>
      </c>
      <c r="DE6" s="35">
        <f t="shared" si="11"/>
        <v>67.459999999999994</v>
      </c>
      <c r="DF6" s="35">
        <f t="shared" si="11"/>
        <v>67.37</v>
      </c>
      <c r="DG6" s="35">
        <f t="shared" si="11"/>
        <v>70.05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0.13</v>
      </c>
      <c r="EL6" s="35">
        <f t="shared" si="14"/>
        <v>0.09</v>
      </c>
      <c r="EM6" s="35">
        <f t="shared" si="14"/>
        <v>0.06</v>
      </c>
      <c r="EN6" s="35">
        <f t="shared" si="14"/>
        <v>0.02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433691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16.32</v>
      </c>
      <c r="Q7" s="38">
        <v>100</v>
      </c>
      <c r="R7" s="38">
        <v>4400</v>
      </c>
      <c r="S7" s="38">
        <v>9692</v>
      </c>
      <c r="T7" s="38">
        <v>98.78</v>
      </c>
      <c r="U7" s="38">
        <v>98.12</v>
      </c>
      <c r="V7" s="38">
        <v>1572</v>
      </c>
      <c r="W7" s="38">
        <v>0.62</v>
      </c>
      <c r="X7" s="38">
        <v>2535.48</v>
      </c>
      <c r="Y7" s="38">
        <v>68.31</v>
      </c>
      <c r="Z7" s="38">
        <v>100.32</v>
      </c>
      <c r="AA7" s="38">
        <v>106.2</v>
      </c>
      <c r="AB7" s="38">
        <v>71.67</v>
      </c>
      <c r="AC7" s="38">
        <v>63.9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1387.89</v>
      </c>
      <c r="BG7" s="38">
        <v>1228.49</v>
      </c>
      <c r="BH7" s="38">
        <v>1125.46</v>
      </c>
      <c r="BI7" s="38">
        <v>1004.19</v>
      </c>
      <c r="BJ7" s="38">
        <v>951.2</v>
      </c>
      <c r="BK7" s="38">
        <v>1592.72</v>
      </c>
      <c r="BL7" s="38">
        <v>1223.96</v>
      </c>
      <c r="BM7" s="38">
        <v>1269.1500000000001</v>
      </c>
      <c r="BN7" s="38">
        <v>1087.96</v>
      </c>
      <c r="BO7" s="38">
        <v>1209.45</v>
      </c>
      <c r="BP7" s="38">
        <v>1260.21</v>
      </c>
      <c r="BQ7" s="38">
        <v>48.6</v>
      </c>
      <c r="BR7" s="38">
        <v>74.31</v>
      </c>
      <c r="BS7" s="38">
        <v>87.34</v>
      </c>
      <c r="BT7" s="38">
        <v>80.56</v>
      </c>
      <c r="BU7" s="38">
        <v>66.099999999999994</v>
      </c>
      <c r="BV7" s="38">
        <v>53.7</v>
      </c>
      <c r="BW7" s="38">
        <v>61.54</v>
      </c>
      <c r="BX7" s="38">
        <v>63.97</v>
      </c>
      <c r="BY7" s="38">
        <v>59.67</v>
      </c>
      <c r="BZ7" s="38">
        <v>55.93</v>
      </c>
      <c r="CA7" s="38">
        <v>75.290000000000006</v>
      </c>
      <c r="CB7" s="38">
        <v>289.20999999999998</v>
      </c>
      <c r="CC7" s="38">
        <v>195.92</v>
      </c>
      <c r="CD7" s="38">
        <v>172.31</v>
      </c>
      <c r="CE7" s="38">
        <v>183.7</v>
      </c>
      <c r="CF7" s="38">
        <v>226.34</v>
      </c>
      <c r="CG7" s="38">
        <v>300.35000000000002</v>
      </c>
      <c r="CH7" s="38">
        <v>267.86</v>
      </c>
      <c r="CI7" s="38">
        <v>256.82</v>
      </c>
      <c r="CJ7" s="38">
        <v>270.60000000000002</v>
      </c>
      <c r="CK7" s="38">
        <v>289.60000000000002</v>
      </c>
      <c r="CL7" s="38">
        <v>215.41</v>
      </c>
      <c r="CM7" s="38">
        <v>62.25</v>
      </c>
      <c r="CN7" s="38">
        <v>62.25</v>
      </c>
      <c r="CO7" s="38">
        <v>68.25</v>
      </c>
      <c r="CP7" s="38">
        <v>71</v>
      </c>
      <c r="CQ7" s="38">
        <v>61.63</v>
      </c>
      <c r="CR7" s="38">
        <v>37.72</v>
      </c>
      <c r="CS7" s="38">
        <v>37.08</v>
      </c>
      <c r="CT7" s="38">
        <v>37.46</v>
      </c>
      <c r="CU7" s="38">
        <v>37.65</v>
      </c>
      <c r="CV7" s="38">
        <v>36.71</v>
      </c>
      <c r="CW7" s="38">
        <v>42.9</v>
      </c>
      <c r="CX7" s="38">
        <v>87.75</v>
      </c>
      <c r="CY7" s="38">
        <v>68.27</v>
      </c>
      <c r="CZ7" s="38">
        <v>69.790000000000006</v>
      </c>
      <c r="DA7" s="38">
        <v>75.37</v>
      </c>
      <c r="DB7" s="38">
        <v>75.64</v>
      </c>
      <c r="DC7" s="38">
        <v>68.459999999999994</v>
      </c>
      <c r="DD7" s="38">
        <v>67.22</v>
      </c>
      <c r="DE7" s="38">
        <v>67.459999999999994</v>
      </c>
      <c r="DF7" s="38">
        <v>67.37</v>
      </c>
      <c r="DG7" s="38">
        <v>70.05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0.13</v>
      </c>
      <c r="EL7" s="38">
        <v>0.09</v>
      </c>
      <c r="EM7" s="38">
        <v>0.06</v>
      </c>
      <c r="EN7" s="38">
        <v>0.02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2021-12-03T07:53:02Z</dcterms:created>
  <dcterms:modified xsi:type="dcterms:W3CDTF">2022-02-16T07:32:07Z</dcterms:modified>
  <cp:category/>
</cp:coreProperties>
</file>