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010 簡水\"/>
    </mc:Choice>
  </mc:AlternateContent>
  <workbookProtection workbookAlgorithmName="SHA-512" workbookHashValue="NI+ty+OLM+v7xS0zvT9FXKWKP8rRytEsT79ECv82KZTXbQ/yy/ZtwbZ7nbrrj/FqypR5uXOqzsy1nrVdBCDb3w==" workbookSaltValue="e4Gl6oIeNJezNiUngQllnA==" workbookSpinCount="100000" lockStructure="1"/>
  <bookViews>
    <workbookView xWindow="0" yWindow="0" windowWidth="20490" windowHeight="70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<sst xmlns="http://schemas.openxmlformats.org/spreadsheetml/2006/main" count="233" uniqueCount="116">
  <si>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</si>
  <si>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</si>
  <si>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</si>
  <si>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</si>
  <si>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</si>
  <si>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</si>
  <si>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</si>
  <si>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</si>
  <si>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</si>
  <si>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</si>
  <si>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</si>
  <si>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</si>
  <si>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</si>
  <si>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</si>
  <si>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</si>
  <si>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</si>
  <si>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</si>
  <si>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</si>
  <si>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</si>
  <si>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</si>
  <si>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</si>
  <si>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</si>
  <si>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</si>
  <si>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</si>
  <si>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</si>
  <si>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</si>
  <si>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</si>
  <si>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</si>
  <si>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</si>
  <si>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</si>
  <si>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</si>
  <si>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</si>
  <si>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</si>
  <si>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</si>
  <si>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</si>
  <si>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</si>
  <si>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</si>
  <si>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</si>
  <si>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</si>
  <si>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</si>
  <si>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</si>
  <si>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</si>
  <si>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</si>
  <si>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</si>
  <si>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</si>
  <si>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</si>
  <si>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</si>
  <si>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</si>
  <si>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</si>
  <si>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</si>
  <si>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</si>
  <si>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</si>
  <si>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</si>
  <si>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</si>
  <si>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</si>
  <si>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</si>
  <si>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</si>
  <si>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</si>
  <si>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</si>
  <si>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</si>
  <si>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</si>
  <si>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</si>
  <si>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</si>
  <si>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</si>
  <si>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</si>
  <si>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</si>
  <si>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</si>
  <si>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</si>
  <si>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</si>
  <si>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</si>
  <si>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</si>
  <si>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</si>
  <si>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</si>
  <si>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</si>
  <si>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</si>
  <si>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</si>
  <si>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</si>
  <si>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</si>
  <si>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</si>
  <si>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</si>
  <si>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</si>
  <si>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</si>
  <si>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</si>
  <si>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</si>
  <si>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</si>
  <si>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</si>
  <si>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</si>
  <si>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</si>
  <si>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</si>
  <si>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</si>
  <si>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</si>
  <si>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</si>
  <si>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</si>
  <si>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</si>
  <si>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</si>
  <si>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</si>
  <si>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</si>
  <si>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</si>
  <si>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</si>
  <si>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</si>
  <si>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</si>
  <si>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</si>
  <si>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</si>
  <si>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</si>
  <si>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</si>
  <si>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</si>
  <si>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</si>
  <si>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</si>
  <si>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</si>
  <si>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</si>
  <si>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</si>
  <si>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</si>
  <si>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</si>
  <si>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施設及び管路の更新計画を見直し優先度の高い施設及び管路の選定や、更新による投資計画を含めた計画見直しの検討が必要となることが考えられる。</t>
    <rPh sb="0" eb="2">
      <t>シセツ</t>
    </rPh>
    <rPh sb="2" eb="3">
      <t>オヨ</t>
    </rPh>
    <rPh sb="4" eb="6">
      <t>カンロ</t>
    </rPh>
    <rPh sb="7" eb="9">
      <t>コウシン</t>
    </rPh>
    <rPh sb="9" eb="11">
      <t>ケイカク</t>
    </rPh>
    <rPh sb="12" eb="14">
      <t>ミナオ</t>
    </rPh>
    <rPh sb="15" eb="18">
      <t>ユウセンド</t>
    </rPh>
    <rPh sb="19" eb="20">
      <t>タカ</t>
    </rPh>
    <rPh sb="21" eb="23">
      <t>シセツ</t>
    </rPh>
    <rPh sb="23" eb="24">
      <t>オヨ</t>
    </rPh>
    <rPh sb="25" eb="27">
      <t>カンロ</t>
    </rPh>
    <rPh sb="28" eb="30">
      <t>センテイ</t>
    </rPh>
    <rPh sb="32" eb="34">
      <t>コウシン</t>
    </rPh>
    <rPh sb="37" eb="39">
      <t>トウシ</t>
    </rPh>
    <rPh sb="39" eb="41">
      <t>ケイカク</t>
    </rPh>
    <rPh sb="42" eb="43">
      <t>フク</t>
    </rPh>
    <rPh sb="45" eb="47">
      <t>ケイカク</t>
    </rPh>
    <rPh sb="47" eb="49">
      <t>ミナオ</t>
    </rPh>
    <rPh sb="51" eb="53">
      <t>ケントウ</t>
    </rPh>
    <rPh sb="54" eb="56">
      <t>ヒツヨウ</t>
    </rPh>
    <rPh sb="62" eb="63">
      <t>カンガ</t>
    </rPh>
    <phoneticPr fontId="4"/>
  </si>
  <si>
    <t>収益的収支比率、料金回収率が減少となっているが新型コロナウイルス感染症対策として、使用料の減免を行ったことによるものであると考えられる。　　しかし、人口減少による料金収入の減少となっており、料金見直しの検討が今後必要であると考える。　また、施設と管路の更新計画については老朽化を含めた現状での見直しが必要と思われ、併せて投資計画も見直したうえでの、経営改善に向けた取り組みが必要があると考えられる。</t>
    <rPh sb="0" eb="3">
      <t>シュウエキテキ</t>
    </rPh>
    <rPh sb="3" eb="5">
      <t>シュウシ</t>
    </rPh>
    <rPh sb="5" eb="7">
      <t>ヒリツ</t>
    </rPh>
    <rPh sb="8" eb="10">
      <t>リョウキン</t>
    </rPh>
    <rPh sb="10" eb="12">
      <t>カイシュウ</t>
    </rPh>
    <rPh sb="12" eb="13">
      <t>リツ</t>
    </rPh>
    <rPh sb="14" eb="16">
      <t>ゲンショウ</t>
    </rPh>
    <rPh sb="23" eb="25">
      <t>シンガタ</t>
    </rPh>
    <rPh sb="32" eb="37">
      <t>カンセンショウタイサク</t>
    </rPh>
    <rPh sb="41" eb="43">
      <t>シヨウ</t>
    </rPh>
    <rPh sb="43" eb="44">
      <t>リョウ</t>
    </rPh>
    <rPh sb="45" eb="47">
      <t>ゲンメン</t>
    </rPh>
    <rPh sb="48" eb="49">
      <t>オコナ</t>
    </rPh>
    <rPh sb="62" eb="63">
      <t>カンガ</t>
    </rPh>
    <rPh sb="74" eb="76">
      <t>ジンコウ</t>
    </rPh>
    <rPh sb="76" eb="78">
      <t>ゲンショウ</t>
    </rPh>
    <rPh sb="81" eb="83">
      <t>リョウキン</t>
    </rPh>
    <rPh sb="83" eb="85">
      <t>シュウニュウ</t>
    </rPh>
    <rPh sb="86" eb="88">
      <t>ゲンショウ</t>
    </rPh>
    <rPh sb="95" eb="97">
      <t>リョウキン</t>
    </rPh>
    <rPh sb="97" eb="99">
      <t>ミナオ</t>
    </rPh>
    <rPh sb="101" eb="103">
      <t>ケントウ</t>
    </rPh>
    <rPh sb="104" eb="106">
      <t>コンゴ</t>
    </rPh>
    <rPh sb="106" eb="108">
      <t>ヒツヨウ</t>
    </rPh>
    <rPh sb="112" eb="113">
      <t>カンガ</t>
    </rPh>
    <rPh sb="120" eb="122">
      <t>シセツ</t>
    </rPh>
    <rPh sb="123" eb="125">
      <t>カンロ</t>
    </rPh>
    <rPh sb="126" eb="128">
      <t>コウシン</t>
    </rPh>
    <rPh sb="128" eb="130">
      <t>ケイカク</t>
    </rPh>
    <rPh sb="135" eb="138">
      <t>ロウキュウカ</t>
    </rPh>
    <rPh sb="139" eb="140">
      <t>フク</t>
    </rPh>
    <rPh sb="142" eb="144">
      <t>ゲンジョウ</t>
    </rPh>
    <rPh sb="146" eb="148">
      <t>ミナオ</t>
    </rPh>
    <rPh sb="150" eb="152">
      <t>ヒツヨウ</t>
    </rPh>
    <rPh sb="153" eb="154">
      <t>オモ</t>
    </rPh>
    <rPh sb="157" eb="158">
      <t>アワ</t>
    </rPh>
    <rPh sb="160" eb="162">
      <t>トウシ</t>
    </rPh>
    <rPh sb="162" eb="164">
      <t>ケイカク</t>
    </rPh>
    <rPh sb="165" eb="167">
      <t>ミナオ</t>
    </rPh>
    <rPh sb="174" eb="176">
      <t>ケイエイ</t>
    </rPh>
    <rPh sb="176" eb="178">
      <t>カイゼン</t>
    </rPh>
    <rPh sb="179" eb="180">
      <t>ム</t>
    </rPh>
    <rPh sb="182" eb="183">
      <t>ト</t>
    </rPh>
    <rPh sb="184" eb="185">
      <t>ク</t>
    </rPh>
    <rPh sb="187" eb="189">
      <t>ヒツヨウ</t>
    </rPh>
    <rPh sb="193" eb="194">
      <t>カンガ</t>
    </rPh>
    <phoneticPr fontId="4"/>
  </si>
  <si>
    <t>収益的収支比率、料金回収率が減少となっているが新型コロナウイルス感染症対策として、使用料の減免を行ったことによるものであると考えられる。　　しかし、人口減少による料金収入の減少となっており、料金見直しの検討が今後必要であると考える。　今後は施設全般の点検等を行ったうえで、老朽化体格も含めての施設と管路の更新計画の見直しを行い総合的な基本計画の策定に取り組む必要があると考えるが、法適化 (R6.4) に取り組んでいるために、併せて実施することを検討している。</t>
    <rPh sb="0" eb="3">
      <t>シュウエキテキ</t>
    </rPh>
    <rPh sb="3" eb="5">
      <t>シュウシ</t>
    </rPh>
    <rPh sb="5" eb="7">
      <t>ヒリツ</t>
    </rPh>
    <rPh sb="8" eb="10">
      <t>リョウキン</t>
    </rPh>
    <rPh sb="10" eb="12">
      <t>カイシュウ</t>
    </rPh>
    <rPh sb="12" eb="13">
      <t>リツ</t>
    </rPh>
    <rPh sb="14" eb="16">
      <t>ゲンショウ</t>
    </rPh>
    <rPh sb="23" eb="25">
      <t>シンガタ</t>
    </rPh>
    <rPh sb="32" eb="37">
      <t>カンセンショウタイサク</t>
    </rPh>
    <rPh sb="41" eb="43">
      <t>シヨウ</t>
    </rPh>
    <rPh sb="43" eb="44">
      <t>リョウ</t>
    </rPh>
    <rPh sb="45" eb="47">
      <t>ゲンメン</t>
    </rPh>
    <rPh sb="48" eb="49">
      <t>オコナ</t>
    </rPh>
    <rPh sb="62" eb="63">
      <t>カンガ</t>
    </rPh>
    <rPh sb="74" eb="76">
      <t>ジンコウ</t>
    </rPh>
    <rPh sb="76" eb="78">
      <t>ゲンショウ</t>
    </rPh>
    <rPh sb="81" eb="83">
      <t>リョウキン</t>
    </rPh>
    <rPh sb="83" eb="85">
      <t>シュウニュウ</t>
    </rPh>
    <rPh sb="86" eb="88">
      <t>ゲンショウ</t>
    </rPh>
    <rPh sb="95" eb="97">
      <t>リョウキン</t>
    </rPh>
    <rPh sb="97" eb="99">
      <t>ミナオ</t>
    </rPh>
    <rPh sb="101" eb="103">
      <t>ケントウ</t>
    </rPh>
    <rPh sb="104" eb="106">
      <t>コンゴ</t>
    </rPh>
    <rPh sb="106" eb="108">
      <t>ヒツヨウ</t>
    </rPh>
    <rPh sb="112" eb="113">
      <t>カンガ</t>
    </rPh>
    <rPh sb="117" eb="119">
      <t>コンゴ</t>
    </rPh>
    <rPh sb="120" eb="122">
      <t>シセツ</t>
    </rPh>
    <rPh sb="122" eb="124">
      <t>ゼンパン</t>
    </rPh>
    <rPh sb="125" eb="127">
      <t>テンケン</t>
    </rPh>
    <rPh sb="127" eb="128">
      <t>トウ</t>
    </rPh>
    <rPh sb="129" eb="130">
      <t>オコナ</t>
    </rPh>
    <rPh sb="136" eb="139">
      <t>ロウキュウカ</t>
    </rPh>
    <rPh sb="139" eb="141">
      <t>タイカク</t>
    </rPh>
    <rPh sb="142" eb="143">
      <t>フク</t>
    </rPh>
    <rPh sb="146" eb="148">
      <t>シセツ</t>
    </rPh>
    <rPh sb="149" eb="151">
      <t>カンロ</t>
    </rPh>
    <rPh sb="152" eb="154">
      <t>コウシン</t>
    </rPh>
    <rPh sb="154" eb="156">
      <t>ケイカク</t>
    </rPh>
    <rPh sb="157" eb="159">
      <t>ミナオ</t>
    </rPh>
    <rPh sb="161" eb="162">
      <t>オコナ</t>
    </rPh>
    <rPh sb="163" eb="166">
      <t>ソウゴウテキ</t>
    </rPh>
    <rPh sb="167" eb="169">
      <t>キホン</t>
    </rPh>
    <rPh sb="169" eb="171">
      <t>ケイカク</t>
    </rPh>
    <rPh sb="172" eb="174">
      <t>サクテイ</t>
    </rPh>
    <rPh sb="175" eb="176">
      <t>ト</t>
    </rPh>
    <rPh sb="177" eb="178">
      <t>ク</t>
    </rPh>
    <rPh sb="179" eb="181">
      <t>ヒツヨウ</t>
    </rPh>
    <rPh sb="185" eb="186">
      <t>カンガ</t>
    </rPh>
    <rPh sb="192" eb="193">
      <t>カ</t>
    </rPh>
    <rPh sb="202" eb="203">
      <t>ト</t>
    </rPh>
    <rPh sb="204" eb="205">
      <t>ク</t>
    </rPh>
    <rPh sb="213" eb="214">
      <t>アワ</t>
    </rPh>
    <rPh sb="216" eb="218">
      <t>ジッシ</t>
    </rPh>
    <rPh sb="223" eb="22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</si>
</sst>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0.08</c:v>
                </c:pt>
                <c:pt idx="1">
                  <c:v>0.35</c:v>
                </c:pt>
                <c:pt idx="2">
                  <c:v>0.91</c:v>
                </c:pt>
                <c:pt idx="3">
                  <c:v>0.55000000000000004</c:v>
                </c:pt>
                <c:pt idx="4" formatCode="#,##0.00;&quot;△&quot;#,##0.00">
                  <c:v>0</c:v>
                </c:pt>
              </c:numCache>
            </c:numRef>
          </c:val>
          <c:extLst>
            <c:ext xmlns:c16="http://schemas.microsoft.com/office/drawing/2014/chart" uri="{C3380CC4-5D6E-409C-BE32-E72D297353CC}">
              <c16:uniqueId val="{00000000-7B80-403D-A17D-87B204BD5BFA}"/>
            </c:ext>
          </c:extLst>
        </c:ser>
        <c:dLbls>
          <c:showLegendKey val="0"/>
          <c:showVal val="0"/>
          <c:showCatName val="0"/>
          <c:showSerName val="0"/>
          <c:showPercent val="0"/>
          <c:showBubbleSize val="0"/>
        </c:dLbls>
        <c:gapWidth val="150"/>
        <c:axId val="304485752"/>
        <c:axId val="3044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7B80-403D-A17D-87B204BD5BFA}"/>
            </c:ext>
          </c:extLst>
        </c:ser>
        <c:dLbls>
          <c:showLegendKey val="0"/>
          <c:showVal val="0"/>
          <c:showCatName val="0"/>
          <c:showSerName val="0"/>
          <c:showPercent val="0"/>
          <c:showBubbleSize val="0"/>
        </c:dLbls>
        <c:marker val="1"/>
        <c:smooth val="0"/>
        <c:axId val="304485752"/>
        <c:axId val="304483008"/>
      </c:lineChart>
      <c:dateAx>
        <c:axId val="304485752"/>
        <c:scaling>
          <c:orientation val="minMax"/>
        </c:scaling>
        <c:delete val="1"/>
        <c:axPos val="b"/>
        <c:numFmt formatCode="&quot;H&quot;yy" sourceLinked="1"/>
        <c:majorTickMark val="none"/>
        <c:minorTickMark val="none"/>
        <c:tickLblPos val="none"/>
        <c:crossAx val="304483008"/>
        <c:crosses val="autoZero"/>
        <c:auto val="1"/>
        <c:lblOffset val="100"/>
        <c:baseTimeUnit val="years"/>
      </c:dateAx>
      <c:valAx>
        <c:axId val="3044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8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86.66</c:v>
                </c:pt>
                <c:pt idx="1">
                  <c:v>80.989999999999995</c:v>
                </c:pt>
                <c:pt idx="2">
                  <c:v>86.74</c:v>
                </c:pt>
                <c:pt idx="3">
                  <c:v>84.44</c:v>
                </c:pt>
                <c:pt idx="4">
                  <c:v>84.67</c:v>
                </c:pt>
              </c:numCache>
            </c:numRef>
          </c:val>
          <c:extLst>
            <c:ext xmlns:c16="http://schemas.microsoft.com/office/drawing/2014/chart" uri="{C3380CC4-5D6E-409C-BE32-E72D297353CC}">
              <c16:uniqueId val="{00000000-ED5A-4D68-84A1-64D46E3049DF}"/>
            </c:ext>
          </c:extLst>
        </c:ser>
        <c:dLbls>
          <c:showLegendKey val="0"/>
          <c:showVal val="0"/>
          <c:showCatName val="0"/>
          <c:showSerName val="0"/>
          <c:showPercent val="0"/>
          <c:showBubbleSize val="0"/>
        </c:dLbls>
        <c:gapWidth val="150"/>
        <c:axId val="139522312"/>
        <c:axId val="13951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ED5A-4D68-84A1-64D46E3049DF}"/>
            </c:ext>
          </c:extLst>
        </c:ser>
        <c:dLbls>
          <c:showLegendKey val="0"/>
          <c:showVal val="0"/>
          <c:showCatName val="0"/>
          <c:showSerName val="0"/>
          <c:showPercent val="0"/>
          <c:showBubbleSize val="0"/>
        </c:dLbls>
        <c:marker val="1"/>
        <c:smooth val="0"/>
        <c:axId val="139522312"/>
        <c:axId val="139519568"/>
      </c:lineChart>
      <c:dateAx>
        <c:axId val="139522312"/>
        <c:scaling>
          <c:orientation val="minMax"/>
        </c:scaling>
        <c:delete val="1"/>
        <c:axPos val="b"/>
        <c:numFmt formatCode="&quot;H&quot;yy" sourceLinked="1"/>
        <c:majorTickMark val="none"/>
        <c:minorTickMark val="none"/>
        <c:tickLblPos val="none"/>
        <c:crossAx val="139519568"/>
        <c:crosses val="autoZero"/>
        <c:auto val="1"/>
        <c:lblOffset val="100"/>
        <c:baseTimeUnit val="years"/>
      </c:dateAx>
      <c:valAx>
        <c:axId val="13951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2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71.17</c:v>
                </c:pt>
                <c:pt idx="1">
                  <c:v>81.849999999999994</c:v>
                </c:pt>
                <c:pt idx="2">
                  <c:v>74.459999999999994</c:v>
                </c:pt>
                <c:pt idx="3">
                  <c:v>72.010000000000005</c:v>
                </c:pt>
                <c:pt idx="4">
                  <c:v>65.69</c:v>
                </c:pt>
              </c:numCache>
            </c:numRef>
          </c:val>
          <c:extLst>
            <c:ext xmlns:c16="http://schemas.microsoft.com/office/drawing/2014/chart" uri="{C3380CC4-5D6E-409C-BE32-E72D297353CC}">
              <c16:uniqueId val="{00000000-07C5-4CE6-B299-C05BBB79F3EC}"/>
            </c:ext>
          </c:extLst>
        </c:ser>
        <c:dLbls>
          <c:showLegendKey val="0"/>
          <c:showVal val="0"/>
          <c:showCatName val="0"/>
          <c:showSerName val="0"/>
          <c:showPercent val="0"/>
          <c:showBubbleSize val="0"/>
        </c:dLbls>
        <c:gapWidth val="150"/>
        <c:axId val="305595848"/>
        <c:axId val="30559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07C5-4CE6-B299-C05BBB79F3EC}"/>
            </c:ext>
          </c:extLst>
        </c:ser>
        <c:dLbls>
          <c:showLegendKey val="0"/>
          <c:showVal val="0"/>
          <c:showCatName val="0"/>
          <c:showSerName val="0"/>
          <c:showPercent val="0"/>
          <c:showBubbleSize val="0"/>
        </c:dLbls>
        <c:marker val="1"/>
        <c:smooth val="0"/>
        <c:axId val="305595848"/>
        <c:axId val="305592320"/>
      </c:lineChart>
      <c:dateAx>
        <c:axId val="305595848"/>
        <c:scaling>
          <c:orientation val="minMax"/>
        </c:scaling>
        <c:delete val="1"/>
        <c:axPos val="b"/>
        <c:numFmt formatCode="&quot;H&quot;yy" sourceLinked="1"/>
        <c:majorTickMark val="none"/>
        <c:minorTickMark val="none"/>
        <c:tickLblPos val="none"/>
        <c:crossAx val="305592320"/>
        <c:crosses val="autoZero"/>
        <c:auto val="1"/>
        <c:lblOffset val="100"/>
        <c:baseTimeUnit val="years"/>
      </c:dateAx>
      <c:valAx>
        <c:axId val="3055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9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92.53</c:v>
                </c:pt>
                <c:pt idx="1">
                  <c:v>88.74</c:v>
                </c:pt>
                <c:pt idx="2">
                  <c:v>89.95</c:v>
                </c:pt>
                <c:pt idx="3">
                  <c:v>82.27</c:v>
                </c:pt>
                <c:pt idx="4">
                  <c:v>61.05</c:v>
                </c:pt>
              </c:numCache>
            </c:numRef>
          </c:val>
          <c:extLst>
            <c:ext xmlns:c16="http://schemas.microsoft.com/office/drawing/2014/chart" uri="{C3380CC4-5D6E-409C-BE32-E72D297353CC}">
              <c16:uniqueId val="{00000000-7DE7-406D-AFB0-79C4F0032375}"/>
            </c:ext>
          </c:extLst>
        </c:ser>
        <c:dLbls>
          <c:showLegendKey val="0"/>
          <c:showVal val="0"/>
          <c:showCatName val="0"/>
          <c:showSerName val="0"/>
          <c:showPercent val="0"/>
          <c:showBubbleSize val="0"/>
        </c:dLbls>
        <c:gapWidth val="150"/>
        <c:axId val="304486536"/>
        <c:axId val="30448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7DE7-406D-AFB0-79C4F0032375}"/>
            </c:ext>
          </c:extLst>
        </c:ser>
        <c:dLbls>
          <c:showLegendKey val="0"/>
          <c:showVal val="0"/>
          <c:showCatName val="0"/>
          <c:showSerName val="0"/>
          <c:showPercent val="0"/>
          <c:showBubbleSize val="0"/>
        </c:dLbls>
        <c:marker val="1"/>
        <c:smooth val="0"/>
        <c:axId val="304486536"/>
        <c:axId val="304481440"/>
      </c:lineChart>
      <c:dateAx>
        <c:axId val="304486536"/>
        <c:scaling>
          <c:orientation val="minMax"/>
        </c:scaling>
        <c:delete val="1"/>
        <c:axPos val="b"/>
        <c:numFmt formatCode="&quot;H&quot;yy" sourceLinked="1"/>
        <c:majorTickMark val="none"/>
        <c:minorTickMark val="none"/>
        <c:tickLblPos val="none"/>
        <c:crossAx val="304481440"/>
        <c:crosses val="autoZero"/>
        <c:auto val="1"/>
        <c:lblOffset val="100"/>
        <c:baseTimeUnit val="years"/>
      </c:dateAx>
      <c:valAx>
        <c:axId val="3044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8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C6-4C07-B750-15853E8214A9}"/>
            </c:ext>
          </c:extLst>
        </c:ser>
        <c:dLbls>
          <c:showLegendKey val="0"/>
          <c:showVal val="0"/>
          <c:showCatName val="0"/>
          <c:showSerName val="0"/>
          <c:showPercent val="0"/>
          <c:showBubbleSize val="0"/>
        </c:dLbls>
        <c:gapWidth val="150"/>
        <c:axId val="304486928"/>
        <c:axId val="30448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6-4C07-B750-15853E8214A9}"/>
            </c:ext>
          </c:extLst>
        </c:ser>
        <c:dLbls>
          <c:showLegendKey val="0"/>
          <c:showVal val="0"/>
          <c:showCatName val="0"/>
          <c:showSerName val="0"/>
          <c:showPercent val="0"/>
          <c:showBubbleSize val="0"/>
        </c:dLbls>
        <c:marker val="1"/>
        <c:smooth val="0"/>
        <c:axId val="304486928"/>
        <c:axId val="304482224"/>
      </c:lineChart>
      <c:dateAx>
        <c:axId val="304486928"/>
        <c:scaling>
          <c:orientation val="minMax"/>
        </c:scaling>
        <c:delete val="1"/>
        <c:axPos val="b"/>
        <c:numFmt formatCode="&quot;H&quot;yy" sourceLinked="1"/>
        <c:majorTickMark val="none"/>
        <c:minorTickMark val="none"/>
        <c:tickLblPos val="none"/>
        <c:crossAx val="304482224"/>
        <c:crosses val="autoZero"/>
        <c:auto val="1"/>
        <c:lblOffset val="100"/>
        <c:baseTimeUnit val="years"/>
      </c:dateAx>
      <c:valAx>
        <c:axId val="30448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8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3B-40DD-A7C5-4C7ACBF57400}"/>
            </c:ext>
          </c:extLst>
        </c:ser>
        <c:dLbls>
          <c:showLegendKey val="0"/>
          <c:showVal val="0"/>
          <c:showCatName val="0"/>
          <c:showSerName val="0"/>
          <c:showPercent val="0"/>
          <c:showBubbleSize val="0"/>
        </c:dLbls>
        <c:gapWidth val="150"/>
        <c:axId val="304483400"/>
        <c:axId val="30448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3B-40DD-A7C5-4C7ACBF57400}"/>
            </c:ext>
          </c:extLst>
        </c:ser>
        <c:dLbls>
          <c:showLegendKey val="0"/>
          <c:showVal val="0"/>
          <c:showCatName val="0"/>
          <c:showSerName val="0"/>
          <c:showPercent val="0"/>
          <c:showBubbleSize val="0"/>
        </c:dLbls>
        <c:marker val="1"/>
        <c:smooth val="0"/>
        <c:axId val="304483400"/>
        <c:axId val="304483792"/>
      </c:lineChart>
      <c:dateAx>
        <c:axId val="304483400"/>
        <c:scaling>
          <c:orientation val="minMax"/>
        </c:scaling>
        <c:delete val="1"/>
        <c:axPos val="b"/>
        <c:numFmt formatCode="&quot;H&quot;yy" sourceLinked="1"/>
        <c:majorTickMark val="none"/>
        <c:minorTickMark val="none"/>
        <c:tickLblPos val="none"/>
        <c:crossAx val="304483792"/>
        <c:crosses val="autoZero"/>
        <c:auto val="1"/>
        <c:lblOffset val="100"/>
        <c:baseTimeUnit val="years"/>
      </c:dateAx>
      <c:valAx>
        <c:axId val="30448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8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89-48EC-B8B8-3E0AAF9D9C65}"/>
            </c:ext>
          </c:extLst>
        </c:ser>
        <c:dLbls>
          <c:showLegendKey val="0"/>
          <c:showVal val="0"/>
          <c:showCatName val="0"/>
          <c:showSerName val="0"/>
          <c:showPercent val="0"/>
          <c:showBubbleSize val="0"/>
        </c:dLbls>
        <c:gapWidth val="150"/>
        <c:axId val="305406568"/>
        <c:axId val="30540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89-48EC-B8B8-3E0AAF9D9C65}"/>
            </c:ext>
          </c:extLst>
        </c:ser>
        <c:dLbls>
          <c:showLegendKey val="0"/>
          <c:showVal val="0"/>
          <c:showCatName val="0"/>
          <c:showSerName val="0"/>
          <c:showPercent val="0"/>
          <c:showBubbleSize val="0"/>
        </c:dLbls>
        <c:marker val="1"/>
        <c:smooth val="0"/>
        <c:axId val="305406568"/>
        <c:axId val="305408920"/>
      </c:lineChart>
      <c:dateAx>
        <c:axId val="305406568"/>
        <c:scaling>
          <c:orientation val="minMax"/>
        </c:scaling>
        <c:delete val="1"/>
        <c:axPos val="b"/>
        <c:numFmt formatCode="&quot;H&quot;yy" sourceLinked="1"/>
        <c:majorTickMark val="none"/>
        <c:minorTickMark val="none"/>
        <c:tickLblPos val="none"/>
        <c:crossAx val="305408920"/>
        <c:crosses val="autoZero"/>
        <c:auto val="1"/>
        <c:lblOffset val="100"/>
        <c:baseTimeUnit val="years"/>
      </c:dateAx>
      <c:valAx>
        <c:axId val="30540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0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4B-4133-AEFA-B9A214F08494}"/>
            </c:ext>
          </c:extLst>
        </c:ser>
        <c:dLbls>
          <c:showLegendKey val="0"/>
          <c:showVal val="0"/>
          <c:showCatName val="0"/>
          <c:showSerName val="0"/>
          <c:showPercent val="0"/>
          <c:showBubbleSize val="0"/>
        </c:dLbls>
        <c:gapWidth val="150"/>
        <c:axId val="305406960"/>
        <c:axId val="3054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4B-4133-AEFA-B9A214F08494}"/>
            </c:ext>
          </c:extLst>
        </c:ser>
        <c:dLbls>
          <c:showLegendKey val="0"/>
          <c:showVal val="0"/>
          <c:showCatName val="0"/>
          <c:showSerName val="0"/>
          <c:showPercent val="0"/>
          <c:showBubbleSize val="0"/>
        </c:dLbls>
        <c:marker val="1"/>
        <c:smooth val="0"/>
        <c:axId val="305406960"/>
        <c:axId val="305406176"/>
      </c:lineChart>
      <c:dateAx>
        <c:axId val="305406960"/>
        <c:scaling>
          <c:orientation val="minMax"/>
        </c:scaling>
        <c:delete val="1"/>
        <c:axPos val="b"/>
        <c:numFmt formatCode="&quot;H&quot;yy" sourceLinked="1"/>
        <c:majorTickMark val="none"/>
        <c:minorTickMark val="none"/>
        <c:tickLblPos val="none"/>
        <c:crossAx val="305406176"/>
        <c:crosses val="autoZero"/>
        <c:auto val="1"/>
        <c:lblOffset val="100"/>
        <c:baseTimeUnit val="years"/>
      </c:dateAx>
      <c:valAx>
        <c:axId val="3054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0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763.02</c:v>
                </c:pt>
                <c:pt idx="1">
                  <c:v>662.64</c:v>
                </c:pt>
                <c:pt idx="2">
                  <c:v>599.41999999999996</c:v>
                </c:pt>
                <c:pt idx="3">
                  <c:v>582.79999999999995</c:v>
                </c:pt>
                <c:pt idx="4">
                  <c:v>514.49</c:v>
                </c:pt>
              </c:numCache>
            </c:numRef>
          </c:val>
          <c:extLst>
            <c:ext xmlns:c16="http://schemas.microsoft.com/office/drawing/2014/chart" uri="{C3380CC4-5D6E-409C-BE32-E72D297353CC}">
              <c16:uniqueId val="{00000000-F0E5-465C-972C-EA8C21BC471E}"/>
            </c:ext>
          </c:extLst>
        </c:ser>
        <c:dLbls>
          <c:showLegendKey val="0"/>
          <c:showVal val="0"/>
          <c:showCatName val="0"/>
          <c:showSerName val="0"/>
          <c:showPercent val="0"/>
          <c:showBubbleSize val="0"/>
        </c:dLbls>
        <c:gapWidth val="150"/>
        <c:axId val="305410880"/>
        <c:axId val="30540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F0E5-465C-972C-EA8C21BC471E}"/>
            </c:ext>
          </c:extLst>
        </c:ser>
        <c:dLbls>
          <c:showLegendKey val="0"/>
          <c:showVal val="0"/>
          <c:showCatName val="0"/>
          <c:showSerName val="0"/>
          <c:showPercent val="0"/>
          <c:showBubbleSize val="0"/>
        </c:dLbls>
        <c:marker val="1"/>
        <c:smooth val="0"/>
        <c:axId val="305410880"/>
        <c:axId val="305409704"/>
      </c:lineChart>
      <c:dateAx>
        <c:axId val="305410880"/>
        <c:scaling>
          <c:orientation val="minMax"/>
        </c:scaling>
        <c:delete val="1"/>
        <c:axPos val="b"/>
        <c:numFmt formatCode="&quot;H&quot;yy" sourceLinked="1"/>
        <c:majorTickMark val="none"/>
        <c:minorTickMark val="none"/>
        <c:tickLblPos val="none"/>
        <c:crossAx val="305409704"/>
        <c:crosses val="autoZero"/>
        <c:auto val="1"/>
        <c:lblOffset val="100"/>
        <c:baseTimeUnit val="years"/>
      </c:dateAx>
      <c:valAx>
        <c:axId val="30540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81.41</c:v>
                </c:pt>
                <c:pt idx="1">
                  <c:v>82.3</c:v>
                </c:pt>
                <c:pt idx="2">
                  <c:v>79.58</c:v>
                </c:pt>
                <c:pt idx="3">
                  <c:v>76.53</c:v>
                </c:pt>
                <c:pt idx="4">
                  <c:v>55.17</c:v>
                </c:pt>
              </c:numCache>
            </c:numRef>
          </c:val>
          <c:extLst>
            <c:ext xmlns:c16="http://schemas.microsoft.com/office/drawing/2014/chart" uri="{C3380CC4-5D6E-409C-BE32-E72D297353CC}">
              <c16:uniqueId val="{00000000-F44D-4B22-942F-83CFC8E614A4}"/>
            </c:ext>
          </c:extLst>
        </c:ser>
        <c:dLbls>
          <c:showLegendKey val="0"/>
          <c:showVal val="0"/>
          <c:showCatName val="0"/>
          <c:showSerName val="0"/>
          <c:showPercent val="0"/>
          <c:showBubbleSize val="0"/>
        </c:dLbls>
        <c:gapWidth val="150"/>
        <c:axId val="305410096"/>
        <c:axId val="30540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F44D-4B22-942F-83CFC8E614A4}"/>
            </c:ext>
          </c:extLst>
        </c:ser>
        <c:dLbls>
          <c:showLegendKey val="0"/>
          <c:showVal val="0"/>
          <c:showCatName val="0"/>
          <c:showSerName val="0"/>
          <c:showPercent val="0"/>
          <c:showBubbleSize val="0"/>
        </c:dLbls>
        <c:marker val="1"/>
        <c:smooth val="0"/>
        <c:axId val="305410096"/>
        <c:axId val="305407352"/>
      </c:lineChart>
      <c:dateAx>
        <c:axId val="305410096"/>
        <c:scaling>
          <c:orientation val="minMax"/>
        </c:scaling>
        <c:delete val="1"/>
        <c:axPos val="b"/>
        <c:numFmt formatCode="&quot;H&quot;yy" sourceLinked="1"/>
        <c:majorTickMark val="none"/>
        <c:minorTickMark val="none"/>
        <c:tickLblPos val="none"/>
        <c:crossAx val="305407352"/>
        <c:crosses val="autoZero"/>
        <c:auto val="1"/>
        <c:lblOffset val="100"/>
        <c:baseTimeUnit val="years"/>
      </c:dateAx>
      <c:valAx>
        <c:axId val="30540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1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126.34</c:v>
                </c:pt>
                <c:pt idx="1">
                  <c:v>125</c:v>
                </c:pt>
                <c:pt idx="2">
                  <c:v>130.19</c:v>
                </c:pt>
                <c:pt idx="3">
                  <c:v>136.62</c:v>
                </c:pt>
                <c:pt idx="4">
                  <c:v>188.32</c:v>
                </c:pt>
              </c:numCache>
            </c:numRef>
          </c:val>
          <c:extLst>
            <c:ext xmlns:c16="http://schemas.microsoft.com/office/drawing/2014/chart" uri="{C3380CC4-5D6E-409C-BE32-E72D297353CC}">
              <c16:uniqueId val="{00000000-21D4-4F86-AB99-0D90C1F2F484}"/>
            </c:ext>
          </c:extLst>
        </c:ser>
        <c:dLbls>
          <c:showLegendKey val="0"/>
          <c:showVal val="0"/>
          <c:showCatName val="0"/>
          <c:showSerName val="0"/>
          <c:showPercent val="0"/>
          <c:showBubbleSize val="0"/>
        </c:dLbls>
        <c:gapWidth val="150"/>
        <c:axId val="305405392"/>
        <c:axId val="30540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21D4-4F86-AB99-0D90C1F2F484}"/>
            </c:ext>
          </c:extLst>
        </c:ser>
        <c:dLbls>
          <c:showLegendKey val="0"/>
          <c:showVal val="0"/>
          <c:showCatName val="0"/>
          <c:showSerName val="0"/>
          <c:showPercent val="0"/>
          <c:showBubbleSize val="0"/>
        </c:dLbls>
        <c:marker val="1"/>
        <c:smooth val="0"/>
        <c:axId val="305405392"/>
        <c:axId val="305405784"/>
      </c:lineChart>
      <c:dateAx>
        <c:axId val="305405392"/>
        <c:scaling>
          <c:orientation val="minMax"/>
        </c:scaling>
        <c:delete val="1"/>
        <c:axPos val="b"/>
        <c:numFmt formatCode="&quot;H&quot;yy" sourceLinked="1"/>
        <c:majorTickMark val="none"/>
        <c:minorTickMark val="none"/>
        <c:tickLblPos val="none"/>
        <c:crossAx val="305405784"/>
        <c:crosses val="autoZero"/>
        <c:auto val="1"/>
        <c:lblOffset val="100"/>
        <c:baseTimeUnit val="years"/>
      </c:dateAx>
      <c:valAx>
        <c:axId val="30540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0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南小国町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3927</v>
      </c>
      <c r="AM8" s="67"/>
      <c r="AN8" s="67"/>
      <c r="AO8" s="67"/>
      <c r="AP8" s="67"/>
      <c r="AQ8" s="67"/>
      <c r="AR8" s="67"/>
      <c r="AS8" s="67"/>
      <c r="AT8" s="66">
        <f>データ!$S$6</f>
        <v>115.9</v>
      </c>
      <c r="AU8" s="66"/>
      <c r="AV8" s="66"/>
      <c r="AW8" s="66"/>
      <c r="AX8" s="66"/>
      <c r="AY8" s="66"/>
      <c r="AZ8" s="66"/>
      <c r="BA8" s="66"/>
      <c r="BB8" s="66">
        <f>データ!$T$6</f>
        <v>33.880000000000003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85.34</v>
      </c>
      <c r="Q10" s="66"/>
      <c r="R10" s="66"/>
      <c r="S10" s="66"/>
      <c r="T10" s="66"/>
      <c r="U10" s="66"/>
      <c r="V10" s="66"/>
      <c r="W10" s="67">
        <f>データ!$Q$6</f>
        <v>2120</v>
      </c>
      <c r="X10" s="67"/>
      <c r="Y10" s="67"/>
      <c r="Z10" s="67"/>
      <c r="AA10" s="67"/>
      <c r="AB10" s="67"/>
      <c r="AC10" s="67"/>
      <c r="AD10" s="2"/>
      <c r="AE10" s="2"/>
      <c r="AF10" s="2"/>
      <c r="AG10" s="2"/>
      <c r="AH10" s="2"/>
      <c r="AI10" s="2"/>
      <c r="AJ10" s="2"/>
      <c r="AK10" s="2"/>
      <c r="AL10" s="67">
        <f>データ!$U$6</f>
        <v>3330</v>
      </c>
      <c r="AM10" s="67"/>
      <c r="AN10" s="67"/>
      <c r="AO10" s="67"/>
      <c r="AP10" s="67"/>
      <c r="AQ10" s="67"/>
      <c r="AR10" s="67"/>
      <c r="AS10" s="67"/>
      <c r="AT10" s="66">
        <f>データ!$V$6</f>
        <v>10.46</v>
      </c>
      <c r="AU10" s="66"/>
      <c r="AV10" s="66"/>
      <c r="AW10" s="66"/>
      <c r="AX10" s="66"/>
      <c r="AY10" s="66"/>
      <c r="AZ10" s="66"/>
      <c r="BA10" s="66"/>
      <c r="BB10" s="66">
        <f>データ!$W$6</f>
        <v>318.36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PJnihGURfmpL31tie6fMklrKBCLDwR6d9Lt1GyozH2BW1W+wdbCYdzpUy4fD1dg68nXy8AXb7uUeiIbp/qnjAA==" saltValue="PBBmWHjYM7x+iwQ97bAv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2020</v>
      </c>
      <c r="C6" s="34">
        <f t="shared" ref="C6:W6" si="3">C7</f>
        <v>434230</v>
      </c>
      <c r="D6" s="34">
        <f t="shared" si="3"/>
        <v>47</v>
      </c>
      <c r="E6" s="34">
        <f t="shared" si="3"/>
        <v>1</v>
      </c>
      <c r="F6" s="34">
        <f t="shared" si="3"/>
        <v>0</v>
      </c>
      <c r="G6" s="34">
        <f t="shared" si="3"/>
        <v>0</v>
      </c>
      <c r="H6" s="34" t="str">
        <f t="shared" si="3"/>
        <v>熊本県　南小国町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85.34</v>
      </c>
      <c r="Q6" s="35">
        <f t="shared" si="3"/>
        <v>2120</v>
      </c>
      <c r="R6" s="35">
        <f t="shared" si="3"/>
        <v>3927</v>
      </c>
      <c r="S6" s="35">
        <f t="shared" si="3"/>
        <v>115.9</v>
      </c>
      <c r="T6" s="35">
        <f t="shared" si="3"/>
        <v>33.880000000000003</v>
      </c>
      <c r="U6" s="35">
        <f t="shared" si="3"/>
        <v>3330</v>
      </c>
      <c r="V6" s="35">
        <f t="shared" si="3"/>
        <v>10.46</v>
      </c>
      <c r="W6" s="35">
        <f t="shared" si="3"/>
        <v>318.36</v>
      </c>
      <c r="X6" s="36">
        <f>IF(X7="",NA(),X7)</f>
        <v>92.53</v>
      </c>
      <c r="Y6" s="36">
        <f t="shared" ref="Y6:AG6" si="4">IF(Y7="",NA(),Y7)</f>
        <v>88.74</v>
      </c>
      <c r="Z6" s="36">
        <f t="shared" si="4"/>
        <v>89.95</v>
      </c>
      <c r="AA6" s="36">
        <f t="shared" si="4"/>
        <v>82.27</v>
      </c>
      <c r="AB6" s="36">
        <f t="shared" si="4"/>
        <v>61.05</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763.02</v>
      </c>
      <c r="BF6" s="36">
        <f t="shared" ref="BF6:BN6" si="7">IF(BF7="",NA(),BF7)</f>
        <v>662.64</v>
      </c>
      <c r="BG6" s="36">
        <f t="shared" si="7"/>
        <v>599.41999999999996</v>
      </c>
      <c r="BH6" s="36">
        <f t="shared" si="7"/>
        <v>582.79999999999995</v>
      </c>
      <c r="BI6" s="36">
        <f t="shared" si="7"/>
        <v>514.49</v>
      </c>
      <c r="BJ6" s="36">
        <f t="shared" si="7"/>
        <v>1144.79</v>
      </c>
      <c r="BK6" s="36">
        <f t="shared" si="7"/>
        <v>1061.58</v>
      </c>
      <c r="BL6" s="36">
        <f t="shared" si="7"/>
        <v>1007.7</v>
      </c>
      <c r="BM6" s="36">
        <f t="shared" si="7"/>
        <v>1018.52</v>
      </c>
      <c r="BN6" s="36">
        <f t="shared" si="7"/>
        <v>949.61</v>
      </c>
      <c r="BO6" s="35" t="str">
        <f>IF(BO7="","",IF(BO7="-","【-】","【"&amp;SUBSTITUTE(TEXT(BO7,"#,##0.00"),"-","△")&amp;"】"))</f>
        <v>【949.15】</v>
      </c>
      <c r="BP6" s="36">
        <f>IF(BP7="",NA(),BP7)</f>
        <v>81.41</v>
      </c>
      <c r="BQ6" s="36">
        <f t="shared" ref="BQ6:BY6" si="8">IF(BQ7="",NA(),BQ7)</f>
        <v>82.3</v>
      </c>
      <c r="BR6" s="36">
        <f t="shared" si="8"/>
        <v>79.58</v>
      </c>
      <c r="BS6" s="36">
        <f t="shared" si="8"/>
        <v>76.53</v>
      </c>
      <c r="BT6" s="36">
        <f t="shared" si="8"/>
        <v>55.17</v>
      </c>
      <c r="BU6" s="36">
        <f t="shared" si="8"/>
        <v>56.04</v>
      </c>
      <c r="BV6" s="36">
        <f t="shared" si="8"/>
        <v>58.52</v>
      </c>
      <c r="BW6" s="36">
        <f t="shared" si="8"/>
        <v>59.22</v>
      </c>
      <c r="BX6" s="36">
        <f t="shared" si="8"/>
        <v>58.79</v>
      </c>
      <c r="BY6" s="36">
        <f t="shared" si="8"/>
        <v>58.41</v>
      </c>
      <c r="BZ6" s="35" t="str">
        <f>IF(BZ7="","",IF(BZ7="-","【-】","【"&amp;SUBSTITUTE(TEXT(BZ7,"#,##0.00"),"-","△")&amp;"】"))</f>
        <v>【55.87】</v>
      </c>
      <c r="CA6" s="36">
        <f>IF(CA7="",NA(),CA7)</f>
        <v>126.34</v>
      </c>
      <c r="CB6" s="36">
        <f t="shared" ref="CB6:CJ6" si="9">IF(CB7="",NA(),CB7)</f>
        <v>125</v>
      </c>
      <c r="CC6" s="36">
        <f t="shared" si="9"/>
        <v>130.19</v>
      </c>
      <c r="CD6" s="36">
        <f t="shared" si="9"/>
        <v>136.62</v>
      </c>
      <c r="CE6" s="36">
        <f t="shared" si="9"/>
        <v>188.32</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86.66</v>
      </c>
      <c r="CM6" s="36">
        <f t="shared" ref="CM6:CU6" si="10">IF(CM7="",NA(),CM7)</f>
        <v>80.989999999999995</v>
      </c>
      <c r="CN6" s="36">
        <f t="shared" si="10"/>
        <v>86.74</v>
      </c>
      <c r="CO6" s="36">
        <f t="shared" si="10"/>
        <v>84.44</v>
      </c>
      <c r="CP6" s="36">
        <f t="shared" si="10"/>
        <v>84.67</v>
      </c>
      <c r="CQ6" s="36">
        <f t="shared" si="10"/>
        <v>55.9</v>
      </c>
      <c r="CR6" s="36">
        <f t="shared" si="10"/>
        <v>57.3</v>
      </c>
      <c r="CS6" s="36">
        <f t="shared" si="10"/>
        <v>56.76</v>
      </c>
      <c r="CT6" s="36">
        <f t="shared" si="10"/>
        <v>56.04</v>
      </c>
      <c r="CU6" s="36">
        <f t="shared" si="10"/>
        <v>58.52</v>
      </c>
      <c r="CV6" s="35" t="str">
        <f>IF(CV7="","",IF(CV7="-","【-】","【"&amp;SUBSTITUTE(TEXT(CV7,"#,##0.00"),"-","△")&amp;"】"))</f>
        <v>【56.31】</v>
      </c>
      <c r="CW6" s="36">
        <f>IF(CW7="",NA(),CW7)</f>
        <v>71.17</v>
      </c>
      <c r="CX6" s="36">
        <f t="shared" ref="CX6:DF6" si="11">IF(CX7="",NA(),CX7)</f>
        <v>81.849999999999994</v>
      </c>
      <c r="CY6" s="36">
        <f t="shared" si="11"/>
        <v>74.459999999999994</v>
      </c>
      <c r="CZ6" s="36">
        <f t="shared" si="11"/>
        <v>72.010000000000005</v>
      </c>
      <c r="DA6" s="36">
        <f t="shared" si="11"/>
        <v>65.69</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0.08</v>
      </c>
      <c r="EE6" s="36">
        <f t="shared" ref="EE6:EM6" si="14">IF(EE7="",NA(),EE7)</f>
        <v>0.35</v>
      </c>
      <c r="EF6" s="36">
        <f t="shared" si="14"/>
        <v>0.91</v>
      </c>
      <c r="EG6" s="36">
        <f t="shared" si="14"/>
        <v>0.55000000000000004</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434230</v>
      </c>
      <c r="D7" s="38">
        <v>47</v>
      </c>
      <c r="E7" s="38">
        <v>1</v>
      </c>
      <c r="F7" s="38">
        <v>0</v>
      </c>
      <c r="G7" s="38">
        <v>0</v>
      </c>
      <c r="H7" s="38" t="s">
        <v>94</v>
      </c>
      <c r="I7" s="38" t="s">
        <v>95</v>
      </c>
      <c r="J7" s="38" t="s">
        <v>96</v>
      </c>
      <c r="K7" s="38" t="s">
        <v>97</v>
      </c>
      <c r="L7" s="38" t="s">
        <v>98</v>
      </c>
      <c r="M7" s="38" t="s">
        <v>99</v>
      </c>
      <c r="N7" s="39" t="s">
        <v>100</v>
      </c>
      <c r="O7" s="39" t="s">
        <v>101</v>
      </c>
      <c r="P7" s="39">
        <v>85.34</v>
      </c>
      <c r="Q7" s="39">
        <v>2120</v>
      </c>
      <c r="R7" s="39">
        <v>3927</v>
      </c>
      <c r="S7" s="39">
        <v>115.9</v>
      </c>
      <c r="T7" s="39">
        <v>33.880000000000003</v>
      </c>
      <c r="U7" s="39">
        <v>3330</v>
      </c>
      <c r="V7" s="39">
        <v>10.46</v>
      </c>
      <c r="W7" s="39">
        <v>318.36</v>
      </c>
      <c r="X7" s="39">
        <v>92.53</v>
      </c>
      <c r="Y7" s="39">
        <v>88.74</v>
      </c>
      <c r="Z7" s="39">
        <v>89.95</v>
      </c>
      <c r="AA7" s="39">
        <v>82.27</v>
      </c>
      <c r="AB7" s="39">
        <v>61.05</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763.02</v>
      </c>
      <c r="BF7" s="39">
        <v>662.64</v>
      </c>
      <c r="BG7" s="39">
        <v>599.41999999999996</v>
      </c>
      <c r="BH7" s="39">
        <v>582.79999999999995</v>
      </c>
      <c r="BI7" s="39">
        <v>514.49</v>
      </c>
      <c r="BJ7" s="39">
        <v>1144.79</v>
      </c>
      <c r="BK7" s="39">
        <v>1061.58</v>
      </c>
      <c r="BL7" s="39">
        <v>1007.7</v>
      </c>
      <c r="BM7" s="39">
        <v>1018.52</v>
      </c>
      <c r="BN7" s="39">
        <v>949.61</v>
      </c>
      <c r="BO7" s="39">
        <v>949.15</v>
      </c>
      <c r="BP7" s="39">
        <v>81.41</v>
      </c>
      <c r="BQ7" s="39">
        <v>82.3</v>
      </c>
      <c r="BR7" s="39">
        <v>79.58</v>
      </c>
      <c r="BS7" s="39">
        <v>76.53</v>
      </c>
      <c r="BT7" s="39">
        <v>55.17</v>
      </c>
      <c r="BU7" s="39">
        <v>56.04</v>
      </c>
      <c r="BV7" s="39">
        <v>58.52</v>
      </c>
      <c r="BW7" s="39">
        <v>59.22</v>
      </c>
      <c r="BX7" s="39">
        <v>58.79</v>
      </c>
      <c r="BY7" s="39">
        <v>58.41</v>
      </c>
      <c r="BZ7" s="39">
        <v>55.87</v>
      </c>
      <c r="CA7" s="39">
        <v>126.34</v>
      </c>
      <c r="CB7" s="39">
        <v>125</v>
      </c>
      <c r="CC7" s="39">
        <v>130.19</v>
      </c>
      <c r="CD7" s="39">
        <v>136.62</v>
      </c>
      <c r="CE7" s="39">
        <v>188.32</v>
      </c>
      <c r="CF7" s="39">
        <v>304.35000000000002</v>
      </c>
      <c r="CG7" s="39">
        <v>296.3</v>
      </c>
      <c r="CH7" s="39">
        <v>292.89999999999998</v>
      </c>
      <c r="CI7" s="39">
        <v>298.25</v>
      </c>
      <c r="CJ7" s="39">
        <v>303.27999999999997</v>
      </c>
      <c r="CK7" s="39">
        <v>288.19</v>
      </c>
      <c r="CL7" s="39">
        <v>86.66</v>
      </c>
      <c r="CM7" s="39">
        <v>80.989999999999995</v>
      </c>
      <c r="CN7" s="39">
        <v>86.74</v>
      </c>
      <c r="CO7" s="39">
        <v>84.44</v>
      </c>
      <c r="CP7" s="39">
        <v>84.67</v>
      </c>
      <c r="CQ7" s="39">
        <v>55.9</v>
      </c>
      <c r="CR7" s="39">
        <v>57.3</v>
      </c>
      <c r="CS7" s="39">
        <v>56.76</v>
      </c>
      <c r="CT7" s="39">
        <v>56.04</v>
      </c>
      <c r="CU7" s="39">
        <v>58.52</v>
      </c>
      <c r="CV7" s="39">
        <v>56.31</v>
      </c>
      <c r="CW7" s="39">
        <v>71.17</v>
      </c>
      <c r="CX7" s="39">
        <v>81.849999999999994</v>
      </c>
      <c r="CY7" s="39">
        <v>74.459999999999994</v>
      </c>
      <c r="CZ7" s="39">
        <v>72.010000000000005</v>
      </c>
      <c r="DA7" s="39">
        <v>65.69</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0.08</v>
      </c>
      <c r="EE7" s="39">
        <v>0.35</v>
      </c>
      <c r="EF7" s="39">
        <v>0.91</v>
      </c>
      <c r="EG7" s="39">
        <v>0.55000000000000004</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2021-12-03T07:05:14Z</dcterms:created>
  <dcterms:modified xsi:type="dcterms:W3CDTF">2022-02-16T07:16:12Z</dcterms:modified>
  <cp:category/>
</cp:coreProperties>
</file>