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3 市町村等→県\18 長洲町\下水道（法適）\"/>
    </mc:Choice>
  </mc:AlternateContent>
  <workbookProtection workbookAlgorithmName="SHA-512" workbookHashValue="uES7Fi4aKw/+XW6Jf+N6VW8YYpt77VaVnxgI/fGHZL7SKneRY8me8CaTo/Qjh0DHD1wKouHCg/7TnV+K0BDNJg==" workbookSaltValue="aDJqjCtLw8ECYUFSnpmPZQ==" workbookSpinCount="100000" lockStructure="1"/>
  <bookViews>
    <workbookView xWindow="0" yWindow="0" windowWidth="20490" windowHeight="7635"/>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P10" i="4"/>
  <c r="AT8" i="4"/>
  <c r="W8" i="4"/>
  <c r="B8" i="4"/>
  <c r="B6" i="4"/>
</calcChain>
</file>

<file path=xl/sharedStrings.xml><?xml version="1.0" encoding="utf-8"?>
<sst xmlns="http://schemas.openxmlformats.org/spreadsheetml/2006/main" count="271" uniqueCount="118">
  <si>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</si>
  <si>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</si>
  <si>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</si>
  <si>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</si>
  <si>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</si>
  <si>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</si>
  <si>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</si>
  <si>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</si>
  <si>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</si>
  <si>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</si>
  <si>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</si>
  <si>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</si>
  <si>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</si>
  <si>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</si>
  <si>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</si>
  <si>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</si>
  <si>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</si>
  <si>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</si>
  <si>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</si>
  <si>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</si>
  <si>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</si>
  <si>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</si>
  <si>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</si>
  <si>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</si>
  <si>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</si>
  <si>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</si>
  <si>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</si>
  <si>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</si>
  <si>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</si>
  <si>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</si>
  <si>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</si>
  <si>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</si>
  <si>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</si>
  <si>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</si>
  <si>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</si>
  <si>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</si>
  <si>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</si>
  <si>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</si>
  <si>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</si>
  <si>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</si>
  <si>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</si>
  <si>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</si>
  <si>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</si>
  <si>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</si>
  <si>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</si>
  <si>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</si>
  <si>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</si>
  <si>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</si>
  <si>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</si>
  <si>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</si>
  <si>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</si>
  <si>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</si>
  <si>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</si>
  <si>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</si>
  <si>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</si>
  <si>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</si>
  <si>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</si>
  <si>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</si>
  <si>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</si>
  <si>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</si>
  <si>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</si>
  <si>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</si>
  <si>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</si>
  <si>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</si>
  <si>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</si>
  <si>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</si>
  <si>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</si>
  <si>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</si>
  <si>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</si>
  <si>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</si>
  <si>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</si>
  <si>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</si>
  <si>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</si>
  <si>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</si>
  <si>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</si>
  <si>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</si>
  <si>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</si>
  <si>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</si>
  <si>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</si>
  <si>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</si>
  <si>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</si>
  <si>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</si>
  <si>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</si>
  <si>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</si>
  <si>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</si>
  <si>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</si>
  <si>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</si>
  <si>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</si>
  <si>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</si>
  <si>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</si>
  <si>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</si>
  <si>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</si>
  <si>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</si>
  <si>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</si>
  <si>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</si>
  <si>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</si>
  <si>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長洲町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</si>
  <si>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</si>
  <si>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</si>
  <si>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</si>
  <si>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</si>
  <si>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</si>
  <si>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</si>
  <si>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</si>
  <si>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</si>
  <si>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</si>
  <si>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</si>
  <si>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</si>
  <si>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</si>
  <si>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</si>
  <si>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</si>
  <si>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</si>
  <si>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</si>
  <si>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</si>
  <si>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</si>
  <si>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公共下水道の整備が効率的でない地域において同等の汚水処理を行うことを目的として事業を行っているため、使用料ですべての経費を賄うことは困難です。当事業単独で経営指標を評価すると「累積欠損比率」等で著しく悪い結果となっていますが、公共下水道事業、特定地域生活排水処理とあわせた3事業を一の公営企業として経営し、おおむね良好な経営状況となっています。</t>
    <rPh sb="0" eb="2">
      <t>コウキョウ</t>
    </rPh>
    <rPh sb="2" eb="5">
      <t>ゲスイドウ</t>
    </rPh>
    <rPh sb="6" eb="8">
      <t>セイビ</t>
    </rPh>
    <rPh sb="9" eb="12">
      <t>コウリツテキ</t>
    </rPh>
    <rPh sb="15" eb="17">
      <t>チイキ</t>
    </rPh>
    <rPh sb="21" eb="23">
      <t>ドウトウ</t>
    </rPh>
    <rPh sb="24" eb="26">
      <t>オスイ</t>
    </rPh>
    <rPh sb="26" eb="28">
      <t>ショリ</t>
    </rPh>
    <rPh sb="29" eb="30">
      <t>オコナ</t>
    </rPh>
    <rPh sb="34" eb="36">
      <t>モクテキ</t>
    </rPh>
    <rPh sb="39" eb="41">
      <t>ジギョウ</t>
    </rPh>
    <rPh sb="42" eb="43">
      <t>オコナ</t>
    </rPh>
    <rPh sb="50" eb="53">
      <t>シヨウリョウ</t>
    </rPh>
    <rPh sb="58" eb="60">
      <t>ケイヒ</t>
    </rPh>
    <rPh sb="61" eb="62">
      <t>マカナ</t>
    </rPh>
    <rPh sb="66" eb="68">
      <t>コンナン</t>
    </rPh>
    <rPh sb="71" eb="72">
      <t>トウ</t>
    </rPh>
    <rPh sb="72" eb="74">
      <t>ジギョウ</t>
    </rPh>
    <rPh sb="74" eb="76">
      <t>タンドク</t>
    </rPh>
    <rPh sb="77" eb="79">
      <t>ケイエイ</t>
    </rPh>
    <rPh sb="79" eb="81">
      <t>シヒョウ</t>
    </rPh>
    <rPh sb="82" eb="84">
      <t>ヒョウカ</t>
    </rPh>
    <rPh sb="88" eb="90">
      <t>ルイセキ</t>
    </rPh>
    <rPh sb="90" eb="92">
      <t>ケッソン</t>
    </rPh>
    <rPh sb="92" eb="94">
      <t>ヒリツ</t>
    </rPh>
    <rPh sb="95" eb="96">
      <t>ナド</t>
    </rPh>
    <rPh sb="97" eb="98">
      <t>イチジル</t>
    </rPh>
    <rPh sb="100" eb="101">
      <t>ワル</t>
    </rPh>
    <rPh sb="102" eb="104">
      <t>ケッカ</t>
    </rPh>
    <rPh sb="113" eb="115">
      <t>コウキョウ</t>
    </rPh>
    <rPh sb="115" eb="118">
      <t>ゲスイドウ</t>
    </rPh>
    <rPh sb="118" eb="120">
      <t>ジギョウ</t>
    </rPh>
    <rPh sb="127" eb="129">
      <t>ハイスイ</t>
    </rPh>
    <rPh sb="129" eb="131">
      <t>ショリ</t>
    </rPh>
    <rPh sb="137" eb="139">
      <t>ジギョウ</t>
    </rPh>
    <rPh sb="140" eb="141">
      <t>ヒト</t>
    </rPh>
    <rPh sb="142" eb="144">
      <t>コウエイ</t>
    </rPh>
    <rPh sb="144" eb="146">
      <t>キギョウ</t>
    </rPh>
    <rPh sb="149" eb="151">
      <t>ケイエイ</t>
    </rPh>
    <rPh sb="157" eb="159">
      <t>リョウコウ</t>
    </rPh>
    <rPh sb="160" eb="162">
      <t>ケイエイ</t>
    </rPh>
    <rPh sb="162" eb="164">
      <t>ジョウキョウ</t>
    </rPh>
    <phoneticPr fontId="4"/>
  </si>
  <si>
    <t>維持管理費などにかかる経費が使用料などの収入を上回っているため「経常収支比率」は100％を下回り「累積欠損比率が」367.22％と欠損が生じているうえ「流動比率」についても現金不足から△314.49％となっています。この欠損及び現金不足については、平成29年度に公共下水道事業、特定地域生活排水処理と併せて下水道事業会計を設けて、公共下水道事業から生じる利益をもって補填している状況です。「企業債残高対事業規模比率」については将来的に一般会計繰入金を原資に償還を計画しているため0％となっています。「経費回収率」については汚水処理にかかる費用を使用料で賄えていませんが、年々少しづつ増加している状況です。「汚水処理原価」は307.08円と類似団体平均に近い水準となっています。「施設利用率」については51基の浄化槽すべてが稼働中の状況で48.44％と類似団体平均をわずかに上回っています。</t>
    <rPh sb="0" eb="2">
      <t>イジ</t>
    </rPh>
    <rPh sb="2" eb="4">
      <t>カンリ</t>
    </rPh>
    <rPh sb="4" eb="5">
      <t>ヒ</t>
    </rPh>
    <rPh sb="11" eb="13">
      <t>ケイヒ</t>
    </rPh>
    <rPh sb="14" eb="17">
      <t>シヨウリョウ</t>
    </rPh>
    <rPh sb="20" eb="22">
      <t>シュウニュウ</t>
    </rPh>
    <rPh sb="23" eb="25">
      <t>ウワマワ</t>
    </rPh>
    <rPh sb="32" eb="34">
      <t>ケイジョウ</t>
    </rPh>
    <rPh sb="34" eb="36">
      <t>シュウシ</t>
    </rPh>
    <rPh sb="36" eb="38">
      <t>ヒリツ</t>
    </rPh>
    <rPh sb="45" eb="47">
      <t>シタマワ</t>
    </rPh>
    <rPh sb="49" eb="51">
      <t>ルイセキ</t>
    </rPh>
    <rPh sb="51" eb="53">
      <t>ケッソン</t>
    </rPh>
    <rPh sb="53" eb="55">
      <t>ヒリツ</t>
    </rPh>
    <rPh sb="65" eb="67">
      <t>ケッソン</t>
    </rPh>
    <rPh sb="68" eb="69">
      <t>ショウ</t>
    </rPh>
    <rPh sb="76" eb="78">
      <t>リュウドウ</t>
    </rPh>
    <rPh sb="78" eb="80">
      <t>ヒリツ</t>
    </rPh>
    <rPh sb="86" eb="88">
      <t>ゲンキン</t>
    </rPh>
    <rPh sb="88" eb="90">
      <t>ブソク</t>
    </rPh>
    <rPh sb="110" eb="112">
      <t>ケッソン</t>
    </rPh>
    <rPh sb="112" eb="113">
      <t>オヨ</t>
    </rPh>
    <rPh sb="114" eb="116">
      <t>ゲンキン</t>
    </rPh>
    <rPh sb="116" eb="118">
      <t>ブソク</t>
    </rPh>
    <rPh sb="124" eb="126">
      <t>ヘイセイ</t>
    </rPh>
    <rPh sb="128" eb="130">
      <t>ネンド</t>
    </rPh>
    <rPh sb="131" eb="133">
      <t>コウキョウ</t>
    </rPh>
    <rPh sb="133" eb="136">
      <t>ゲスイドウ</t>
    </rPh>
    <rPh sb="136" eb="138">
      <t>ジギョウ</t>
    </rPh>
    <rPh sb="139" eb="141">
      <t>トクテイ</t>
    </rPh>
    <rPh sb="141" eb="143">
      <t>チイキ</t>
    </rPh>
    <rPh sb="143" eb="145">
      <t>セイカツ</t>
    </rPh>
    <rPh sb="145" eb="147">
      <t>ハイスイ</t>
    </rPh>
    <rPh sb="147" eb="149">
      <t>ショリ</t>
    </rPh>
    <rPh sb="150" eb="151">
      <t>アワ</t>
    </rPh>
    <rPh sb="153" eb="156">
      <t>ゲスイドウ</t>
    </rPh>
    <rPh sb="156" eb="158">
      <t>ジギョウ</t>
    </rPh>
    <rPh sb="158" eb="160">
      <t>カイケイ</t>
    </rPh>
    <rPh sb="161" eb="162">
      <t>モウ</t>
    </rPh>
    <rPh sb="165" eb="167">
      <t>コウキョウ</t>
    </rPh>
    <rPh sb="167" eb="170">
      <t>ゲスイドウ</t>
    </rPh>
    <rPh sb="170" eb="172">
      <t>ジギョウ</t>
    </rPh>
    <rPh sb="174" eb="175">
      <t>ショウ</t>
    </rPh>
    <rPh sb="177" eb="179">
      <t>リエキ</t>
    </rPh>
    <rPh sb="183" eb="185">
      <t>ホテン</t>
    </rPh>
    <rPh sb="189" eb="191">
      <t>ジョウキョウ</t>
    </rPh>
    <rPh sb="195" eb="197">
      <t>キギョウ</t>
    </rPh>
    <rPh sb="197" eb="198">
      <t>サイ</t>
    </rPh>
    <rPh sb="198" eb="200">
      <t>ザンダカ</t>
    </rPh>
    <rPh sb="200" eb="201">
      <t>タイ</t>
    </rPh>
    <rPh sb="201" eb="203">
      <t>ジギョウ</t>
    </rPh>
    <rPh sb="203" eb="205">
      <t>キボ</t>
    </rPh>
    <rPh sb="205" eb="207">
      <t>ヒリツ</t>
    </rPh>
    <rPh sb="213" eb="216">
      <t>ショウライテキ</t>
    </rPh>
    <rPh sb="217" eb="219">
      <t>イッパン</t>
    </rPh>
    <rPh sb="219" eb="221">
      <t>カイケイ</t>
    </rPh>
    <rPh sb="221" eb="223">
      <t>クリイレ</t>
    </rPh>
    <rPh sb="223" eb="224">
      <t>キン</t>
    </rPh>
    <rPh sb="225" eb="227">
      <t>ゲンシ</t>
    </rPh>
    <rPh sb="228" eb="230">
      <t>ショウカン</t>
    </rPh>
    <rPh sb="231" eb="233">
      <t>ケイカク</t>
    </rPh>
    <rPh sb="250" eb="252">
      <t>ケイヒ</t>
    </rPh>
    <rPh sb="252" eb="254">
      <t>カイシュウ</t>
    </rPh>
    <rPh sb="254" eb="255">
      <t>リツ</t>
    </rPh>
    <rPh sb="261" eb="263">
      <t>オスイ</t>
    </rPh>
    <rPh sb="263" eb="265">
      <t>ショリ</t>
    </rPh>
    <rPh sb="269" eb="271">
      <t>ヒヨウ</t>
    </rPh>
    <rPh sb="272" eb="275">
      <t>シヨウリョウ</t>
    </rPh>
    <rPh sb="276" eb="277">
      <t>マカナ</t>
    </rPh>
    <rPh sb="285" eb="287">
      <t>ネンネン</t>
    </rPh>
    <rPh sb="297" eb="299">
      <t>ジョウキョウ</t>
    </rPh>
    <rPh sb="303" eb="305">
      <t>オスイ</t>
    </rPh>
    <rPh sb="305" eb="307">
      <t>ショリ</t>
    </rPh>
    <rPh sb="307" eb="309">
      <t>ゲンカ</t>
    </rPh>
    <rPh sb="317" eb="318">
      <t>エン</t>
    </rPh>
    <rPh sb="319" eb="321">
      <t>ルイジ</t>
    </rPh>
    <rPh sb="321" eb="323">
      <t>ダンタイ</t>
    </rPh>
    <rPh sb="323" eb="325">
      <t>ヘイキン</t>
    </rPh>
    <rPh sb="326" eb="327">
      <t>チカ</t>
    </rPh>
    <rPh sb="328" eb="330">
      <t>スイジュン</t>
    </rPh>
    <rPh sb="339" eb="341">
      <t>シセツ</t>
    </rPh>
    <rPh sb="341" eb="343">
      <t>リヨウ</t>
    </rPh>
    <rPh sb="343" eb="344">
      <t>リツ</t>
    </rPh>
    <rPh sb="365" eb="367">
      <t>ジョウキョウ</t>
    </rPh>
    <rPh sb="375" eb="377">
      <t>ルイジ</t>
    </rPh>
    <rPh sb="377" eb="379">
      <t>ダンタイ</t>
    </rPh>
    <rPh sb="379" eb="381">
      <t>ヘイキン</t>
    </rPh>
    <rPh sb="386" eb="388">
      <t>ウワマワ</t>
    </rPh>
    <phoneticPr fontId="4"/>
  </si>
  <si>
    <t>当事業で浄化槽を整備したのが平成17年度以降であるため、供用開始後16年を経過していますが、いずれも浄化槽本体は良好に稼働しており、機器設備についても消耗品の交換、ブロアー装置の修繕等の維持管理の範囲で対応可能となっています。</t>
    <rPh sb="0" eb="1">
      <t>トウ</t>
    </rPh>
    <rPh sb="1" eb="3">
      <t>ジギョウ</t>
    </rPh>
    <rPh sb="4" eb="7">
      <t>ジョウカソウ</t>
    </rPh>
    <rPh sb="8" eb="10">
      <t>セイビ</t>
    </rPh>
    <rPh sb="14" eb="16">
      <t>ヘイセイ</t>
    </rPh>
    <rPh sb="18" eb="20">
      <t>ネンド</t>
    </rPh>
    <rPh sb="28" eb="30">
      <t>キョウヨウ</t>
    </rPh>
    <rPh sb="30" eb="32">
      <t>カイシ</t>
    </rPh>
    <rPh sb="32" eb="33">
      <t>ゴ</t>
    </rPh>
    <rPh sb="35" eb="36">
      <t>ネン</t>
    </rPh>
    <rPh sb="37" eb="39">
      <t>ケイカ</t>
    </rPh>
    <rPh sb="50" eb="53">
      <t>ジョウカソウ</t>
    </rPh>
    <rPh sb="53" eb="55">
      <t>ホンタイ</t>
    </rPh>
    <rPh sb="56" eb="58">
      <t>リョウコウ</t>
    </rPh>
    <rPh sb="59" eb="61">
      <t>カドウ</t>
    </rPh>
    <rPh sb="66" eb="68">
      <t>キキ</t>
    </rPh>
    <rPh sb="68" eb="70">
      <t>セツビ</t>
    </rPh>
    <rPh sb="75" eb="77">
      <t>ショウモウ</t>
    </rPh>
    <rPh sb="77" eb="78">
      <t>ヒン</t>
    </rPh>
    <rPh sb="79" eb="81">
      <t>コウカン</t>
    </rPh>
    <rPh sb="86" eb="88">
      <t>ソウチ</t>
    </rPh>
    <rPh sb="89" eb="91">
      <t>シュウゼン</t>
    </rPh>
    <rPh sb="91" eb="92">
      <t>トウ</t>
    </rPh>
    <rPh sb="93" eb="95">
      <t>イジ</t>
    </rPh>
    <rPh sb="95" eb="97">
      <t>カンリ</t>
    </rPh>
    <rPh sb="98" eb="100">
      <t>ハンイ</t>
    </rPh>
    <rPh sb="101" eb="103">
      <t>タイオウ</t>
    </rPh>
    <rPh sb="103" eb="105">
      <t>カノウ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</si>
</sst>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A4-4337-A2D4-66B3A123FB6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6A4-4337-A2D4-66B3A123FB6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48.15</c:v>
                </c:pt>
                <c:pt idx="2">
                  <c:v>50</c:v>
                </c:pt>
                <c:pt idx="3">
                  <c:v>46.03</c:v>
                </c:pt>
                <c:pt idx="4">
                  <c:v>48.44</c:v>
                </c:pt>
              </c:numCache>
            </c:numRef>
          </c:val>
          <c:extLst>
            <c:ext xmlns:c16="http://schemas.microsoft.com/office/drawing/2014/chart" uri="{C3380CC4-5D6E-409C-BE32-E72D297353CC}">
              <c16:uniqueId val="{00000000-CE83-42C9-8315-5B93C829D44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49.31</c:v>
                </c:pt>
                <c:pt idx="2">
                  <c:v>47.29</c:v>
                </c:pt>
                <c:pt idx="3">
                  <c:v>54.73</c:v>
                </c:pt>
                <c:pt idx="4">
                  <c:v>46.36</c:v>
                </c:pt>
              </c:numCache>
            </c:numRef>
          </c:val>
          <c:smooth val="0"/>
          <c:extLst>
            <c:ext xmlns:c16="http://schemas.microsoft.com/office/drawing/2014/chart" uri="{C3380CC4-5D6E-409C-BE32-E72D297353CC}">
              <c16:uniqueId val="{00000001-CE83-42C9-8315-5B93C829D44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91.6</c:v>
                </c:pt>
                <c:pt idx="2">
                  <c:v>92.25</c:v>
                </c:pt>
                <c:pt idx="3">
                  <c:v>97.96</c:v>
                </c:pt>
                <c:pt idx="4">
                  <c:v>100</c:v>
                </c:pt>
              </c:numCache>
            </c:numRef>
          </c:val>
          <c:extLst>
            <c:ext xmlns:c16="http://schemas.microsoft.com/office/drawing/2014/chart" uri="{C3380CC4-5D6E-409C-BE32-E72D297353CC}">
              <c16:uniqueId val="{00000000-7979-446C-936C-ED581FE748C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57.28</c:v>
                </c:pt>
                <c:pt idx="2">
                  <c:v>57.74</c:v>
                </c:pt>
                <c:pt idx="3">
                  <c:v>54.72</c:v>
                </c:pt>
                <c:pt idx="4">
                  <c:v>83.08</c:v>
                </c:pt>
              </c:numCache>
            </c:numRef>
          </c:val>
          <c:smooth val="0"/>
          <c:extLst>
            <c:ext xmlns:c16="http://schemas.microsoft.com/office/drawing/2014/chart" uri="{C3380CC4-5D6E-409C-BE32-E72D297353CC}">
              <c16:uniqueId val="{00000001-7979-446C-936C-ED581FE748C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52.24</c:v>
                </c:pt>
                <c:pt idx="2">
                  <c:v>54.62</c:v>
                </c:pt>
                <c:pt idx="3">
                  <c:v>65.83</c:v>
                </c:pt>
                <c:pt idx="4">
                  <c:v>70.349999999999994</c:v>
                </c:pt>
              </c:numCache>
            </c:numRef>
          </c:val>
          <c:extLst>
            <c:ext xmlns:c16="http://schemas.microsoft.com/office/drawing/2014/chart" uri="{C3380CC4-5D6E-409C-BE32-E72D297353CC}">
              <c16:uniqueId val="{00000000-7879-4082-9B45-74DDC276D60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109.03</c:v>
                </c:pt>
                <c:pt idx="2">
                  <c:v>105.3</c:v>
                </c:pt>
                <c:pt idx="3">
                  <c:v>109.09</c:v>
                </c:pt>
                <c:pt idx="4">
                  <c:v>96.14</c:v>
                </c:pt>
              </c:numCache>
            </c:numRef>
          </c:val>
          <c:smooth val="0"/>
          <c:extLst>
            <c:ext xmlns:c16="http://schemas.microsoft.com/office/drawing/2014/chart" uri="{C3380CC4-5D6E-409C-BE32-E72D297353CC}">
              <c16:uniqueId val="{00000001-7879-4082-9B45-74DDC276D60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3.91</c:v>
                </c:pt>
                <c:pt idx="2">
                  <c:v>7.07</c:v>
                </c:pt>
                <c:pt idx="3">
                  <c:v>10.37</c:v>
                </c:pt>
                <c:pt idx="4">
                  <c:v>13.88</c:v>
                </c:pt>
              </c:numCache>
            </c:numRef>
          </c:val>
          <c:extLst>
            <c:ext xmlns:c16="http://schemas.microsoft.com/office/drawing/2014/chart" uri="{C3380CC4-5D6E-409C-BE32-E72D297353CC}">
              <c16:uniqueId val="{00000000-3910-4D5E-A56F-BF939240C7A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9.51</c:v>
                </c:pt>
                <c:pt idx="2">
                  <c:v>14.11</c:v>
                </c:pt>
                <c:pt idx="3">
                  <c:v>20.059999999999999</c:v>
                </c:pt>
                <c:pt idx="4">
                  <c:v>33.75</c:v>
                </c:pt>
              </c:numCache>
            </c:numRef>
          </c:val>
          <c:smooth val="0"/>
          <c:extLst>
            <c:ext xmlns:c16="http://schemas.microsoft.com/office/drawing/2014/chart" uri="{C3380CC4-5D6E-409C-BE32-E72D297353CC}">
              <c16:uniqueId val="{00000001-3910-4D5E-A56F-BF939240C7A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45-4C0E-919A-50C16E0BCAE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545-4C0E-919A-50C16E0BCAE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127.67</c:v>
                </c:pt>
                <c:pt idx="2">
                  <c:v>241.21</c:v>
                </c:pt>
                <c:pt idx="3">
                  <c:v>310.44</c:v>
                </c:pt>
                <c:pt idx="4">
                  <c:v>367.22</c:v>
                </c:pt>
              </c:numCache>
            </c:numRef>
          </c:val>
          <c:extLst>
            <c:ext xmlns:c16="http://schemas.microsoft.com/office/drawing/2014/chart" uri="{C3380CC4-5D6E-409C-BE32-E72D297353CC}">
              <c16:uniqueId val="{00000000-CD60-4FB8-8EDE-D458854AFC8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34.340000000000003</c:v>
                </c:pt>
                <c:pt idx="2">
                  <c:v>40.119999999999997</c:v>
                </c:pt>
                <c:pt idx="3">
                  <c:v>37.090000000000003</c:v>
                </c:pt>
                <c:pt idx="4">
                  <c:v>237</c:v>
                </c:pt>
              </c:numCache>
            </c:numRef>
          </c:val>
          <c:smooth val="0"/>
          <c:extLst>
            <c:ext xmlns:c16="http://schemas.microsoft.com/office/drawing/2014/chart" uri="{C3380CC4-5D6E-409C-BE32-E72D297353CC}">
              <c16:uniqueId val="{00000001-CD60-4FB8-8EDE-D458854AFC8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-65.14</c:v>
                </c:pt>
                <c:pt idx="2">
                  <c:v>-74.88</c:v>
                </c:pt>
                <c:pt idx="3">
                  <c:v>-285.02999999999997</c:v>
                </c:pt>
                <c:pt idx="4">
                  <c:v>-314.49</c:v>
                </c:pt>
              </c:numCache>
            </c:numRef>
          </c:val>
          <c:extLst>
            <c:ext xmlns:c16="http://schemas.microsoft.com/office/drawing/2014/chart" uri="{C3380CC4-5D6E-409C-BE32-E72D297353CC}">
              <c16:uniqueId val="{00000000-D633-475D-8F06-514732E26E2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202.79</c:v>
                </c:pt>
                <c:pt idx="2">
                  <c:v>255.28</c:v>
                </c:pt>
                <c:pt idx="3">
                  <c:v>241.94</c:v>
                </c:pt>
                <c:pt idx="4">
                  <c:v>135.35</c:v>
                </c:pt>
              </c:numCache>
            </c:numRef>
          </c:val>
          <c:smooth val="0"/>
          <c:extLst>
            <c:ext xmlns:c16="http://schemas.microsoft.com/office/drawing/2014/chart" uri="{C3380CC4-5D6E-409C-BE32-E72D297353CC}">
              <c16:uniqueId val="{00000001-D633-475D-8F06-514732E26E2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1047.57</c:v>
                </c:pt>
                <c:pt idx="2">
                  <c:v>1072.49</c:v>
                </c:pt>
                <c:pt idx="3">
                  <c:v>958</c:v>
                </c:pt>
                <c:pt idx="4" formatCode="#,##0.00;&quot;△&quot;#,##0.00">
                  <c:v>0</c:v>
                </c:pt>
              </c:numCache>
            </c:numRef>
          </c:val>
          <c:extLst>
            <c:ext xmlns:c16="http://schemas.microsoft.com/office/drawing/2014/chart" uri="{C3380CC4-5D6E-409C-BE32-E72D297353CC}">
              <c16:uniqueId val="{00000000-C454-4DA5-B476-CF4C93F27B8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768.3</c:v>
                </c:pt>
                <c:pt idx="2">
                  <c:v>918.36</c:v>
                </c:pt>
                <c:pt idx="3">
                  <c:v>860.05</c:v>
                </c:pt>
                <c:pt idx="4">
                  <c:v>782.91</c:v>
                </c:pt>
              </c:numCache>
            </c:numRef>
          </c:val>
          <c:smooth val="0"/>
          <c:extLst>
            <c:ext xmlns:c16="http://schemas.microsoft.com/office/drawing/2014/chart" uri="{C3380CC4-5D6E-409C-BE32-E72D297353CC}">
              <c16:uniqueId val="{00000001-C454-4DA5-B476-CF4C93F27B8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44.71</c:v>
                </c:pt>
                <c:pt idx="2">
                  <c:v>45.66</c:v>
                </c:pt>
                <c:pt idx="3">
                  <c:v>52.48</c:v>
                </c:pt>
                <c:pt idx="4">
                  <c:v>54.92</c:v>
                </c:pt>
              </c:numCache>
            </c:numRef>
          </c:val>
          <c:extLst>
            <c:ext xmlns:c16="http://schemas.microsoft.com/office/drawing/2014/chart" uri="{C3380CC4-5D6E-409C-BE32-E72D297353CC}">
              <c16:uniqueId val="{00000000-DBF6-487B-BA9B-0DCAD5DF2B4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53.36</c:v>
                </c:pt>
                <c:pt idx="2">
                  <c:v>50.94</c:v>
                </c:pt>
                <c:pt idx="3">
                  <c:v>44.86</c:v>
                </c:pt>
                <c:pt idx="4">
                  <c:v>49.38</c:v>
                </c:pt>
              </c:numCache>
            </c:numRef>
          </c:val>
          <c:smooth val="0"/>
          <c:extLst>
            <c:ext xmlns:c16="http://schemas.microsoft.com/office/drawing/2014/chart" uri="{C3380CC4-5D6E-409C-BE32-E72D297353CC}">
              <c16:uniqueId val="{00000001-DBF6-487B-BA9B-0DCAD5DF2B4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379.68</c:v>
                </c:pt>
                <c:pt idx="2">
                  <c:v>368.56</c:v>
                </c:pt>
                <c:pt idx="3">
                  <c:v>320.88</c:v>
                </c:pt>
                <c:pt idx="4">
                  <c:v>307.08</c:v>
                </c:pt>
              </c:numCache>
            </c:numRef>
          </c:val>
          <c:extLst>
            <c:ext xmlns:c16="http://schemas.microsoft.com/office/drawing/2014/chart" uri="{C3380CC4-5D6E-409C-BE32-E72D297353CC}">
              <c16:uniqueId val="{00000000-0C4F-4830-BC3B-55A7D2959F4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347.38</c:v>
                </c:pt>
                <c:pt idx="2">
                  <c:v>371.2</c:v>
                </c:pt>
                <c:pt idx="3">
                  <c:v>496.36</c:v>
                </c:pt>
                <c:pt idx="4">
                  <c:v>316.97000000000003</c:v>
                </c:pt>
              </c:numCache>
            </c:numRef>
          </c:val>
          <c:smooth val="0"/>
          <c:extLst>
            <c:ext xmlns:c16="http://schemas.microsoft.com/office/drawing/2014/chart" uri="{C3380CC4-5D6E-409C-BE32-E72D297353CC}">
              <c16:uniqueId val="{00000001-0C4F-4830-BC3B-55A7D2959F4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【214.44】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3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長洲町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15905</v>
      </c>
      <c r="AM8" s="69"/>
      <c r="AN8" s="69"/>
      <c r="AO8" s="69"/>
      <c r="AP8" s="69"/>
      <c r="AQ8" s="69"/>
      <c r="AR8" s="69"/>
      <c r="AS8" s="69"/>
      <c r="AT8" s="68">
        <f>データ!T6</f>
        <v>19.440000000000001</v>
      </c>
      <c r="AU8" s="68"/>
      <c r="AV8" s="68"/>
      <c r="AW8" s="68"/>
      <c r="AX8" s="68"/>
      <c r="AY8" s="68"/>
      <c r="AZ8" s="68"/>
      <c r="BA8" s="68"/>
      <c r="BB8" s="68">
        <f>データ!U6</f>
        <v>818.16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15.89</v>
      </c>
      <c r="J10" s="68"/>
      <c r="K10" s="68"/>
      <c r="L10" s="68"/>
      <c r="M10" s="68"/>
      <c r="N10" s="68"/>
      <c r="O10" s="68"/>
      <c r="P10" s="68">
        <f>データ!P6</f>
        <v>0.95</v>
      </c>
      <c r="Q10" s="68"/>
      <c r="R10" s="68"/>
      <c r="S10" s="68"/>
      <c r="T10" s="68"/>
      <c r="U10" s="68"/>
      <c r="V10" s="68"/>
      <c r="W10" s="68">
        <f>データ!Q6</f>
        <v>100</v>
      </c>
      <c r="X10" s="68"/>
      <c r="Y10" s="68"/>
      <c r="Z10" s="68"/>
      <c r="AA10" s="68"/>
      <c r="AB10" s="68"/>
      <c r="AC10" s="68"/>
      <c r="AD10" s="69">
        <f>データ!R6</f>
        <v>3517</v>
      </c>
      <c r="AE10" s="69"/>
      <c r="AF10" s="69"/>
      <c r="AG10" s="69"/>
      <c r="AH10" s="69"/>
      <c r="AI10" s="69"/>
      <c r="AJ10" s="69"/>
      <c r="AK10" s="2"/>
      <c r="AL10" s="69">
        <f>データ!V6</f>
        <v>151</v>
      </c>
      <c r="AM10" s="69"/>
      <c r="AN10" s="69"/>
      <c r="AO10" s="69"/>
      <c r="AP10" s="69"/>
      <c r="AQ10" s="69"/>
      <c r="AR10" s="69"/>
      <c r="AS10" s="69"/>
      <c r="AT10" s="68">
        <f>データ!W6</f>
        <v>0.03</v>
      </c>
      <c r="AU10" s="68"/>
      <c r="AV10" s="68"/>
      <c r="AW10" s="68"/>
      <c r="AX10" s="68"/>
      <c r="AY10" s="68"/>
      <c r="AZ10" s="68"/>
      <c r="BA10" s="68"/>
      <c r="BB10" s="68">
        <f>データ!X6</f>
        <v>5033.33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【97.34】</v>
      </c>
      <c r="F85" s="26" t="str">
        <f>データ!AT6</f>
        <v>【214.44】</v>
      </c>
      <c r="G85" s="26" t="str">
        <f>データ!BE6</f>
        <v>【140.89】</v>
      </c>
      <c r="H85" s="26" t="str">
        <f>データ!BP6</f>
        <v>【780.89】</v>
      </c>
      <c r="I85" s="26" t="str">
        <f>データ!CA6</f>
        <v>【48.58】</v>
      </c>
      <c r="J85" s="26" t="str">
        <f>データ!CL6</f>
        <v>【328.08】</v>
      </c>
      <c r="K85" s="26" t="str">
        <f>データ!CW6</f>
        <v>【46.74】</v>
      </c>
      <c r="L85" s="26" t="str">
        <f>データ!DH6</f>
        <v>【81.12】</v>
      </c>
      <c r="M85" s="26" t="str">
        <f>データ!DS6</f>
        <v>【33.20】</v>
      </c>
      <c r="N85" s="26" t="str">
        <f>データ!ED6</f>
        <v>【-】</v>
      </c>
      <c r="O85" s="26" t="str">
        <f>データ!EO6</f>
        <v>【-】</v>
      </c>
    </row>
  </sheetData>
  <sheetProtection algorithmName="SHA-512" hashValue="k8wi8v7ntQt3f30kQo3Jc7laRZfs8KHx67J6ECOvo1PYumZekLfCgmz2KY35cjZUQN60GjJYkelYSJWR0ncwsQ==" saltValue="3i5Hf24yQAiF6TSapMfZb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433683</v>
      </c>
      <c r="D6" s="33">
        <f t="shared" si="3"/>
        <v>46</v>
      </c>
      <c r="E6" s="33">
        <f t="shared" si="3"/>
        <v>18</v>
      </c>
      <c r="F6" s="33">
        <f t="shared" si="3"/>
        <v>1</v>
      </c>
      <c r="G6" s="33">
        <f t="shared" si="3"/>
        <v>0</v>
      </c>
      <c r="H6" s="33" t="str">
        <f t="shared" si="3"/>
        <v>熊本県　長洲町</v>
      </c>
      <c r="I6" s="33" t="str">
        <f t="shared" si="3"/>
        <v>法適用</v>
      </c>
      <c r="J6" s="33" t="str">
        <f t="shared" si="3"/>
        <v>下水道事業</v>
      </c>
      <c r="K6" s="33" t="str">
        <f t="shared" si="3"/>
        <v>個別排水処理</v>
      </c>
      <c r="L6" s="33" t="str">
        <f t="shared" si="3"/>
        <v>L2</v>
      </c>
      <c r="M6" s="33" t="str">
        <f t="shared" si="3"/>
        <v>非設置</v>
      </c>
      <c r="N6" s="34" t="str">
        <f t="shared" si="3"/>
        <v>-</v>
      </c>
      <c r="O6" s="34">
        <f t="shared" si="3"/>
        <v>15.89</v>
      </c>
      <c r="P6" s="34">
        <f t="shared" si="3"/>
        <v>0.95</v>
      </c>
      <c r="Q6" s="34">
        <f t="shared" si="3"/>
        <v>100</v>
      </c>
      <c r="R6" s="34">
        <f t="shared" si="3"/>
        <v>3517</v>
      </c>
      <c r="S6" s="34">
        <f t="shared" si="3"/>
        <v>15905</v>
      </c>
      <c r="T6" s="34">
        <f t="shared" si="3"/>
        <v>19.440000000000001</v>
      </c>
      <c r="U6" s="34">
        <f t="shared" si="3"/>
        <v>818.16</v>
      </c>
      <c r="V6" s="34">
        <f t="shared" si="3"/>
        <v>151</v>
      </c>
      <c r="W6" s="34">
        <f t="shared" si="3"/>
        <v>0.03</v>
      </c>
      <c r="X6" s="34">
        <f t="shared" si="3"/>
        <v>5033.33</v>
      </c>
      <c r="Y6" s="35" t="str">
        <f>IF(Y7="",NA(),Y7)</f>
        <v>-</v>
      </c>
      <c r="Z6" s="35">
        <f t="shared" ref="Z6:AH6" si="4">IF(Z7="",NA(),Z7)</f>
        <v>52.24</v>
      </c>
      <c r="AA6" s="35">
        <f t="shared" si="4"/>
        <v>54.62</v>
      </c>
      <c r="AB6" s="35">
        <f t="shared" si="4"/>
        <v>65.83</v>
      </c>
      <c r="AC6" s="35">
        <f t="shared" si="4"/>
        <v>70.349999999999994</v>
      </c>
      <c r="AD6" s="35" t="str">
        <f t="shared" si="4"/>
        <v>-</v>
      </c>
      <c r="AE6" s="35">
        <f t="shared" si="4"/>
        <v>109.03</v>
      </c>
      <c r="AF6" s="35">
        <f t="shared" si="4"/>
        <v>105.3</v>
      </c>
      <c r="AG6" s="35">
        <f t="shared" si="4"/>
        <v>109.09</v>
      </c>
      <c r="AH6" s="35">
        <f t="shared" si="4"/>
        <v>96.14</v>
      </c>
      <c r="AI6" s="34" t="str">
        <f>IF(AI7="","",IF(AI7="-","【-】","【"&amp;SUBSTITUTE(TEXT(AI7,"#,##0.00"),"-","△")&amp;"】"))</f>
        <v>【97.34】</v>
      </c>
      <c r="AJ6" s="35" t="str">
        <f>IF(AJ7="",NA(),AJ7)</f>
        <v>-</v>
      </c>
      <c r="AK6" s="35">
        <f t="shared" ref="AK6:AS6" si="5">IF(AK7="",NA(),AK7)</f>
        <v>127.67</v>
      </c>
      <c r="AL6" s="35">
        <f t="shared" si="5"/>
        <v>241.21</v>
      </c>
      <c r="AM6" s="35">
        <f t="shared" si="5"/>
        <v>310.44</v>
      </c>
      <c r="AN6" s="35">
        <f t="shared" si="5"/>
        <v>367.22</v>
      </c>
      <c r="AO6" s="35" t="str">
        <f t="shared" si="5"/>
        <v>-</v>
      </c>
      <c r="AP6" s="35">
        <f t="shared" si="5"/>
        <v>34.340000000000003</v>
      </c>
      <c r="AQ6" s="35">
        <f t="shared" si="5"/>
        <v>40.119999999999997</v>
      </c>
      <c r="AR6" s="35">
        <f t="shared" si="5"/>
        <v>37.090000000000003</v>
      </c>
      <c r="AS6" s="35">
        <f t="shared" si="5"/>
        <v>237</v>
      </c>
      <c r="AT6" s="34" t="str">
        <f>IF(AT7="","",IF(AT7="-","【-】","【"&amp;SUBSTITUTE(TEXT(AT7,"#,##0.00"),"-","△")&amp;"】"))</f>
        <v>【214.44】</v>
      </c>
      <c r="AU6" s="35" t="str">
        <f>IF(AU7="",NA(),AU7)</f>
        <v>-</v>
      </c>
      <c r="AV6" s="35">
        <f t="shared" ref="AV6:BD6" si="6">IF(AV7="",NA(),AV7)</f>
        <v>-65.14</v>
      </c>
      <c r="AW6" s="35">
        <f t="shared" si="6"/>
        <v>-74.88</v>
      </c>
      <c r="AX6" s="35">
        <f t="shared" si="6"/>
        <v>-285.02999999999997</v>
      </c>
      <c r="AY6" s="35">
        <f t="shared" si="6"/>
        <v>-314.49</v>
      </c>
      <c r="AZ6" s="35" t="str">
        <f t="shared" si="6"/>
        <v>-</v>
      </c>
      <c r="BA6" s="35">
        <f t="shared" si="6"/>
        <v>202.79</v>
      </c>
      <c r="BB6" s="35">
        <f t="shared" si="6"/>
        <v>255.28</v>
      </c>
      <c r="BC6" s="35">
        <f t="shared" si="6"/>
        <v>241.94</v>
      </c>
      <c r="BD6" s="35">
        <f t="shared" si="6"/>
        <v>135.35</v>
      </c>
      <c r="BE6" s="34" t="str">
        <f>IF(BE7="","",IF(BE7="-","【-】","【"&amp;SUBSTITUTE(TEXT(BE7,"#,##0.00"),"-","△")&amp;"】"))</f>
        <v>【140.89】</v>
      </c>
      <c r="BF6" s="35" t="str">
        <f>IF(BF7="",NA(),BF7)</f>
        <v>-</v>
      </c>
      <c r="BG6" s="35">
        <f t="shared" ref="BG6:BO6" si="7">IF(BG7="",NA(),BG7)</f>
        <v>1047.57</v>
      </c>
      <c r="BH6" s="35">
        <f t="shared" si="7"/>
        <v>1072.49</v>
      </c>
      <c r="BI6" s="35">
        <f t="shared" si="7"/>
        <v>958</v>
      </c>
      <c r="BJ6" s="34">
        <f t="shared" si="7"/>
        <v>0</v>
      </c>
      <c r="BK6" s="35" t="str">
        <f t="shared" si="7"/>
        <v>-</v>
      </c>
      <c r="BL6" s="35">
        <f t="shared" si="7"/>
        <v>768.3</v>
      </c>
      <c r="BM6" s="35">
        <f t="shared" si="7"/>
        <v>918.36</v>
      </c>
      <c r="BN6" s="35">
        <f t="shared" si="7"/>
        <v>860.05</v>
      </c>
      <c r="BO6" s="35">
        <f t="shared" si="7"/>
        <v>782.91</v>
      </c>
      <c r="BP6" s="34" t="str">
        <f>IF(BP7="","",IF(BP7="-","【-】","【"&amp;SUBSTITUTE(TEXT(BP7,"#,##0.00"),"-","△")&amp;"】"))</f>
        <v>【780.89】</v>
      </c>
      <c r="BQ6" s="35" t="str">
        <f>IF(BQ7="",NA(),BQ7)</f>
        <v>-</v>
      </c>
      <c r="BR6" s="35">
        <f t="shared" ref="BR6:BZ6" si="8">IF(BR7="",NA(),BR7)</f>
        <v>44.71</v>
      </c>
      <c r="BS6" s="35">
        <f t="shared" si="8"/>
        <v>45.66</v>
      </c>
      <c r="BT6" s="35">
        <f t="shared" si="8"/>
        <v>52.48</v>
      </c>
      <c r="BU6" s="35">
        <f t="shared" si="8"/>
        <v>54.92</v>
      </c>
      <c r="BV6" s="35" t="str">
        <f t="shared" si="8"/>
        <v>-</v>
      </c>
      <c r="BW6" s="35">
        <f t="shared" si="8"/>
        <v>53.36</v>
      </c>
      <c r="BX6" s="35">
        <f t="shared" si="8"/>
        <v>50.94</v>
      </c>
      <c r="BY6" s="35">
        <f t="shared" si="8"/>
        <v>44.86</v>
      </c>
      <c r="BZ6" s="35">
        <f t="shared" si="8"/>
        <v>49.38</v>
      </c>
      <c r="CA6" s="34" t="str">
        <f>IF(CA7="","",IF(CA7="-","【-】","【"&amp;SUBSTITUTE(TEXT(CA7,"#,##0.00"),"-","△")&amp;"】"))</f>
        <v>【48.58】</v>
      </c>
      <c r="CB6" s="35" t="str">
        <f>IF(CB7="",NA(),CB7)</f>
        <v>-</v>
      </c>
      <c r="CC6" s="35">
        <f t="shared" ref="CC6:CK6" si="9">IF(CC7="",NA(),CC7)</f>
        <v>379.68</v>
      </c>
      <c r="CD6" s="35">
        <f t="shared" si="9"/>
        <v>368.56</v>
      </c>
      <c r="CE6" s="35">
        <f t="shared" si="9"/>
        <v>320.88</v>
      </c>
      <c r="CF6" s="35">
        <f t="shared" si="9"/>
        <v>307.08</v>
      </c>
      <c r="CG6" s="35" t="str">
        <f t="shared" si="9"/>
        <v>-</v>
      </c>
      <c r="CH6" s="35">
        <f t="shared" si="9"/>
        <v>347.38</v>
      </c>
      <c r="CI6" s="35">
        <f t="shared" si="9"/>
        <v>371.2</v>
      </c>
      <c r="CJ6" s="35">
        <f t="shared" si="9"/>
        <v>496.36</v>
      </c>
      <c r="CK6" s="35">
        <f t="shared" si="9"/>
        <v>316.97000000000003</v>
      </c>
      <c r="CL6" s="34" t="str">
        <f>IF(CL7="","",IF(CL7="-","【-】","【"&amp;SUBSTITUTE(TEXT(CL7,"#,##0.00"),"-","△")&amp;"】"))</f>
        <v>【328.08】</v>
      </c>
      <c r="CM6" s="35" t="str">
        <f>IF(CM7="",NA(),CM7)</f>
        <v>-</v>
      </c>
      <c r="CN6" s="35">
        <f t="shared" ref="CN6:CV6" si="10">IF(CN7="",NA(),CN7)</f>
        <v>48.15</v>
      </c>
      <c r="CO6" s="35">
        <f t="shared" si="10"/>
        <v>50</v>
      </c>
      <c r="CP6" s="35">
        <f t="shared" si="10"/>
        <v>46.03</v>
      </c>
      <c r="CQ6" s="35">
        <f t="shared" si="10"/>
        <v>48.44</v>
      </c>
      <c r="CR6" s="35" t="str">
        <f t="shared" si="10"/>
        <v>-</v>
      </c>
      <c r="CS6" s="35">
        <f t="shared" si="10"/>
        <v>49.31</v>
      </c>
      <c r="CT6" s="35">
        <f t="shared" si="10"/>
        <v>47.29</v>
      </c>
      <c r="CU6" s="35">
        <f t="shared" si="10"/>
        <v>54.73</v>
      </c>
      <c r="CV6" s="35">
        <f t="shared" si="10"/>
        <v>46.36</v>
      </c>
      <c r="CW6" s="34" t="str">
        <f>IF(CW7="","",IF(CW7="-","【-】","【"&amp;SUBSTITUTE(TEXT(CW7,"#,##0.00"),"-","△")&amp;"】"))</f>
        <v>【46.74】</v>
      </c>
      <c r="CX6" s="35" t="str">
        <f>IF(CX7="",NA(),CX7)</f>
        <v>-</v>
      </c>
      <c r="CY6" s="35">
        <f t="shared" ref="CY6:DG6" si="11">IF(CY7="",NA(),CY7)</f>
        <v>91.6</v>
      </c>
      <c r="CZ6" s="35">
        <f t="shared" si="11"/>
        <v>92.25</v>
      </c>
      <c r="DA6" s="35">
        <f t="shared" si="11"/>
        <v>97.96</v>
      </c>
      <c r="DB6" s="35">
        <f t="shared" si="11"/>
        <v>100</v>
      </c>
      <c r="DC6" s="35" t="str">
        <f t="shared" si="11"/>
        <v>-</v>
      </c>
      <c r="DD6" s="35">
        <f t="shared" si="11"/>
        <v>57.28</v>
      </c>
      <c r="DE6" s="35">
        <f t="shared" si="11"/>
        <v>57.74</v>
      </c>
      <c r="DF6" s="35">
        <f t="shared" si="11"/>
        <v>54.72</v>
      </c>
      <c r="DG6" s="35">
        <f t="shared" si="11"/>
        <v>83.08</v>
      </c>
      <c r="DH6" s="34" t="str">
        <f>IF(DH7="","",IF(DH7="-","【-】","【"&amp;SUBSTITUTE(TEXT(DH7,"#,##0.00"),"-","△")&amp;"】"))</f>
        <v>【81.12】</v>
      </c>
      <c r="DI6" s="35" t="str">
        <f>IF(DI7="",NA(),DI7)</f>
        <v>-</v>
      </c>
      <c r="DJ6" s="35">
        <f t="shared" ref="DJ6:DR6" si="12">IF(DJ7="",NA(),DJ7)</f>
        <v>3.91</v>
      </c>
      <c r="DK6" s="35">
        <f t="shared" si="12"/>
        <v>7.07</v>
      </c>
      <c r="DL6" s="35">
        <f t="shared" si="12"/>
        <v>10.37</v>
      </c>
      <c r="DM6" s="35">
        <f t="shared" si="12"/>
        <v>13.88</v>
      </c>
      <c r="DN6" s="35" t="str">
        <f t="shared" si="12"/>
        <v>-</v>
      </c>
      <c r="DO6" s="35">
        <f t="shared" si="12"/>
        <v>9.51</v>
      </c>
      <c r="DP6" s="35">
        <f t="shared" si="12"/>
        <v>14.11</v>
      </c>
      <c r="DQ6" s="35">
        <f t="shared" si="12"/>
        <v>20.059999999999999</v>
      </c>
      <c r="DR6" s="35">
        <f t="shared" si="12"/>
        <v>33.75</v>
      </c>
      <c r="DS6" s="34" t="str">
        <f>IF(DS7="","",IF(DS7="-","【-】","【"&amp;SUBSTITUTE(TEXT(DS7,"#,##0.00"),"-","△")&amp;"】"))</f>
        <v>【33.20】</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433683</v>
      </c>
      <c r="D7" s="37">
        <v>46</v>
      </c>
      <c r="E7" s="37">
        <v>18</v>
      </c>
      <c r="F7" s="37">
        <v>1</v>
      </c>
      <c r="G7" s="37">
        <v>0</v>
      </c>
      <c r="H7" s="37" t="s">
        <v>96</v>
      </c>
      <c r="I7" s="37" t="s">
        <v>97</v>
      </c>
      <c r="J7" s="37" t="s">
        <v>98</v>
      </c>
      <c r="K7" s="37" t="s">
        <v>99</v>
      </c>
      <c r="L7" s="37" t="s">
        <v>100</v>
      </c>
      <c r="M7" s="37" t="s">
        <v>101</v>
      </c>
      <c r="N7" s="38" t="s">
        <v>102</v>
      </c>
      <c r="O7" s="38">
        <v>15.89</v>
      </c>
      <c r="P7" s="38">
        <v>0.95</v>
      </c>
      <c r="Q7" s="38">
        <v>100</v>
      </c>
      <c r="R7" s="38">
        <v>3517</v>
      </c>
      <c r="S7" s="38">
        <v>15905</v>
      </c>
      <c r="T7" s="38">
        <v>19.440000000000001</v>
      </c>
      <c r="U7" s="38">
        <v>818.16</v>
      </c>
      <c r="V7" s="38">
        <v>151</v>
      </c>
      <c r="W7" s="38">
        <v>0.03</v>
      </c>
      <c r="X7" s="38">
        <v>5033.33</v>
      </c>
      <c r="Y7" s="38" t="s">
        <v>102</v>
      </c>
      <c r="Z7" s="38">
        <v>52.24</v>
      </c>
      <c r="AA7" s="38">
        <v>54.62</v>
      </c>
      <c r="AB7" s="38">
        <v>65.83</v>
      </c>
      <c r="AC7" s="38">
        <v>70.349999999999994</v>
      </c>
      <c r="AD7" s="38" t="s">
        <v>102</v>
      </c>
      <c r="AE7" s="38">
        <v>109.03</v>
      </c>
      <c r="AF7" s="38">
        <v>105.3</v>
      </c>
      <c r="AG7" s="38">
        <v>109.09</v>
      </c>
      <c r="AH7" s="38">
        <v>96.14</v>
      </c>
      <c r="AI7" s="38">
        <v>97.34</v>
      </c>
      <c r="AJ7" s="38" t="s">
        <v>102</v>
      </c>
      <c r="AK7" s="38">
        <v>127.67</v>
      </c>
      <c r="AL7" s="38">
        <v>241.21</v>
      </c>
      <c r="AM7" s="38">
        <v>310.44</v>
      </c>
      <c r="AN7" s="38">
        <v>367.22</v>
      </c>
      <c r="AO7" s="38" t="s">
        <v>102</v>
      </c>
      <c r="AP7" s="38">
        <v>34.340000000000003</v>
      </c>
      <c r="AQ7" s="38">
        <v>40.119999999999997</v>
      </c>
      <c r="AR7" s="38">
        <v>37.090000000000003</v>
      </c>
      <c r="AS7" s="38">
        <v>237</v>
      </c>
      <c r="AT7" s="38">
        <v>214.44</v>
      </c>
      <c r="AU7" s="38" t="s">
        <v>102</v>
      </c>
      <c r="AV7" s="38">
        <v>-65.14</v>
      </c>
      <c r="AW7" s="38">
        <v>-74.88</v>
      </c>
      <c r="AX7" s="38">
        <v>-285.02999999999997</v>
      </c>
      <c r="AY7" s="38">
        <v>-314.49</v>
      </c>
      <c r="AZ7" s="38" t="s">
        <v>102</v>
      </c>
      <c r="BA7" s="38">
        <v>202.79</v>
      </c>
      <c r="BB7" s="38">
        <v>255.28</v>
      </c>
      <c r="BC7" s="38">
        <v>241.94</v>
      </c>
      <c r="BD7" s="38">
        <v>135.35</v>
      </c>
      <c r="BE7" s="38">
        <v>140.88999999999999</v>
      </c>
      <c r="BF7" s="38" t="s">
        <v>102</v>
      </c>
      <c r="BG7" s="38">
        <v>1047.57</v>
      </c>
      <c r="BH7" s="38">
        <v>1072.49</v>
      </c>
      <c r="BI7" s="38">
        <v>958</v>
      </c>
      <c r="BJ7" s="38">
        <v>0</v>
      </c>
      <c r="BK7" s="38" t="s">
        <v>102</v>
      </c>
      <c r="BL7" s="38">
        <v>768.3</v>
      </c>
      <c r="BM7" s="38">
        <v>918.36</v>
      </c>
      <c r="BN7" s="38">
        <v>860.05</v>
      </c>
      <c r="BO7" s="38">
        <v>782.91</v>
      </c>
      <c r="BP7" s="38">
        <v>780.89</v>
      </c>
      <c r="BQ7" s="38" t="s">
        <v>102</v>
      </c>
      <c r="BR7" s="38">
        <v>44.71</v>
      </c>
      <c r="BS7" s="38">
        <v>45.66</v>
      </c>
      <c r="BT7" s="38">
        <v>52.48</v>
      </c>
      <c r="BU7" s="38">
        <v>54.92</v>
      </c>
      <c r="BV7" s="38" t="s">
        <v>102</v>
      </c>
      <c r="BW7" s="38">
        <v>53.36</v>
      </c>
      <c r="BX7" s="38">
        <v>50.94</v>
      </c>
      <c r="BY7" s="38">
        <v>44.86</v>
      </c>
      <c r="BZ7" s="38">
        <v>49.38</v>
      </c>
      <c r="CA7" s="38">
        <v>48.58</v>
      </c>
      <c r="CB7" s="38" t="s">
        <v>102</v>
      </c>
      <c r="CC7" s="38">
        <v>379.68</v>
      </c>
      <c r="CD7" s="38">
        <v>368.56</v>
      </c>
      <c r="CE7" s="38">
        <v>320.88</v>
      </c>
      <c r="CF7" s="38">
        <v>307.08</v>
      </c>
      <c r="CG7" s="38" t="s">
        <v>102</v>
      </c>
      <c r="CH7" s="38">
        <v>347.38</v>
      </c>
      <c r="CI7" s="38">
        <v>371.2</v>
      </c>
      <c r="CJ7" s="38">
        <v>496.36</v>
      </c>
      <c r="CK7" s="38">
        <v>316.97000000000003</v>
      </c>
      <c r="CL7" s="38">
        <v>328.08</v>
      </c>
      <c r="CM7" s="38" t="s">
        <v>102</v>
      </c>
      <c r="CN7" s="38">
        <v>48.15</v>
      </c>
      <c r="CO7" s="38">
        <v>50</v>
      </c>
      <c r="CP7" s="38">
        <v>46.03</v>
      </c>
      <c r="CQ7" s="38">
        <v>48.44</v>
      </c>
      <c r="CR7" s="38" t="s">
        <v>102</v>
      </c>
      <c r="CS7" s="38">
        <v>49.31</v>
      </c>
      <c r="CT7" s="38">
        <v>47.29</v>
      </c>
      <c r="CU7" s="38">
        <v>54.73</v>
      </c>
      <c r="CV7" s="38">
        <v>46.36</v>
      </c>
      <c r="CW7" s="38">
        <v>46.74</v>
      </c>
      <c r="CX7" s="38" t="s">
        <v>102</v>
      </c>
      <c r="CY7" s="38">
        <v>91.6</v>
      </c>
      <c r="CZ7" s="38">
        <v>92.25</v>
      </c>
      <c r="DA7" s="38">
        <v>97.96</v>
      </c>
      <c r="DB7" s="38">
        <v>100</v>
      </c>
      <c r="DC7" s="38" t="s">
        <v>102</v>
      </c>
      <c r="DD7" s="38">
        <v>57.28</v>
      </c>
      <c r="DE7" s="38">
        <v>57.74</v>
      </c>
      <c r="DF7" s="38">
        <v>54.72</v>
      </c>
      <c r="DG7" s="38">
        <v>83.08</v>
      </c>
      <c r="DH7" s="38">
        <v>81.12</v>
      </c>
      <c r="DI7" s="38" t="s">
        <v>102</v>
      </c>
      <c r="DJ7" s="38">
        <v>3.91</v>
      </c>
      <c r="DK7" s="38">
        <v>7.07</v>
      </c>
      <c r="DL7" s="38">
        <v>10.37</v>
      </c>
      <c r="DM7" s="38">
        <v>13.88</v>
      </c>
      <c r="DN7" s="38" t="s">
        <v>102</v>
      </c>
      <c r="DO7" s="38">
        <v>9.51</v>
      </c>
      <c r="DP7" s="38">
        <v>14.11</v>
      </c>
      <c r="DQ7" s="38">
        <v>20.059999999999999</v>
      </c>
      <c r="DR7" s="38">
        <v>33.75</v>
      </c>
      <c r="DS7" s="38">
        <v>33.200000000000003</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2022-02-02T05:10:10Z</cp:lastPrinted>
  <dcterms:created xsi:type="dcterms:W3CDTF">2021-12-03T07:41:28Z</dcterms:created>
  <dcterms:modified xsi:type="dcterms:W3CDTF">2022-02-02T05:11:19Z</dcterms:modified>
  <cp:category/>
</cp:coreProperties>
</file>