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keiei82\Desktop\(R040106)公営企業に係る経営比較分析表（令和2年度決算）の分析等について\13 天草市\下水道（法適）\"/>
    </mc:Choice>
  </mc:AlternateContent>
  <workbookProtection workbookAlgorithmName="SHA-512" workbookHashValue="TI9GlS2k30OXFWZCZp2j/s8pYlxx8QzpBNoCuF/ZYW06oeqfl+NQZuNlttkzlLPAL1755mMa+q731cBdbu7Q8Q==" workbookSaltValue="r9QXhFq/VVrYwLx+U06FU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<sst xmlns="http://schemas.openxmlformats.org/spreadsheetml/2006/main" count="231" uniqueCount="116">
  <si>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</si>
  <si>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</si>
  <si>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</si>
  <si>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</si>
  <si>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</si>
  <si>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</si>
  <si>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</si>
  <si>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</si>
  <si>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</si>
  <si>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</si>
  <si>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</si>
  <si>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</si>
  <si>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</si>
  <si>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</si>
  <si>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</si>
  <si>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</si>
  <si>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</si>
  <si>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</si>
  <si>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</si>
  <si>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</si>
  <si>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</si>
  <si>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</si>
  <si>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</si>
  <si>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</si>
  <si>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</si>
  <si>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</si>
  <si>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</si>
  <si>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</si>
  <si>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</si>
  <si>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</si>
  <si>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</si>
  <si>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</si>
  <si>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</si>
  <si>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</si>
  <si>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</si>
  <si>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</si>
  <si>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</si>
  <si>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</si>
  <si>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</si>
  <si>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</si>
  <si>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</si>
  <si>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</si>
  <si>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</si>
  <si>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</si>
  <si>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</si>
  <si>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</si>
  <si>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</si>
  <si>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</si>
  <si>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</si>
  <si>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</si>
  <si>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</si>
  <si>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</si>
  <si>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</si>
  <si>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</si>
  <si>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</si>
  <si>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</si>
  <si>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</si>
  <si>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</si>
  <si>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</si>
  <si>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</si>
  <si>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</si>
  <si>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</si>
  <si>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</si>
  <si>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</si>
  <si>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</si>
  <si>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</si>
  <si>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</si>
  <si>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</si>
  <si>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</si>
  <si>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</si>
  <si>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</si>
  <si>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</si>
  <si>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</si>
  <si>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</si>
  <si>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</si>
  <si>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</si>
  <si>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</si>
  <si>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</si>
  <si>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</si>
  <si>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</si>
  <si>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</si>
  <si>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</si>
  <si>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</si>
  <si>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</si>
  <si>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</si>
  <si>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</si>
  <si>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</si>
  <si>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</si>
  <si>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</si>
  <si>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</si>
  <si>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</si>
  <si>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</si>
  <si>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</si>
  <si>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</si>
  <si>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</si>
  <si>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</si>
  <si>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</si>
  <si>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</si>
  <si>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</si>
  <si>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</si>
  <si>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</si>
  <si>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</si>
  <si>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</si>
  <si>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</si>
  <si>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</si>
  <si>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</si>
  <si>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</si>
  <si>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</si>
  <si>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</si>
  <si>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</si>
  <si>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</si>
  <si>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</si>
  <si>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</si>
  <si>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本事業の経営は、概ね良好な状態を維持しています。
　資金面においては、未だ十分ではないものの、数値も好転してきており、今後も現在の経営状態の維持に努めます。
　平成29年度に策定した経営戦略については、計画のローリングを行い、将来の経営予測に努めます。</t>
    <rPh sb="1" eb="2">
      <t>ホン</t>
    </rPh>
    <rPh sb="2" eb="4">
      <t>ジギョウ</t>
    </rPh>
    <rPh sb="5" eb="7">
      <t>ケイエイ</t>
    </rPh>
    <rPh sb="9" eb="10">
      <t>オオム</t>
    </rPh>
    <rPh sb="11" eb="13">
      <t>リョウコウ</t>
    </rPh>
    <rPh sb="14" eb="16">
      <t>ジョウタイ</t>
    </rPh>
    <rPh sb="17" eb="19">
      <t>イジ</t>
    </rPh>
    <rPh sb="27" eb="29">
      <t>シキン</t>
    </rPh>
    <rPh sb="29" eb="30">
      <t>メン</t>
    </rPh>
    <rPh sb="36" eb="37">
      <t>イマ</t>
    </rPh>
    <rPh sb="38" eb="40">
      <t>ジュウブン</t>
    </rPh>
    <rPh sb="48" eb="50">
      <t>スウチ</t>
    </rPh>
    <rPh sb="51" eb="53">
      <t>コウテン</t>
    </rPh>
    <rPh sb="60" eb="62">
      <t>コンゴ</t>
    </rPh>
    <rPh sb="63" eb="65">
      <t>ゲンザイ</t>
    </rPh>
    <rPh sb="66" eb="68">
      <t>ケイエイ</t>
    </rPh>
    <rPh sb="68" eb="70">
      <t>ジョウタイ</t>
    </rPh>
    <rPh sb="71" eb="73">
      <t>イジ</t>
    </rPh>
    <rPh sb="74" eb="75">
      <t>ツト</t>
    </rPh>
    <rPh sb="81" eb="83">
      <t>ヘイセイ</t>
    </rPh>
    <rPh sb="85" eb="87">
      <t>ネンド</t>
    </rPh>
    <rPh sb="88" eb="90">
      <t>サクテイ</t>
    </rPh>
    <rPh sb="92" eb="94">
      <t>ケイエイ</t>
    </rPh>
    <rPh sb="94" eb="96">
      <t>センリャク</t>
    </rPh>
    <rPh sb="102" eb="104">
      <t>ケイカク</t>
    </rPh>
    <rPh sb="111" eb="112">
      <t>オコナ</t>
    </rPh>
    <rPh sb="114" eb="116">
      <t>ショウライ</t>
    </rPh>
    <rPh sb="117" eb="119">
      <t>ケイエイ</t>
    </rPh>
    <rPh sb="119" eb="121">
      <t>ヨソク</t>
    </rPh>
    <rPh sb="122" eb="123">
      <t>ツト</t>
    </rPh>
    <phoneticPr fontId="4"/>
  </si>
  <si>
    <t>①単年度収支比率は100%以上を維持していますが、今後も健全経営を維持するため、経費削減に努める必要があります。
②累積欠損金は生じていません。
③全国・類似団体平均を上回っており、年々好転しています。しかし、100%を下回っており、今後も支払能力を高めるため、引き続き経営改善を行う必要があります。
④全国・類似団体平均に比べて低い水準にあり、企業債への依存度は低いと言えます。しかし、今後は設備の更新・整備が必要であり、計画的な更新を行うため、増加が予想されます。
⑤経費回収率は100%ですが、今後も費用削減に努めます。
⑥汚水処理原価は全国・類似団体平均を上回っており、年々好転していますが、今後も維持管理費の削減に努める必要があります。
⑦全国・類似団体平均を上回っており、効率的に施設の利用がなされていると言えます。
⑧全国・類似団体平均を上回っていますが、今後も水洗化率の更なる向上に努め、有収水量増加を図ります。</t>
    <rPh sb="1" eb="4">
      <t>タンネンド</t>
    </rPh>
    <rPh sb="4" eb="6">
      <t>シュウシ</t>
    </rPh>
    <rPh sb="6" eb="8">
      <t>ヒリツ</t>
    </rPh>
    <rPh sb="13" eb="15">
      <t>イジョウ</t>
    </rPh>
    <rPh sb="16" eb="18">
      <t>イジ</t>
    </rPh>
    <rPh sb="25" eb="27">
      <t>コンゴ</t>
    </rPh>
    <rPh sb="40" eb="42">
      <t>ケイヒ</t>
    </rPh>
    <rPh sb="42" eb="44">
      <t>サクゲン</t>
    </rPh>
    <rPh sb="45" eb="46">
      <t>ツト</t>
    </rPh>
    <rPh sb="48" eb="50">
      <t>ヒツヨウ</t>
    </rPh>
    <rPh sb="58" eb="60">
      <t>ルイセキ</t>
    </rPh>
    <rPh sb="60" eb="63">
      <t>ケッソンキン</t>
    </rPh>
    <rPh sb="64" eb="65">
      <t>ショウ</t>
    </rPh>
    <rPh sb="74" eb="76">
      <t>ゼンコク</t>
    </rPh>
    <rPh sb="77" eb="79">
      <t>ルイジ</t>
    </rPh>
    <rPh sb="79" eb="81">
      <t>ダンタイ</t>
    </rPh>
    <rPh sb="81" eb="83">
      <t>ヘイキン</t>
    </rPh>
    <rPh sb="84" eb="86">
      <t>ウワマワ</t>
    </rPh>
    <rPh sb="91" eb="93">
      <t>ネンネン</t>
    </rPh>
    <rPh sb="93" eb="95">
      <t>コウテン</t>
    </rPh>
    <rPh sb="110" eb="112">
      <t>シタマワ</t>
    </rPh>
    <rPh sb="117" eb="119">
      <t>コンゴ</t>
    </rPh>
    <rPh sb="120" eb="122">
      <t>シハラ</t>
    </rPh>
    <rPh sb="122" eb="124">
      <t>ノウリョク</t>
    </rPh>
    <rPh sb="125" eb="126">
      <t>タカ</t>
    </rPh>
    <rPh sb="131" eb="132">
      <t>ヒ</t>
    </rPh>
    <rPh sb="133" eb="134">
      <t>ツヅ</t>
    </rPh>
    <rPh sb="135" eb="137">
      <t>ケイエイ</t>
    </rPh>
    <rPh sb="137" eb="139">
      <t>カイゼン</t>
    </rPh>
    <rPh sb="140" eb="141">
      <t>オコナ</t>
    </rPh>
    <rPh sb="142" eb="144">
      <t>ヒツヨウ</t>
    </rPh>
    <rPh sb="152" eb="154">
      <t>ゼンコク</t>
    </rPh>
    <rPh sb="155" eb="159">
      <t>ルイジダンタイ</t>
    </rPh>
    <rPh sb="159" eb="161">
      <t>ヘイキン</t>
    </rPh>
    <rPh sb="162" eb="163">
      <t>クラ</t>
    </rPh>
    <rPh sb="165" eb="166">
      <t>ヒク</t>
    </rPh>
    <rPh sb="167" eb="169">
      <t>スイジュン</t>
    </rPh>
    <rPh sb="173" eb="175">
      <t>キギョウ</t>
    </rPh>
    <rPh sb="175" eb="176">
      <t>サイ</t>
    </rPh>
    <rPh sb="178" eb="181">
      <t>イゾンド</t>
    </rPh>
    <rPh sb="182" eb="183">
      <t>ヒク</t>
    </rPh>
    <rPh sb="185" eb="186">
      <t>イ</t>
    </rPh>
    <rPh sb="194" eb="196">
      <t>コンゴ</t>
    </rPh>
    <rPh sb="197" eb="199">
      <t>セツビ</t>
    </rPh>
    <rPh sb="200" eb="202">
      <t>コウシン</t>
    </rPh>
    <rPh sb="203" eb="205">
      <t>セイビ</t>
    </rPh>
    <rPh sb="206" eb="208">
      <t>ヒツヨウ</t>
    </rPh>
    <rPh sb="212" eb="214">
      <t>ケイカク</t>
    </rPh>
    <rPh sb="214" eb="215">
      <t>テキ</t>
    </rPh>
    <rPh sb="216" eb="218">
      <t>コウシン</t>
    </rPh>
    <rPh sb="219" eb="220">
      <t>オコナ</t>
    </rPh>
    <rPh sb="224" eb="226">
      <t>ゾウカ</t>
    </rPh>
    <rPh sb="227" eb="229">
      <t>ヨソウ</t>
    </rPh>
    <rPh sb="236" eb="238">
      <t>ケイヒ</t>
    </rPh>
    <rPh sb="238" eb="240">
      <t>カイシュウ</t>
    </rPh>
    <rPh sb="240" eb="241">
      <t>リツ</t>
    </rPh>
    <rPh sb="250" eb="252">
      <t>コンゴ</t>
    </rPh>
    <rPh sb="253" eb="255">
      <t>ヒヨウ</t>
    </rPh>
    <rPh sb="255" eb="257">
      <t>サクゲン</t>
    </rPh>
    <rPh sb="258" eb="259">
      <t>ツト</t>
    </rPh>
    <rPh sb="265" eb="267">
      <t>オスイ</t>
    </rPh>
    <rPh sb="267" eb="269">
      <t>ショリ</t>
    </rPh>
    <rPh sb="269" eb="271">
      <t>ゲンカ</t>
    </rPh>
    <rPh sb="272" eb="274">
      <t>ゼンコク</t>
    </rPh>
    <rPh sb="275" eb="281">
      <t>ルイジダンタイヘイキン</t>
    </rPh>
    <rPh sb="282" eb="284">
      <t>ウワマワ</t>
    </rPh>
    <rPh sb="289" eb="291">
      <t>ネンネン</t>
    </rPh>
    <rPh sb="291" eb="293">
      <t>コウテン</t>
    </rPh>
    <rPh sb="300" eb="302">
      <t>コンゴ</t>
    </rPh>
    <rPh sb="303" eb="305">
      <t>イジ</t>
    </rPh>
    <rPh sb="305" eb="308">
      <t>カンリヒ</t>
    </rPh>
    <rPh sb="309" eb="311">
      <t>サクゲン</t>
    </rPh>
    <rPh sb="312" eb="313">
      <t>ツト</t>
    </rPh>
    <rPh sb="315" eb="317">
      <t>ヒツヨウ</t>
    </rPh>
    <rPh sb="325" eb="327">
      <t>ゼンコク</t>
    </rPh>
    <rPh sb="328" eb="334">
      <t>ルイジダンタイヘイキン</t>
    </rPh>
    <rPh sb="335" eb="337">
      <t>ウワマワ</t>
    </rPh>
    <rPh sb="342" eb="345">
      <t>コウリツテキ</t>
    </rPh>
    <rPh sb="346" eb="348">
      <t>シセツ</t>
    </rPh>
    <rPh sb="349" eb="351">
      <t>リヨウ</t>
    </rPh>
    <rPh sb="359" eb="360">
      <t>イ</t>
    </rPh>
    <rPh sb="366" eb="368">
      <t>ゼンコク</t>
    </rPh>
    <rPh sb="369" eb="375">
      <t>ルイジダンタイヘイキン</t>
    </rPh>
    <rPh sb="376" eb="378">
      <t>ウワマワ</t>
    </rPh>
    <rPh sb="385" eb="387">
      <t>コンゴ</t>
    </rPh>
    <rPh sb="388" eb="391">
      <t>スイセンカ</t>
    </rPh>
    <rPh sb="391" eb="392">
      <t>リツ</t>
    </rPh>
    <rPh sb="393" eb="394">
      <t>サラ</t>
    </rPh>
    <rPh sb="396" eb="398">
      <t>コウジョウ</t>
    </rPh>
    <rPh sb="399" eb="400">
      <t>ツト</t>
    </rPh>
    <rPh sb="402" eb="406">
      <t>ユウシュウスイリョウ</t>
    </rPh>
    <rPh sb="406" eb="408">
      <t>ゾウカ</t>
    </rPh>
    <rPh sb="409" eb="410">
      <t>ハカ</t>
    </rPh>
    <phoneticPr fontId="4"/>
  </si>
  <si>
    <t>①全国平均を下回っていますが、資産の老朽は進んでいます。今後はストックマネジメント計画により計画的な更新を行います。
②供用開始から43年であり、現在のところ法定耐用年数を経過した管渠は存在しません。
③類似団体平均を上回っていますが、今後も限られた財源の中で計画的な更新を行う必要があります。</t>
    <rPh sb="1" eb="3">
      <t>ゼンコク</t>
    </rPh>
    <rPh sb="6" eb="8">
      <t>シタマワ</t>
    </rPh>
    <rPh sb="15" eb="17">
      <t>シサン</t>
    </rPh>
    <rPh sb="18" eb="20">
      <t>ロウキュウ</t>
    </rPh>
    <rPh sb="21" eb="22">
      <t>スス</t>
    </rPh>
    <rPh sb="28" eb="30">
      <t>コンゴ</t>
    </rPh>
    <rPh sb="41" eb="43">
      <t>ケイカク</t>
    </rPh>
    <rPh sb="46" eb="49">
      <t>ケイカクテキ</t>
    </rPh>
    <rPh sb="50" eb="52">
      <t>コウシン</t>
    </rPh>
    <rPh sb="53" eb="54">
      <t>オコナ</t>
    </rPh>
    <rPh sb="60" eb="62">
      <t>キョウヨウ</t>
    </rPh>
    <rPh sb="62" eb="64">
      <t>カイシ</t>
    </rPh>
    <rPh sb="68" eb="69">
      <t>ネン</t>
    </rPh>
    <rPh sb="73" eb="75">
      <t>ゲンザイ</t>
    </rPh>
    <rPh sb="79" eb="81">
      <t>ホウテイ</t>
    </rPh>
    <rPh sb="81" eb="83">
      <t>タイヨウ</t>
    </rPh>
    <rPh sb="83" eb="85">
      <t>ネンスウ</t>
    </rPh>
    <rPh sb="86" eb="88">
      <t>ケイカ</t>
    </rPh>
    <rPh sb="90" eb="92">
      <t>カンキョ</t>
    </rPh>
    <rPh sb="93" eb="95">
      <t>ソンザイ</t>
    </rPh>
    <rPh sb="102" eb="108">
      <t>ルイジダンタイヘイキン</t>
    </rPh>
    <rPh sb="109" eb="111">
      <t>ウワマワ</t>
    </rPh>
    <rPh sb="118" eb="120">
      <t>コンゴ</t>
    </rPh>
    <rPh sb="121" eb="122">
      <t>カギ</t>
    </rPh>
    <rPh sb="125" eb="127">
      <t>ザイゲン</t>
    </rPh>
    <rPh sb="128" eb="129">
      <t>ナカ</t>
    </rPh>
    <rPh sb="130" eb="133">
      <t>ケイカクテキ</t>
    </rPh>
    <rPh sb="134" eb="136">
      <t>コウシン</t>
    </rPh>
    <rPh sb="137" eb="138">
      <t>オコナ</t>
    </rPh>
    <rPh sb="139" eb="14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</si>
</sst>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</c:v>
                </c:pt>
                <c:pt idx="3" formatCode="#,##0.00;&quot;△&quot;#,##0.00;&quot;-&quot;">
                  <c:v>0.27</c:v>
                </c:pt>
                <c:pt idx="4" formatCode="#,##0.00;&quot;△&quot;#,##0.00;&quot;-&quot;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CB-4364-9D86-391924B9C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42528"/>
        <c:axId val="144247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0.23</c:v>
                </c:pt>
                <c:pt idx="2">
                  <c:v>0.21</c:v>
                </c:pt>
                <c:pt idx="3">
                  <c:v>0.17</c:v>
                </c:pt>
                <c:pt idx="4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CB-4364-9D86-391924B9C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42528"/>
        <c:axId val="144247016"/>
      </c:lineChart>
      <c:dateAx>
        <c:axId val="144242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4247016"/>
        <c:crosses val="autoZero"/>
        <c:auto val="1"/>
        <c:lblOffset val="100"/>
        <c:baseTimeUnit val="years"/>
      </c:dateAx>
      <c:valAx>
        <c:axId val="144247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24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62.51</c:v>
                </c:pt>
                <c:pt idx="1">
                  <c:v>62.78</c:v>
                </c:pt>
                <c:pt idx="2">
                  <c:v>66.34</c:v>
                </c:pt>
                <c:pt idx="3">
                  <c:v>66.540000000000006</c:v>
                </c:pt>
                <c:pt idx="4">
                  <c:v>65.8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9C-4AAE-A77D-EEC08580C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18328"/>
        <c:axId val="14542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58.4</c:v>
                </c:pt>
                <c:pt idx="2">
                  <c:v>58</c:v>
                </c:pt>
                <c:pt idx="3">
                  <c:v>57.42</c:v>
                </c:pt>
                <c:pt idx="4">
                  <c:v>56.72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9C-4AAE-A77D-EEC08580C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18328"/>
        <c:axId val="145424240"/>
      </c:lineChart>
      <c:dateAx>
        <c:axId val="143218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5424240"/>
        <c:crosses val="autoZero"/>
        <c:auto val="1"/>
        <c:lblOffset val="100"/>
        <c:baseTimeUnit val="years"/>
      </c:dateAx>
      <c:valAx>
        <c:axId val="14542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218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96.4</c:v>
                </c:pt>
                <c:pt idx="1">
                  <c:v>96.38</c:v>
                </c:pt>
                <c:pt idx="2">
                  <c:v>96.37</c:v>
                </c:pt>
                <c:pt idx="3">
                  <c:v>96.28</c:v>
                </c:pt>
                <c:pt idx="4">
                  <c:v>96.58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8B-46C1-9938-5B13D85FB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423456"/>
        <c:axId val="14542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89.88</c:v>
                </c:pt>
                <c:pt idx="1">
                  <c:v>89.68</c:v>
                </c:pt>
                <c:pt idx="2">
                  <c:v>89.79</c:v>
                </c:pt>
                <c:pt idx="3">
                  <c:v>90.42</c:v>
                </c:pt>
                <c:pt idx="4">
                  <c:v>90.72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8B-46C1-9938-5B13D85FB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23456"/>
        <c:axId val="145421104"/>
      </c:lineChart>
      <c:dateAx>
        <c:axId val="14542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5421104"/>
        <c:crosses val="autoZero"/>
        <c:auto val="1"/>
        <c:lblOffset val="100"/>
        <c:baseTimeUnit val="years"/>
      </c:dateAx>
      <c:valAx>
        <c:axId val="14542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42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106.79</c:v>
                </c:pt>
                <c:pt idx="1">
                  <c:v>107.86</c:v>
                </c:pt>
                <c:pt idx="2">
                  <c:v>106.5</c:v>
                </c:pt>
                <c:pt idx="3">
                  <c:v>106.71</c:v>
                </c:pt>
                <c:pt idx="4">
                  <c:v>105.82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71-42B8-A570-9012A1F25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85056"/>
        <c:axId val="14498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105.98</c:v>
                </c:pt>
                <c:pt idx="1">
                  <c:v>105.53</c:v>
                </c:pt>
                <c:pt idx="2">
                  <c:v>105.06</c:v>
                </c:pt>
                <c:pt idx="3">
                  <c:v>106.81</c:v>
                </c:pt>
                <c:pt idx="4">
                  <c:v>106.5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71-42B8-A570-9012A1F25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85056"/>
        <c:axId val="144985440"/>
      </c:lineChart>
      <c:dateAx>
        <c:axId val="144985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4985440"/>
        <c:crosses val="autoZero"/>
        <c:auto val="1"/>
        <c:lblOffset val="100"/>
        <c:baseTimeUnit val="years"/>
      </c:dateAx>
      <c:valAx>
        <c:axId val="14498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98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5.4</c:v>
                </c:pt>
                <c:pt idx="1">
                  <c:v>9.9700000000000006</c:v>
                </c:pt>
                <c:pt idx="2">
                  <c:v>13.62</c:v>
                </c:pt>
                <c:pt idx="3">
                  <c:v>17.59</c:v>
                </c:pt>
                <c:pt idx="4">
                  <c:v>21.38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63-4021-8CD8-80FFB483D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18520"/>
        <c:axId val="145118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27.12</c:v>
                </c:pt>
                <c:pt idx="1">
                  <c:v>29.5</c:v>
                </c:pt>
                <c:pt idx="2">
                  <c:v>30.6</c:v>
                </c:pt>
                <c:pt idx="3">
                  <c:v>29.23</c:v>
                </c:pt>
                <c:pt idx="4">
                  <c:v>20.78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63-4021-8CD8-80FFB483D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18520"/>
        <c:axId val="145118904"/>
      </c:lineChart>
      <c:dateAx>
        <c:axId val="1451185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5118904"/>
        <c:crosses val="autoZero"/>
        <c:auto val="1"/>
        <c:lblOffset val="100"/>
        <c:baseTimeUnit val="years"/>
      </c:dateAx>
      <c:valAx>
        <c:axId val="145118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18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7-4B71-BD34-E7645DA5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18720"/>
        <c:axId val="145135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1.93</c:v>
                </c:pt>
                <c:pt idx="1">
                  <c:v>1.92</c:v>
                </c:pt>
                <c:pt idx="2">
                  <c:v>1.83</c:v>
                </c:pt>
                <c:pt idx="3">
                  <c:v>1.37</c:v>
                </c:pt>
                <c:pt idx="4">
                  <c:v>1.34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C7-4B71-BD34-E7645DA5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18720"/>
        <c:axId val="145135240"/>
      </c:lineChart>
      <c:dateAx>
        <c:axId val="143218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5135240"/>
        <c:crosses val="autoZero"/>
        <c:auto val="1"/>
        <c:lblOffset val="100"/>
        <c:baseTimeUnit val="years"/>
      </c:dateAx>
      <c:valAx>
        <c:axId val="145135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21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39-4CE1-8EFE-4A4DB17CD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30928"/>
        <c:axId val="14513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41.15</c:v>
                </c:pt>
                <c:pt idx="1">
                  <c:v>39.08</c:v>
                </c:pt>
                <c:pt idx="2">
                  <c:v>41.56</c:v>
                </c:pt>
                <c:pt idx="3">
                  <c:v>34.4</c:v>
                </c:pt>
                <c:pt idx="4">
                  <c:v>18.36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39-4CE1-8EFE-4A4DB17CD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30928"/>
        <c:axId val="145136416"/>
      </c:lineChart>
      <c:dateAx>
        <c:axId val="145130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5136416"/>
        <c:crosses val="autoZero"/>
        <c:auto val="1"/>
        <c:lblOffset val="100"/>
        <c:baseTimeUnit val="years"/>
      </c:dateAx>
      <c:valAx>
        <c:axId val="14513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3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45.47</c:v>
                </c:pt>
                <c:pt idx="1">
                  <c:v>55.82</c:v>
                </c:pt>
                <c:pt idx="2">
                  <c:v>68.5</c:v>
                </c:pt>
                <c:pt idx="3">
                  <c:v>76.069999999999993</c:v>
                </c:pt>
                <c:pt idx="4">
                  <c:v>84.02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D9-42CE-B0D4-8BFE99D5F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31712"/>
        <c:axId val="14513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88.12</c:v>
                </c:pt>
                <c:pt idx="1">
                  <c:v>81.33</c:v>
                </c:pt>
                <c:pt idx="2">
                  <c:v>80.81</c:v>
                </c:pt>
                <c:pt idx="3">
                  <c:v>68.17</c:v>
                </c:pt>
                <c:pt idx="4">
                  <c:v>55.6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D9-42CE-B0D4-8BFE99D5F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31712"/>
        <c:axId val="145133672"/>
      </c:lineChart>
      <c:dateAx>
        <c:axId val="145131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5133672"/>
        <c:crosses val="autoZero"/>
        <c:auto val="1"/>
        <c:lblOffset val="100"/>
        <c:baseTimeUnit val="years"/>
      </c:dateAx>
      <c:valAx>
        <c:axId val="14513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3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459.15</c:v>
                </c:pt>
                <c:pt idx="1">
                  <c:v>386.44</c:v>
                </c:pt>
                <c:pt idx="2">
                  <c:v>347.74</c:v>
                </c:pt>
                <c:pt idx="3">
                  <c:v>302.31</c:v>
                </c:pt>
                <c:pt idx="4">
                  <c:v>264.95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6E-4610-B78E-C09CEA142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34064"/>
        <c:axId val="14513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716.96</c:v>
                </c:pt>
                <c:pt idx="1">
                  <c:v>799.11</c:v>
                </c:pt>
                <c:pt idx="2">
                  <c:v>768.62</c:v>
                </c:pt>
                <c:pt idx="3">
                  <c:v>789.44</c:v>
                </c:pt>
                <c:pt idx="4">
                  <c:v>789.08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6E-4610-B78E-C09CEA142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34064"/>
        <c:axId val="145137200"/>
      </c:lineChart>
      <c:dateAx>
        <c:axId val="145134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5137200"/>
        <c:crosses val="autoZero"/>
        <c:auto val="1"/>
        <c:lblOffset val="100"/>
        <c:baseTimeUnit val="years"/>
      </c:dateAx>
      <c:valAx>
        <c:axId val="14513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3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65.84</c:v>
                </c:pt>
                <c:pt idx="1">
                  <c:v>96.91</c:v>
                </c:pt>
                <c:pt idx="2">
                  <c:v>97.41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7-4035-AD12-C1F5D47F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35632"/>
        <c:axId val="14513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88.09</c:v>
                </c:pt>
                <c:pt idx="1">
                  <c:v>87.69</c:v>
                </c:pt>
                <c:pt idx="2">
                  <c:v>88.06</c:v>
                </c:pt>
                <c:pt idx="3">
                  <c:v>87.29</c:v>
                </c:pt>
                <c:pt idx="4">
                  <c:v>88.25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37-4035-AD12-C1F5D47F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35632"/>
        <c:axId val="145137984"/>
      </c:lineChart>
      <c:dateAx>
        <c:axId val="145135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5137984"/>
        <c:crosses val="autoZero"/>
        <c:auto val="1"/>
        <c:lblOffset val="100"/>
        <c:baseTimeUnit val="years"/>
      </c:dateAx>
      <c:valAx>
        <c:axId val="14513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3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286.79000000000002</c:v>
                </c:pt>
                <c:pt idx="1">
                  <c:v>196.79</c:v>
                </c:pt>
                <c:pt idx="2">
                  <c:v>195.89</c:v>
                </c:pt>
                <c:pt idx="3">
                  <c:v>189.32</c:v>
                </c:pt>
                <c:pt idx="4">
                  <c:v>188.45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40-4991-B017-12913A317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33280"/>
        <c:axId val="14322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181.8</c:v>
                </c:pt>
                <c:pt idx="1">
                  <c:v>180.07</c:v>
                </c:pt>
                <c:pt idx="2">
                  <c:v>179.32</c:v>
                </c:pt>
                <c:pt idx="3">
                  <c:v>176.67</c:v>
                </c:pt>
                <c:pt idx="4">
                  <c:v>176.37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40-4991-B017-12913A317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33280"/>
        <c:axId val="143221072"/>
      </c:lineChart>
      <c:dateAx>
        <c:axId val="145133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3221072"/>
        <c:crosses val="autoZero"/>
        <c:auto val="1"/>
        <c:lblOffset val="100"/>
        <c:baseTimeUnit val="years"/>
      </c:dateAx>
      <c:valAx>
        <c:axId val="14322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3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Z52" zoomScale="85" zoomScaleNormal="85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天草市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Cc1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78252</v>
      </c>
      <c r="AM8" s="51"/>
      <c r="AN8" s="51"/>
      <c r="AO8" s="51"/>
      <c r="AP8" s="51"/>
      <c r="AQ8" s="51"/>
      <c r="AR8" s="51"/>
      <c r="AS8" s="51"/>
      <c r="AT8" s="46">
        <f>データ!T6</f>
        <v>683.82</v>
      </c>
      <c r="AU8" s="46"/>
      <c r="AV8" s="46"/>
      <c r="AW8" s="46"/>
      <c r="AX8" s="46"/>
      <c r="AY8" s="46"/>
      <c r="AZ8" s="46"/>
      <c r="BA8" s="46"/>
      <c r="BB8" s="46">
        <f>データ!U6</f>
        <v>114.43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73.540000000000006</v>
      </c>
      <c r="J10" s="46"/>
      <c r="K10" s="46"/>
      <c r="L10" s="46"/>
      <c r="M10" s="46"/>
      <c r="N10" s="46"/>
      <c r="O10" s="46"/>
      <c r="P10" s="46">
        <f>データ!P6</f>
        <v>32.31</v>
      </c>
      <c r="Q10" s="46"/>
      <c r="R10" s="46"/>
      <c r="S10" s="46"/>
      <c r="T10" s="46"/>
      <c r="U10" s="46"/>
      <c r="V10" s="46"/>
      <c r="W10" s="46">
        <f>データ!Q6</f>
        <v>70.47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24997</v>
      </c>
      <c r="AM10" s="51"/>
      <c r="AN10" s="51"/>
      <c r="AO10" s="51"/>
      <c r="AP10" s="51"/>
      <c r="AQ10" s="51"/>
      <c r="AR10" s="51"/>
      <c r="AS10" s="51"/>
      <c r="AT10" s="46">
        <f>データ!W6</f>
        <v>6.38</v>
      </c>
      <c r="AU10" s="46"/>
      <c r="AV10" s="46"/>
      <c r="AW10" s="46"/>
      <c r="AX10" s="46"/>
      <c r="AY10" s="46"/>
      <c r="AZ10" s="46"/>
      <c r="BA10" s="46"/>
      <c r="BB10" s="46">
        <f>データ!X6</f>
        <v>3918.03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113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3rnFJilymm9fDefRJAH41jeo2OdrvP7W038Bo2hLMpv0bZ7Sg/Yr3fRRlwYX9jIoZjEGGSlZdHo/Dl1NVrNdVw==" saltValue="rrVVOg0JUSB+r9kGiNTWR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432156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熊本県　天草市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 t="str">
        <f t="shared" si="3"/>
        <v>非設置</v>
      </c>
      <c r="N6" s="34" t="str">
        <f t="shared" si="3"/>
        <v>-</v>
      </c>
      <c r="O6" s="34">
        <f t="shared" si="3"/>
        <v>73.540000000000006</v>
      </c>
      <c r="P6" s="34">
        <f t="shared" si="3"/>
        <v>32.31</v>
      </c>
      <c r="Q6" s="34">
        <f t="shared" si="3"/>
        <v>70.47</v>
      </c>
      <c r="R6" s="34">
        <f t="shared" si="3"/>
        <v>3740</v>
      </c>
      <c r="S6" s="34">
        <f t="shared" si="3"/>
        <v>78252</v>
      </c>
      <c r="T6" s="34">
        <f t="shared" si="3"/>
        <v>683.82</v>
      </c>
      <c r="U6" s="34">
        <f t="shared" si="3"/>
        <v>114.43</v>
      </c>
      <c r="V6" s="34">
        <f t="shared" si="3"/>
        <v>24997</v>
      </c>
      <c r="W6" s="34">
        <f t="shared" si="3"/>
        <v>6.38</v>
      </c>
      <c r="X6" s="34">
        <f t="shared" si="3"/>
        <v>3918.03</v>
      </c>
      <c r="Y6" s="35">
        <f>IF(Y7="",NA(),Y7)</f>
        <v>106.79</v>
      </c>
      <c r="Z6" s="35">
        <f t="shared" ref="Z6:AH6" si="4">IF(Z7="",NA(),Z7)</f>
        <v>107.86</v>
      </c>
      <c r="AA6" s="35">
        <f t="shared" si="4"/>
        <v>106.5</v>
      </c>
      <c r="AB6" s="35">
        <f t="shared" si="4"/>
        <v>106.71</v>
      </c>
      <c r="AC6" s="35">
        <f t="shared" si="4"/>
        <v>105.82</v>
      </c>
      <c r="AD6" s="35">
        <f t="shared" si="4"/>
        <v>105.98</v>
      </c>
      <c r="AE6" s="35">
        <f t="shared" si="4"/>
        <v>105.53</v>
      </c>
      <c r="AF6" s="35">
        <f t="shared" si="4"/>
        <v>105.06</v>
      </c>
      <c r="AG6" s="35">
        <f t="shared" si="4"/>
        <v>106.81</v>
      </c>
      <c r="AH6" s="35">
        <f t="shared" si="4"/>
        <v>106.5</v>
      </c>
      <c r="AI6" s="34" t="str">
        <f>IF(AI7="","",IF(AI7="-","【-】","【"&amp;SUBSTITUTE(TEXT(AI7,"#,##0.00"),"-","△")&amp;"】"))</f>
        <v>【106.67】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41.15</v>
      </c>
      <c r="AP6" s="35">
        <f t="shared" si="5"/>
        <v>39.08</v>
      </c>
      <c r="AQ6" s="35">
        <f t="shared" si="5"/>
        <v>41.56</v>
      </c>
      <c r="AR6" s="35">
        <f t="shared" si="5"/>
        <v>34.4</v>
      </c>
      <c r="AS6" s="35">
        <f t="shared" si="5"/>
        <v>18.36</v>
      </c>
      <c r="AT6" s="34" t="str">
        <f>IF(AT7="","",IF(AT7="-","【-】","【"&amp;SUBSTITUTE(TEXT(AT7,"#,##0.00"),"-","△")&amp;"】"))</f>
        <v>【3.64】</v>
      </c>
      <c r="AU6" s="35">
        <f>IF(AU7="",NA(),AU7)</f>
        <v>45.47</v>
      </c>
      <c r="AV6" s="35">
        <f t="shared" ref="AV6:BD6" si="6">IF(AV7="",NA(),AV7)</f>
        <v>55.82</v>
      </c>
      <c r="AW6" s="35">
        <f t="shared" si="6"/>
        <v>68.5</v>
      </c>
      <c r="AX6" s="35">
        <f t="shared" si="6"/>
        <v>76.069999999999993</v>
      </c>
      <c r="AY6" s="35">
        <f t="shared" si="6"/>
        <v>84.02</v>
      </c>
      <c r="AZ6" s="35">
        <f t="shared" si="6"/>
        <v>88.12</v>
      </c>
      <c r="BA6" s="35">
        <f t="shared" si="6"/>
        <v>81.33</v>
      </c>
      <c r="BB6" s="35">
        <f t="shared" si="6"/>
        <v>80.81</v>
      </c>
      <c r="BC6" s="35">
        <f t="shared" si="6"/>
        <v>68.17</v>
      </c>
      <c r="BD6" s="35">
        <f t="shared" si="6"/>
        <v>55.6</v>
      </c>
      <c r="BE6" s="34" t="str">
        <f>IF(BE7="","",IF(BE7="-","【-】","【"&amp;SUBSTITUTE(TEXT(BE7,"#,##0.00"),"-","△")&amp;"】"))</f>
        <v>【67.52】</v>
      </c>
      <c r="BF6" s="35">
        <f>IF(BF7="",NA(),BF7)</f>
        <v>459.15</v>
      </c>
      <c r="BG6" s="35">
        <f t="shared" ref="BG6:BO6" si="7">IF(BG7="",NA(),BG7)</f>
        <v>386.44</v>
      </c>
      <c r="BH6" s="35">
        <f t="shared" si="7"/>
        <v>347.74</v>
      </c>
      <c r="BI6" s="35">
        <f t="shared" si="7"/>
        <v>302.31</v>
      </c>
      <c r="BJ6" s="35">
        <f t="shared" si="7"/>
        <v>264.95</v>
      </c>
      <c r="BK6" s="35">
        <f t="shared" si="7"/>
        <v>716.96</v>
      </c>
      <c r="BL6" s="35">
        <f t="shared" si="7"/>
        <v>799.11</v>
      </c>
      <c r="BM6" s="35">
        <f t="shared" si="7"/>
        <v>768.62</v>
      </c>
      <c r="BN6" s="35">
        <f t="shared" si="7"/>
        <v>789.44</v>
      </c>
      <c r="BO6" s="35">
        <f t="shared" si="7"/>
        <v>789.08</v>
      </c>
      <c r="BP6" s="34" t="str">
        <f>IF(BP7="","",IF(BP7="-","【-】","【"&amp;SUBSTITUTE(TEXT(BP7,"#,##0.00"),"-","△")&amp;"】"))</f>
        <v>【705.21】</v>
      </c>
      <c r="BQ6" s="35">
        <f>IF(BQ7="",NA(),BQ7)</f>
        <v>65.84</v>
      </c>
      <c r="BR6" s="35">
        <f t="shared" ref="BR6:BZ6" si="8">IF(BR7="",NA(),BR7)</f>
        <v>96.91</v>
      </c>
      <c r="BS6" s="35">
        <f t="shared" si="8"/>
        <v>97.41</v>
      </c>
      <c r="BT6" s="35">
        <f t="shared" si="8"/>
        <v>100</v>
      </c>
      <c r="BU6" s="35">
        <f t="shared" si="8"/>
        <v>100</v>
      </c>
      <c r="BV6" s="35">
        <f t="shared" si="8"/>
        <v>88.09</v>
      </c>
      <c r="BW6" s="35">
        <f t="shared" si="8"/>
        <v>87.69</v>
      </c>
      <c r="BX6" s="35">
        <f t="shared" si="8"/>
        <v>88.06</v>
      </c>
      <c r="BY6" s="35">
        <f t="shared" si="8"/>
        <v>87.29</v>
      </c>
      <c r="BZ6" s="35">
        <f t="shared" si="8"/>
        <v>88.25</v>
      </c>
      <c r="CA6" s="34" t="str">
        <f>IF(CA7="","",IF(CA7="-","【-】","【"&amp;SUBSTITUTE(TEXT(CA7,"#,##0.00"),"-","△")&amp;"】"))</f>
        <v>【98.96】</v>
      </c>
      <c r="CB6" s="35">
        <f>IF(CB7="",NA(),CB7)</f>
        <v>286.79000000000002</v>
      </c>
      <c r="CC6" s="35">
        <f t="shared" ref="CC6:CK6" si="9">IF(CC7="",NA(),CC7)</f>
        <v>196.79</v>
      </c>
      <c r="CD6" s="35">
        <f t="shared" si="9"/>
        <v>195.89</v>
      </c>
      <c r="CE6" s="35">
        <f t="shared" si="9"/>
        <v>189.32</v>
      </c>
      <c r="CF6" s="35">
        <f t="shared" si="9"/>
        <v>188.45</v>
      </c>
      <c r="CG6" s="35">
        <f t="shared" si="9"/>
        <v>181.8</v>
      </c>
      <c r="CH6" s="35">
        <f t="shared" si="9"/>
        <v>180.07</v>
      </c>
      <c r="CI6" s="35">
        <f t="shared" si="9"/>
        <v>179.32</v>
      </c>
      <c r="CJ6" s="35">
        <f t="shared" si="9"/>
        <v>176.67</v>
      </c>
      <c r="CK6" s="35">
        <f t="shared" si="9"/>
        <v>176.37</v>
      </c>
      <c r="CL6" s="34" t="str">
        <f>IF(CL7="","",IF(CL7="-","【-】","【"&amp;SUBSTITUTE(TEXT(CL7,"#,##0.00"),"-","△")&amp;"】"))</f>
        <v>【134.52】</v>
      </c>
      <c r="CM6" s="35">
        <f>IF(CM7="",NA(),CM7)</f>
        <v>62.51</v>
      </c>
      <c r="CN6" s="35">
        <f t="shared" ref="CN6:CV6" si="10">IF(CN7="",NA(),CN7)</f>
        <v>62.78</v>
      </c>
      <c r="CO6" s="35">
        <f t="shared" si="10"/>
        <v>66.34</v>
      </c>
      <c r="CP6" s="35">
        <f t="shared" si="10"/>
        <v>66.540000000000006</v>
      </c>
      <c r="CQ6" s="35">
        <f t="shared" si="10"/>
        <v>65.8</v>
      </c>
      <c r="CR6" s="35">
        <f t="shared" si="10"/>
        <v>59.35</v>
      </c>
      <c r="CS6" s="35">
        <f t="shared" si="10"/>
        <v>58.4</v>
      </c>
      <c r="CT6" s="35">
        <f t="shared" si="10"/>
        <v>58</v>
      </c>
      <c r="CU6" s="35">
        <f t="shared" si="10"/>
        <v>57.42</v>
      </c>
      <c r="CV6" s="35">
        <f t="shared" si="10"/>
        <v>56.72</v>
      </c>
      <c r="CW6" s="34" t="str">
        <f>IF(CW7="","",IF(CW7="-","【-】","【"&amp;SUBSTITUTE(TEXT(CW7,"#,##0.00"),"-","△")&amp;"】"))</f>
        <v>【59.57】</v>
      </c>
      <c r="CX6" s="35">
        <f>IF(CX7="",NA(),CX7)</f>
        <v>96.4</v>
      </c>
      <c r="CY6" s="35">
        <f t="shared" ref="CY6:DG6" si="11">IF(CY7="",NA(),CY7)</f>
        <v>96.38</v>
      </c>
      <c r="CZ6" s="35">
        <f t="shared" si="11"/>
        <v>96.37</v>
      </c>
      <c r="DA6" s="35">
        <f t="shared" si="11"/>
        <v>96.28</v>
      </c>
      <c r="DB6" s="35">
        <f t="shared" si="11"/>
        <v>96.58</v>
      </c>
      <c r="DC6" s="35">
        <f t="shared" si="11"/>
        <v>89.88</v>
      </c>
      <c r="DD6" s="35">
        <f t="shared" si="11"/>
        <v>89.68</v>
      </c>
      <c r="DE6" s="35">
        <f t="shared" si="11"/>
        <v>89.79</v>
      </c>
      <c r="DF6" s="35">
        <f t="shared" si="11"/>
        <v>90.42</v>
      </c>
      <c r="DG6" s="35">
        <f t="shared" si="11"/>
        <v>90.72</v>
      </c>
      <c r="DH6" s="34" t="str">
        <f>IF(DH7="","",IF(DH7="-","【-】","【"&amp;SUBSTITUTE(TEXT(DH7,"#,##0.00"),"-","△")&amp;"】"))</f>
        <v>【95.57】</v>
      </c>
      <c r="DI6" s="35">
        <f>IF(DI7="",NA(),DI7)</f>
        <v>5.4</v>
      </c>
      <c r="DJ6" s="35">
        <f t="shared" ref="DJ6:DR6" si="12">IF(DJ7="",NA(),DJ7)</f>
        <v>9.9700000000000006</v>
      </c>
      <c r="DK6" s="35">
        <f t="shared" si="12"/>
        <v>13.62</v>
      </c>
      <c r="DL6" s="35">
        <f t="shared" si="12"/>
        <v>17.59</v>
      </c>
      <c r="DM6" s="35">
        <f t="shared" si="12"/>
        <v>21.38</v>
      </c>
      <c r="DN6" s="35">
        <f t="shared" si="12"/>
        <v>27.12</v>
      </c>
      <c r="DO6" s="35">
        <f t="shared" si="12"/>
        <v>29.5</v>
      </c>
      <c r="DP6" s="35">
        <f t="shared" si="12"/>
        <v>30.6</v>
      </c>
      <c r="DQ6" s="35">
        <f t="shared" si="12"/>
        <v>29.23</v>
      </c>
      <c r="DR6" s="35">
        <f t="shared" si="12"/>
        <v>20.78</v>
      </c>
      <c r="DS6" s="34" t="str">
        <f>IF(DS7="","",IF(DS7="-","【-】","【"&amp;SUBSTITUTE(TEXT(DS7,"#,##0.00"),"-","△")&amp;"】"))</f>
        <v>【36.52】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1.93</v>
      </c>
      <c r="DZ6" s="35">
        <f t="shared" si="13"/>
        <v>1.92</v>
      </c>
      <c r="EA6" s="35">
        <f t="shared" si="13"/>
        <v>1.83</v>
      </c>
      <c r="EB6" s="35">
        <f t="shared" si="13"/>
        <v>1.37</v>
      </c>
      <c r="EC6" s="35">
        <f t="shared" si="13"/>
        <v>1.34</v>
      </c>
      <c r="ED6" s="34" t="str">
        <f>IF(ED7="","",IF(ED7="-","【-】","【"&amp;SUBSTITUTE(TEXT(ED7,"#,##0.00"),"-","△")&amp;"】"))</f>
        <v>【5.72】</v>
      </c>
      <c r="EE6" s="34">
        <f>IF(EE7="",NA(),EE7)</f>
        <v>0</v>
      </c>
      <c r="EF6" s="34">
        <f t="shared" ref="EF6:EN6" si="14">IF(EF7="",NA(),EF7)</f>
        <v>0</v>
      </c>
      <c r="EG6" s="35">
        <f t="shared" si="14"/>
        <v>0.2</v>
      </c>
      <c r="EH6" s="35">
        <f t="shared" si="14"/>
        <v>0.27</v>
      </c>
      <c r="EI6" s="35">
        <f t="shared" si="14"/>
        <v>0.27</v>
      </c>
      <c r="EJ6" s="35">
        <f t="shared" si="14"/>
        <v>0.19</v>
      </c>
      <c r="EK6" s="35">
        <f t="shared" si="14"/>
        <v>0.23</v>
      </c>
      <c r="EL6" s="35">
        <f t="shared" si="14"/>
        <v>0.21</v>
      </c>
      <c r="EM6" s="35">
        <f t="shared" si="14"/>
        <v>0.17</v>
      </c>
      <c r="EN6" s="35">
        <f t="shared" si="14"/>
        <v>0.15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432156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73.540000000000006</v>
      </c>
      <c r="P7" s="38">
        <v>32.31</v>
      </c>
      <c r="Q7" s="38">
        <v>70.47</v>
      </c>
      <c r="R7" s="38">
        <v>3740</v>
      </c>
      <c r="S7" s="38">
        <v>78252</v>
      </c>
      <c r="T7" s="38">
        <v>683.82</v>
      </c>
      <c r="U7" s="38">
        <v>114.43</v>
      </c>
      <c r="V7" s="38">
        <v>24997</v>
      </c>
      <c r="W7" s="38">
        <v>6.38</v>
      </c>
      <c r="X7" s="38">
        <v>3918.03</v>
      </c>
      <c r="Y7" s="38">
        <v>106.79</v>
      </c>
      <c r="Z7" s="38">
        <v>107.86</v>
      </c>
      <c r="AA7" s="38">
        <v>106.5</v>
      </c>
      <c r="AB7" s="38">
        <v>106.71</v>
      </c>
      <c r="AC7" s="38">
        <v>105.82</v>
      </c>
      <c r="AD7" s="38">
        <v>105.98</v>
      </c>
      <c r="AE7" s="38">
        <v>105.53</v>
      </c>
      <c r="AF7" s="38">
        <v>105.06</v>
      </c>
      <c r="AG7" s="38">
        <v>106.81</v>
      </c>
      <c r="AH7" s="38">
        <v>106.5</v>
      </c>
      <c r="AI7" s="38">
        <v>106.67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41.15</v>
      </c>
      <c r="AP7" s="38">
        <v>39.08</v>
      </c>
      <c r="AQ7" s="38">
        <v>41.56</v>
      </c>
      <c r="AR7" s="38">
        <v>34.4</v>
      </c>
      <c r="AS7" s="38">
        <v>18.36</v>
      </c>
      <c r="AT7" s="38">
        <v>3.64</v>
      </c>
      <c r="AU7" s="38">
        <v>45.47</v>
      </c>
      <c r="AV7" s="38">
        <v>55.82</v>
      </c>
      <c r="AW7" s="38">
        <v>68.5</v>
      </c>
      <c r="AX7" s="38">
        <v>76.069999999999993</v>
      </c>
      <c r="AY7" s="38">
        <v>84.02</v>
      </c>
      <c r="AZ7" s="38">
        <v>88.12</v>
      </c>
      <c r="BA7" s="38">
        <v>81.33</v>
      </c>
      <c r="BB7" s="38">
        <v>80.81</v>
      </c>
      <c r="BC7" s="38">
        <v>68.17</v>
      </c>
      <c r="BD7" s="38">
        <v>55.6</v>
      </c>
      <c r="BE7" s="38">
        <v>67.52</v>
      </c>
      <c r="BF7" s="38">
        <v>459.15</v>
      </c>
      <c r="BG7" s="38">
        <v>386.44</v>
      </c>
      <c r="BH7" s="38">
        <v>347.74</v>
      </c>
      <c r="BI7" s="38">
        <v>302.31</v>
      </c>
      <c r="BJ7" s="38">
        <v>264.95</v>
      </c>
      <c r="BK7" s="38">
        <v>716.96</v>
      </c>
      <c r="BL7" s="38">
        <v>799.11</v>
      </c>
      <c r="BM7" s="38">
        <v>768.62</v>
      </c>
      <c r="BN7" s="38">
        <v>789.44</v>
      </c>
      <c r="BO7" s="38">
        <v>789.08</v>
      </c>
      <c r="BP7" s="38">
        <v>705.21</v>
      </c>
      <c r="BQ7" s="38">
        <v>65.84</v>
      </c>
      <c r="BR7" s="38">
        <v>96.91</v>
      </c>
      <c r="BS7" s="38">
        <v>97.41</v>
      </c>
      <c r="BT7" s="38">
        <v>100</v>
      </c>
      <c r="BU7" s="38">
        <v>100</v>
      </c>
      <c r="BV7" s="38">
        <v>88.09</v>
      </c>
      <c r="BW7" s="38">
        <v>87.69</v>
      </c>
      <c r="BX7" s="38">
        <v>88.06</v>
      </c>
      <c r="BY7" s="38">
        <v>87.29</v>
      </c>
      <c r="BZ7" s="38">
        <v>88.25</v>
      </c>
      <c r="CA7" s="38">
        <v>98.96</v>
      </c>
      <c r="CB7" s="38">
        <v>286.79000000000002</v>
      </c>
      <c r="CC7" s="38">
        <v>196.79</v>
      </c>
      <c r="CD7" s="38">
        <v>195.89</v>
      </c>
      <c r="CE7" s="38">
        <v>189.32</v>
      </c>
      <c r="CF7" s="38">
        <v>188.45</v>
      </c>
      <c r="CG7" s="38">
        <v>181.8</v>
      </c>
      <c r="CH7" s="38">
        <v>180.07</v>
      </c>
      <c r="CI7" s="38">
        <v>179.32</v>
      </c>
      <c r="CJ7" s="38">
        <v>176.67</v>
      </c>
      <c r="CK7" s="38">
        <v>176.37</v>
      </c>
      <c r="CL7" s="38">
        <v>134.52000000000001</v>
      </c>
      <c r="CM7" s="38">
        <v>62.51</v>
      </c>
      <c r="CN7" s="38">
        <v>62.78</v>
      </c>
      <c r="CO7" s="38">
        <v>66.34</v>
      </c>
      <c r="CP7" s="38">
        <v>66.540000000000006</v>
      </c>
      <c r="CQ7" s="38">
        <v>65.8</v>
      </c>
      <c r="CR7" s="38">
        <v>59.35</v>
      </c>
      <c r="CS7" s="38">
        <v>58.4</v>
      </c>
      <c r="CT7" s="38">
        <v>58</v>
      </c>
      <c r="CU7" s="38">
        <v>57.42</v>
      </c>
      <c r="CV7" s="38">
        <v>56.72</v>
      </c>
      <c r="CW7" s="38">
        <v>59.57</v>
      </c>
      <c r="CX7" s="38">
        <v>96.4</v>
      </c>
      <c r="CY7" s="38">
        <v>96.38</v>
      </c>
      <c r="CZ7" s="38">
        <v>96.37</v>
      </c>
      <c r="DA7" s="38">
        <v>96.28</v>
      </c>
      <c r="DB7" s="38">
        <v>96.58</v>
      </c>
      <c r="DC7" s="38">
        <v>89.88</v>
      </c>
      <c r="DD7" s="38">
        <v>89.68</v>
      </c>
      <c r="DE7" s="38">
        <v>89.79</v>
      </c>
      <c r="DF7" s="38">
        <v>90.42</v>
      </c>
      <c r="DG7" s="38">
        <v>90.72</v>
      </c>
      <c r="DH7" s="38">
        <v>95.57</v>
      </c>
      <c r="DI7" s="38">
        <v>5.4</v>
      </c>
      <c r="DJ7" s="38">
        <v>9.9700000000000006</v>
      </c>
      <c r="DK7" s="38">
        <v>13.62</v>
      </c>
      <c r="DL7" s="38">
        <v>17.59</v>
      </c>
      <c r="DM7" s="38">
        <v>21.38</v>
      </c>
      <c r="DN7" s="38">
        <v>27.12</v>
      </c>
      <c r="DO7" s="38">
        <v>29.5</v>
      </c>
      <c r="DP7" s="38">
        <v>30.6</v>
      </c>
      <c r="DQ7" s="38">
        <v>29.23</v>
      </c>
      <c r="DR7" s="38">
        <v>20.78</v>
      </c>
      <c r="DS7" s="38">
        <v>36.520000000000003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1.93</v>
      </c>
      <c r="DZ7" s="38">
        <v>1.92</v>
      </c>
      <c r="EA7" s="38">
        <v>1.83</v>
      </c>
      <c r="EB7" s="38">
        <v>1.37</v>
      </c>
      <c r="EC7" s="38">
        <v>1.34</v>
      </c>
      <c r="ED7" s="38">
        <v>5.72</v>
      </c>
      <c r="EE7" s="38">
        <v>0</v>
      </c>
      <c r="EF7" s="38">
        <v>0</v>
      </c>
      <c r="EG7" s="38">
        <v>0.2</v>
      </c>
      <c r="EH7" s="38">
        <v>0.27</v>
      </c>
      <c r="EI7" s="38">
        <v>0.27</v>
      </c>
      <c r="EJ7" s="38">
        <v>0.19</v>
      </c>
      <c r="EK7" s="38">
        <v>0.23</v>
      </c>
      <c r="EL7" s="38">
        <v>0.21</v>
      </c>
      <c r="EM7" s="38">
        <v>0.17</v>
      </c>
      <c r="EN7" s="38">
        <v>0.15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sukeiei82</cp:lastModifiedBy>
  <cp:lastPrinted>2022-01-12T07:06:20Z</cp:lastPrinted>
  <dcterms:created xsi:type="dcterms:W3CDTF">2021-12-03T07:19:29Z</dcterms:created>
  <dcterms:modified xsi:type="dcterms:W3CDTF">2022-01-13T02:16:20Z</dcterms:modified>
  <cp:category/>
</cp:coreProperties>
</file>