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●下水道事業（作成中）：H30.4～\02　業務（経理）\15　経営比較分析表\R3\提出\下水道（法適）\"/>
    </mc:Choice>
  </mc:AlternateContent>
  <workbookProtection workbookAlgorithmName="SHA-512" workbookHashValue="PMKbpJ7dLzj7rRBYWToRHcwh4QQDPrQ/hAMEQNYRS4Dn2h3HK7VzQVoI/UmQfRMBXw3+cSy8TcEPylScqaAPwA==" workbookSaltValue="ShdGqbd2sMHEU4i9Z6s+6A==" workbookSpinCount="100000" lockStructure="1"/>
  <bookViews>
    <workbookView xWindow="0" yWindow="0" windowWidth="15360" windowHeight="7635"/>
  </bookViews>
  <sheets>
    <sheet name="法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L85" i="4" s="1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H85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T6" i="5"/>
  <c r="AT8" i="4" s="1"/>
  <c r="S6" i="5"/>
  <c r="R6" i="5"/>
  <c r="Q6" i="5"/>
  <c r="P6" i="5"/>
  <c r="P10" i="4" s="1"/>
  <c r="O6" i="5"/>
  <c r="N6" i="5"/>
  <c r="M6" i="5"/>
  <c r="AD8" i="4" s="1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K85" i="4"/>
  <c r="J85" i="4"/>
  <c r="I85" i="4"/>
  <c r="G85" i="4"/>
  <c r="F85" i="4"/>
  <c r="E85" i="4"/>
  <c r="AT10" i="4"/>
  <c r="AL10" i="4"/>
  <c r="AD10" i="4"/>
  <c r="W10" i="4"/>
  <c r="I10" i="4"/>
  <c r="B10" i="4"/>
  <c r="BB8" i="4"/>
  <c r="AL8" i="4"/>
  <c r="P8" i="4"/>
  <c r="I8" i="4"/>
</calcChain>
</file>

<file path=xl/sharedStrings.xml><?xml version="1.0" encoding="utf-8"?>
<sst xmlns="http://schemas.openxmlformats.org/spreadsheetml/2006/main" count="231" uniqueCount="116">
  <si>
    <t>経営比較分析表（令和2年度決算）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</si>
  <si>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</si>
  <si>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</si>
  <si>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</si>
  <si>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</si>
  <si>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</si>
  <si>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</si>
  <si>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</si>
  <si>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</si>
  <si>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</si>
  <si>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</si>
  <si>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</si>
  <si>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</si>
  <si>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</si>
  <si>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</si>
  <si>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</si>
  <si>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</si>
  <si>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</si>
  <si>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</si>
  <si>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</si>
  <si>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</si>
  <si>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</si>
  <si>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</si>
  <si>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令和2年度全国平均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</si>
  <si>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</si>
  <si>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</si>
  <si>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</si>
  <si>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</si>
  <si>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</si>
  <si>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</si>
  <si>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</si>
  <si>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</si>
  <si>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</si>
  <si>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</si>
  <si>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</si>
  <si>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</si>
  <si>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</si>
  <si>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</si>
  <si>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</si>
  <si>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</si>
  <si>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</si>
  <si>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</si>
  <si>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</si>
  <si>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</si>
  <si>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</si>
  <si>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</si>
  <si>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</si>
  <si>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</si>
  <si>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</si>
  <si>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</si>
  <si>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</si>
  <si>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</si>
  <si>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</si>
  <si>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</si>
  <si>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</si>
  <si>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</si>
  <si>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</si>
  <si>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</si>
  <si>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</si>
  <si>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</si>
  <si>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</si>
  <si>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</si>
  <si>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</si>
  <si>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</si>
  <si>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</si>
  <si>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</si>
  <si>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</si>
  <si>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</si>
  <si>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</si>
  <si>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</si>
  <si>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</si>
  <si>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</si>
  <si>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</si>
  <si>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</si>
  <si>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</si>
  <si>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</si>
  <si>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</si>
  <si>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</si>
  <si>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</si>
  <si>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</si>
  <si>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</si>
  <si>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</si>
  <si>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</si>
  <si>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</si>
  <si>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</si>
  <si>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</si>
  <si>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</si>
  <si>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</si>
  <si>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</si>
  <si>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</si>
  <si>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</si>
  <si>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</si>
  <si>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</si>
  <si>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</si>
  <si>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</si>
  <si>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</si>
  <si>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熊本県　山鹿市</t>
  </si>
  <si>
    <t>法適用</t>
  </si>
  <si>
    <t>下水道事業</t>
  </si>
  <si>
    <t>公共下水道</t>
  </si>
  <si>
    <t>Cc1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</si>
  <si>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</si>
  <si>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</si>
  <si>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</si>
  <si>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</si>
  <si>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</si>
  <si>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</si>
  <si>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</si>
  <si>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</si>
  <si>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</si>
  <si>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</si>
  <si>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</si>
  <si>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</si>
  <si>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①有形固定資産減価償却率（減価償却がどの程度進んでいるか。資産の老朽化度合を示す）によれば、類似団体と比較し経年上昇しており、計画的な更新、老朽化によるリスクを意識した維持管理に努める必要がある。
②③管渠の老朽化については、調査により、硫化水素による腐食が見られたため、緊急度に応じて更新や経過観察を行っている。今後も計画的に調査・更新を行う予定である。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rPh sb="13" eb="15">
      <t>ゲンカ</t>
    </rPh>
    <rPh sb="15" eb="17">
      <t>ショウキャク</t>
    </rPh>
    <rPh sb="20" eb="22">
      <t>テイド</t>
    </rPh>
    <rPh sb="22" eb="23">
      <t>スス</t>
    </rPh>
    <rPh sb="29" eb="31">
      <t>シサン</t>
    </rPh>
    <rPh sb="32" eb="35">
      <t>ロウキュウカ</t>
    </rPh>
    <rPh sb="35" eb="37">
      <t>ドアイ</t>
    </rPh>
    <rPh sb="38" eb="39">
      <t>シメ</t>
    </rPh>
    <rPh sb="46" eb="48">
      <t>ルイジ</t>
    </rPh>
    <rPh sb="48" eb="50">
      <t>ダンタイ</t>
    </rPh>
    <rPh sb="51" eb="53">
      <t>ヒカク</t>
    </rPh>
    <rPh sb="54" eb="56">
      <t>ケイネン</t>
    </rPh>
    <rPh sb="56" eb="58">
      <t>ジョウショウ</t>
    </rPh>
    <rPh sb="63" eb="66">
      <t>ケイカクテキ</t>
    </rPh>
    <rPh sb="67" eb="69">
      <t>コウシン</t>
    </rPh>
    <rPh sb="70" eb="73">
      <t>ロウキュウカ</t>
    </rPh>
    <rPh sb="80" eb="82">
      <t>イシキ</t>
    </rPh>
    <rPh sb="84" eb="86">
      <t>イジ</t>
    </rPh>
    <rPh sb="86" eb="88">
      <t>カンリ</t>
    </rPh>
    <rPh sb="89" eb="90">
      <t>ツト</t>
    </rPh>
    <rPh sb="92" eb="94">
      <t>ヒツヨウ</t>
    </rPh>
    <rPh sb="101" eb="103">
      <t>カンキョ</t>
    </rPh>
    <rPh sb="104" eb="107">
      <t>ロウキュウカ</t>
    </rPh>
    <rPh sb="113" eb="115">
      <t>チョウサ</t>
    </rPh>
    <rPh sb="119" eb="123">
      <t>リュウカスイソ</t>
    </rPh>
    <rPh sb="126" eb="128">
      <t>フショク</t>
    </rPh>
    <rPh sb="129" eb="130">
      <t>ミ</t>
    </rPh>
    <rPh sb="136" eb="139">
      <t>キンキュウド</t>
    </rPh>
    <rPh sb="140" eb="141">
      <t>オウ</t>
    </rPh>
    <rPh sb="143" eb="145">
      <t>コウシン</t>
    </rPh>
    <rPh sb="146" eb="148">
      <t>ケイカ</t>
    </rPh>
    <rPh sb="148" eb="150">
      <t>カンサツ</t>
    </rPh>
    <rPh sb="151" eb="152">
      <t>オコナ</t>
    </rPh>
    <rPh sb="157" eb="159">
      <t>コンゴ</t>
    </rPh>
    <rPh sb="160" eb="163">
      <t>ケイカクテキ</t>
    </rPh>
    <rPh sb="164" eb="166">
      <t>チョウサ</t>
    </rPh>
    <rPh sb="167" eb="169">
      <t>コウシン</t>
    </rPh>
    <rPh sb="170" eb="171">
      <t>オコナ</t>
    </rPh>
    <rPh sb="172" eb="174">
      <t>ヨテイ</t>
    </rPh>
    <phoneticPr fontId="4"/>
  </si>
  <si>
    <t>平成30年度に策定した経営戦略を基に、今後の人口減少や施設老朽化問題等の現状と課題を踏まえ、さらなる経営の効率化、維持管理費の抑制に努める必要がある。使用料改定の検討を含め、経営の健全化に向けた取組を行っていく。</t>
    <rPh sb="0" eb="2">
      <t>ヘイセイ</t>
    </rPh>
    <rPh sb="4" eb="6">
      <t>ネンド</t>
    </rPh>
    <rPh sb="5" eb="6">
      <t>ド</t>
    </rPh>
    <rPh sb="6" eb="8">
      <t>ヘイネンド</t>
    </rPh>
    <rPh sb="7" eb="9">
      <t>サクテイ</t>
    </rPh>
    <rPh sb="11" eb="15">
      <t>ケイエイセンリャク</t>
    </rPh>
    <rPh sb="16" eb="17">
      <t>モト</t>
    </rPh>
    <rPh sb="19" eb="21">
      <t>コンゴ</t>
    </rPh>
    <rPh sb="22" eb="24">
      <t>ジンコウ</t>
    </rPh>
    <rPh sb="24" eb="26">
      <t>ゲンショウ</t>
    </rPh>
    <rPh sb="27" eb="32">
      <t>シセツロウキュウカ</t>
    </rPh>
    <rPh sb="32" eb="34">
      <t>モンダイ</t>
    </rPh>
    <rPh sb="34" eb="35">
      <t>ナド</t>
    </rPh>
    <rPh sb="36" eb="38">
      <t>ゲンジョウ</t>
    </rPh>
    <rPh sb="39" eb="41">
      <t>カダイ</t>
    </rPh>
    <rPh sb="42" eb="43">
      <t>フ</t>
    </rPh>
    <rPh sb="50" eb="52">
      <t>ケイエイ</t>
    </rPh>
    <rPh sb="53" eb="56">
      <t>コウリツカ</t>
    </rPh>
    <rPh sb="57" eb="59">
      <t>イジ</t>
    </rPh>
    <rPh sb="59" eb="61">
      <t>カンリ</t>
    </rPh>
    <rPh sb="61" eb="62">
      <t>ヒ</t>
    </rPh>
    <rPh sb="63" eb="65">
      <t>ヨクセイ</t>
    </rPh>
    <rPh sb="66" eb="67">
      <t>ツト</t>
    </rPh>
    <rPh sb="69" eb="71">
      <t>ヒツヨウ</t>
    </rPh>
    <rPh sb="75" eb="78">
      <t>シヨウリョウ</t>
    </rPh>
    <rPh sb="78" eb="80">
      <t>カイテイ</t>
    </rPh>
    <rPh sb="81" eb="83">
      <t>ケントウ</t>
    </rPh>
    <rPh sb="84" eb="85">
      <t>フク</t>
    </rPh>
    <rPh sb="87" eb="89">
      <t>ケイエイ</t>
    </rPh>
    <rPh sb="90" eb="93">
      <t>ケンゼンカ</t>
    </rPh>
    <rPh sb="94" eb="95">
      <t>ム</t>
    </rPh>
    <rPh sb="97" eb="99">
      <t>トリクミ</t>
    </rPh>
    <rPh sb="100" eb="101">
      <t>オコナ</t>
    </rPh>
    <phoneticPr fontId="4"/>
  </si>
  <si>
    <t>①経常収支比率（収益で費用を賄えている比率）は、繰入基準の見直し等による営業外収益の増により平成30年度から若干改善され、令和2年度もほぼ横ばいであった。今後も歳出抑制等により経営安定に努める。
②累積欠損金はない。
③流動比率（短期的な債務に対する支払能力）は、収支のバランスが改善され、類似団体平均値を上回っており、年々好転しているが、依然として適正な基準を下回っているため、歳出削減等に努める。
④企業債残高対事業規模比率（使用料収入に対する企業債残高の割合）は、類似団体と比較し低い数値となったが、今後施設老朽化に伴う企業債発行の増加が見込まれるため、計画的な更新と企業債の適正管理に努める。
⑤経費回収率（経費を使用料で賄えているかの指標）は、類似団体平均値を上回ったが、依然として適正な基準を下回っているため、計画的な施設の更新、維持管理費の抑制等経営改善に努める。
⑥汚水処理原価（汚水処理に要した費用）については、年々減少はしているが、今後人口減少による使用水量の減少が見込まれ、汚水処理原価の上昇が懸念されるため、歳出削減や使用料改定の検討が必要である。
⑦施設利用率（1日に対応可能な処理能力に対する1日平均処理水量の割合）については、類似団体平均値を上回っているものの、不明水の割合が高く、今後は人口減少も見込まれる。適正な施設利用率の施設規模を検討する必要がある。
⑧水洗化率（汚水処理している人口の割合）は、類似団体・全国平均と比較しかなり低い水準で水位している。接続推進活動を行っているが、高齢者世帯が多く、効果が出ていない状況である。</t>
    <rPh sb="1" eb="3">
      <t>ケイジョウ</t>
    </rPh>
    <rPh sb="3" eb="5">
      <t>シュウシ</t>
    </rPh>
    <rPh sb="5" eb="7">
      <t>ヒリツ</t>
    </rPh>
    <rPh sb="8" eb="10">
      <t>シュウエキ</t>
    </rPh>
    <rPh sb="11" eb="13">
      <t>ヒヨウ</t>
    </rPh>
    <rPh sb="14" eb="15">
      <t>マカナ</t>
    </rPh>
    <rPh sb="19" eb="21">
      <t>ヒリツ</t>
    </rPh>
    <rPh sb="24" eb="26">
      <t>クリイレ</t>
    </rPh>
    <rPh sb="26" eb="28">
      <t>キジュン</t>
    </rPh>
    <rPh sb="29" eb="31">
      <t>ミナオ</t>
    </rPh>
    <rPh sb="32" eb="33">
      <t>トウ</t>
    </rPh>
    <rPh sb="36" eb="39">
      <t>エイギョウガイ</t>
    </rPh>
    <rPh sb="39" eb="41">
      <t>シュウエキ</t>
    </rPh>
    <rPh sb="42" eb="43">
      <t>ゾウ</t>
    </rPh>
    <rPh sb="46" eb="48">
      <t>ヘイセイ</t>
    </rPh>
    <rPh sb="50" eb="51">
      <t>ネン</t>
    </rPh>
    <rPh sb="51" eb="52">
      <t>ド</t>
    </rPh>
    <rPh sb="54" eb="56">
      <t>ジャッカン</t>
    </rPh>
    <rPh sb="56" eb="58">
      <t>カイゼン</t>
    </rPh>
    <rPh sb="61" eb="63">
      <t>レイワ</t>
    </rPh>
    <rPh sb="65" eb="66">
      <t>ド</t>
    </rPh>
    <rPh sb="69" eb="70">
      <t>ヨコ</t>
    </rPh>
    <rPh sb="77" eb="79">
      <t>コンゴ</t>
    </rPh>
    <rPh sb="80" eb="82">
      <t>サイシュツ</t>
    </rPh>
    <rPh sb="82" eb="84">
      <t>ヨクセイ</t>
    </rPh>
    <rPh sb="84" eb="85">
      <t>トウ</t>
    </rPh>
    <rPh sb="88" eb="90">
      <t>ケイエイ</t>
    </rPh>
    <rPh sb="90" eb="92">
      <t>アンテイ</t>
    </rPh>
    <rPh sb="93" eb="94">
      <t>ツト</t>
    </rPh>
    <rPh sb="99" eb="101">
      <t>ルイセキ</t>
    </rPh>
    <rPh sb="101" eb="103">
      <t>ケッソン</t>
    </rPh>
    <rPh sb="103" eb="104">
      <t>キン</t>
    </rPh>
    <rPh sb="110" eb="112">
      <t>リュウドウ</t>
    </rPh>
    <rPh sb="112" eb="114">
      <t>ヒリツ</t>
    </rPh>
    <rPh sb="115" eb="118">
      <t>タンキテキ</t>
    </rPh>
    <rPh sb="119" eb="121">
      <t>サイム</t>
    </rPh>
    <rPh sb="122" eb="123">
      <t>タイ</t>
    </rPh>
    <rPh sb="125" eb="127">
      <t>シハライ</t>
    </rPh>
    <rPh sb="127" eb="129">
      <t>ノウリョク</t>
    </rPh>
    <rPh sb="153" eb="155">
      <t>ウワマワ</t>
    </rPh>
    <rPh sb="160" eb="162">
      <t>ネンネン</t>
    </rPh>
    <rPh sb="162" eb="164">
      <t>コウテン</t>
    </rPh>
    <rPh sb="170" eb="172">
      <t>イゼン</t>
    </rPh>
    <rPh sb="175" eb="177">
      <t>テキセイ</t>
    </rPh>
    <rPh sb="178" eb="180">
      <t>キジュン</t>
    </rPh>
    <rPh sb="181" eb="183">
      <t>シタマワ</t>
    </rPh>
    <rPh sb="190" eb="192">
      <t>サイシュツ</t>
    </rPh>
    <rPh sb="192" eb="194">
      <t>サクゲン</t>
    </rPh>
    <rPh sb="194" eb="195">
      <t>トウ</t>
    </rPh>
    <rPh sb="196" eb="197">
      <t>ツト</t>
    </rPh>
    <rPh sb="202" eb="204">
      <t>キギョウ</t>
    </rPh>
    <rPh sb="204" eb="205">
      <t>サイ</t>
    </rPh>
    <rPh sb="205" eb="207">
      <t>ザンダカ</t>
    </rPh>
    <rPh sb="207" eb="208">
      <t>タイ</t>
    </rPh>
    <rPh sb="208" eb="210">
      <t>ジギョウ</t>
    </rPh>
    <rPh sb="210" eb="212">
      <t>キボ</t>
    </rPh>
    <rPh sb="212" eb="214">
      <t>ヒリツ</t>
    </rPh>
    <rPh sb="215" eb="218">
      <t>シヨウリョウ</t>
    </rPh>
    <rPh sb="218" eb="220">
      <t>シュウニュウ</t>
    </rPh>
    <rPh sb="221" eb="222">
      <t>タイ</t>
    </rPh>
    <rPh sb="224" eb="226">
      <t>キギョウ</t>
    </rPh>
    <rPh sb="226" eb="227">
      <t>サイ</t>
    </rPh>
    <rPh sb="227" eb="229">
      <t>ザンダカ</t>
    </rPh>
    <rPh sb="230" eb="232">
      <t>ワリアイ</t>
    </rPh>
    <rPh sb="235" eb="237">
      <t>ルイジ</t>
    </rPh>
    <rPh sb="237" eb="239">
      <t>ダンタイ</t>
    </rPh>
    <rPh sb="240" eb="242">
      <t>ヒカク</t>
    </rPh>
    <rPh sb="243" eb="244">
      <t>ヒク</t>
    </rPh>
    <rPh sb="245" eb="247">
      <t>スウチ</t>
    </rPh>
    <rPh sb="253" eb="255">
      <t>コンゴ</t>
    </rPh>
    <rPh sb="255" eb="257">
      <t>シセツ</t>
    </rPh>
    <rPh sb="257" eb="260">
      <t>ロウキュウカ</t>
    </rPh>
    <rPh sb="261" eb="262">
      <t>トモナ</t>
    </rPh>
    <rPh sb="263" eb="265">
      <t>キギョウ</t>
    </rPh>
    <rPh sb="265" eb="266">
      <t>サイ</t>
    </rPh>
    <rPh sb="266" eb="268">
      <t>ハッコウ</t>
    </rPh>
    <rPh sb="269" eb="271">
      <t>ゾウカ</t>
    </rPh>
    <rPh sb="272" eb="274">
      <t>ミコ</t>
    </rPh>
    <rPh sb="280" eb="283">
      <t>ケイカクテキ</t>
    </rPh>
    <rPh sb="284" eb="286">
      <t>コウシン</t>
    </rPh>
    <rPh sb="287" eb="289">
      <t>キギョウ</t>
    </rPh>
    <rPh sb="289" eb="290">
      <t>サイ</t>
    </rPh>
    <rPh sb="291" eb="293">
      <t>テキセイ</t>
    </rPh>
    <rPh sb="293" eb="295">
      <t>カンリ</t>
    </rPh>
    <rPh sb="296" eb="297">
      <t>ツト</t>
    </rPh>
    <rPh sb="302" eb="304">
      <t>ケイヒ</t>
    </rPh>
    <rPh sb="304" eb="306">
      <t>カイシュウ</t>
    </rPh>
    <rPh sb="306" eb="307">
      <t>リツ</t>
    </rPh>
    <rPh sb="308" eb="310">
      <t>ケイヒ</t>
    </rPh>
    <rPh sb="311" eb="314">
      <t>シヨウリョウ</t>
    </rPh>
    <rPh sb="315" eb="316">
      <t>マカナ</t>
    </rPh>
    <rPh sb="322" eb="324">
      <t>シヒョウ</t>
    </rPh>
    <rPh sb="341" eb="343">
      <t>イゼン</t>
    </rPh>
    <rPh sb="346" eb="348">
      <t>テキセイ</t>
    </rPh>
    <rPh sb="349" eb="351">
      <t>キジュン</t>
    </rPh>
    <rPh sb="352" eb="354">
      <t>シタマワ</t>
    </rPh>
    <rPh sb="361" eb="364">
      <t>ケイカクテキ</t>
    </rPh>
    <rPh sb="365" eb="367">
      <t>シセツ</t>
    </rPh>
    <rPh sb="368" eb="370">
      <t>コウシン</t>
    </rPh>
    <rPh sb="371" eb="373">
      <t>イジ</t>
    </rPh>
    <rPh sb="373" eb="376">
      <t>カンリヒ</t>
    </rPh>
    <rPh sb="377" eb="379">
      <t>ヨクセイ</t>
    </rPh>
    <rPh sb="379" eb="380">
      <t>トウ</t>
    </rPh>
    <rPh sb="380" eb="382">
      <t>ケイエイ</t>
    </rPh>
    <rPh sb="382" eb="384">
      <t>カイゼン</t>
    </rPh>
    <rPh sb="385" eb="386">
      <t>ツト</t>
    </rPh>
    <rPh sb="391" eb="395">
      <t>オスイショリ</t>
    </rPh>
    <rPh sb="395" eb="397">
      <t>ゲンカ</t>
    </rPh>
    <rPh sb="398" eb="400">
      <t>オスイ</t>
    </rPh>
    <rPh sb="400" eb="402">
      <t>ショリ</t>
    </rPh>
    <rPh sb="403" eb="404">
      <t>ヨウ</t>
    </rPh>
    <rPh sb="406" eb="408">
      <t>ヒヨウ</t>
    </rPh>
    <rPh sb="415" eb="417">
      <t>ネンネン</t>
    </rPh>
    <rPh sb="417" eb="419">
      <t>ゲンショウ</t>
    </rPh>
    <rPh sb="426" eb="428">
      <t>コンゴ</t>
    </rPh>
    <rPh sb="428" eb="430">
      <t>ジンコウ</t>
    </rPh>
    <rPh sb="430" eb="432">
      <t>ゲンショウ</t>
    </rPh>
    <rPh sb="435" eb="437">
      <t>シヨウ</t>
    </rPh>
    <rPh sb="437" eb="439">
      <t>スイリョウ</t>
    </rPh>
    <rPh sb="440" eb="442">
      <t>ゲンショウ</t>
    </rPh>
    <rPh sb="443" eb="445">
      <t>ミコ</t>
    </rPh>
    <rPh sb="448" eb="450">
      <t>オスイ</t>
    </rPh>
    <rPh sb="450" eb="452">
      <t>ショリ</t>
    </rPh>
    <rPh sb="452" eb="454">
      <t>ゲンカ</t>
    </rPh>
    <rPh sb="455" eb="457">
      <t>ジョウショウ</t>
    </rPh>
    <rPh sb="458" eb="460">
      <t>ケネン</t>
    </rPh>
    <rPh sb="466" eb="468">
      <t>サイシュツ</t>
    </rPh>
    <rPh sb="468" eb="470">
      <t>サクゲン</t>
    </rPh>
    <rPh sb="471" eb="474">
      <t>シヨウリョウ</t>
    </rPh>
    <rPh sb="474" eb="476">
      <t>カイテイ</t>
    </rPh>
    <rPh sb="477" eb="479">
      <t>ケントウ</t>
    </rPh>
    <rPh sb="488" eb="490">
      <t>シセツ</t>
    </rPh>
    <rPh sb="490" eb="492">
      <t>リヨウ</t>
    </rPh>
    <rPh sb="492" eb="493">
      <t>リツ</t>
    </rPh>
    <rPh sb="495" eb="496">
      <t>ニチ</t>
    </rPh>
    <rPh sb="497" eb="499">
      <t>タイオウ</t>
    </rPh>
    <rPh sb="499" eb="501">
      <t>カノウ</t>
    </rPh>
    <rPh sb="502" eb="504">
      <t>ショリ</t>
    </rPh>
    <rPh sb="504" eb="506">
      <t>ノウリョク</t>
    </rPh>
    <rPh sb="507" eb="508">
      <t>タイ</t>
    </rPh>
    <rPh sb="511" eb="512">
      <t>ニチ</t>
    </rPh>
    <rPh sb="512" eb="514">
      <t>ヘイキン</t>
    </rPh>
    <rPh sb="514" eb="516">
      <t>ショリ</t>
    </rPh>
    <rPh sb="516" eb="518">
      <t>スイリョウ</t>
    </rPh>
    <rPh sb="519" eb="521">
      <t>ワリアイ</t>
    </rPh>
    <rPh sb="528" eb="530">
      <t>ルイジ</t>
    </rPh>
    <rPh sb="530" eb="532">
      <t>ダンタイ</t>
    </rPh>
    <rPh sb="532" eb="534">
      <t>ヘイキン</t>
    </rPh>
    <rPh sb="534" eb="535">
      <t>アタイ</t>
    </rPh>
    <rPh sb="536" eb="538">
      <t>ウワマワ</t>
    </rPh>
    <rPh sb="546" eb="548">
      <t>フメイ</t>
    </rPh>
    <rPh sb="548" eb="549">
      <t>スイ</t>
    </rPh>
    <rPh sb="550" eb="552">
      <t>ワリアイ</t>
    </rPh>
    <rPh sb="553" eb="554">
      <t>タカ</t>
    </rPh>
    <rPh sb="556" eb="558">
      <t>コンゴ</t>
    </rPh>
    <rPh sb="559" eb="561">
      <t>ジンコウ</t>
    </rPh>
    <rPh sb="561" eb="563">
      <t>ゲンショウ</t>
    </rPh>
    <rPh sb="564" eb="566">
      <t>ミコ</t>
    </rPh>
    <rPh sb="570" eb="572">
      <t>テキセイ</t>
    </rPh>
    <rPh sb="573" eb="575">
      <t>シセツ</t>
    </rPh>
    <rPh sb="575" eb="577">
      <t>リヨウ</t>
    </rPh>
    <rPh sb="577" eb="578">
      <t>リツ</t>
    </rPh>
    <rPh sb="579" eb="581">
      <t>シセツ</t>
    </rPh>
    <rPh sb="581" eb="583">
      <t>キボ</t>
    </rPh>
    <rPh sb="584" eb="586">
      <t>ケントウ</t>
    </rPh>
    <rPh sb="588" eb="590">
      <t>ヒツヨウ</t>
    </rPh>
    <rPh sb="596" eb="599">
      <t>スイセンカ</t>
    </rPh>
    <rPh sb="599" eb="600">
      <t>リツ</t>
    </rPh>
    <rPh sb="601" eb="603">
      <t>オスイ</t>
    </rPh>
    <rPh sb="603" eb="605">
      <t>ショリ</t>
    </rPh>
    <rPh sb="609" eb="611">
      <t>ジンコウ</t>
    </rPh>
    <rPh sb="612" eb="614">
      <t>ワリアイ</t>
    </rPh>
    <rPh sb="617" eb="619">
      <t>ルイジ</t>
    </rPh>
    <rPh sb="619" eb="621">
      <t>ダンタイ</t>
    </rPh>
    <rPh sb="622" eb="624">
      <t>ゼンコク</t>
    </rPh>
    <rPh sb="624" eb="626">
      <t>ヘイキン</t>
    </rPh>
    <rPh sb="627" eb="629">
      <t>ヒカク</t>
    </rPh>
    <rPh sb="633" eb="634">
      <t>ヒク</t>
    </rPh>
    <rPh sb="635" eb="637">
      <t>スイジュン</t>
    </rPh>
    <rPh sb="638" eb="640">
      <t>スイイ</t>
    </rPh>
    <rPh sb="645" eb="647">
      <t>セツゾク</t>
    </rPh>
    <rPh sb="647" eb="649">
      <t>スイシン</t>
    </rPh>
    <rPh sb="649" eb="651">
      <t>カツドウ</t>
    </rPh>
    <rPh sb="652" eb="653">
      <t>オコナ</t>
    </rPh>
    <rPh sb="659" eb="662">
      <t>コウレイシャ</t>
    </rPh>
    <rPh sb="662" eb="664">
      <t>セタイ</t>
    </rPh>
    <rPh sb="665" eb="666">
      <t>オオ</t>
    </rPh>
    <rPh sb="668" eb="670">
      <t>コウカ</t>
    </rPh>
    <rPh sb="671" eb="672">
      <t>デ</t>
    </rPh>
    <rPh sb="676" eb="678">
      <t>ジョウキョウ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</si>
</sst>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7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15" fillId="0" borderId="6" xfId="0" applyFont="1" applyBorder="1" applyAlignment="1" applyProtection="1">
      <alignment horizontal="left" vertical="top" wrapText="1"/>
      <protection locked="0"/>
    </xf>
    <xf numFmtId="0" fontId="15" fillId="0" borderId="0" xfId="0" applyFont="1" applyBorder="1" applyAlignment="1" applyProtection="1">
      <alignment horizontal="left" vertical="top" wrapText="1"/>
      <protection locked="0"/>
    </xf>
    <xf numFmtId="0" fontId="15" fillId="0" borderId="7" xfId="0" applyFont="1" applyBorder="1" applyAlignment="1" applyProtection="1">
      <alignment horizontal="left" vertical="top" wrapText="1"/>
      <protection locked="0"/>
    </xf>
    <xf numFmtId="0" fontId="15" fillId="0" borderId="8" xfId="0" applyFont="1" applyBorder="1" applyAlignment="1" applyProtection="1">
      <alignment horizontal="left" vertical="top" wrapText="1"/>
      <protection locked="0"/>
    </xf>
    <xf numFmtId="0" fontId="15" fillId="0" borderId="1" xfId="0" applyFont="1" applyBorder="1" applyAlignment="1" applyProtection="1">
      <alignment horizontal="left" vertical="top" wrapText="1"/>
      <protection locked="0"/>
    </xf>
    <xf numFmtId="0" fontId="15" fillId="0" borderId="9" xfId="0" applyFont="1" applyBorder="1" applyAlignment="1" applyProtection="1">
      <alignment horizontal="left" vertical="top" wrapText="1"/>
      <protection locked="0"/>
    </xf>
    <xf numFmtId="0" fontId="16" fillId="0" borderId="6" xfId="0" applyFont="1" applyBorder="1" applyAlignment="1" applyProtection="1">
      <alignment horizontal="left" vertical="top" wrapText="1"/>
      <protection locked="0"/>
    </xf>
    <xf numFmtId="0" fontId="16" fillId="0" borderId="0" xfId="0" applyFont="1" applyBorder="1" applyAlignment="1" applyProtection="1">
      <alignment horizontal="left" vertical="top" wrapText="1"/>
      <protection locked="0"/>
    </xf>
    <xf numFmtId="0" fontId="16" fillId="0" borderId="7" xfId="0" applyFont="1" applyBorder="1" applyAlignment="1" applyProtection="1">
      <alignment horizontal="left" vertical="top" wrapText="1"/>
      <protection locked="0"/>
    </xf>
    <xf numFmtId="0" fontId="16" fillId="0" borderId="8" xfId="0" applyFont="1" applyBorder="1" applyAlignment="1" applyProtection="1">
      <alignment horizontal="left" vertical="top" wrapText="1"/>
      <protection locked="0"/>
    </xf>
    <xf numFmtId="0" fontId="16" fillId="0" borderId="1" xfId="0" applyFont="1" applyBorder="1" applyAlignment="1" applyProtection="1">
      <alignment horizontal="left" vertical="top" wrapText="1"/>
      <protection locked="0"/>
    </xf>
    <xf numFmtId="0" fontId="16" fillId="0" borderId="9" xfId="0" applyFont="1" applyBorder="1" applyAlignment="1" applyProtection="1">
      <alignment horizontal="left" vertical="top" wrapTex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 formatCode="#,##0.00;&quot;△&quot;#,##0.00">
                  <c:v>0</c:v>
                </c:pt>
                <c:pt idx="1">
                  <c:v>0.14000000000000001</c:v>
                </c:pt>
                <c:pt idx="2">
                  <c:v>0.01</c:v>
                </c:pt>
                <c:pt idx="3">
                  <c:v>0.19</c:v>
                </c:pt>
                <c:pt idx="4">
                  <c:v>0.14000000000000001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65-43FC-9087-061B969D93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1920"/>
        <c:axId val="214084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0.19</c:v>
                </c:pt>
                <c:pt idx="1">
                  <c:v>0.23</c:v>
                </c:pt>
                <c:pt idx="2">
                  <c:v>0.21</c:v>
                </c:pt>
                <c:pt idx="3">
                  <c:v>0.17</c:v>
                </c:pt>
                <c:pt idx="4">
                  <c:v>0.15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265-43FC-9087-061B969D93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1920"/>
        <c:axId val="214084224"/>
      </c:lineChart>
      <c:dateAx>
        <c:axId val="2140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4084224"/>
        <c:crosses val="autoZero"/>
        <c:auto val="1"/>
        <c:lblOffset val="100"/>
        <c:baseTimeUnit val="years"/>
      </c:dateAx>
      <c:valAx>
        <c:axId val="214084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81.28</c:v>
                </c:pt>
                <c:pt idx="1">
                  <c:v>71.709999999999994</c:v>
                </c:pt>
                <c:pt idx="2">
                  <c:v>73.48</c:v>
                </c:pt>
                <c:pt idx="3">
                  <c:v>70.400000000000006</c:v>
                </c:pt>
                <c:pt idx="4">
                  <c:v>72.95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78-47B0-AD83-748099A7BF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96320"/>
        <c:axId val="1398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59.35</c:v>
                </c:pt>
                <c:pt idx="1">
                  <c:v>58.4</c:v>
                </c:pt>
                <c:pt idx="2">
                  <c:v>58</c:v>
                </c:pt>
                <c:pt idx="3">
                  <c:v>57.42</c:v>
                </c:pt>
                <c:pt idx="4">
                  <c:v>56.72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C78-47B0-AD83-748099A7BF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96320"/>
        <c:axId val="139898240"/>
      </c:lineChart>
      <c:dateAx>
        <c:axId val="13989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98240"/>
        <c:crosses val="autoZero"/>
        <c:auto val="1"/>
        <c:lblOffset val="100"/>
        <c:baseTimeUnit val="years"/>
      </c:dateAx>
      <c:valAx>
        <c:axId val="1398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9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79.31</c:v>
                </c:pt>
                <c:pt idx="1">
                  <c:v>79.37</c:v>
                </c:pt>
                <c:pt idx="2">
                  <c:v>79.34</c:v>
                </c:pt>
                <c:pt idx="3">
                  <c:v>79.31</c:v>
                </c:pt>
                <c:pt idx="4">
                  <c:v>79.47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EE-4AE0-82D9-1ECCC620B5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08384"/>
        <c:axId val="20221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89.88</c:v>
                </c:pt>
                <c:pt idx="1">
                  <c:v>89.68</c:v>
                </c:pt>
                <c:pt idx="2">
                  <c:v>89.79</c:v>
                </c:pt>
                <c:pt idx="3">
                  <c:v>90.42</c:v>
                </c:pt>
                <c:pt idx="4">
                  <c:v>90.72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EE-4AE0-82D9-1ECCC620B5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08384"/>
        <c:axId val="202210304"/>
      </c:lineChart>
      <c:dateAx>
        <c:axId val="20220838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10304"/>
        <c:crosses val="autoZero"/>
        <c:auto val="1"/>
        <c:lblOffset val="100"/>
        <c:baseTimeUnit val="years"/>
      </c:dateAx>
      <c:valAx>
        <c:axId val="20221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08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107.95</c:v>
                </c:pt>
                <c:pt idx="1">
                  <c:v>102.61</c:v>
                </c:pt>
                <c:pt idx="2">
                  <c:v>116.62</c:v>
                </c:pt>
                <c:pt idx="3">
                  <c:v>116.49</c:v>
                </c:pt>
                <c:pt idx="4">
                  <c:v>116.84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5F-4CFF-A0C4-D417CD125B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880"/>
        <c:axId val="218299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105.98</c:v>
                </c:pt>
                <c:pt idx="1">
                  <c:v>105.53</c:v>
                </c:pt>
                <c:pt idx="2">
                  <c:v>105.06</c:v>
                </c:pt>
                <c:pt idx="3">
                  <c:v>106.81</c:v>
                </c:pt>
                <c:pt idx="4">
                  <c:v>106.5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F5F-4CFF-A0C4-D417CD125B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880"/>
        <c:axId val="218299008"/>
      </c:lineChart>
      <c:dateAx>
        <c:axId val="2176108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9008"/>
        <c:crosses val="autoZero"/>
        <c:auto val="1"/>
        <c:lblOffset val="100"/>
        <c:baseTimeUnit val="years"/>
      </c:dateAx>
      <c:valAx>
        <c:axId val="218299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43.99</c:v>
                </c:pt>
                <c:pt idx="1">
                  <c:v>46.08</c:v>
                </c:pt>
                <c:pt idx="2">
                  <c:v>48.79</c:v>
                </c:pt>
                <c:pt idx="3">
                  <c:v>50.79</c:v>
                </c:pt>
                <c:pt idx="4">
                  <c:v>53.45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A7-44C0-9022-8561A9BC0A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672"/>
        <c:axId val="73230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27.12</c:v>
                </c:pt>
                <c:pt idx="1">
                  <c:v>29.5</c:v>
                </c:pt>
                <c:pt idx="2">
                  <c:v>30.6</c:v>
                </c:pt>
                <c:pt idx="3">
                  <c:v>29.23</c:v>
                </c:pt>
                <c:pt idx="4">
                  <c:v>20.78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3A7-44C0-9022-8561A9BC0A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672"/>
        <c:axId val="73230592"/>
      </c:lineChart>
      <c:dateAx>
        <c:axId val="732286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592"/>
        <c:crosses val="autoZero"/>
        <c:auto val="1"/>
        <c:lblOffset val="100"/>
        <c:baseTimeUnit val="years"/>
      </c:dateAx>
      <c:valAx>
        <c:axId val="73230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.00;&quot;△&quot;#,##0.00;&quot;-&quot;">
                  <c:v>0.09</c:v>
                </c:pt>
                <c:pt idx="4" formatCode="#,##0.00;&quot;△&quot;#,##0.00;&quot;-&quot;">
                  <c:v>4.17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1C-4323-B007-987008D1AE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0576"/>
        <c:axId val="73242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#,##0.00;"△"#,##0.00;"-"</c:formatCode>
                <c:ptCount val="5"/>
                <c:pt idx="0">
                  <c:v>1.93</c:v>
                </c:pt>
                <c:pt idx="1">
                  <c:v>1.92</c:v>
                </c:pt>
                <c:pt idx="2">
                  <c:v>1.83</c:v>
                </c:pt>
                <c:pt idx="3">
                  <c:v>1.37</c:v>
                </c:pt>
                <c:pt idx="4">
                  <c:v>1.34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81C-4323-B007-987008D1AE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40576"/>
        <c:axId val="73242496"/>
      </c:lineChart>
      <c:dateAx>
        <c:axId val="7324057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42496"/>
        <c:crosses val="autoZero"/>
        <c:auto val="1"/>
        <c:lblOffset val="100"/>
        <c:baseTimeUnit val="years"/>
      </c:dateAx>
      <c:valAx>
        <c:axId val="73242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405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45-45F0-BE96-0553C2A736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56320"/>
        <c:axId val="73258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41.15</c:v>
                </c:pt>
                <c:pt idx="1">
                  <c:v>39.08</c:v>
                </c:pt>
                <c:pt idx="2">
                  <c:v>41.56</c:v>
                </c:pt>
                <c:pt idx="3">
                  <c:v>34.4</c:v>
                </c:pt>
                <c:pt idx="4">
                  <c:v>18.36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345-45F0-BE96-0553C2A736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56320"/>
        <c:axId val="73258496"/>
      </c:lineChart>
      <c:dateAx>
        <c:axId val="7325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8496"/>
        <c:crosses val="autoZero"/>
        <c:auto val="1"/>
        <c:lblOffset val="100"/>
        <c:baseTimeUnit val="years"/>
      </c:dateAx>
      <c:valAx>
        <c:axId val="73258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5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10.7</c:v>
                </c:pt>
                <c:pt idx="1">
                  <c:v>9.48</c:v>
                </c:pt>
                <c:pt idx="2">
                  <c:v>43.71</c:v>
                </c:pt>
                <c:pt idx="3">
                  <c:v>75.2</c:v>
                </c:pt>
                <c:pt idx="4">
                  <c:v>95.73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9A-404E-89D2-D10C6241E7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8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88.12</c:v>
                </c:pt>
                <c:pt idx="1">
                  <c:v>81.33</c:v>
                </c:pt>
                <c:pt idx="2">
                  <c:v>80.81</c:v>
                </c:pt>
                <c:pt idx="3">
                  <c:v>68.17</c:v>
                </c:pt>
                <c:pt idx="4">
                  <c:v>55.6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B9A-404E-89D2-D10C6241E7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8224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8224"/>
        <c:crosses val="autoZero"/>
        <c:auto val="1"/>
        <c:lblOffset val="100"/>
        <c:baseTimeUnit val="years"/>
      </c:dateAx>
      <c:valAx>
        <c:axId val="73348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 formatCode="#,##0.00;&quot;△&quot;#,##0.00">
                  <c:v>0</c:v>
                </c:pt>
                <c:pt idx="1">
                  <c:v>809.35</c:v>
                </c:pt>
                <c:pt idx="2">
                  <c:v>441.43</c:v>
                </c:pt>
                <c:pt idx="3">
                  <c:v>431.33</c:v>
                </c:pt>
                <c:pt idx="4">
                  <c:v>402.69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45-4BE5-85A8-3D60F10804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6144"/>
        <c:axId val="73368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716.96</c:v>
                </c:pt>
                <c:pt idx="1">
                  <c:v>799.11</c:v>
                </c:pt>
                <c:pt idx="2">
                  <c:v>768.62</c:v>
                </c:pt>
                <c:pt idx="3">
                  <c:v>789.44</c:v>
                </c:pt>
                <c:pt idx="4">
                  <c:v>789.08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F45-4BE5-85A8-3D60F10804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6144"/>
        <c:axId val="73368320"/>
      </c:lineChart>
      <c:dateAx>
        <c:axId val="73366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8320"/>
        <c:crosses val="autoZero"/>
        <c:auto val="1"/>
        <c:lblOffset val="100"/>
        <c:baseTimeUnit val="years"/>
      </c:dateAx>
      <c:valAx>
        <c:axId val="73368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6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90.25</c:v>
                </c:pt>
                <c:pt idx="1">
                  <c:v>85.98</c:v>
                </c:pt>
                <c:pt idx="2">
                  <c:v>84.27</c:v>
                </c:pt>
                <c:pt idx="3">
                  <c:v>86.11</c:v>
                </c:pt>
                <c:pt idx="4">
                  <c:v>92.27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02-46D7-AEEC-CE8A60123C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4432"/>
        <c:axId val="748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88.09</c:v>
                </c:pt>
                <c:pt idx="1">
                  <c:v>87.69</c:v>
                </c:pt>
                <c:pt idx="2">
                  <c:v>88.06</c:v>
                </c:pt>
                <c:pt idx="3">
                  <c:v>87.29</c:v>
                </c:pt>
                <c:pt idx="4">
                  <c:v>88.25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F02-46D7-AEEC-CE8A60123C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4432"/>
        <c:axId val="74809728"/>
      </c:lineChart>
      <c:dateAx>
        <c:axId val="733944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4809728"/>
        <c:crosses val="autoZero"/>
        <c:auto val="1"/>
        <c:lblOffset val="100"/>
        <c:baseTimeUnit val="years"/>
      </c:dateAx>
      <c:valAx>
        <c:axId val="748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4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140.37</c:v>
                </c:pt>
                <c:pt idx="1">
                  <c:v>147.24</c:v>
                </c:pt>
                <c:pt idx="2">
                  <c:v>151.08000000000001</c:v>
                </c:pt>
                <c:pt idx="3">
                  <c:v>150</c:v>
                </c:pt>
                <c:pt idx="4">
                  <c:v>138.19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48-459A-85D4-473BB56859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63936"/>
        <c:axId val="139874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181.8</c:v>
                </c:pt>
                <c:pt idx="1">
                  <c:v>180.07</c:v>
                </c:pt>
                <c:pt idx="2">
                  <c:v>179.32</c:v>
                </c:pt>
                <c:pt idx="3">
                  <c:v>176.67</c:v>
                </c:pt>
                <c:pt idx="4">
                  <c:v>176.37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E48-459A-85D4-473BB56859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63936"/>
        <c:axId val="139874304"/>
      </c:lineChart>
      <c:dateAx>
        <c:axId val="139863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74304"/>
        <c:crosses val="autoZero"/>
        <c:auto val="1"/>
        <c:lblOffset val="100"/>
        <c:baseTimeUnit val="years"/>
      </c:dateAx>
      <c:valAx>
        <c:axId val="139874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63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【106.67】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【3.64】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【67.52】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【705.21】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【95.57】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【59.57】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【134.52】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【98.96】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【36.52】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【5.72】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【0.30】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topLeftCell="AD1" zoomScaleNormal="100" workbookViewId="0">
      <selection activeCell="BL66" sqref="BL66:BZ82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3" t="s">
        <v>0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</row>
    <row r="3" spans="1:78" ht="9.75" customHeight="1" x14ac:dyDescent="0.15">
      <c r="A3" s="2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</row>
    <row r="4" spans="1:78" ht="9.75" customHeight="1" x14ac:dyDescent="0.15">
      <c r="A4" s="2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4" t="str">
        <f>データ!H6</f>
        <v>熊本県　山鹿市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5" t="s">
        <v>1</v>
      </c>
      <c r="C7" s="45"/>
      <c r="D7" s="45"/>
      <c r="E7" s="45"/>
      <c r="F7" s="45"/>
      <c r="G7" s="45"/>
      <c r="H7" s="45"/>
      <c r="I7" s="45" t="s">
        <v>2</v>
      </c>
      <c r="J7" s="45"/>
      <c r="K7" s="45"/>
      <c r="L7" s="45"/>
      <c r="M7" s="45"/>
      <c r="N7" s="45"/>
      <c r="O7" s="45"/>
      <c r="P7" s="45" t="s">
        <v>3</v>
      </c>
      <c r="Q7" s="45"/>
      <c r="R7" s="45"/>
      <c r="S7" s="45"/>
      <c r="T7" s="45"/>
      <c r="U7" s="45"/>
      <c r="V7" s="45"/>
      <c r="W7" s="45" t="s">
        <v>4</v>
      </c>
      <c r="X7" s="45"/>
      <c r="Y7" s="45"/>
      <c r="Z7" s="45"/>
      <c r="AA7" s="45"/>
      <c r="AB7" s="45"/>
      <c r="AC7" s="45"/>
      <c r="AD7" s="45" t="s">
        <v>5</v>
      </c>
      <c r="AE7" s="45"/>
      <c r="AF7" s="45"/>
      <c r="AG7" s="45"/>
      <c r="AH7" s="45"/>
      <c r="AI7" s="45"/>
      <c r="AJ7" s="45"/>
      <c r="AK7" s="3"/>
      <c r="AL7" s="45" t="s">
        <v>6</v>
      </c>
      <c r="AM7" s="45"/>
      <c r="AN7" s="45"/>
      <c r="AO7" s="45"/>
      <c r="AP7" s="45"/>
      <c r="AQ7" s="45"/>
      <c r="AR7" s="45"/>
      <c r="AS7" s="45"/>
      <c r="AT7" s="45" t="s">
        <v>7</v>
      </c>
      <c r="AU7" s="45"/>
      <c r="AV7" s="45"/>
      <c r="AW7" s="45"/>
      <c r="AX7" s="45"/>
      <c r="AY7" s="45"/>
      <c r="AZ7" s="45"/>
      <c r="BA7" s="45"/>
      <c r="BB7" s="45" t="s">
        <v>8</v>
      </c>
      <c r="BC7" s="45"/>
      <c r="BD7" s="45"/>
      <c r="BE7" s="45"/>
      <c r="BF7" s="45"/>
      <c r="BG7" s="45"/>
      <c r="BH7" s="45"/>
      <c r="BI7" s="45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49" t="str">
        <f>データ!I6</f>
        <v>法適用</v>
      </c>
      <c r="C8" s="49"/>
      <c r="D8" s="49"/>
      <c r="E8" s="49"/>
      <c r="F8" s="49"/>
      <c r="G8" s="49"/>
      <c r="H8" s="49"/>
      <c r="I8" s="49" t="str">
        <f>データ!J6</f>
        <v>下水道事業</v>
      </c>
      <c r="J8" s="49"/>
      <c r="K8" s="49"/>
      <c r="L8" s="49"/>
      <c r="M8" s="49"/>
      <c r="N8" s="49"/>
      <c r="O8" s="49"/>
      <c r="P8" s="49" t="str">
        <f>データ!K6</f>
        <v>公共下水道</v>
      </c>
      <c r="Q8" s="49"/>
      <c r="R8" s="49"/>
      <c r="S8" s="49"/>
      <c r="T8" s="49"/>
      <c r="U8" s="49"/>
      <c r="V8" s="49"/>
      <c r="W8" s="49" t="str">
        <f>データ!L6</f>
        <v>Cc1</v>
      </c>
      <c r="X8" s="49"/>
      <c r="Y8" s="49"/>
      <c r="Z8" s="49"/>
      <c r="AA8" s="49"/>
      <c r="AB8" s="49"/>
      <c r="AC8" s="49"/>
      <c r="AD8" s="50" t="str">
        <f>データ!$M$6</f>
        <v>非設置</v>
      </c>
      <c r="AE8" s="50"/>
      <c r="AF8" s="50"/>
      <c r="AG8" s="50"/>
      <c r="AH8" s="50"/>
      <c r="AI8" s="50"/>
      <c r="AJ8" s="50"/>
      <c r="AK8" s="3"/>
      <c r="AL8" s="51">
        <f>データ!S6</f>
        <v>50800</v>
      </c>
      <c r="AM8" s="51"/>
      <c r="AN8" s="51"/>
      <c r="AO8" s="51"/>
      <c r="AP8" s="51"/>
      <c r="AQ8" s="51"/>
      <c r="AR8" s="51"/>
      <c r="AS8" s="51"/>
      <c r="AT8" s="46">
        <f>データ!T6</f>
        <v>299.69</v>
      </c>
      <c r="AU8" s="46"/>
      <c r="AV8" s="46"/>
      <c r="AW8" s="46"/>
      <c r="AX8" s="46"/>
      <c r="AY8" s="46"/>
      <c r="AZ8" s="46"/>
      <c r="BA8" s="46"/>
      <c r="BB8" s="46">
        <f>データ!U6</f>
        <v>169.51</v>
      </c>
      <c r="BC8" s="46"/>
      <c r="BD8" s="46"/>
      <c r="BE8" s="46"/>
      <c r="BF8" s="46"/>
      <c r="BG8" s="46"/>
      <c r="BH8" s="46"/>
      <c r="BI8" s="46"/>
      <c r="BJ8" s="3"/>
      <c r="BK8" s="3"/>
      <c r="BL8" s="47" t="s">
        <v>10</v>
      </c>
      <c r="BM8" s="48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45" t="s">
        <v>12</v>
      </c>
      <c r="C9" s="45"/>
      <c r="D9" s="45"/>
      <c r="E9" s="45"/>
      <c r="F9" s="45"/>
      <c r="G9" s="45"/>
      <c r="H9" s="45"/>
      <c r="I9" s="45" t="s">
        <v>13</v>
      </c>
      <c r="J9" s="45"/>
      <c r="K9" s="45"/>
      <c r="L9" s="45"/>
      <c r="M9" s="45"/>
      <c r="N9" s="45"/>
      <c r="O9" s="45"/>
      <c r="P9" s="45" t="s">
        <v>14</v>
      </c>
      <c r="Q9" s="45"/>
      <c r="R9" s="45"/>
      <c r="S9" s="45"/>
      <c r="T9" s="45"/>
      <c r="U9" s="45"/>
      <c r="V9" s="45"/>
      <c r="W9" s="45" t="s">
        <v>15</v>
      </c>
      <c r="X9" s="45"/>
      <c r="Y9" s="45"/>
      <c r="Z9" s="45"/>
      <c r="AA9" s="45"/>
      <c r="AB9" s="45"/>
      <c r="AC9" s="45"/>
      <c r="AD9" s="45" t="s">
        <v>16</v>
      </c>
      <c r="AE9" s="45"/>
      <c r="AF9" s="45"/>
      <c r="AG9" s="45"/>
      <c r="AH9" s="45"/>
      <c r="AI9" s="45"/>
      <c r="AJ9" s="45"/>
      <c r="AK9" s="3"/>
      <c r="AL9" s="45" t="s">
        <v>17</v>
      </c>
      <c r="AM9" s="45"/>
      <c r="AN9" s="45"/>
      <c r="AO9" s="45"/>
      <c r="AP9" s="45"/>
      <c r="AQ9" s="45"/>
      <c r="AR9" s="45"/>
      <c r="AS9" s="45"/>
      <c r="AT9" s="45" t="s">
        <v>18</v>
      </c>
      <c r="AU9" s="45"/>
      <c r="AV9" s="45"/>
      <c r="AW9" s="45"/>
      <c r="AX9" s="45"/>
      <c r="AY9" s="45"/>
      <c r="AZ9" s="45"/>
      <c r="BA9" s="45"/>
      <c r="BB9" s="45" t="s">
        <v>19</v>
      </c>
      <c r="BC9" s="45"/>
      <c r="BD9" s="45"/>
      <c r="BE9" s="45"/>
      <c r="BF9" s="45"/>
      <c r="BG9" s="45"/>
      <c r="BH9" s="45"/>
      <c r="BI9" s="45"/>
      <c r="BJ9" s="3"/>
      <c r="BK9" s="3"/>
      <c r="BL9" s="52" t="s">
        <v>20</v>
      </c>
      <c r="BM9" s="53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46" t="str">
        <f>データ!N6</f>
        <v>-</v>
      </c>
      <c r="C10" s="46"/>
      <c r="D10" s="46"/>
      <c r="E10" s="46"/>
      <c r="F10" s="46"/>
      <c r="G10" s="46"/>
      <c r="H10" s="46"/>
      <c r="I10" s="46">
        <f>データ!O6</f>
        <v>68.41</v>
      </c>
      <c r="J10" s="46"/>
      <c r="K10" s="46"/>
      <c r="L10" s="46"/>
      <c r="M10" s="46"/>
      <c r="N10" s="46"/>
      <c r="O10" s="46"/>
      <c r="P10" s="46">
        <f>データ!P6</f>
        <v>40.619999999999997</v>
      </c>
      <c r="Q10" s="46"/>
      <c r="R10" s="46"/>
      <c r="S10" s="46"/>
      <c r="T10" s="46"/>
      <c r="U10" s="46"/>
      <c r="V10" s="46"/>
      <c r="W10" s="46">
        <f>データ!Q6</f>
        <v>48.29</v>
      </c>
      <c r="X10" s="46"/>
      <c r="Y10" s="46"/>
      <c r="Z10" s="46"/>
      <c r="AA10" s="46"/>
      <c r="AB10" s="46"/>
      <c r="AC10" s="46"/>
      <c r="AD10" s="51">
        <f>データ!R6</f>
        <v>3255</v>
      </c>
      <c r="AE10" s="51"/>
      <c r="AF10" s="51"/>
      <c r="AG10" s="51"/>
      <c r="AH10" s="51"/>
      <c r="AI10" s="51"/>
      <c r="AJ10" s="51"/>
      <c r="AK10" s="2"/>
      <c r="AL10" s="51">
        <f>データ!V6</f>
        <v>20535</v>
      </c>
      <c r="AM10" s="51"/>
      <c r="AN10" s="51"/>
      <c r="AO10" s="51"/>
      <c r="AP10" s="51"/>
      <c r="AQ10" s="51"/>
      <c r="AR10" s="51"/>
      <c r="AS10" s="51"/>
      <c r="AT10" s="46">
        <f>データ!W6</f>
        <v>6.4</v>
      </c>
      <c r="AU10" s="46"/>
      <c r="AV10" s="46"/>
      <c r="AW10" s="46"/>
      <c r="AX10" s="46"/>
      <c r="AY10" s="46"/>
      <c r="AZ10" s="46"/>
      <c r="BA10" s="46"/>
      <c r="BB10" s="46">
        <f>データ!X6</f>
        <v>3208.59</v>
      </c>
      <c r="BC10" s="46"/>
      <c r="BD10" s="46"/>
      <c r="BE10" s="46"/>
      <c r="BF10" s="46"/>
      <c r="BG10" s="46"/>
      <c r="BH10" s="46"/>
      <c r="BI10" s="46"/>
      <c r="BJ10" s="2"/>
      <c r="BK10" s="2"/>
      <c r="BL10" s="63" t="s">
        <v>22</v>
      </c>
      <c r="BM10" s="64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5" t="s">
        <v>24</v>
      </c>
      <c r="BM11" s="65"/>
      <c r="BN11" s="65"/>
      <c r="BO11" s="65"/>
      <c r="BP11" s="65"/>
      <c r="BQ11" s="65"/>
      <c r="BR11" s="65"/>
      <c r="BS11" s="65"/>
      <c r="BT11" s="65"/>
      <c r="BU11" s="65"/>
      <c r="BV11" s="65"/>
      <c r="BW11" s="65"/>
      <c r="BX11" s="65"/>
      <c r="BY11" s="65"/>
      <c r="BZ11" s="65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5"/>
      <c r="BM12" s="65"/>
      <c r="BN12" s="65"/>
      <c r="BO12" s="65"/>
      <c r="BP12" s="65"/>
      <c r="BQ12" s="65"/>
      <c r="BR12" s="65"/>
      <c r="BS12" s="65"/>
      <c r="BT12" s="65"/>
      <c r="BU12" s="65"/>
      <c r="BV12" s="65"/>
      <c r="BW12" s="65"/>
      <c r="BX12" s="65"/>
      <c r="BY12" s="65"/>
      <c r="BZ12" s="65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6"/>
      <c r="BM13" s="66"/>
      <c r="BN13" s="66"/>
      <c r="BO13" s="66"/>
      <c r="BP13" s="66"/>
      <c r="BQ13" s="66"/>
      <c r="BR13" s="66"/>
      <c r="BS13" s="66"/>
      <c r="BT13" s="66"/>
      <c r="BU13" s="66"/>
      <c r="BV13" s="66"/>
      <c r="BW13" s="66"/>
      <c r="BX13" s="66"/>
      <c r="BY13" s="66"/>
      <c r="BZ13" s="66"/>
    </row>
    <row r="14" spans="1:78" ht="13.5" customHeight="1" x14ac:dyDescent="0.15">
      <c r="A14" s="2"/>
      <c r="B14" s="67" t="s">
        <v>25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8"/>
      <c r="AT14" s="68"/>
      <c r="AU14" s="68"/>
      <c r="AV14" s="68"/>
      <c r="AW14" s="68"/>
      <c r="AX14" s="68"/>
      <c r="AY14" s="68"/>
      <c r="AZ14" s="68"/>
      <c r="BA14" s="68"/>
      <c r="BB14" s="68"/>
      <c r="BC14" s="68"/>
      <c r="BD14" s="68"/>
      <c r="BE14" s="68"/>
      <c r="BF14" s="68"/>
      <c r="BG14" s="68"/>
      <c r="BH14" s="68"/>
      <c r="BI14" s="68"/>
      <c r="BJ14" s="69"/>
      <c r="BK14" s="2"/>
      <c r="BL14" s="57" t="s">
        <v>26</v>
      </c>
      <c r="BM14" s="58"/>
      <c r="BN14" s="58"/>
      <c r="BO14" s="58"/>
      <c r="BP14" s="58"/>
      <c r="BQ14" s="58"/>
      <c r="BR14" s="58"/>
      <c r="BS14" s="58"/>
      <c r="BT14" s="58"/>
      <c r="BU14" s="58"/>
      <c r="BV14" s="58"/>
      <c r="BW14" s="58"/>
      <c r="BX14" s="58"/>
      <c r="BY14" s="58"/>
      <c r="BZ14" s="59"/>
    </row>
    <row r="15" spans="1:78" ht="13.5" customHeight="1" x14ac:dyDescent="0.15">
      <c r="A15" s="2"/>
      <c r="B15" s="54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5"/>
      <c r="AZ15" s="55"/>
      <c r="BA15" s="55"/>
      <c r="BB15" s="55"/>
      <c r="BC15" s="55"/>
      <c r="BD15" s="55"/>
      <c r="BE15" s="55"/>
      <c r="BF15" s="55"/>
      <c r="BG15" s="55"/>
      <c r="BH15" s="55"/>
      <c r="BI15" s="55"/>
      <c r="BJ15" s="56"/>
      <c r="BK15" s="2"/>
      <c r="BL15" s="60"/>
      <c r="BM15" s="61"/>
      <c r="BN15" s="61"/>
      <c r="BO15" s="61"/>
      <c r="BP15" s="61"/>
      <c r="BQ15" s="61"/>
      <c r="BR15" s="61"/>
      <c r="BS15" s="61"/>
      <c r="BT15" s="61"/>
      <c r="BU15" s="61"/>
      <c r="BV15" s="61"/>
      <c r="BW15" s="61"/>
      <c r="BX15" s="61"/>
      <c r="BY15" s="61"/>
      <c r="BZ15" s="62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78" t="s">
        <v>115</v>
      </c>
      <c r="BM16" s="79"/>
      <c r="BN16" s="79"/>
      <c r="BO16" s="79"/>
      <c r="BP16" s="79"/>
      <c r="BQ16" s="79"/>
      <c r="BR16" s="79"/>
      <c r="BS16" s="79"/>
      <c r="BT16" s="79"/>
      <c r="BU16" s="79"/>
      <c r="BV16" s="79"/>
      <c r="BW16" s="79"/>
      <c r="BX16" s="79"/>
      <c r="BY16" s="79"/>
      <c r="BZ16" s="80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78"/>
      <c r="BM17" s="79"/>
      <c r="BN17" s="79"/>
      <c r="BO17" s="79"/>
      <c r="BP17" s="79"/>
      <c r="BQ17" s="79"/>
      <c r="BR17" s="79"/>
      <c r="BS17" s="79"/>
      <c r="BT17" s="79"/>
      <c r="BU17" s="79"/>
      <c r="BV17" s="79"/>
      <c r="BW17" s="79"/>
      <c r="BX17" s="79"/>
      <c r="BY17" s="79"/>
      <c r="BZ17" s="80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78"/>
      <c r="BM18" s="79"/>
      <c r="BN18" s="79"/>
      <c r="BO18" s="79"/>
      <c r="BP18" s="79"/>
      <c r="BQ18" s="79"/>
      <c r="BR18" s="79"/>
      <c r="BS18" s="79"/>
      <c r="BT18" s="79"/>
      <c r="BU18" s="79"/>
      <c r="BV18" s="79"/>
      <c r="BW18" s="79"/>
      <c r="BX18" s="79"/>
      <c r="BY18" s="79"/>
      <c r="BZ18" s="80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78"/>
      <c r="BM19" s="79"/>
      <c r="BN19" s="79"/>
      <c r="BO19" s="79"/>
      <c r="BP19" s="79"/>
      <c r="BQ19" s="79"/>
      <c r="BR19" s="79"/>
      <c r="BS19" s="79"/>
      <c r="BT19" s="79"/>
      <c r="BU19" s="79"/>
      <c r="BV19" s="79"/>
      <c r="BW19" s="79"/>
      <c r="BX19" s="79"/>
      <c r="BY19" s="79"/>
      <c r="BZ19" s="80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78"/>
      <c r="BM20" s="79"/>
      <c r="BN20" s="79"/>
      <c r="BO20" s="79"/>
      <c r="BP20" s="79"/>
      <c r="BQ20" s="79"/>
      <c r="BR20" s="79"/>
      <c r="BS20" s="79"/>
      <c r="BT20" s="79"/>
      <c r="BU20" s="79"/>
      <c r="BV20" s="79"/>
      <c r="BW20" s="79"/>
      <c r="BX20" s="79"/>
      <c r="BY20" s="79"/>
      <c r="BZ20" s="80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78"/>
      <c r="BM21" s="79"/>
      <c r="BN21" s="79"/>
      <c r="BO21" s="79"/>
      <c r="BP21" s="79"/>
      <c r="BQ21" s="79"/>
      <c r="BR21" s="79"/>
      <c r="BS21" s="79"/>
      <c r="BT21" s="79"/>
      <c r="BU21" s="79"/>
      <c r="BV21" s="79"/>
      <c r="BW21" s="79"/>
      <c r="BX21" s="79"/>
      <c r="BY21" s="79"/>
      <c r="BZ21" s="80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78"/>
      <c r="BM22" s="79"/>
      <c r="BN22" s="79"/>
      <c r="BO22" s="79"/>
      <c r="BP22" s="79"/>
      <c r="BQ22" s="79"/>
      <c r="BR22" s="79"/>
      <c r="BS22" s="79"/>
      <c r="BT22" s="79"/>
      <c r="BU22" s="79"/>
      <c r="BV22" s="79"/>
      <c r="BW22" s="79"/>
      <c r="BX22" s="79"/>
      <c r="BY22" s="79"/>
      <c r="BZ22" s="80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78"/>
      <c r="BM23" s="79"/>
      <c r="BN23" s="79"/>
      <c r="BO23" s="79"/>
      <c r="BP23" s="79"/>
      <c r="BQ23" s="79"/>
      <c r="BR23" s="79"/>
      <c r="BS23" s="79"/>
      <c r="BT23" s="79"/>
      <c r="BU23" s="79"/>
      <c r="BV23" s="79"/>
      <c r="BW23" s="79"/>
      <c r="BX23" s="79"/>
      <c r="BY23" s="79"/>
      <c r="BZ23" s="80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78"/>
      <c r="BM24" s="79"/>
      <c r="BN24" s="79"/>
      <c r="BO24" s="79"/>
      <c r="BP24" s="79"/>
      <c r="BQ24" s="79"/>
      <c r="BR24" s="79"/>
      <c r="BS24" s="79"/>
      <c r="BT24" s="79"/>
      <c r="BU24" s="79"/>
      <c r="BV24" s="79"/>
      <c r="BW24" s="79"/>
      <c r="BX24" s="79"/>
      <c r="BY24" s="79"/>
      <c r="BZ24" s="80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78"/>
      <c r="BM25" s="79"/>
      <c r="BN25" s="79"/>
      <c r="BO25" s="79"/>
      <c r="BP25" s="79"/>
      <c r="BQ25" s="79"/>
      <c r="BR25" s="79"/>
      <c r="BS25" s="79"/>
      <c r="BT25" s="79"/>
      <c r="BU25" s="79"/>
      <c r="BV25" s="79"/>
      <c r="BW25" s="79"/>
      <c r="BX25" s="79"/>
      <c r="BY25" s="79"/>
      <c r="BZ25" s="80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78"/>
      <c r="BM26" s="79"/>
      <c r="BN26" s="79"/>
      <c r="BO26" s="79"/>
      <c r="BP26" s="79"/>
      <c r="BQ26" s="79"/>
      <c r="BR26" s="79"/>
      <c r="BS26" s="79"/>
      <c r="BT26" s="79"/>
      <c r="BU26" s="79"/>
      <c r="BV26" s="79"/>
      <c r="BW26" s="79"/>
      <c r="BX26" s="79"/>
      <c r="BY26" s="79"/>
      <c r="BZ26" s="80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78"/>
      <c r="BM27" s="79"/>
      <c r="BN27" s="79"/>
      <c r="BO27" s="79"/>
      <c r="BP27" s="79"/>
      <c r="BQ27" s="79"/>
      <c r="BR27" s="79"/>
      <c r="BS27" s="79"/>
      <c r="BT27" s="79"/>
      <c r="BU27" s="79"/>
      <c r="BV27" s="79"/>
      <c r="BW27" s="79"/>
      <c r="BX27" s="79"/>
      <c r="BY27" s="79"/>
      <c r="BZ27" s="80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78"/>
      <c r="BM28" s="79"/>
      <c r="BN28" s="79"/>
      <c r="BO28" s="79"/>
      <c r="BP28" s="79"/>
      <c r="BQ28" s="79"/>
      <c r="BR28" s="79"/>
      <c r="BS28" s="79"/>
      <c r="BT28" s="79"/>
      <c r="BU28" s="79"/>
      <c r="BV28" s="79"/>
      <c r="BW28" s="79"/>
      <c r="BX28" s="79"/>
      <c r="BY28" s="79"/>
      <c r="BZ28" s="80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78"/>
      <c r="BM29" s="79"/>
      <c r="BN29" s="79"/>
      <c r="BO29" s="79"/>
      <c r="BP29" s="79"/>
      <c r="BQ29" s="79"/>
      <c r="BR29" s="79"/>
      <c r="BS29" s="79"/>
      <c r="BT29" s="79"/>
      <c r="BU29" s="79"/>
      <c r="BV29" s="79"/>
      <c r="BW29" s="79"/>
      <c r="BX29" s="79"/>
      <c r="BY29" s="79"/>
      <c r="BZ29" s="80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78"/>
      <c r="BM30" s="79"/>
      <c r="BN30" s="79"/>
      <c r="BO30" s="79"/>
      <c r="BP30" s="79"/>
      <c r="BQ30" s="79"/>
      <c r="BR30" s="79"/>
      <c r="BS30" s="79"/>
      <c r="BT30" s="79"/>
      <c r="BU30" s="79"/>
      <c r="BV30" s="79"/>
      <c r="BW30" s="79"/>
      <c r="BX30" s="79"/>
      <c r="BY30" s="79"/>
      <c r="BZ30" s="80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78"/>
      <c r="BM31" s="79"/>
      <c r="BN31" s="79"/>
      <c r="BO31" s="79"/>
      <c r="BP31" s="79"/>
      <c r="BQ31" s="79"/>
      <c r="BR31" s="79"/>
      <c r="BS31" s="79"/>
      <c r="BT31" s="79"/>
      <c r="BU31" s="79"/>
      <c r="BV31" s="79"/>
      <c r="BW31" s="79"/>
      <c r="BX31" s="79"/>
      <c r="BY31" s="79"/>
      <c r="BZ31" s="80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78"/>
      <c r="BM32" s="79"/>
      <c r="BN32" s="79"/>
      <c r="BO32" s="79"/>
      <c r="BP32" s="79"/>
      <c r="BQ32" s="79"/>
      <c r="BR32" s="79"/>
      <c r="BS32" s="79"/>
      <c r="BT32" s="79"/>
      <c r="BU32" s="79"/>
      <c r="BV32" s="79"/>
      <c r="BW32" s="79"/>
      <c r="BX32" s="79"/>
      <c r="BY32" s="79"/>
      <c r="BZ32" s="80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78"/>
      <c r="BM33" s="79"/>
      <c r="BN33" s="79"/>
      <c r="BO33" s="79"/>
      <c r="BP33" s="79"/>
      <c r="BQ33" s="79"/>
      <c r="BR33" s="79"/>
      <c r="BS33" s="79"/>
      <c r="BT33" s="79"/>
      <c r="BU33" s="79"/>
      <c r="BV33" s="79"/>
      <c r="BW33" s="79"/>
      <c r="BX33" s="79"/>
      <c r="BY33" s="79"/>
      <c r="BZ33" s="80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78"/>
      <c r="BM34" s="79"/>
      <c r="BN34" s="79"/>
      <c r="BO34" s="79"/>
      <c r="BP34" s="79"/>
      <c r="BQ34" s="79"/>
      <c r="BR34" s="79"/>
      <c r="BS34" s="79"/>
      <c r="BT34" s="79"/>
      <c r="BU34" s="79"/>
      <c r="BV34" s="79"/>
      <c r="BW34" s="79"/>
      <c r="BX34" s="79"/>
      <c r="BY34" s="79"/>
      <c r="BZ34" s="80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78"/>
      <c r="BM35" s="79"/>
      <c r="BN35" s="79"/>
      <c r="BO35" s="79"/>
      <c r="BP35" s="79"/>
      <c r="BQ35" s="79"/>
      <c r="BR35" s="79"/>
      <c r="BS35" s="79"/>
      <c r="BT35" s="79"/>
      <c r="BU35" s="79"/>
      <c r="BV35" s="79"/>
      <c r="BW35" s="79"/>
      <c r="BX35" s="79"/>
      <c r="BY35" s="79"/>
      <c r="BZ35" s="80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78"/>
      <c r="BM36" s="79"/>
      <c r="BN36" s="79"/>
      <c r="BO36" s="79"/>
      <c r="BP36" s="79"/>
      <c r="BQ36" s="79"/>
      <c r="BR36" s="79"/>
      <c r="BS36" s="79"/>
      <c r="BT36" s="79"/>
      <c r="BU36" s="79"/>
      <c r="BV36" s="79"/>
      <c r="BW36" s="79"/>
      <c r="BX36" s="79"/>
      <c r="BY36" s="79"/>
      <c r="BZ36" s="80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78"/>
      <c r="BM37" s="79"/>
      <c r="BN37" s="79"/>
      <c r="BO37" s="79"/>
      <c r="BP37" s="79"/>
      <c r="BQ37" s="79"/>
      <c r="BR37" s="79"/>
      <c r="BS37" s="79"/>
      <c r="BT37" s="79"/>
      <c r="BU37" s="79"/>
      <c r="BV37" s="79"/>
      <c r="BW37" s="79"/>
      <c r="BX37" s="79"/>
      <c r="BY37" s="79"/>
      <c r="BZ37" s="80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78"/>
      <c r="BM38" s="79"/>
      <c r="BN38" s="79"/>
      <c r="BO38" s="79"/>
      <c r="BP38" s="79"/>
      <c r="BQ38" s="79"/>
      <c r="BR38" s="79"/>
      <c r="BS38" s="79"/>
      <c r="BT38" s="79"/>
      <c r="BU38" s="79"/>
      <c r="BV38" s="79"/>
      <c r="BW38" s="79"/>
      <c r="BX38" s="79"/>
      <c r="BY38" s="79"/>
      <c r="BZ38" s="80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78"/>
      <c r="BM39" s="79"/>
      <c r="BN39" s="79"/>
      <c r="BO39" s="79"/>
      <c r="BP39" s="79"/>
      <c r="BQ39" s="79"/>
      <c r="BR39" s="79"/>
      <c r="BS39" s="79"/>
      <c r="BT39" s="79"/>
      <c r="BU39" s="79"/>
      <c r="BV39" s="79"/>
      <c r="BW39" s="79"/>
      <c r="BX39" s="79"/>
      <c r="BY39" s="79"/>
      <c r="BZ39" s="80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78"/>
      <c r="BM40" s="79"/>
      <c r="BN40" s="79"/>
      <c r="BO40" s="79"/>
      <c r="BP40" s="79"/>
      <c r="BQ40" s="79"/>
      <c r="BR40" s="79"/>
      <c r="BS40" s="79"/>
      <c r="BT40" s="79"/>
      <c r="BU40" s="79"/>
      <c r="BV40" s="79"/>
      <c r="BW40" s="79"/>
      <c r="BX40" s="79"/>
      <c r="BY40" s="79"/>
      <c r="BZ40" s="80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78"/>
      <c r="BM41" s="79"/>
      <c r="BN41" s="79"/>
      <c r="BO41" s="79"/>
      <c r="BP41" s="79"/>
      <c r="BQ41" s="79"/>
      <c r="BR41" s="79"/>
      <c r="BS41" s="79"/>
      <c r="BT41" s="79"/>
      <c r="BU41" s="79"/>
      <c r="BV41" s="79"/>
      <c r="BW41" s="79"/>
      <c r="BX41" s="79"/>
      <c r="BY41" s="79"/>
      <c r="BZ41" s="80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78"/>
      <c r="BM42" s="79"/>
      <c r="BN42" s="79"/>
      <c r="BO42" s="79"/>
      <c r="BP42" s="79"/>
      <c r="BQ42" s="79"/>
      <c r="BR42" s="79"/>
      <c r="BS42" s="79"/>
      <c r="BT42" s="79"/>
      <c r="BU42" s="79"/>
      <c r="BV42" s="79"/>
      <c r="BW42" s="79"/>
      <c r="BX42" s="79"/>
      <c r="BY42" s="79"/>
      <c r="BZ42" s="80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78"/>
      <c r="BM43" s="79"/>
      <c r="BN43" s="79"/>
      <c r="BO43" s="79"/>
      <c r="BP43" s="79"/>
      <c r="BQ43" s="79"/>
      <c r="BR43" s="79"/>
      <c r="BS43" s="79"/>
      <c r="BT43" s="79"/>
      <c r="BU43" s="79"/>
      <c r="BV43" s="79"/>
      <c r="BW43" s="79"/>
      <c r="BX43" s="79"/>
      <c r="BY43" s="79"/>
      <c r="BZ43" s="80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81"/>
      <c r="BM44" s="82"/>
      <c r="BN44" s="82"/>
      <c r="BO44" s="82"/>
      <c r="BP44" s="82"/>
      <c r="BQ44" s="82"/>
      <c r="BR44" s="82"/>
      <c r="BS44" s="82"/>
      <c r="BT44" s="82"/>
      <c r="BU44" s="82"/>
      <c r="BV44" s="82"/>
      <c r="BW44" s="82"/>
      <c r="BX44" s="82"/>
      <c r="BY44" s="82"/>
      <c r="BZ44" s="83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57" t="s">
        <v>27</v>
      </c>
      <c r="BM45" s="58"/>
      <c r="BN45" s="58"/>
      <c r="BO45" s="58"/>
      <c r="BP45" s="58"/>
      <c r="BQ45" s="58"/>
      <c r="BR45" s="58"/>
      <c r="BS45" s="58"/>
      <c r="BT45" s="58"/>
      <c r="BU45" s="58"/>
      <c r="BV45" s="58"/>
      <c r="BW45" s="58"/>
      <c r="BX45" s="58"/>
      <c r="BY45" s="58"/>
      <c r="BZ45" s="59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0"/>
      <c r="BM46" s="61"/>
      <c r="BN46" s="61"/>
      <c r="BO46" s="61"/>
      <c r="BP46" s="61"/>
      <c r="BQ46" s="61"/>
      <c r="BR46" s="61"/>
      <c r="BS46" s="61"/>
      <c r="BT46" s="61"/>
      <c r="BU46" s="61"/>
      <c r="BV46" s="61"/>
      <c r="BW46" s="61"/>
      <c r="BX46" s="61"/>
      <c r="BY46" s="61"/>
      <c r="BZ46" s="62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78" t="s">
        <v>113</v>
      </c>
      <c r="BM47" s="79"/>
      <c r="BN47" s="79"/>
      <c r="BO47" s="79"/>
      <c r="BP47" s="79"/>
      <c r="BQ47" s="79"/>
      <c r="BR47" s="79"/>
      <c r="BS47" s="79"/>
      <c r="BT47" s="79"/>
      <c r="BU47" s="79"/>
      <c r="BV47" s="79"/>
      <c r="BW47" s="79"/>
      <c r="BX47" s="79"/>
      <c r="BY47" s="79"/>
      <c r="BZ47" s="80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78"/>
      <c r="BM48" s="79"/>
      <c r="BN48" s="79"/>
      <c r="BO48" s="79"/>
      <c r="BP48" s="79"/>
      <c r="BQ48" s="79"/>
      <c r="BR48" s="79"/>
      <c r="BS48" s="79"/>
      <c r="BT48" s="79"/>
      <c r="BU48" s="79"/>
      <c r="BV48" s="79"/>
      <c r="BW48" s="79"/>
      <c r="BX48" s="79"/>
      <c r="BY48" s="79"/>
      <c r="BZ48" s="80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78"/>
      <c r="BM49" s="79"/>
      <c r="BN49" s="79"/>
      <c r="BO49" s="79"/>
      <c r="BP49" s="79"/>
      <c r="BQ49" s="79"/>
      <c r="BR49" s="79"/>
      <c r="BS49" s="79"/>
      <c r="BT49" s="79"/>
      <c r="BU49" s="79"/>
      <c r="BV49" s="79"/>
      <c r="BW49" s="79"/>
      <c r="BX49" s="79"/>
      <c r="BY49" s="79"/>
      <c r="BZ49" s="80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78"/>
      <c r="BM50" s="79"/>
      <c r="BN50" s="79"/>
      <c r="BO50" s="79"/>
      <c r="BP50" s="79"/>
      <c r="BQ50" s="79"/>
      <c r="BR50" s="79"/>
      <c r="BS50" s="79"/>
      <c r="BT50" s="79"/>
      <c r="BU50" s="79"/>
      <c r="BV50" s="79"/>
      <c r="BW50" s="79"/>
      <c r="BX50" s="79"/>
      <c r="BY50" s="79"/>
      <c r="BZ50" s="80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78"/>
      <c r="BM51" s="79"/>
      <c r="BN51" s="79"/>
      <c r="BO51" s="79"/>
      <c r="BP51" s="79"/>
      <c r="BQ51" s="79"/>
      <c r="BR51" s="79"/>
      <c r="BS51" s="79"/>
      <c r="BT51" s="79"/>
      <c r="BU51" s="79"/>
      <c r="BV51" s="79"/>
      <c r="BW51" s="79"/>
      <c r="BX51" s="79"/>
      <c r="BY51" s="79"/>
      <c r="BZ51" s="80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78"/>
      <c r="BM52" s="79"/>
      <c r="BN52" s="79"/>
      <c r="BO52" s="79"/>
      <c r="BP52" s="79"/>
      <c r="BQ52" s="79"/>
      <c r="BR52" s="79"/>
      <c r="BS52" s="79"/>
      <c r="BT52" s="79"/>
      <c r="BU52" s="79"/>
      <c r="BV52" s="79"/>
      <c r="BW52" s="79"/>
      <c r="BX52" s="79"/>
      <c r="BY52" s="79"/>
      <c r="BZ52" s="80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78"/>
      <c r="BM53" s="79"/>
      <c r="BN53" s="79"/>
      <c r="BO53" s="79"/>
      <c r="BP53" s="79"/>
      <c r="BQ53" s="79"/>
      <c r="BR53" s="79"/>
      <c r="BS53" s="79"/>
      <c r="BT53" s="79"/>
      <c r="BU53" s="79"/>
      <c r="BV53" s="79"/>
      <c r="BW53" s="79"/>
      <c r="BX53" s="79"/>
      <c r="BY53" s="79"/>
      <c r="BZ53" s="80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78"/>
      <c r="BM54" s="79"/>
      <c r="BN54" s="79"/>
      <c r="BO54" s="79"/>
      <c r="BP54" s="79"/>
      <c r="BQ54" s="79"/>
      <c r="BR54" s="79"/>
      <c r="BS54" s="79"/>
      <c r="BT54" s="79"/>
      <c r="BU54" s="79"/>
      <c r="BV54" s="79"/>
      <c r="BW54" s="79"/>
      <c r="BX54" s="79"/>
      <c r="BY54" s="79"/>
      <c r="BZ54" s="80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78"/>
      <c r="BM55" s="79"/>
      <c r="BN55" s="79"/>
      <c r="BO55" s="79"/>
      <c r="BP55" s="79"/>
      <c r="BQ55" s="79"/>
      <c r="BR55" s="79"/>
      <c r="BS55" s="79"/>
      <c r="BT55" s="79"/>
      <c r="BU55" s="79"/>
      <c r="BV55" s="79"/>
      <c r="BW55" s="79"/>
      <c r="BX55" s="79"/>
      <c r="BY55" s="79"/>
      <c r="BZ55" s="80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78"/>
      <c r="BM56" s="79"/>
      <c r="BN56" s="79"/>
      <c r="BO56" s="79"/>
      <c r="BP56" s="79"/>
      <c r="BQ56" s="79"/>
      <c r="BR56" s="79"/>
      <c r="BS56" s="79"/>
      <c r="BT56" s="79"/>
      <c r="BU56" s="79"/>
      <c r="BV56" s="79"/>
      <c r="BW56" s="79"/>
      <c r="BX56" s="79"/>
      <c r="BY56" s="79"/>
      <c r="BZ56" s="80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78"/>
      <c r="BM57" s="79"/>
      <c r="BN57" s="79"/>
      <c r="BO57" s="79"/>
      <c r="BP57" s="79"/>
      <c r="BQ57" s="79"/>
      <c r="BR57" s="79"/>
      <c r="BS57" s="79"/>
      <c r="BT57" s="79"/>
      <c r="BU57" s="79"/>
      <c r="BV57" s="79"/>
      <c r="BW57" s="79"/>
      <c r="BX57" s="79"/>
      <c r="BY57" s="79"/>
      <c r="BZ57" s="80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78"/>
      <c r="BM58" s="79"/>
      <c r="BN58" s="79"/>
      <c r="BO58" s="79"/>
      <c r="BP58" s="79"/>
      <c r="BQ58" s="79"/>
      <c r="BR58" s="79"/>
      <c r="BS58" s="79"/>
      <c r="BT58" s="79"/>
      <c r="BU58" s="79"/>
      <c r="BV58" s="79"/>
      <c r="BW58" s="79"/>
      <c r="BX58" s="79"/>
      <c r="BY58" s="79"/>
      <c r="BZ58" s="80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78"/>
      <c r="BM59" s="79"/>
      <c r="BN59" s="79"/>
      <c r="BO59" s="79"/>
      <c r="BP59" s="79"/>
      <c r="BQ59" s="79"/>
      <c r="BR59" s="79"/>
      <c r="BS59" s="79"/>
      <c r="BT59" s="79"/>
      <c r="BU59" s="79"/>
      <c r="BV59" s="79"/>
      <c r="BW59" s="79"/>
      <c r="BX59" s="79"/>
      <c r="BY59" s="79"/>
      <c r="BZ59" s="80"/>
    </row>
    <row r="60" spans="1:78" ht="13.5" customHeight="1" x14ac:dyDescent="0.15">
      <c r="A60" s="2"/>
      <c r="B60" s="54" t="s">
        <v>28</v>
      </c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G60" s="55"/>
      <c r="AH60" s="55"/>
      <c r="AI60" s="55"/>
      <c r="AJ60" s="55"/>
      <c r="AK60" s="55"/>
      <c r="AL60" s="55"/>
      <c r="AM60" s="55"/>
      <c r="AN60" s="55"/>
      <c r="AO60" s="55"/>
      <c r="AP60" s="55"/>
      <c r="AQ60" s="55"/>
      <c r="AR60" s="55"/>
      <c r="AS60" s="55"/>
      <c r="AT60" s="55"/>
      <c r="AU60" s="55"/>
      <c r="AV60" s="55"/>
      <c r="AW60" s="55"/>
      <c r="AX60" s="55"/>
      <c r="AY60" s="55"/>
      <c r="AZ60" s="55"/>
      <c r="BA60" s="55"/>
      <c r="BB60" s="55"/>
      <c r="BC60" s="55"/>
      <c r="BD60" s="55"/>
      <c r="BE60" s="55"/>
      <c r="BF60" s="55"/>
      <c r="BG60" s="55"/>
      <c r="BH60" s="55"/>
      <c r="BI60" s="55"/>
      <c r="BJ60" s="56"/>
      <c r="BK60" s="2"/>
      <c r="BL60" s="78"/>
      <c r="BM60" s="79"/>
      <c r="BN60" s="79"/>
      <c r="BO60" s="79"/>
      <c r="BP60" s="79"/>
      <c r="BQ60" s="79"/>
      <c r="BR60" s="79"/>
      <c r="BS60" s="79"/>
      <c r="BT60" s="79"/>
      <c r="BU60" s="79"/>
      <c r="BV60" s="79"/>
      <c r="BW60" s="79"/>
      <c r="BX60" s="79"/>
      <c r="BY60" s="79"/>
      <c r="BZ60" s="80"/>
    </row>
    <row r="61" spans="1:78" ht="13.5" customHeight="1" x14ac:dyDescent="0.15">
      <c r="A61" s="2"/>
      <c r="B61" s="54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55"/>
      <c r="AG61" s="55"/>
      <c r="AH61" s="55"/>
      <c r="AI61" s="55"/>
      <c r="AJ61" s="55"/>
      <c r="AK61" s="55"/>
      <c r="AL61" s="55"/>
      <c r="AM61" s="55"/>
      <c r="AN61" s="55"/>
      <c r="AO61" s="55"/>
      <c r="AP61" s="55"/>
      <c r="AQ61" s="55"/>
      <c r="AR61" s="55"/>
      <c r="AS61" s="55"/>
      <c r="AT61" s="55"/>
      <c r="AU61" s="55"/>
      <c r="AV61" s="55"/>
      <c r="AW61" s="55"/>
      <c r="AX61" s="55"/>
      <c r="AY61" s="55"/>
      <c r="AZ61" s="55"/>
      <c r="BA61" s="55"/>
      <c r="BB61" s="55"/>
      <c r="BC61" s="55"/>
      <c r="BD61" s="55"/>
      <c r="BE61" s="55"/>
      <c r="BF61" s="55"/>
      <c r="BG61" s="55"/>
      <c r="BH61" s="55"/>
      <c r="BI61" s="55"/>
      <c r="BJ61" s="56"/>
      <c r="BK61" s="2"/>
      <c r="BL61" s="78"/>
      <c r="BM61" s="79"/>
      <c r="BN61" s="79"/>
      <c r="BO61" s="79"/>
      <c r="BP61" s="79"/>
      <c r="BQ61" s="79"/>
      <c r="BR61" s="79"/>
      <c r="BS61" s="79"/>
      <c r="BT61" s="79"/>
      <c r="BU61" s="79"/>
      <c r="BV61" s="79"/>
      <c r="BW61" s="79"/>
      <c r="BX61" s="79"/>
      <c r="BY61" s="79"/>
      <c r="BZ61" s="80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78"/>
      <c r="BM62" s="79"/>
      <c r="BN62" s="79"/>
      <c r="BO62" s="79"/>
      <c r="BP62" s="79"/>
      <c r="BQ62" s="79"/>
      <c r="BR62" s="79"/>
      <c r="BS62" s="79"/>
      <c r="BT62" s="79"/>
      <c r="BU62" s="79"/>
      <c r="BV62" s="79"/>
      <c r="BW62" s="79"/>
      <c r="BX62" s="79"/>
      <c r="BY62" s="79"/>
      <c r="BZ62" s="80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81"/>
      <c r="BM63" s="82"/>
      <c r="BN63" s="82"/>
      <c r="BO63" s="82"/>
      <c r="BP63" s="82"/>
      <c r="BQ63" s="82"/>
      <c r="BR63" s="82"/>
      <c r="BS63" s="82"/>
      <c r="BT63" s="82"/>
      <c r="BU63" s="82"/>
      <c r="BV63" s="82"/>
      <c r="BW63" s="82"/>
      <c r="BX63" s="82"/>
      <c r="BY63" s="82"/>
      <c r="BZ63" s="83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57" t="s">
        <v>29</v>
      </c>
      <c r="BM64" s="58"/>
      <c r="BN64" s="58"/>
      <c r="BO64" s="58"/>
      <c r="BP64" s="58"/>
      <c r="BQ64" s="58"/>
      <c r="BR64" s="58"/>
      <c r="BS64" s="58"/>
      <c r="BT64" s="58"/>
      <c r="BU64" s="58"/>
      <c r="BV64" s="58"/>
      <c r="BW64" s="58"/>
      <c r="BX64" s="58"/>
      <c r="BY64" s="58"/>
      <c r="BZ64" s="59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0"/>
      <c r="BM65" s="61"/>
      <c r="BN65" s="61"/>
      <c r="BO65" s="61"/>
      <c r="BP65" s="61"/>
      <c r="BQ65" s="61"/>
      <c r="BR65" s="61"/>
      <c r="BS65" s="61"/>
      <c r="BT65" s="61"/>
      <c r="BU65" s="61"/>
      <c r="BV65" s="61"/>
      <c r="BW65" s="61"/>
      <c r="BX65" s="61"/>
      <c r="BY65" s="61"/>
      <c r="BZ65" s="62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84" t="s">
        <v>114</v>
      </c>
      <c r="BM66" s="85"/>
      <c r="BN66" s="85"/>
      <c r="BO66" s="85"/>
      <c r="BP66" s="85"/>
      <c r="BQ66" s="85"/>
      <c r="BR66" s="85"/>
      <c r="BS66" s="85"/>
      <c r="BT66" s="85"/>
      <c r="BU66" s="85"/>
      <c r="BV66" s="85"/>
      <c r="BW66" s="85"/>
      <c r="BX66" s="85"/>
      <c r="BY66" s="85"/>
      <c r="BZ66" s="86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84"/>
      <c r="BM67" s="85"/>
      <c r="BN67" s="85"/>
      <c r="BO67" s="85"/>
      <c r="BP67" s="85"/>
      <c r="BQ67" s="85"/>
      <c r="BR67" s="85"/>
      <c r="BS67" s="85"/>
      <c r="BT67" s="85"/>
      <c r="BU67" s="85"/>
      <c r="BV67" s="85"/>
      <c r="BW67" s="85"/>
      <c r="BX67" s="85"/>
      <c r="BY67" s="85"/>
      <c r="BZ67" s="86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84"/>
      <c r="BM68" s="85"/>
      <c r="BN68" s="85"/>
      <c r="BO68" s="85"/>
      <c r="BP68" s="85"/>
      <c r="BQ68" s="85"/>
      <c r="BR68" s="85"/>
      <c r="BS68" s="85"/>
      <c r="BT68" s="85"/>
      <c r="BU68" s="85"/>
      <c r="BV68" s="85"/>
      <c r="BW68" s="85"/>
      <c r="BX68" s="85"/>
      <c r="BY68" s="85"/>
      <c r="BZ68" s="86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84"/>
      <c r="BM69" s="85"/>
      <c r="BN69" s="85"/>
      <c r="BO69" s="85"/>
      <c r="BP69" s="85"/>
      <c r="BQ69" s="85"/>
      <c r="BR69" s="85"/>
      <c r="BS69" s="85"/>
      <c r="BT69" s="85"/>
      <c r="BU69" s="85"/>
      <c r="BV69" s="85"/>
      <c r="BW69" s="85"/>
      <c r="BX69" s="85"/>
      <c r="BY69" s="85"/>
      <c r="BZ69" s="86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84"/>
      <c r="BM70" s="85"/>
      <c r="BN70" s="85"/>
      <c r="BO70" s="85"/>
      <c r="BP70" s="85"/>
      <c r="BQ70" s="85"/>
      <c r="BR70" s="85"/>
      <c r="BS70" s="85"/>
      <c r="BT70" s="85"/>
      <c r="BU70" s="85"/>
      <c r="BV70" s="85"/>
      <c r="BW70" s="85"/>
      <c r="BX70" s="85"/>
      <c r="BY70" s="85"/>
      <c r="BZ70" s="86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84"/>
      <c r="BM71" s="85"/>
      <c r="BN71" s="85"/>
      <c r="BO71" s="85"/>
      <c r="BP71" s="85"/>
      <c r="BQ71" s="85"/>
      <c r="BR71" s="85"/>
      <c r="BS71" s="85"/>
      <c r="BT71" s="85"/>
      <c r="BU71" s="85"/>
      <c r="BV71" s="85"/>
      <c r="BW71" s="85"/>
      <c r="BX71" s="85"/>
      <c r="BY71" s="85"/>
      <c r="BZ71" s="86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84"/>
      <c r="BM72" s="85"/>
      <c r="BN72" s="85"/>
      <c r="BO72" s="85"/>
      <c r="BP72" s="85"/>
      <c r="BQ72" s="85"/>
      <c r="BR72" s="85"/>
      <c r="BS72" s="85"/>
      <c r="BT72" s="85"/>
      <c r="BU72" s="85"/>
      <c r="BV72" s="85"/>
      <c r="BW72" s="85"/>
      <c r="BX72" s="85"/>
      <c r="BY72" s="85"/>
      <c r="BZ72" s="86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84"/>
      <c r="BM73" s="85"/>
      <c r="BN73" s="85"/>
      <c r="BO73" s="85"/>
      <c r="BP73" s="85"/>
      <c r="BQ73" s="85"/>
      <c r="BR73" s="85"/>
      <c r="BS73" s="85"/>
      <c r="BT73" s="85"/>
      <c r="BU73" s="85"/>
      <c r="BV73" s="85"/>
      <c r="BW73" s="85"/>
      <c r="BX73" s="85"/>
      <c r="BY73" s="85"/>
      <c r="BZ73" s="86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84"/>
      <c r="BM74" s="85"/>
      <c r="BN74" s="85"/>
      <c r="BO74" s="85"/>
      <c r="BP74" s="85"/>
      <c r="BQ74" s="85"/>
      <c r="BR74" s="85"/>
      <c r="BS74" s="85"/>
      <c r="BT74" s="85"/>
      <c r="BU74" s="85"/>
      <c r="BV74" s="85"/>
      <c r="BW74" s="85"/>
      <c r="BX74" s="85"/>
      <c r="BY74" s="85"/>
      <c r="BZ74" s="86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84"/>
      <c r="BM75" s="85"/>
      <c r="BN75" s="85"/>
      <c r="BO75" s="85"/>
      <c r="BP75" s="85"/>
      <c r="BQ75" s="85"/>
      <c r="BR75" s="85"/>
      <c r="BS75" s="85"/>
      <c r="BT75" s="85"/>
      <c r="BU75" s="85"/>
      <c r="BV75" s="85"/>
      <c r="BW75" s="85"/>
      <c r="BX75" s="85"/>
      <c r="BY75" s="85"/>
      <c r="BZ75" s="86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84"/>
      <c r="BM76" s="85"/>
      <c r="BN76" s="85"/>
      <c r="BO76" s="85"/>
      <c r="BP76" s="85"/>
      <c r="BQ76" s="85"/>
      <c r="BR76" s="85"/>
      <c r="BS76" s="85"/>
      <c r="BT76" s="85"/>
      <c r="BU76" s="85"/>
      <c r="BV76" s="85"/>
      <c r="BW76" s="85"/>
      <c r="BX76" s="85"/>
      <c r="BY76" s="85"/>
      <c r="BZ76" s="86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84"/>
      <c r="BM77" s="85"/>
      <c r="BN77" s="85"/>
      <c r="BO77" s="85"/>
      <c r="BP77" s="85"/>
      <c r="BQ77" s="85"/>
      <c r="BR77" s="85"/>
      <c r="BS77" s="85"/>
      <c r="BT77" s="85"/>
      <c r="BU77" s="85"/>
      <c r="BV77" s="85"/>
      <c r="BW77" s="85"/>
      <c r="BX77" s="85"/>
      <c r="BY77" s="85"/>
      <c r="BZ77" s="86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84"/>
      <c r="BM78" s="85"/>
      <c r="BN78" s="85"/>
      <c r="BO78" s="85"/>
      <c r="BP78" s="85"/>
      <c r="BQ78" s="85"/>
      <c r="BR78" s="85"/>
      <c r="BS78" s="85"/>
      <c r="BT78" s="85"/>
      <c r="BU78" s="85"/>
      <c r="BV78" s="85"/>
      <c r="BW78" s="85"/>
      <c r="BX78" s="85"/>
      <c r="BY78" s="85"/>
      <c r="BZ78" s="86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84"/>
      <c r="BM79" s="85"/>
      <c r="BN79" s="85"/>
      <c r="BO79" s="85"/>
      <c r="BP79" s="85"/>
      <c r="BQ79" s="85"/>
      <c r="BR79" s="85"/>
      <c r="BS79" s="85"/>
      <c r="BT79" s="85"/>
      <c r="BU79" s="85"/>
      <c r="BV79" s="85"/>
      <c r="BW79" s="85"/>
      <c r="BX79" s="85"/>
      <c r="BY79" s="85"/>
      <c r="BZ79" s="86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84"/>
      <c r="BM80" s="85"/>
      <c r="BN80" s="85"/>
      <c r="BO80" s="85"/>
      <c r="BP80" s="85"/>
      <c r="BQ80" s="85"/>
      <c r="BR80" s="85"/>
      <c r="BS80" s="85"/>
      <c r="BT80" s="85"/>
      <c r="BU80" s="85"/>
      <c r="BV80" s="85"/>
      <c r="BW80" s="85"/>
      <c r="BX80" s="85"/>
      <c r="BY80" s="85"/>
      <c r="BZ80" s="86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84"/>
      <c r="BM81" s="85"/>
      <c r="BN81" s="85"/>
      <c r="BO81" s="85"/>
      <c r="BP81" s="85"/>
      <c r="BQ81" s="85"/>
      <c r="BR81" s="85"/>
      <c r="BS81" s="85"/>
      <c r="BT81" s="85"/>
      <c r="BU81" s="85"/>
      <c r="BV81" s="85"/>
      <c r="BW81" s="85"/>
      <c r="BX81" s="85"/>
      <c r="BY81" s="85"/>
      <c r="BZ81" s="86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87"/>
      <c r="BM82" s="88"/>
      <c r="BN82" s="88"/>
      <c r="BO82" s="88"/>
      <c r="BP82" s="88"/>
      <c r="BQ82" s="88"/>
      <c r="BR82" s="88"/>
      <c r="BS82" s="88"/>
      <c r="BT82" s="88"/>
      <c r="BU82" s="88"/>
      <c r="BV82" s="88"/>
      <c r="BW82" s="88"/>
      <c r="BX82" s="88"/>
      <c r="BY82" s="88"/>
      <c r="BZ82" s="89"/>
    </row>
    <row r="83" spans="1:78" x14ac:dyDescent="0.15">
      <c r="C83" s="2" t="s">
        <v>30</v>
      </c>
    </row>
    <row r="84" spans="1:78" hidden="1" x14ac:dyDescent="0.15">
      <c r="B84" s="26" t="s">
        <v>31</v>
      </c>
      <c r="C84" s="26"/>
      <c r="D84" s="26"/>
      <c r="E84" s="26" t="s">
        <v>32</v>
      </c>
      <c r="F84" s="26" t="s">
        <v>33</v>
      </c>
      <c r="G84" s="26" t="s">
        <v>34</v>
      </c>
      <c r="H84" s="26" t="s">
        <v>35</v>
      </c>
      <c r="I84" s="26" t="s">
        <v>36</v>
      </c>
      <c r="J84" s="26" t="s">
        <v>37</v>
      </c>
      <c r="K84" s="26" t="s">
        <v>38</v>
      </c>
      <c r="L84" s="26" t="s">
        <v>39</v>
      </c>
      <c r="M84" s="26" t="s">
        <v>40</v>
      </c>
      <c r="N84" s="26" t="s">
        <v>41</v>
      </c>
      <c r="O84" s="26" t="s">
        <v>42</v>
      </c>
    </row>
    <row r="85" spans="1:78" hidden="1" x14ac:dyDescent="0.15">
      <c r="B85" s="26"/>
      <c r="C85" s="26"/>
      <c r="D85" s="26"/>
      <c r="E85" s="26" t="str">
        <f>データ!AI6</f>
        <v>【106.67】</v>
      </c>
      <c r="F85" s="26" t="str">
        <f>データ!AT6</f>
        <v>【3.64】</v>
      </c>
      <c r="G85" s="26" t="str">
        <f>データ!BE6</f>
        <v>【67.52】</v>
      </c>
      <c r="H85" s="26" t="str">
        <f>データ!BP6</f>
        <v>【705.21】</v>
      </c>
      <c r="I85" s="26" t="str">
        <f>データ!CA6</f>
        <v>【98.96】</v>
      </c>
      <c r="J85" s="26" t="str">
        <f>データ!CL6</f>
        <v>【134.52】</v>
      </c>
      <c r="K85" s="26" t="str">
        <f>データ!CW6</f>
        <v>【59.57】</v>
      </c>
      <c r="L85" s="26" t="str">
        <f>データ!DH6</f>
        <v>【95.57】</v>
      </c>
      <c r="M85" s="26" t="str">
        <f>データ!DS6</f>
        <v>【36.52】</v>
      </c>
      <c r="N85" s="26" t="str">
        <f>データ!ED6</f>
        <v>【5.72】</v>
      </c>
      <c r="O85" s="26" t="str">
        <f>データ!EO6</f>
        <v>【0.30】</v>
      </c>
    </row>
  </sheetData>
  <sheetProtection algorithmName="SHA-512" hashValue="83lvEn9QXueFeMg0C+/eyDFFakAy3uWNDXPCUoPfRO+iPfOdSc1ea2IxY4TQahIBL9Yg0z1ANuc3VElxo08wIA==" saltValue="CW+KjYVKkvfoA33qO9WpIw==" spinCount="100000" sheet="1" objects="1" scenarios="1" formatCells="0" formatColumns="0" formatRows="0"/>
  <mergeCells count="46"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R13"/>
  <sheetViews>
    <sheetView showGridLines="0" workbookViewId="0"/>
  </sheetViews>
  <sheetFormatPr defaultRowHeight="13.5" x14ac:dyDescent="0.15"/>
  <cols>
    <col min="2" max="144" width="11.875" customWidth="1"/>
  </cols>
  <sheetData>
    <row r="1" spans="1:148" x14ac:dyDescent="0.15">
      <c r="A1" t="s">
        <v>43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8" x14ac:dyDescent="0.15">
      <c r="A2" s="28" t="s">
        <v>44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8" x14ac:dyDescent="0.15">
      <c r="A3" s="28" t="s">
        <v>45</v>
      </c>
      <c r="B3" s="29" t="s">
        <v>46</v>
      </c>
      <c r="C3" s="29" t="s">
        <v>47</v>
      </c>
      <c r="D3" s="29" t="s">
        <v>48</v>
      </c>
      <c r="E3" s="29" t="s">
        <v>49</v>
      </c>
      <c r="F3" s="29" t="s">
        <v>50</v>
      </c>
      <c r="G3" s="29" t="s">
        <v>51</v>
      </c>
      <c r="H3" s="71" t="s">
        <v>52</v>
      </c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3"/>
      <c r="Y3" s="77" t="s">
        <v>53</v>
      </c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70"/>
      <c r="AN3" s="70"/>
      <c r="AO3" s="70"/>
      <c r="AP3" s="70"/>
      <c r="AQ3" s="70"/>
      <c r="AR3" s="70"/>
      <c r="AS3" s="70"/>
      <c r="AT3" s="70"/>
      <c r="AU3" s="70"/>
      <c r="AV3" s="70"/>
      <c r="AW3" s="70"/>
      <c r="AX3" s="70"/>
      <c r="AY3" s="70"/>
      <c r="AZ3" s="70"/>
      <c r="BA3" s="70"/>
      <c r="BB3" s="70"/>
      <c r="BC3" s="70"/>
      <c r="BD3" s="70"/>
      <c r="BE3" s="70"/>
      <c r="BF3" s="70"/>
      <c r="BG3" s="70"/>
      <c r="BH3" s="70"/>
      <c r="BI3" s="70"/>
      <c r="BJ3" s="70"/>
      <c r="BK3" s="70"/>
      <c r="BL3" s="70"/>
      <c r="BM3" s="70"/>
      <c r="BN3" s="70"/>
      <c r="BO3" s="70"/>
      <c r="BP3" s="70"/>
      <c r="BQ3" s="70"/>
      <c r="BR3" s="70"/>
      <c r="BS3" s="70"/>
      <c r="BT3" s="70"/>
      <c r="BU3" s="70"/>
      <c r="BV3" s="70"/>
      <c r="BW3" s="70"/>
      <c r="BX3" s="70"/>
      <c r="BY3" s="70"/>
      <c r="BZ3" s="70"/>
      <c r="CA3" s="70"/>
      <c r="CB3" s="70"/>
      <c r="CC3" s="70"/>
      <c r="CD3" s="70"/>
      <c r="CE3" s="70"/>
      <c r="CF3" s="70"/>
      <c r="CG3" s="70"/>
      <c r="CH3" s="70"/>
      <c r="CI3" s="70"/>
      <c r="CJ3" s="70"/>
      <c r="CK3" s="70"/>
      <c r="CL3" s="70"/>
      <c r="CM3" s="70"/>
      <c r="CN3" s="70"/>
      <c r="CO3" s="70"/>
      <c r="CP3" s="70"/>
      <c r="CQ3" s="70"/>
      <c r="CR3" s="70"/>
      <c r="CS3" s="70"/>
      <c r="CT3" s="70"/>
      <c r="CU3" s="70"/>
      <c r="CV3" s="70"/>
      <c r="CW3" s="70"/>
      <c r="CX3" s="70"/>
      <c r="CY3" s="70"/>
      <c r="CZ3" s="70"/>
      <c r="DA3" s="70"/>
      <c r="DB3" s="70"/>
      <c r="DC3" s="70"/>
      <c r="DD3" s="70"/>
      <c r="DE3" s="70"/>
      <c r="DF3" s="70"/>
      <c r="DG3" s="70"/>
      <c r="DH3" s="70"/>
      <c r="DI3" s="70" t="s">
        <v>54</v>
      </c>
      <c r="DJ3" s="70"/>
      <c r="DK3" s="70"/>
      <c r="DL3" s="70"/>
      <c r="DM3" s="70"/>
      <c r="DN3" s="70"/>
      <c r="DO3" s="70"/>
      <c r="DP3" s="70"/>
      <c r="DQ3" s="70"/>
      <c r="DR3" s="70"/>
      <c r="DS3" s="70"/>
      <c r="DT3" s="70"/>
      <c r="DU3" s="70"/>
      <c r="DV3" s="70"/>
      <c r="DW3" s="70"/>
      <c r="DX3" s="70"/>
      <c r="DY3" s="70"/>
      <c r="DZ3" s="70"/>
      <c r="EA3" s="70"/>
      <c r="EB3" s="70"/>
      <c r="EC3" s="70"/>
      <c r="ED3" s="70"/>
      <c r="EE3" s="70"/>
      <c r="EF3" s="70"/>
      <c r="EG3" s="70"/>
      <c r="EH3" s="70"/>
      <c r="EI3" s="70"/>
      <c r="EJ3" s="70"/>
      <c r="EK3" s="70"/>
      <c r="EL3" s="70"/>
      <c r="EM3" s="70"/>
      <c r="EN3" s="70"/>
      <c r="EO3" s="70"/>
    </row>
    <row r="4" spans="1:148" x14ac:dyDescent="0.15">
      <c r="A4" s="28" t="s">
        <v>55</v>
      </c>
      <c r="B4" s="30"/>
      <c r="C4" s="30"/>
      <c r="D4" s="30"/>
      <c r="E4" s="30"/>
      <c r="F4" s="30"/>
      <c r="G4" s="30"/>
      <c r="H4" s="74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6"/>
      <c r="Y4" s="70" t="s">
        <v>56</v>
      </c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 t="s">
        <v>57</v>
      </c>
      <c r="AK4" s="70"/>
      <c r="AL4" s="70"/>
      <c r="AM4" s="70"/>
      <c r="AN4" s="70"/>
      <c r="AO4" s="70"/>
      <c r="AP4" s="70"/>
      <c r="AQ4" s="70"/>
      <c r="AR4" s="70"/>
      <c r="AS4" s="70"/>
      <c r="AT4" s="70"/>
      <c r="AU4" s="70" t="s">
        <v>58</v>
      </c>
      <c r="AV4" s="70"/>
      <c r="AW4" s="70"/>
      <c r="AX4" s="70"/>
      <c r="AY4" s="70"/>
      <c r="AZ4" s="70"/>
      <c r="BA4" s="70"/>
      <c r="BB4" s="70"/>
      <c r="BC4" s="70"/>
      <c r="BD4" s="70"/>
      <c r="BE4" s="70"/>
      <c r="BF4" s="70" t="s">
        <v>59</v>
      </c>
      <c r="BG4" s="70"/>
      <c r="BH4" s="70"/>
      <c r="BI4" s="70"/>
      <c r="BJ4" s="70"/>
      <c r="BK4" s="70"/>
      <c r="BL4" s="70"/>
      <c r="BM4" s="70"/>
      <c r="BN4" s="70"/>
      <c r="BO4" s="70"/>
      <c r="BP4" s="70"/>
      <c r="BQ4" s="70" t="s">
        <v>60</v>
      </c>
      <c r="BR4" s="70"/>
      <c r="BS4" s="70"/>
      <c r="BT4" s="70"/>
      <c r="BU4" s="70"/>
      <c r="BV4" s="70"/>
      <c r="BW4" s="70"/>
      <c r="BX4" s="70"/>
      <c r="BY4" s="70"/>
      <c r="BZ4" s="70"/>
      <c r="CA4" s="70"/>
      <c r="CB4" s="70" t="s">
        <v>61</v>
      </c>
      <c r="CC4" s="70"/>
      <c r="CD4" s="70"/>
      <c r="CE4" s="70"/>
      <c r="CF4" s="70"/>
      <c r="CG4" s="70"/>
      <c r="CH4" s="70"/>
      <c r="CI4" s="70"/>
      <c r="CJ4" s="70"/>
      <c r="CK4" s="70"/>
      <c r="CL4" s="70"/>
      <c r="CM4" s="70" t="s">
        <v>62</v>
      </c>
      <c r="CN4" s="70"/>
      <c r="CO4" s="70"/>
      <c r="CP4" s="70"/>
      <c r="CQ4" s="70"/>
      <c r="CR4" s="70"/>
      <c r="CS4" s="70"/>
      <c r="CT4" s="70"/>
      <c r="CU4" s="70"/>
      <c r="CV4" s="70"/>
      <c r="CW4" s="70"/>
      <c r="CX4" s="70" t="s">
        <v>63</v>
      </c>
      <c r="CY4" s="70"/>
      <c r="CZ4" s="70"/>
      <c r="DA4" s="70"/>
      <c r="DB4" s="70"/>
      <c r="DC4" s="70"/>
      <c r="DD4" s="70"/>
      <c r="DE4" s="70"/>
      <c r="DF4" s="70"/>
      <c r="DG4" s="70"/>
      <c r="DH4" s="70"/>
      <c r="DI4" s="70" t="s">
        <v>64</v>
      </c>
      <c r="DJ4" s="70"/>
      <c r="DK4" s="70"/>
      <c r="DL4" s="70"/>
      <c r="DM4" s="70"/>
      <c r="DN4" s="70"/>
      <c r="DO4" s="70"/>
      <c r="DP4" s="70"/>
      <c r="DQ4" s="70"/>
      <c r="DR4" s="70"/>
      <c r="DS4" s="70"/>
      <c r="DT4" s="70" t="s">
        <v>65</v>
      </c>
      <c r="DU4" s="70"/>
      <c r="DV4" s="70"/>
      <c r="DW4" s="70"/>
      <c r="DX4" s="70"/>
      <c r="DY4" s="70"/>
      <c r="DZ4" s="70"/>
      <c r="EA4" s="70"/>
      <c r="EB4" s="70"/>
      <c r="EC4" s="70"/>
      <c r="ED4" s="70"/>
      <c r="EE4" s="70" t="s">
        <v>66</v>
      </c>
      <c r="EF4" s="70"/>
      <c r="EG4" s="70"/>
      <c r="EH4" s="70"/>
      <c r="EI4" s="70"/>
      <c r="EJ4" s="70"/>
      <c r="EK4" s="70"/>
      <c r="EL4" s="70"/>
      <c r="EM4" s="70"/>
      <c r="EN4" s="70"/>
      <c r="EO4" s="70"/>
    </row>
    <row r="5" spans="1:148" x14ac:dyDescent="0.15">
      <c r="A5" s="28" t="s">
        <v>67</v>
      </c>
      <c r="B5" s="31"/>
      <c r="C5" s="31"/>
      <c r="D5" s="31"/>
      <c r="E5" s="31"/>
      <c r="F5" s="31"/>
      <c r="G5" s="31"/>
      <c r="H5" s="32" t="s">
        <v>68</v>
      </c>
      <c r="I5" s="32" t="s">
        <v>69</v>
      </c>
      <c r="J5" s="32" t="s">
        <v>70</v>
      </c>
      <c r="K5" s="32" t="s">
        <v>71</v>
      </c>
      <c r="L5" s="32" t="s">
        <v>72</v>
      </c>
      <c r="M5" s="32" t="s">
        <v>5</v>
      </c>
      <c r="N5" s="32" t="s">
        <v>73</v>
      </c>
      <c r="O5" s="32" t="s">
        <v>74</v>
      </c>
      <c r="P5" s="32" t="s">
        <v>75</v>
      </c>
      <c r="Q5" s="32" t="s">
        <v>76</v>
      </c>
      <c r="R5" s="32" t="s">
        <v>77</v>
      </c>
      <c r="S5" s="32" t="s">
        <v>78</v>
      </c>
      <c r="T5" s="32" t="s">
        <v>79</v>
      </c>
      <c r="U5" s="32" t="s">
        <v>80</v>
      </c>
      <c r="V5" s="32" t="s">
        <v>81</v>
      </c>
      <c r="W5" s="32" t="s">
        <v>82</v>
      </c>
      <c r="X5" s="32" t="s">
        <v>83</v>
      </c>
      <c r="Y5" s="32" t="s">
        <v>84</v>
      </c>
      <c r="Z5" s="32" t="s">
        <v>85</v>
      </c>
      <c r="AA5" s="32" t="s">
        <v>86</v>
      </c>
      <c r="AB5" s="32" t="s">
        <v>87</v>
      </c>
      <c r="AC5" s="32" t="s">
        <v>88</v>
      </c>
      <c r="AD5" s="32" t="s">
        <v>89</v>
      </c>
      <c r="AE5" s="32" t="s">
        <v>90</v>
      </c>
      <c r="AF5" s="32" t="s">
        <v>91</v>
      </c>
      <c r="AG5" s="32" t="s">
        <v>92</v>
      </c>
      <c r="AH5" s="32" t="s">
        <v>93</v>
      </c>
      <c r="AI5" s="32" t="s">
        <v>31</v>
      </c>
      <c r="AJ5" s="32" t="s">
        <v>84</v>
      </c>
      <c r="AK5" s="32" t="s">
        <v>85</v>
      </c>
      <c r="AL5" s="32" t="s">
        <v>86</v>
      </c>
      <c r="AM5" s="32" t="s">
        <v>87</v>
      </c>
      <c r="AN5" s="32" t="s">
        <v>88</v>
      </c>
      <c r="AO5" s="32" t="s">
        <v>89</v>
      </c>
      <c r="AP5" s="32" t="s">
        <v>90</v>
      </c>
      <c r="AQ5" s="32" t="s">
        <v>91</v>
      </c>
      <c r="AR5" s="32" t="s">
        <v>92</v>
      </c>
      <c r="AS5" s="32" t="s">
        <v>93</v>
      </c>
      <c r="AT5" s="32" t="s">
        <v>94</v>
      </c>
      <c r="AU5" s="32" t="s">
        <v>84</v>
      </c>
      <c r="AV5" s="32" t="s">
        <v>85</v>
      </c>
      <c r="AW5" s="32" t="s">
        <v>86</v>
      </c>
      <c r="AX5" s="32" t="s">
        <v>87</v>
      </c>
      <c r="AY5" s="32" t="s">
        <v>88</v>
      </c>
      <c r="AZ5" s="32" t="s">
        <v>89</v>
      </c>
      <c r="BA5" s="32" t="s">
        <v>90</v>
      </c>
      <c r="BB5" s="32" t="s">
        <v>91</v>
      </c>
      <c r="BC5" s="32" t="s">
        <v>92</v>
      </c>
      <c r="BD5" s="32" t="s">
        <v>93</v>
      </c>
      <c r="BE5" s="32" t="s">
        <v>94</v>
      </c>
      <c r="BF5" s="32" t="s">
        <v>84</v>
      </c>
      <c r="BG5" s="32" t="s">
        <v>85</v>
      </c>
      <c r="BH5" s="32" t="s">
        <v>86</v>
      </c>
      <c r="BI5" s="32" t="s">
        <v>87</v>
      </c>
      <c r="BJ5" s="32" t="s">
        <v>88</v>
      </c>
      <c r="BK5" s="32" t="s">
        <v>89</v>
      </c>
      <c r="BL5" s="32" t="s">
        <v>90</v>
      </c>
      <c r="BM5" s="32" t="s">
        <v>91</v>
      </c>
      <c r="BN5" s="32" t="s">
        <v>92</v>
      </c>
      <c r="BO5" s="32" t="s">
        <v>93</v>
      </c>
      <c r="BP5" s="32" t="s">
        <v>94</v>
      </c>
      <c r="BQ5" s="32" t="s">
        <v>84</v>
      </c>
      <c r="BR5" s="32" t="s">
        <v>85</v>
      </c>
      <c r="BS5" s="32" t="s">
        <v>86</v>
      </c>
      <c r="BT5" s="32" t="s">
        <v>87</v>
      </c>
      <c r="BU5" s="32" t="s">
        <v>88</v>
      </c>
      <c r="BV5" s="32" t="s">
        <v>89</v>
      </c>
      <c r="BW5" s="32" t="s">
        <v>90</v>
      </c>
      <c r="BX5" s="32" t="s">
        <v>91</v>
      </c>
      <c r="BY5" s="32" t="s">
        <v>92</v>
      </c>
      <c r="BZ5" s="32" t="s">
        <v>93</v>
      </c>
      <c r="CA5" s="32" t="s">
        <v>94</v>
      </c>
      <c r="CB5" s="32" t="s">
        <v>84</v>
      </c>
      <c r="CC5" s="32" t="s">
        <v>85</v>
      </c>
      <c r="CD5" s="32" t="s">
        <v>86</v>
      </c>
      <c r="CE5" s="32" t="s">
        <v>87</v>
      </c>
      <c r="CF5" s="32" t="s">
        <v>88</v>
      </c>
      <c r="CG5" s="32" t="s">
        <v>89</v>
      </c>
      <c r="CH5" s="32" t="s">
        <v>90</v>
      </c>
      <c r="CI5" s="32" t="s">
        <v>91</v>
      </c>
      <c r="CJ5" s="32" t="s">
        <v>92</v>
      </c>
      <c r="CK5" s="32" t="s">
        <v>93</v>
      </c>
      <c r="CL5" s="32" t="s">
        <v>94</v>
      </c>
      <c r="CM5" s="32" t="s">
        <v>84</v>
      </c>
      <c r="CN5" s="32" t="s">
        <v>85</v>
      </c>
      <c r="CO5" s="32" t="s">
        <v>86</v>
      </c>
      <c r="CP5" s="32" t="s">
        <v>87</v>
      </c>
      <c r="CQ5" s="32" t="s">
        <v>88</v>
      </c>
      <c r="CR5" s="32" t="s">
        <v>89</v>
      </c>
      <c r="CS5" s="32" t="s">
        <v>90</v>
      </c>
      <c r="CT5" s="32" t="s">
        <v>91</v>
      </c>
      <c r="CU5" s="32" t="s">
        <v>92</v>
      </c>
      <c r="CV5" s="32" t="s">
        <v>93</v>
      </c>
      <c r="CW5" s="32" t="s">
        <v>94</v>
      </c>
      <c r="CX5" s="32" t="s">
        <v>84</v>
      </c>
      <c r="CY5" s="32" t="s">
        <v>85</v>
      </c>
      <c r="CZ5" s="32" t="s">
        <v>86</v>
      </c>
      <c r="DA5" s="32" t="s">
        <v>87</v>
      </c>
      <c r="DB5" s="32" t="s">
        <v>88</v>
      </c>
      <c r="DC5" s="32" t="s">
        <v>89</v>
      </c>
      <c r="DD5" s="32" t="s">
        <v>90</v>
      </c>
      <c r="DE5" s="32" t="s">
        <v>91</v>
      </c>
      <c r="DF5" s="32" t="s">
        <v>92</v>
      </c>
      <c r="DG5" s="32" t="s">
        <v>93</v>
      </c>
      <c r="DH5" s="32" t="s">
        <v>94</v>
      </c>
      <c r="DI5" s="32" t="s">
        <v>84</v>
      </c>
      <c r="DJ5" s="32" t="s">
        <v>85</v>
      </c>
      <c r="DK5" s="32" t="s">
        <v>86</v>
      </c>
      <c r="DL5" s="32" t="s">
        <v>87</v>
      </c>
      <c r="DM5" s="32" t="s">
        <v>88</v>
      </c>
      <c r="DN5" s="32" t="s">
        <v>89</v>
      </c>
      <c r="DO5" s="32" t="s">
        <v>90</v>
      </c>
      <c r="DP5" s="32" t="s">
        <v>91</v>
      </c>
      <c r="DQ5" s="32" t="s">
        <v>92</v>
      </c>
      <c r="DR5" s="32" t="s">
        <v>93</v>
      </c>
      <c r="DS5" s="32" t="s">
        <v>94</v>
      </c>
      <c r="DT5" s="32" t="s">
        <v>84</v>
      </c>
      <c r="DU5" s="32" t="s">
        <v>85</v>
      </c>
      <c r="DV5" s="32" t="s">
        <v>86</v>
      </c>
      <c r="DW5" s="32" t="s">
        <v>87</v>
      </c>
      <c r="DX5" s="32" t="s">
        <v>88</v>
      </c>
      <c r="DY5" s="32" t="s">
        <v>89</v>
      </c>
      <c r="DZ5" s="32" t="s">
        <v>90</v>
      </c>
      <c r="EA5" s="32" t="s">
        <v>91</v>
      </c>
      <c r="EB5" s="32" t="s">
        <v>92</v>
      </c>
      <c r="EC5" s="32" t="s">
        <v>93</v>
      </c>
      <c r="ED5" s="32" t="s">
        <v>94</v>
      </c>
      <c r="EE5" s="32" t="s">
        <v>84</v>
      </c>
      <c r="EF5" s="32" t="s">
        <v>85</v>
      </c>
      <c r="EG5" s="32" t="s">
        <v>86</v>
      </c>
      <c r="EH5" s="32" t="s">
        <v>87</v>
      </c>
      <c r="EI5" s="32" t="s">
        <v>88</v>
      </c>
      <c r="EJ5" s="32" t="s">
        <v>89</v>
      </c>
      <c r="EK5" s="32" t="s">
        <v>90</v>
      </c>
      <c r="EL5" s="32" t="s">
        <v>91</v>
      </c>
      <c r="EM5" s="32" t="s">
        <v>92</v>
      </c>
      <c r="EN5" s="32" t="s">
        <v>93</v>
      </c>
      <c r="EO5" s="32" t="s">
        <v>94</v>
      </c>
    </row>
    <row r="6" spans="1:148" s="36" customFormat="1" x14ac:dyDescent="0.15">
      <c r="A6" s="28" t="s">
        <v>95</v>
      </c>
      <c r="B6" s="33">
        <f>B7</f>
        <v>2020</v>
      </c>
      <c r="C6" s="33">
        <f t="shared" ref="C6:X6" si="3">C7</f>
        <v>432083</v>
      </c>
      <c r="D6" s="33">
        <f t="shared" si="3"/>
        <v>46</v>
      </c>
      <c r="E6" s="33">
        <f t="shared" si="3"/>
        <v>17</v>
      </c>
      <c r="F6" s="33">
        <f t="shared" si="3"/>
        <v>1</v>
      </c>
      <c r="G6" s="33">
        <f t="shared" si="3"/>
        <v>0</v>
      </c>
      <c r="H6" s="33" t="str">
        <f t="shared" si="3"/>
        <v>熊本県　山鹿市</v>
      </c>
      <c r="I6" s="33" t="str">
        <f t="shared" si="3"/>
        <v>法適用</v>
      </c>
      <c r="J6" s="33" t="str">
        <f t="shared" si="3"/>
        <v>下水道事業</v>
      </c>
      <c r="K6" s="33" t="str">
        <f t="shared" si="3"/>
        <v>公共下水道</v>
      </c>
      <c r="L6" s="33" t="str">
        <f t="shared" si="3"/>
        <v>Cc1</v>
      </c>
      <c r="M6" s="33" t="str">
        <f t="shared" si="3"/>
        <v>非設置</v>
      </c>
      <c r="N6" s="34" t="str">
        <f t="shared" si="3"/>
        <v>-</v>
      </c>
      <c r="O6" s="34">
        <f t="shared" si="3"/>
        <v>68.41</v>
      </c>
      <c r="P6" s="34">
        <f t="shared" si="3"/>
        <v>40.619999999999997</v>
      </c>
      <c r="Q6" s="34">
        <f t="shared" si="3"/>
        <v>48.29</v>
      </c>
      <c r="R6" s="34">
        <f t="shared" si="3"/>
        <v>3255</v>
      </c>
      <c r="S6" s="34">
        <f t="shared" si="3"/>
        <v>50800</v>
      </c>
      <c r="T6" s="34">
        <f t="shared" si="3"/>
        <v>299.69</v>
      </c>
      <c r="U6" s="34">
        <f t="shared" si="3"/>
        <v>169.51</v>
      </c>
      <c r="V6" s="34">
        <f t="shared" si="3"/>
        <v>20535</v>
      </c>
      <c r="W6" s="34">
        <f t="shared" si="3"/>
        <v>6.4</v>
      </c>
      <c r="X6" s="34">
        <f t="shared" si="3"/>
        <v>3208.59</v>
      </c>
      <c r="Y6" s="35">
        <f>IF(Y7="",NA(),Y7)</f>
        <v>107.95</v>
      </c>
      <c r="Z6" s="35">
        <f t="shared" ref="Z6:AH6" si="4">IF(Z7="",NA(),Z7)</f>
        <v>102.61</v>
      </c>
      <c r="AA6" s="35">
        <f t="shared" si="4"/>
        <v>116.62</v>
      </c>
      <c r="AB6" s="35">
        <f t="shared" si="4"/>
        <v>116.49</v>
      </c>
      <c r="AC6" s="35">
        <f t="shared" si="4"/>
        <v>116.84</v>
      </c>
      <c r="AD6" s="35">
        <f t="shared" si="4"/>
        <v>105.98</v>
      </c>
      <c r="AE6" s="35">
        <f t="shared" si="4"/>
        <v>105.53</v>
      </c>
      <c r="AF6" s="35">
        <f t="shared" si="4"/>
        <v>105.06</v>
      </c>
      <c r="AG6" s="35">
        <f t="shared" si="4"/>
        <v>106.81</v>
      </c>
      <c r="AH6" s="35">
        <f t="shared" si="4"/>
        <v>106.5</v>
      </c>
      <c r="AI6" s="34" t="str">
        <f>IF(AI7="","",IF(AI7="-","【-】","【"&amp;SUBSTITUTE(TEXT(AI7,"#,##0.00"),"-","△")&amp;"】"))</f>
        <v>【106.67】</v>
      </c>
      <c r="AJ6" s="34">
        <f>IF(AJ7="",NA(),AJ7)</f>
        <v>0</v>
      </c>
      <c r="AK6" s="34">
        <f t="shared" ref="AK6:AS6" si="5">IF(AK7="",NA(),AK7)</f>
        <v>0</v>
      </c>
      <c r="AL6" s="34">
        <f t="shared" si="5"/>
        <v>0</v>
      </c>
      <c r="AM6" s="34">
        <f t="shared" si="5"/>
        <v>0</v>
      </c>
      <c r="AN6" s="34">
        <f t="shared" si="5"/>
        <v>0</v>
      </c>
      <c r="AO6" s="35">
        <f t="shared" si="5"/>
        <v>41.15</v>
      </c>
      <c r="AP6" s="35">
        <f t="shared" si="5"/>
        <v>39.08</v>
      </c>
      <c r="AQ6" s="35">
        <f t="shared" si="5"/>
        <v>41.56</v>
      </c>
      <c r="AR6" s="35">
        <f t="shared" si="5"/>
        <v>34.4</v>
      </c>
      <c r="AS6" s="35">
        <f t="shared" si="5"/>
        <v>18.36</v>
      </c>
      <c r="AT6" s="34" t="str">
        <f>IF(AT7="","",IF(AT7="-","【-】","【"&amp;SUBSTITUTE(TEXT(AT7,"#,##0.00"),"-","△")&amp;"】"))</f>
        <v>【3.64】</v>
      </c>
      <c r="AU6" s="35">
        <f>IF(AU7="",NA(),AU7)</f>
        <v>10.7</v>
      </c>
      <c r="AV6" s="35">
        <f t="shared" ref="AV6:BD6" si="6">IF(AV7="",NA(),AV7)</f>
        <v>9.48</v>
      </c>
      <c r="AW6" s="35">
        <f t="shared" si="6"/>
        <v>43.71</v>
      </c>
      <c r="AX6" s="35">
        <f t="shared" si="6"/>
        <v>75.2</v>
      </c>
      <c r="AY6" s="35">
        <f t="shared" si="6"/>
        <v>95.73</v>
      </c>
      <c r="AZ6" s="35">
        <f t="shared" si="6"/>
        <v>88.12</v>
      </c>
      <c r="BA6" s="35">
        <f t="shared" si="6"/>
        <v>81.33</v>
      </c>
      <c r="BB6" s="35">
        <f t="shared" si="6"/>
        <v>80.81</v>
      </c>
      <c r="BC6" s="35">
        <f t="shared" si="6"/>
        <v>68.17</v>
      </c>
      <c r="BD6" s="35">
        <f t="shared" si="6"/>
        <v>55.6</v>
      </c>
      <c r="BE6" s="34" t="str">
        <f>IF(BE7="","",IF(BE7="-","【-】","【"&amp;SUBSTITUTE(TEXT(BE7,"#,##0.00"),"-","△")&amp;"】"))</f>
        <v>【67.52】</v>
      </c>
      <c r="BF6" s="34">
        <f>IF(BF7="",NA(),BF7)</f>
        <v>0</v>
      </c>
      <c r="BG6" s="35">
        <f t="shared" ref="BG6:BO6" si="7">IF(BG7="",NA(),BG7)</f>
        <v>809.35</v>
      </c>
      <c r="BH6" s="35">
        <f t="shared" si="7"/>
        <v>441.43</v>
      </c>
      <c r="BI6" s="35">
        <f t="shared" si="7"/>
        <v>431.33</v>
      </c>
      <c r="BJ6" s="35">
        <f t="shared" si="7"/>
        <v>402.69</v>
      </c>
      <c r="BK6" s="35">
        <f t="shared" si="7"/>
        <v>716.96</v>
      </c>
      <c r="BL6" s="35">
        <f t="shared" si="7"/>
        <v>799.11</v>
      </c>
      <c r="BM6" s="35">
        <f t="shared" si="7"/>
        <v>768.62</v>
      </c>
      <c r="BN6" s="35">
        <f t="shared" si="7"/>
        <v>789.44</v>
      </c>
      <c r="BO6" s="35">
        <f t="shared" si="7"/>
        <v>789.08</v>
      </c>
      <c r="BP6" s="34" t="str">
        <f>IF(BP7="","",IF(BP7="-","【-】","【"&amp;SUBSTITUTE(TEXT(BP7,"#,##0.00"),"-","△")&amp;"】"))</f>
        <v>【705.21】</v>
      </c>
      <c r="BQ6" s="35">
        <f>IF(BQ7="",NA(),BQ7)</f>
        <v>90.25</v>
      </c>
      <c r="BR6" s="35">
        <f t="shared" ref="BR6:BZ6" si="8">IF(BR7="",NA(),BR7)</f>
        <v>85.98</v>
      </c>
      <c r="BS6" s="35">
        <f t="shared" si="8"/>
        <v>84.27</v>
      </c>
      <c r="BT6" s="35">
        <f t="shared" si="8"/>
        <v>86.11</v>
      </c>
      <c r="BU6" s="35">
        <f t="shared" si="8"/>
        <v>92.27</v>
      </c>
      <c r="BV6" s="35">
        <f t="shared" si="8"/>
        <v>88.09</v>
      </c>
      <c r="BW6" s="35">
        <f t="shared" si="8"/>
        <v>87.69</v>
      </c>
      <c r="BX6" s="35">
        <f t="shared" si="8"/>
        <v>88.06</v>
      </c>
      <c r="BY6" s="35">
        <f t="shared" si="8"/>
        <v>87.29</v>
      </c>
      <c r="BZ6" s="35">
        <f t="shared" si="8"/>
        <v>88.25</v>
      </c>
      <c r="CA6" s="34" t="str">
        <f>IF(CA7="","",IF(CA7="-","【-】","【"&amp;SUBSTITUTE(TEXT(CA7,"#,##0.00"),"-","△")&amp;"】"))</f>
        <v>【98.96】</v>
      </c>
      <c r="CB6" s="35">
        <f>IF(CB7="",NA(),CB7)</f>
        <v>140.37</v>
      </c>
      <c r="CC6" s="35">
        <f t="shared" ref="CC6:CK6" si="9">IF(CC7="",NA(),CC7)</f>
        <v>147.24</v>
      </c>
      <c r="CD6" s="35">
        <f t="shared" si="9"/>
        <v>151.08000000000001</v>
      </c>
      <c r="CE6" s="35">
        <f t="shared" si="9"/>
        <v>150</v>
      </c>
      <c r="CF6" s="35">
        <f t="shared" si="9"/>
        <v>138.19</v>
      </c>
      <c r="CG6" s="35">
        <f t="shared" si="9"/>
        <v>181.8</v>
      </c>
      <c r="CH6" s="35">
        <f t="shared" si="9"/>
        <v>180.07</v>
      </c>
      <c r="CI6" s="35">
        <f t="shared" si="9"/>
        <v>179.32</v>
      </c>
      <c r="CJ6" s="35">
        <f t="shared" si="9"/>
        <v>176.67</v>
      </c>
      <c r="CK6" s="35">
        <f t="shared" si="9"/>
        <v>176.37</v>
      </c>
      <c r="CL6" s="34" t="str">
        <f>IF(CL7="","",IF(CL7="-","【-】","【"&amp;SUBSTITUTE(TEXT(CL7,"#,##0.00"),"-","△")&amp;"】"))</f>
        <v>【134.52】</v>
      </c>
      <c r="CM6" s="35">
        <f>IF(CM7="",NA(),CM7)</f>
        <v>81.28</v>
      </c>
      <c r="CN6" s="35">
        <f t="shared" ref="CN6:CV6" si="10">IF(CN7="",NA(),CN7)</f>
        <v>71.709999999999994</v>
      </c>
      <c r="CO6" s="35">
        <f t="shared" si="10"/>
        <v>73.48</v>
      </c>
      <c r="CP6" s="35">
        <f t="shared" si="10"/>
        <v>70.400000000000006</v>
      </c>
      <c r="CQ6" s="35">
        <f t="shared" si="10"/>
        <v>72.95</v>
      </c>
      <c r="CR6" s="35">
        <f t="shared" si="10"/>
        <v>59.35</v>
      </c>
      <c r="CS6" s="35">
        <f t="shared" si="10"/>
        <v>58.4</v>
      </c>
      <c r="CT6" s="35">
        <f t="shared" si="10"/>
        <v>58</v>
      </c>
      <c r="CU6" s="35">
        <f t="shared" si="10"/>
        <v>57.42</v>
      </c>
      <c r="CV6" s="35">
        <f t="shared" si="10"/>
        <v>56.72</v>
      </c>
      <c r="CW6" s="34" t="str">
        <f>IF(CW7="","",IF(CW7="-","【-】","【"&amp;SUBSTITUTE(TEXT(CW7,"#,##0.00"),"-","△")&amp;"】"))</f>
        <v>【59.57】</v>
      </c>
      <c r="CX6" s="35">
        <f>IF(CX7="",NA(),CX7)</f>
        <v>79.31</v>
      </c>
      <c r="CY6" s="35">
        <f t="shared" ref="CY6:DG6" si="11">IF(CY7="",NA(),CY7)</f>
        <v>79.37</v>
      </c>
      <c r="CZ6" s="35">
        <f t="shared" si="11"/>
        <v>79.34</v>
      </c>
      <c r="DA6" s="35">
        <f t="shared" si="11"/>
        <v>79.31</v>
      </c>
      <c r="DB6" s="35">
        <f t="shared" si="11"/>
        <v>79.47</v>
      </c>
      <c r="DC6" s="35">
        <f t="shared" si="11"/>
        <v>89.88</v>
      </c>
      <c r="DD6" s="35">
        <f t="shared" si="11"/>
        <v>89.68</v>
      </c>
      <c r="DE6" s="35">
        <f t="shared" si="11"/>
        <v>89.79</v>
      </c>
      <c r="DF6" s="35">
        <f t="shared" si="11"/>
        <v>90.42</v>
      </c>
      <c r="DG6" s="35">
        <f t="shared" si="11"/>
        <v>90.72</v>
      </c>
      <c r="DH6" s="34" t="str">
        <f>IF(DH7="","",IF(DH7="-","【-】","【"&amp;SUBSTITUTE(TEXT(DH7,"#,##0.00"),"-","△")&amp;"】"))</f>
        <v>【95.57】</v>
      </c>
      <c r="DI6" s="35">
        <f>IF(DI7="",NA(),DI7)</f>
        <v>43.99</v>
      </c>
      <c r="DJ6" s="35">
        <f t="shared" ref="DJ6:DR6" si="12">IF(DJ7="",NA(),DJ7)</f>
        <v>46.08</v>
      </c>
      <c r="DK6" s="35">
        <f t="shared" si="12"/>
        <v>48.79</v>
      </c>
      <c r="DL6" s="35">
        <f t="shared" si="12"/>
        <v>50.79</v>
      </c>
      <c r="DM6" s="35">
        <f t="shared" si="12"/>
        <v>53.45</v>
      </c>
      <c r="DN6" s="35">
        <f t="shared" si="12"/>
        <v>27.12</v>
      </c>
      <c r="DO6" s="35">
        <f t="shared" si="12"/>
        <v>29.5</v>
      </c>
      <c r="DP6" s="35">
        <f t="shared" si="12"/>
        <v>30.6</v>
      </c>
      <c r="DQ6" s="35">
        <f t="shared" si="12"/>
        <v>29.23</v>
      </c>
      <c r="DR6" s="35">
        <f t="shared" si="12"/>
        <v>20.78</v>
      </c>
      <c r="DS6" s="34" t="str">
        <f>IF(DS7="","",IF(DS7="-","【-】","【"&amp;SUBSTITUTE(TEXT(DS7,"#,##0.00"),"-","△")&amp;"】"))</f>
        <v>【36.52】</v>
      </c>
      <c r="DT6" s="34">
        <f>IF(DT7="",NA(),DT7)</f>
        <v>0</v>
      </c>
      <c r="DU6" s="34">
        <f t="shared" ref="DU6:EC6" si="13">IF(DU7="",NA(),DU7)</f>
        <v>0</v>
      </c>
      <c r="DV6" s="34">
        <f t="shared" si="13"/>
        <v>0</v>
      </c>
      <c r="DW6" s="35">
        <f t="shared" si="13"/>
        <v>0.09</v>
      </c>
      <c r="DX6" s="35">
        <f t="shared" si="13"/>
        <v>4.17</v>
      </c>
      <c r="DY6" s="35">
        <f t="shared" si="13"/>
        <v>1.93</v>
      </c>
      <c r="DZ6" s="35">
        <f t="shared" si="13"/>
        <v>1.92</v>
      </c>
      <c r="EA6" s="35">
        <f t="shared" si="13"/>
        <v>1.83</v>
      </c>
      <c r="EB6" s="35">
        <f t="shared" si="13"/>
        <v>1.37</v>
      </c>
      <c r="EC6" s="35">
        <f t="shared" si="13"/>
        <v>1.34</v>
      </c>
      <c r="ED6" s="34" t="str">
        <f>IF(ED7="","",IF(ED7="-","【-】","【"&amp;SUBSTITUTE(TEXT(ED7,"#,##0.00"),"-","△")&amp;"】"))</f>
        <v>【5.72】</v>
      </c>
      <c r="EE6" s="34">
        <f>IF(EE7="",NA(),EE7)</f>
        <v>0</v>
      </c>
      <c r="EF6" s="35">
        <f t="shared" ref="EF6:EN6" si="14">IF(EF7="",NA(),EF7)</f>
        <v>0.14000000000000001</v>
      </c>
      <c r="EG6" s="35">
        <f t="shared" si="14"/>
        <v>0.01</v>
      </c>
      <c r="EH6" s="35">
        <f t="shared" si="14"/>
        <v>0.19</v>
      </c>
      <c r="EI6" s="35">
        <f t="shared" si="14"/>
        <v>0.14000000000000001</v>
      </c>
      <c r="EJ6" s="35">
        <f t="shared" si="14"/>
        <v>0.19</v>
      </c>
      <c r="EK6" s="35">
        <f t="shared" si="14"/>
        <v>0.23</v>
      </c>
      <c r="EL6" s="35">
        <f t="shared" si="14"/>
        <v>0.21</v>
      </c>
      <c r="EM6" s="35">
        <f t="shared" si="14"/>
        <v>0.17</v>
      </c>
      <c r="EN6" s="35">
        <f t="shared" si="14"/>
        <v>0.15</v>
      </c>
      <c r="EO6" s="34" t="str">
        <f>IF(EO7="","",IF(EO7="-","【-】","【"&amp;SUBSTITUTE(TEXT(EO7,"#,##0.00"),"-","△")&amp;"】"))</f>
        <v>【0.30】</v>
      </c>
    </row>
    <row r="7" spans="1:148" s="36" customFormat="1" x14ac:dyDescent="0.15">
      <c r="A7" s="28"/>
      <c r="B7" s="37">
        <v>2020</v>
      </c>
      <c r="C7" s="37">
        <v>432083</v>
      </c>
      <c r="D7" s="37">
        <v>46</v>
      </c>
      <c r="E7" s="37">
        <v>17</v>
      </c>
      <c r="F7" s="37">
        <v>1</v>
      </c>
      <c r="G7" s="37">
        <v>0</v>
      </c>
      <c r="H7" s="37" t="s">
        <v>96</v>
      </c>
      <c r="I7" s="37" t="s">
        <v>97</v>
      </c>
      <c r="J7" s="37" t="s">
        <v>98</v>
      </c>
      <c r="K7" s="37" t="s">
        <v>99</v>
      </c>
      <c r="L7" s="37" t="s">
        <v>100</v>
      </c>
      <c r="M7" s="37" t="s">
        <v>101</v>
      </c>
      <c r="N7" s="38" t="s">
        <v>102</v>
      </c>
      <c r="O7" s="38">
        <v>68.41</v>
      </c>
      <c r="P7" s="38">
        <v>40.619999999999997</v>
      </c>
      <c r="Q7" s="38">
        <v>48.29</v>
      </c>
      <c r="R7" s="38">
        <v>3255</v>
      </c>
      <c r="S7" s="38">
        <v>50800</v>
      </c>
      <c r="T7" s="38">
        <v>299.69</v>
      </c>
      <c r="U7" s="38">
        <v>169.51</v>
      </c>
      <c r="V7" s="38">
        <v>20535</v>
      </c>
      <c r="W7" s="38">
        <v>6.4</v>
      </c>
      <c r="X7" s="38">
        <v>3208.59</v>
      </c>
      <c r="Y7" s="38">
        <v>107.95</v>
      </c>
      <c r="Z7" s="38">
        <v>102.61</v>
      </c>
      <c r="AA7" s="38">
        <v>116.62</v>
      </c>
      <c r="AB7" s="38">
        <v>116.49</v>
      </c>
      <c r="AC7" s="38">
        <v>116.84</v>
      </c>
      <c r="AD7" s="38">
        <v>105.98</v>
      </c>
      <c r="AE7" s="38">
        <v>105.53</v>
      </c>
      <c r="AF7" s="38">
        <v>105.06</v>
      </c>
      <c r="AG7" s="38">
        <v>106.81</v>
      </c>
      <c r="AH7" s="38">
        <v>106.5</v>
      </c>
      <c r="AI7" s="38">
        <v>106.67</v>
      </c>
      <c r="AJ7" s="38">
        <v>0</v>
      </c>
      <c r="AK7" s="38">
        <v>0</v>
      </c>
      <c r="AL7" s="38">
        <v>0</v>
      </c>
      <c r="AM7" s="38">
        <v>0</v>
      </c>
      <c r="AN7" s="38">
        <v>0</v>
      </c>
      <c r="AO7" s="38">
        <v>41.15</v>
      </c>
      <c r="AP7" s="38">
        <v>39.08</v>
      </c>
      <c r="AQ7" s="38">
        <v>41.56</v>
      </c>
      <c r="AR7" s="38">
        <v>34.4</v>
      </c>
      <c r="AS7" s="38">
        <v>18.36</v>
      </c>
      <c r="AT7" s="38">
        <v>3.64</v>
      </c>
      <c r="AU7" s="38">
        <v>10.7</v>
      </c>
      <c r="AV7" s="38">
        <v>9.48</v>
      </c>
      <c r="AW7" s="38">
        <v>43.71</v>
      </c>
      <c r="AX7" s="38">
        <v>75.2</v>
      </c>
      <c r="AY7" s="38">
        <v>95.73</v>
      </c>
      <c r="AZ7" s="38">
        <v>88.12</v>
      </c>
      <c r="BA7" s="38">
        <v>81.33</v>
      </c>
      <c r="BB7" s="38">
        <v>80.81</v>
      </c>
      <c r="BC7" s="38">
        <v>68.17</v>
      </c>
      <c r="BD7" s="38">
        <v>55.6</v>
      </c>
      <c r="BE7" s="38">
        <v>67.52</v>
      </c>
      <c r="BF7" s="38">
        <v>0</v>
      </c>
      <c r="BG7" s="38">
        <v>809.35</v>
      </c>
      <c r="BH7" s="38">
        <v>441.43</v>
      </c>
      <c r="BI7" s="38">
        <v>431.33</v>
      </c>
      <c r="BJ7" s="38">
        <v>402.69</v>
      </c>
      <c r="BK7" s="38">
        <v>716.96</v>
      </c>
      <c r="BL7" s="38">
        <v>799.11</v>
      </c>
      <c r="BM7" s="38">
        <v>768.62</v>
      </c>
      <c r="BN7" s="38">
        <v>789.44</v>
      </c>
      <c r="BO7" s="38">
        <v>789.08</v>
      </c>
      <c r="BP7" s="38">
        <v>705.21</v>
      </c>
      <c r="BQ7" s="38">
        <v>90.25</v>
      </c>
      <c r="BR7" s="38">
        <v>85.98</v>
      </c>
      <c r="BS7" s="38">
        <v>84.27</v>
      </c>
      <c r="BT7" s="38">
        <v>86.11</v>
      </c>
      <c r="BU7" s="38">
        <v>92.27</v>
      </c>
      <c r="BV7" s="38">
        <v>88.09</v>
      </c>
      <c r="BW7" s="38">
        <v>87.69</v>
      </c>
      <c r="BX7" s="38">
        <v>88.06</v>
      </c>
      <c r="BY7" s="38">
        <v>87.29</v>
      </c>
      <c r="BZ7" s="38">
        <v>88.25</v>
      </c>
      <c r="CA7" s="38">
        <v>98.96</v>
      </c>
      <c r="CB7" s="38">
        <v>140.37</v>
      </c>
      <c r="CC7" s="38">
        <v>147.24</v>
      </c>
      <c r="CD7" s="38">
        <v>151.08000000000001</v>
      </c>
      <c r="CE7" s="38">
        <v>150</v>
      </c>
      <c r="CF7" s="38">
        <v>138.19</v>
      </c>
      <c r="CG7" s="38">
        <v>181.8</v>
      </c>
      <c r="CH7" s="38">
        <v>180.07</v>
      </c>
      <c r="CI7" s="38">
        <v>179.32</v>
      </c>
      <c r="CJ7" s="38">
        <v>176.67</v>
      </c>
      <c r="CK7" s="38">
        <v>176.37</v>
      </c>
      <c r="CL7" s="38">
        <v>134.52000000000001</v>
      </c>
      <c r="CM7" s="38">
        <v>81.28</v>
      </c>
      <c r="CN7" s="38">
        <v>71.709999999999994</v>
      </c>
      <c r="CO7" s="38">
        <v>73.48</v>
      </c>
      <c r="CP7" s="38">
        <v>70.400000000000006</v>
      </c>
      <c r="CQ7" s="38">
        <v>72.95</v>
      </c>
      <c r="CR7" s="38">
        <v>59.35</v>
      </c>
      <c r="CS7" s="38">
        <v>58.4</v>
      </c>
      <c r="CT7" s="38">
        <v>58</v>
      </c>
      <c r="CU7" s="38">
        <v>57.42</v>
      </c>
      <c r="CV7" s="38">
        <v>56.72</v>
      </c>
      <c r="CW7" s="38">
        <v>59.57</v>
      </c>
      <c r="CX7" s="38">
        <v>79.31</v>
      </c>
      <c r="CY7" s="38">
        <v>79.37</v>
      </c>
      <c r="CZ7" s="38">
        <v>79.34</v>
      </c>
      <c r="DA7" s="38">
        <v>79.31</v>
      </c>
      <c r="DB7" s="38">
        <v>79.47</v>
      </c>
      <c r="DC7" s="38">
        <v>89.88</v>
      </c>
      <c r="DD7" s="38">
        <v>89.68</v>
      </c>
      <c r="DE7" s="38">
        <v>89.79</v>
      </c>
      <c r="DF7" s="38">
        <v>90.42</v>
      </c>
      <c r="DG7" s="38">
        <v>90.72</v>
      </c>
      <c r="DH7" s="38">
        <v>95.57</v>
      </c>
      <c r="DI7" s="38">
        <v>43.99</v>
      </c>
      <c r="DJ7" s="38">
        <v>46.08</v>
      </c>
      <c r="DK7" s="38">
        <v>48.79</v>
      </c>
      <c r="DL7" s="38">
        <v>50.79</v>
      </c>
      <c r="DM7" s="38">
        <v>53.45</v>
      </c>
      <c r="DN7" s="38">
        <v>27.12</v>
      </c>
      <c r="DO7" s="38">
        <v>29.5</v>
      </c>
      <c r="DP7" s="38">
        <v>30.6</v>
      </c>
      <c r="DQ7" s="38">
        <v>29.23</v>
      </c>
      <c r="DR7" s="38">
        <v>20.78</v>
      </c>
      <c r="DS7" s="38">
        <v>36.520000000000003</v>
      </c>
      <c r="DT7" s="38">
        <v>0</v>
      </c>
      <c r="DU7" s="38">
        <v>0</v>
      </c>
      <c r="DV7" s="38">
        <v>0</v>
      </c>
      <c r="DW7" s="38">
        <v>0.09</v>
      </c>
      <c r="DX7" s="38">
        <v>4.17</v>
      </c>
      <c r="DY7" s="38">
        <v>1.93</v>
      </c>
      <c r="DZ7" s="38">
        <v>1.92</v>
      </c>
      <c r="EA7" s="38">
        <v>1.83</v>
      </c>
      <c r="EB7" s="38">
        <v>1.37</v>
      </c>
      <c r="EC7" s="38">
        <v>1.34</v>
      </c>
      <c r="ED7" s="38">
        <v>5.72</v>
      </c>
      <c r="EE7" s="38">
        <v>0</v>
      </c>
      <c r="EF7" s="38">
        <v>0.14000000000000001</v>
      </c>
      <c r="EG7" s="38">
        <v>0.01</v>
      </c>
      <c r="EH7" s="38">
        <v>0.19</v>
      </c>
      <c r="EI7" s="38">
        <v>0.14000000000000001</v>
      </c>
      <c r="EJ7" s="38">
        <v>0.19</v>
      </c>
      <c r="EK7" s="38">
        <v>0.23</v>
      </c>
      <c r="EL7" s="38">
        <v>0.21</v>
      </c>
      <c r="EM7" s="38">
        <v>0.17</v>
      </c>
      <c r="EN7" s="38">
        <v>0.15</v>
      </c>
      <c r="EO7" s="38">
        <v>0.3</v>
      </c>
    </row>
    <row r="8" spans="1:148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  <c r="EP8" s="39"/>
      <c r="EQ8" s="39"/>
      <c r="ER8" s="39"/>
    </row>
    <row r="9" spans="1:148" x14ac:dyDescent="0.15">
      <c r="A9" s="40"/>
      <c r="B9" s="40" t="s">
        <v>103</v>
      </c>
      <c r="C9" s="40" t="s">
        <v>104</v>
      </c>
      <c r="D9" s="40" t="s">
        <v>105</v>
      </c>
      <c r="E9" s="40" t="s">
        <v>106</v>
      </c>
      <c r="F9" s="40" t="s">
        <v>107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8" x14ac:dyDescent="0.15">
      <c r="A10" s="40" t="s">
        <v>46</v>
      </c>
      <c r="B10" s="41">
        <f t="shared" ref="B10:D10" si="15">DATEVALUE($B7+12-B11&amp;"/1/"&amp;B12)</f>
        <v>46753</v>
      </c>
      <c r="C10" s="41">
        <f t="shared" si="15"/>
        <v>47119</v>
      </c>
      <c r="D10" s="41">
        <f t="shared" si="15"/>
        <v>47484</v>
      </c>
      <c r="E10" s="42">
        <f>DATEVALUE($B7+12-E11&amp;"/1/"&amp;E12)</f>
        <v>47849</v>
      </c>
      <c r="F10" s="42">
        <f>DATEVALUE($B7+12-F11&amp;"/1/"&amp;F12)</f>
        <v>48215</v>
      </c>
    </row>
    <row r="11" spans="1:148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108</v>
      </c>
    </row>
    <row r="12" spans="1:148" x14ac:dyDescent="0.15">
      <c r="B12">
        <v>1</v>
      </c>
      <c r="C12">
        <v>1</v>
      </c>
      <c r="D12">
        <v>1</v>
      </c>
      <c r="E12">
        <v>1</v>
      </c>
      <c r="F12">
        <v>2</v>
      </c>
      <c r="G12" t="s">
        <v>109</v>
      </c>
    </row>
    <row r="13" spans="1:148" x14ac:dyDescent="0.15">
      <c r="B13" t="s">
        <v>110</v>
      </c>
      <c r="C13" t="s">
        <v>110</v>
      </c>
      <c r="D13" t="s">
        <v>110</v>
      </c>
      <c r="E13" t="s">
        <v>111</v>
      </c>
      <c r="F13" t="s">
        <v>111</v>
      </c>
      <c r="G13" t="s">
        <v>112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富田 美紀</cp:lastModifiedBy>
  <cp:lastPrinted>2022-01-18T00:53:11Z</cp:lastPrinted>
  <dcterms:created xsi:type="dcterms:W3CDTF">2021-12-03T07:19:25Z</dcterms:created>
  <dcterms:modified xsi:type="dcterms:W3CDTF">2022-01-18T00:57:24Z</dcterms:modified>
  <cp:category/>
</cp:coreProperties>
</file>