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4\本庁共有1\014_2021年度\010_総務課\04_財政係\★R3上村\03_公営企業関係\01_照会\【220126期限（済）】【県市町村課】（照会）公営企業に係る経営比較分析表（令和2年度決算）の分析等について\06_質問票②\02_町→県\"/>
    </mc:Choice>
  </mc:AlternateContent>
  <workbookProtection workbookAlgorithmName="SHA-512" workbookHashValue="I1dYCpW7fR7hctg0Y8PjI17tlRQex8GxRiNTXWwo878oZyvhmU2Jyb05cl9E0pXrQ/OpflF2zn9smfQg0v/Lvw==" workbookSaltValue="6BuinbLKpZ1sb4FL+I0ONQ==" workbookSpinCount="100000" lockStructure="1"/>
  <bookViews>
    <workbookView xWindow="0" yWindow="0" windowWidth="28800" windowHeight="1191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HM79" i="4" s="1"/>
  <c r="EG7" i="5"/>
  <c r="EF7" i="5"/>
  <c r="EE7" i="5"/>
  <c r="ED7" i="5"/>
  <c r="EB7" i="5"/>
  <c r="EA7" i="5"/>
  <c r="DZ7" i="5"/>
  <c r="DY7" i="5"/>
  <c r="DX7" i="5"/>
  <c r="DW7" i="5"/>
  <c r="DV7" i="5"/>
  <c r="DU7" i="5"/>
  <c r="DT7" i="5"/>
  <c r="DS7" i="5"/>
  <c r="DQ7" i="5"/>
  <c r="MN56" i="4" s="1"/>
  <c r="DP7" i="5"/>
  <c r="LY56" i="4" s="1"/>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AT56" i="4" s="1"/>
  <c r="CG7" i="5"/>
  <c r="AE56" i="4" s="1"/>
  <c r="CF7" i="5"/>
  <c r="CE7" i="5"/>
  <c r="CD7" i="5"/>
  <c r="CC7" i="5"/>
  <c r="CB7" i="5"/>
  <c r="CA7" i="5"/>
  <c r="BY7" i="5"/>
  <c r="BX7" i="5"/>
  <c r="BW7" i="5"/>
  <c r="BV7" i="5"/>
  <c r="BU7" i="5"/>
  <c r="BT7" i="5"/>
  <c r="BS7" i="5"/>
  <c r="BR7" i="5"/>
  <c r="BQ7" i="5"/>
  <c r="KU33" i="4" s="1"/>
  <c r="BP7" i="5"/>
  <c r="KF33" i="4" s="1"/>
  <c r="BN7" i="5"/>
  <c r="BM7" i="5"/>
  <c r="BL7" i="5"/>
  <c r="BK7" i="5"/>
  <c r="BJ7" i="5"/>
  <c r="BI7" i="5"/>
  <c r="BH7" i="5"/>
  <c r="BG7" i="5"/>
  <c r="BF7" i="5"/>
  <c r="BE7" i="5"/>
  <c r="BC7" i="5"/>
  <c r="BB7" i="5"/>
  <c r="BA7" i="5"/>
  <c r="AZ7" i="5"/>
  <c r="AY7" i="5"/>
  <c r="DD34" i="4" s="1"/>
  <c r="AX7" i="5"/>
  <c r="FL33" i="4" s="1"/>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ID10" i="4" s="1"/>
  <c r="AB6" i="5"/>
  <c r="AA6" i="5"/>
  <c r="JW8" i="4" s="1"/>
  <c r="Z6" i="5"/>
  <c r="Y6" i="5"/>
  <c r="FZ12" i="4" s="1"/>
  <c r="X6" i="5"/>
  <c r="EG12" i="4" s="1"/>
  <c r="W6" i="5"/>
  <c r="CN12" i="4" s="1"/>
  <c r="V6" i="5"/>
  <c r="U6" i="5"/>
  <c r="T6" i="5"/>
  <c r="S6" i="5"/>
  <c r="EG10" i="4" s="1"/>
  <c r="R6" i="5"/>
  <c r="Q6" i="5"/>
  <c r="P6" i="5"/>
  <c r="B10" i="4" s="1"/>
  <c r="O6" i="5"/>
  <c r="N6" i="5"/>
  <c r="M6" i="5"/>
  <c r="CN8" i="4" s="1"/>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MH80" i="4"/>
  <c r="LO80" i="4"/>
  <c r="KV80" i="4"/>
  <c r="KC80" i="4"/>
  <c r="JJ80" i="4"/>
  <c r="HM80" i="4"/>
  <c r="GT80" i="4"/>
  <c r="GA80" i="4"/>
  <c r="FH80" i="4"/>
  <c r="EO80" i="4"/>
  <c r="CS80" i="4"/>
  <c r="BZ80" i="4"/>
  <c r="BG80" i="4"/>
  <c r="AN80" i="4"/>
  <c r="U80" i="4"/>
  <c r="MH79" i="4"/>
  <c r="LO79" i="4"/>
  <c r="KV79" i="4"/>
  <c r="KC79" i="4"/>
  <c r="JJ79" i="4"/>
  <c r="GT79" i="4"/>
  <c r="GA79" i="4"/>
  <c r="FH79" i="4"/>
  <c r="EO79" i="4"/>
  <c r="CS79" i="4"/>
  <c r="BZ79" i="4"/>
  <c r="BG79" i="4"/>
  <c r="AN79" i="4"/>
  <c r="U79" i="4"/>
  <c r="LJ56" i="4"/>
  <c r="KU56" i="4"/>
  <c r="KF56" i="4"/>
  <c r="IZ56" i="4"/>
  <c r="IK56" i="4"/>
  <c r="HV56" i="4"/>
  <c r="HG56" i="4"/>
  <c r="GR56" i="4"/>
  <c r="FL56" i="4"/>
  <c r="EW56" i="4"/>
  <c r="EH56" i="4"/>
  <c r="DS56" i="4"/>
  <c r="DD56" i="4"/>
  <c r="BX56" i="4"/>
  <c r="BI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BX34" i="4"/>
  <c r="BI34" i="4"/>
  <c r="AT34" i="4"/>
  <c r="AE34" i="4"/>
  <c r="P34" i="4"/>
  <c r="MN33" i="4"/>
  <c r="LY33" i="4"/>
  <c r="LJ33" i="4"/>
  <c r="IZ33" i="4"/>
  <c r="IK33" i="4"/>
  <c r="HV33" i="4"/>
  <c r="HG33" i="4"/>
  <c r="GR33" i="4"/>
  <c r="EW33" i="4"/>
  <c r="EH33" i="4"/>
  <c r="DS33" i="4"/>
  <c r="DD33" i="4"/>
  <c r="BX33" i="4"/>
  <c r="BI33" i="4"/>
  <c r="AT33" i="4"/>
  <c r="AE33" i="4"/>
  <c r="P33" i="4"/>
  <c r="LP12" i="4"/>
  <c r="JW12" i="4"/>
  <c r="AU12" i="4"/>
  <c r="B12" i="4"/>
  <c r="FZ10" i="4"/>
  <c r="CN10" i="4"/>
  <c r="AU10" i="4"/>
  <c r="LP8" i="4"/>
  <c r="ID8" i="4"/>
  <c r="FZ8" i="4"/>
  <c r="EG8" i="4"/>
  <c r="AU8" i="4"/>
  <c r="B8" i="4"/>
  <c r="MH78" i="4" l="1"/>
  <c r="IZ54" i="4"/>
  <c r="CS78" i="4"/>
  <c r="BX54" i="4"/>
  <c r="BX32" i="4"/>
  <c r="HM78" i="4"/>
  <c r="FL32" i="4"/>
  <c r="MN54" i="4"/>
  <c r="MN32" i="4"/>
  <c r="IZ32" i="4"/>
  <c r="FL54" i="4"/>
  <c r="C11" i="5"/>
  <c r="D11" i="5"/>
  <c r="E11" i="5"/>
  <c r="B11" i="5"/>
  <c r="FH78" i="4" l="1"/>
  <c r="DS54" i="4"/>
  <c r="AE32" i="4"/>
  <c r="KU54" i="4"/>
  <c r="KU32" i="4"/>
  <c r="KC78" i="4"/>
  <c r="HG54" i="4"/>
  <c r="HG32" i="4"/>
  <c r="DS32" i="4"/>
  <c r="AN78" i="4"/>
  <c r="AE54" i="4"/>
  <c r="JJ78" i="4"/>
  <c r="GR54" i="4"/>
  <c r="GR32" i="4"/>
  <c r="DD54" i="4"/>
  <c r="U78" i="4"/>
  <c r="P54" i="4"/>
  <c r="P32" i="4"/>
  <c r="EO78" i="4"/>
  <c r="KF54" i="4"/>
  <c r="KF32" i="4"/>
  <c r="DD32" i="4"/>
  <c r="LY54" i="4"/>
  <c r="LY32" i="4"/>
  <c r="GT78" i="4"/>
  <c r="EW54" i="4"/>
  <c r="EW32" i="4"/>
  <c r="IK54" i="4"/>
  <c r="BZ78" i="4"/>
  <c r="BI54" i="4"/>
  <c r="BI32" i="4"/>
  <c r="LO78" i="4"/>
  <c r="IK32" i="4"/>
  <c r="BG78" i="4"/>
  <c r="AT54" i="4"/>
  <c r="AT32" i="4"/>
  <c r="LJ54" i="4"/>
  <c r="LJ32" i="4"/>
  <c r="KV78" i="4"/>
  <c r="HV54" i="4"/>
  <c r="HV32" i="4"/>
  <c r="GA78" i="4"/>
  <c r="EH54" i="4"/>
  <c r="EH32" i="4"/>
</calcChain>
</file>

<file path=xl/sharedStrings.xml><?xml version="1.0" encoding="utf-8"?>
<sst xmlns="http://schemas.openxmlformats.org/spreadsheetml/2006/main" count="326" uniqueCount="183">
  <si>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</si>
  <si>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</si>
  <si>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</si>
  <si>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</si>
  <si>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</si>
  <si>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</si>
  <si>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</si>
  <si>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</si>
  <si>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</si>
  <si>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</si>
  <si>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</si>
  <si>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</si>
  <si>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</si>
  <si>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</si>
  <si>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</si>
  <si>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</si>
  <si>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</si>
  <si>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</si>
  <si>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</si>
  <si>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</si>
  <si>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</si>
  <si>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</si>
  <si>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</si>
  <si>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</si>
  <si>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</si>
  <si>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</si>
  <si>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</si>
  <si>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</si>
  <si>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</si>
  <si>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</si>
  <si>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</si>
  <si>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</si>
  <si>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</si>
  <si>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</si>
  <si>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</si>
  <si>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</si>
  <si>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</si>
  <si>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</si>
  <si>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</si>
  <si>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</si>
  <si>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</si>
  <si>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</si>
  <si>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</si>
  <si>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</si>
  <si>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</si>
  <si>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</si>
  <si>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</si>
  <si>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</si>
  <si>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</si>
  <si>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</si>
  <si>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</si>
  <si>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</si>
  <si>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</si>
  <si>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</si>
  <si>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</si>
  <si>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</si>
  <si>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</si>
  <si>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</si>
  <si>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</si>
  <si>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</si>
  <si>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</si>
  <si>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</si>
  <si>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</si>
  <si>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</si>
  <si>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</si>
  <si>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</si>
  <si>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</si>
  <si>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</si>
  <si>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</si>
  <si>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</si>
  <si>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</si>
  <si>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</si>
  <si>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</si>
  <si>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</si>
  <si>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</si>
  <si>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</si>
  <si>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</si>
  <si>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</si>
  <si>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</si>
  <si>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</si>
  <si>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</si>
  <si>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</si>
  <si>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</si>
  <si>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</si>
  <si>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</si>
  <si>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</si>
  <si>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</si>
  <si>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</si>
  <si>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</si>
  <si>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</si>
  <si>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</si>
  <si>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</si>
  <si>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</si>
  <si>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</si>
  <si>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</si>
  <si>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</si>
  <si>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</si>
  <si>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</si>
  <si>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</si>
  <si>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</si>
  <si>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</si>
  <si>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</si>
  <si>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</si>
  <si>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</si>
  <si>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</si>
  <si>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</si>
  <si>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</si>
  <si>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</si>
  <si>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</si>
  <si>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</si>
  <si>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</si>
  <si>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</si>
  <si>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</si>
  <si>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</si>
  <si>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</si>
  <si>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</si>
  <si>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</si>
  <si>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</si>
  <si>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</si>
  <si>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</si>
  <si>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</si>
  <si>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</si>
  <si>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</si>
  <si>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</si>
  <si>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</si>
  <si>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</si>
  <si>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</si>
  <si>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</si>
  <si>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</si>
  <si>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</si>
  <si>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</si>
  <si>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</si>
  <si>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</si>
  <si>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</si>
  <si>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</si>
  <si>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</si>
  <si>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</si>
  <si>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</si>
  <si>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</si>
  <si>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</si>
  <si>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</si>
  <si>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</si>
  <si>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</si>
  <si>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</si>
  <si>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</si>
  <si>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</si>
  <si>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</si>
  <si>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</si>
  <si>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</si>
  <si>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</si>
  <si>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</si>
  <si>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</si>
  <si>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</si>
  <si>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</si>
  <si>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</si>
  <si>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当該値(N-1)</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</si>
  <si>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</si>
  <si>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</si>
  <si>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</si>
  <si>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</si>
  <si>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</si>
  <si>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</si>
  <si>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山都町</t>
  </si>
  <si>
    <t>山都町包括医療センターそよう病院</t>
  </si>
  <si>
    <t>当然財務</t>
  </si>
  <si>
    <t>病院事業</t>
  </si>
  <si>
    <t>一般病院</t>
  </si>
  <si>
    <t>50床以上～100床未満</t>
  </si>
  <si>
    <t>非設置</t>
  </si>
  <si>
    <t>直営</t>
  </si>
  <si>
    <t>ド 透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</si>
  <si>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</si>
  <si>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</si>
  <si>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</si>
  <si>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</si>
  <si>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</si>
  <si>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</si>
  <si>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</si>
  <si>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</si>
  <si>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２４年１１月に移転新築したが、旧病院施設の固定資産（未解体・未除却にて残存価格あり）が影響し、１床当たりの有形固定資産が平均値を上回っている（解体については最近の度重なる自然災害による解体費用の相場を見計りながら計画を進めていく）。
引き続き、地域医療に取り組むだけではなく、「地域包括ケアシステム」の拠点となるように努め、新改革プランに明記した公立病院に求められる役割を果たしているか自己点検・評価するとともに町の附属機関である”そよう病院運営委員会”にて審議・評価し、地域の基幹病院として住民の期待に応えていく。</t>
    <phoneticPr fontId="5"/>
  </si>
  <si>
    <t>町立病院として、そして国保直診病院及び上益城郡内唯一のへき地医療拠点病院、救急告示病院として地域の医療環境に適格かつ柔軟に対応することで、住民の生命・健康そのものにかかわる医療サービスを提供し、地域全体の包括ケアの一翼を担っている。</t>
    <rPh sb="49" eb="53">
      <t>イリョウカンキョウ</t>
    </rPh>
    <rPh sb="54" eb="56">
      <t>テキカク</t>
    </rPh>
    <rPh sb="58" eb="60">
      <t>ジュウナン</t>
    </rPh>
    <rPh sb="61" eb="63">
      <t>タイオウ</t>
    </rPh>
    <phoneticPr fontId="5"/>
  </si>
  <si>
    <t xml:space="preserve">・平成２８年より３ヶ年連続にて黒字経営を維持していたが、令和２年度は働き方改革に伴う人員確保、及び新型コロナウイルス感染症の発生による患者の受診控えの影響もあり令和元年に続き赤字決算となった。
・経営目標を設定し、目標の達成に向けて経営の効率化を図ることで、令和元年よりは赤字幅の縮小となった。
・地域的に来院患者における初診患者の割合が少なく、近年の高齢化の進行に伴い慢性疾患の受診患者が主であることから保存的な加療となっているため、外来患者１人１日当たりの収益が平均値より下回っていると考えられる。
</t>
    <rPh sb="75" eb="77">
      <t>エイキョウ</t>
    </rPh>
    <rPh sb="85" eb="86">
      <t>ツヅ</t>
    </rPh>
    <rPh sb="98" eb="100">
      <t>ケイエイ</t>
    </rPh>
    <rPh sb="100" eb="102">
      <t>モクヒョウ</t>
    </rPh>
    <rPh sb="103" eb="105">
      <t>セッテイ</t>
    </rPh>
    <rPh sb="107" eb="109">
      <t>モクヒョウ</t>
    </rPh>
    <rPh sb="110" eb="112">
      <t>タッセイ</t>
    </rPh>
    <rPh sb="113" eb="114">
      <t>ム</t>
    </rPh>
    <rPh sb="116" eb="118">
      <t>ケイエイ</t>
    </rPh>
    <rPh sb="119" eb="122">
      <t>コウリツカ</t>
    </rPh>
    <rPh sb="123" eb="124">
      <t>ハカ</t>
    </rPh>
    <rPh sb="129" eb="131">
      <t>レイワ</t>
    </rPh>
    <rPh sb="131" eb="133">
      <t>ガンネン</t>
    </rPh>
    <rPh sb="136" eb="139">
      <t>アカジハバ</t>
    </rPh>
    <rPh sb="140" eb="142">
      <t>シュクショウ</t>
    </rPh>
    <phoneticPr fontId="5"/>
  </si>
  <si>
    <r>
      <t>・平成２４年１１月の病院新築移転にあわせ、高額医療機器（透析機器、ＭＲ、ＣＴ等）の新規・更新を行っているが、耐用年数が５年と短いことにより</t>
    </r>
    <r>
      <rPr>
        <sz val="10"/>
        <color rgb="FFFF0000"/>
        <rFont val="ＭＳ ゴシック"/>
        <family val="3"/>
        <charset val="128"/>
      </rPr>
      <t>器械器具減価償却率</t>
    </r>
    <r>
      <rPr>
        <sz val="10"/>
        <rFont val="ＭＳ ゴシック"/>
        <family val="3"/>
        <charset val="128"/>
      </rPr>
      <t xml:space="preserve">が平均値を上回っている。
・平成３０年度には高額機器である電子カルテシステムの導入（翌年度償却開始）により、令和元年度より更に平均値を上回っている。
</t>
    </r>
    <r>
      <rPr>
        <sz val="10"/>
        <color rgb="FFFF0000"/>
        <rFont val="ＭＳ ゴシック"/>
        <family val="3"/>
        <charset val="128"/>
      </rPr>
      <t>・１床当たり有形固定資産が平均値を上回った状況となっており、将来的に病床規模に応じた投資を考慮する必要がある。</t>
    </r>
    <r>
      <rPr>
        <sz val="10"/>
        <rFont val="ＭＳ ゴシック"/>
        <family val="3"/>
        <charset val="128"/>
      </rPr>
      <t xml:space="preserve">
全体的に新しく当面はメンテナンス等により現状維持にて問題はないが、将来的更新に向けて収支の適正なバランスをはかりつつ更新を行っていく。</t>
    </r>
    <rPh sb="69" eb="71">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</si>
</sst>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c:v>
                </c:pt>
                <c:pt idx="1">
                  <c:v>82.4</c:v>
                </c:pt>
                <c:pt idx="2">
                  <c:v>76.3</c:v>
                </c:pt>
                <c:pt idx="3">
                  <c:v>69.400000000000006</c:v>
                </c:pt>
                <c:pt idx="4">
                  <c:v>70.3</c:v>
                </c:pt>
              </c:numCache>
            </c:numRef>
          </c:val>
          <c:extLst xmlns:c16r2="http://schemas.microsoft.com/office/drawing/2015/06/chart">
            <c:ext xmlns:c16="http://schemas.microsoft.com/office/drawing/2014/chart" uri="{C3380CC4-5D6E-409C-BE32-E72D297353CC}">
              <c16:uniqueId val="{00000000-6E41-4E5C-8EF2-314A1162BB41}"/>
            </c:ext>
          </c:extLst>
        </c:ser>
        <c:dLbls>
          <c:showLegendKey val="0"/>
          <c:showVal val="0"/>
          <c:showCatName val="0"/>
          <c:showSerName val="0"/>
          <c:showPercent val="0"/>
          <c:showBubbleSize val="0"/>
        </c:dLbls>
        <c:gapWidth val="150"/>
        <c:axId val="443755088"/>
        <c:axId val="44375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xmlns:c16r2="http://schemas.microsoft.com/office/drawing/2015/06/chart">
            <c:ext xmlns:c16="http://schemas.microsoft.com/office/drawing/2014/chart" uri="{C3380CC4-5D6E-409C-BE32-E72D297353CC}">
              <c16:uniqueId val="{00000001-6E41-4E5C-8EF2-314A1162BB41}"/>
            </c:ext>
          </c:extLst>
        </c:ser>
        <c:dLbls>
          <c:showLegendKey val="0"/>
          <c:showVal val="0"/>
          <c:showCatName val="0"/>
          <c:showSerName val="0"/>
          <c:showPercent val="0"/>
          <c:showBubbleSize val="0"/>
        </c:dLbls>
        <c:marker val="1"/>
        <c:smooth val="0"/>
        <c:axId val="443755088"/>
        <c:axId val="443755480"/>
      </c:lineChart>
      <c:catAx>
        <c:axId val="443755088"/>
        <c:scaling>
          <c:orientation val="minMax"/>
        </c:scaling>
        <c:delete val="1"/>
        <c:axPos val="b"/>
        <c:numFmt formatCode="General" sourceLinked="1"/>
        <c:majorTickMark val="none"/>
        <c:minorTickMark val="none"/>
        <c:tickLblPos val="none"/>
        <c:crossAx val="443755480"/>
        <c:crosses val="autoZero"/>
        <c:auto val="1"/>
        <c:lblAlgn val="ctr"/>
        <c:lblOffset val="100"/>
        <c:noMultiLvlLbl val="1"/>
      </c:catAx>
      <c:valAx>
        <c:axId val="443755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375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FB-4240-8AE4-57D8C65C9CFB}"/>
            </c:ext>
          </c:extLst>
        </c:ser>
        <c:dLbls>
          <c:showLegendKey val="0"/>
          <c:showVal val="0"/>
          <c:showCatName val="0"/>
          <c:showSerName val="0"/>
          <c:showPercent val="0"/>
          <c:showBubbleSize val="0"/>
        </c:dLbls>
        <c:gapWidth val="150"/>
        <c:axId val="134745728"/>
        <c:axId val="13474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xmlns:c16r2="http://schemas.microsoft.com/office/drawing/2015/06/chart">
            <c:ext xmlns:c16="http://schemas.microsoft.com/office/drawing/2014/chart" uri="{C3380CC4-5D6E-409C-BE32-E72D297353CC}">
              <c16:uniqueId val="{00000001-6AFB-4240-8AE4-57D8C65C9CFB}"/>
            </c:ext>
          </c:extLst>
        </c:ser>
        <c:dLbls>
          <c:showLegendKey val="0"/>
          <c:showVal val="0"/>
          <c:showCatName val="0"/>
          <c:showSerName val="0"/>
          <c:showPercent val="0"/>
          <c:showBubbleSize val="0"/>
        </c:dLbls>
        <c:marker val="1"/>
        <c:smooth val="0"/>
        <c:axId val="134745728"/>
        <c:axId val="134746904"/>
      </c:lineChart>
      <c:catAx>
        <c:axId val="134745728"/>
        <c:scaling>
          <c:orientation val="minMax"/>
        </c:scaling>
        <c:delete val="1"/>
        <c:axPos val="b"/>
        <c:numFmt formatCode="General" sourceLinked="1"/>
        <c:majorTickMark val="none"/>
        <c:minorTickMark val="none"/>
        <c:tickLblPos val="none"/>
        <c:crossAx val="134746904"/>
        <c:crosses val="autoZero"/>
        <c:auto val="1"/>
        <c:lblAlgn val="ctr"/>
        <c:lblOffset val="100"/>
        <c:noMultiLvlLbl val="1"/>
      </c:catAx>
      <c:valAx>
        <c:axId val="134746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74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92</c:v>
                </c:pt>
                <c:pt idx="1">
                  <c:v>101.9</c:v>
                </c:pt>
                <c:pt idx="2">
                  <c:v>92.1</c:v>
                </c:pt>
                <c:pt idx="3">
                  <c:v>84.7</c:v>
                </c:pt>
                <c:pt idx="4">
                  <c:v>82.4</c:v>
                </c:pt>
              </c:numCache>
            </c:numRef>
          </c:val>
          <c:extLst xmlns:c16r2="http://schemas.microsoft.com/office/drawing/2015/06/chart">
            <c:ext xmlns:c16="http://schemas.microsoft.com/office/drawing/2014/chart" uri="{C3380CC4-5D6E-409C-BE32-E72D297353CC}">
              <c16:uniqueId val="{00000000-8C67-4087-BEB6-367C69F6ED32}"/>
            </c:ext>
          </c:extLst>
        </c:ser>
        <c:dLbls>
          <c:showLegendKey val="0"/>
          <c:showVal val="0"/>
          <c:showCatName val="0"/>
          <c:showSerName val="0"/>
          <c:showPercent val="0"/>
          <c:showBubbleSize val="0"/>
        </c:dLbls>
        <c:gapWidth val="150"/>
        <c:axId val="134748864"/>
        <c:axId val="13475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xmlns:c16r2="http://schemas.microsoft.com/office/drawing/2015/06/chart">
            <c:ext xmlns:c16="http://schemas.microsoft.com/office/drawing/2014/chart" uri="{C3380CC4-5D6E-409C-BE32-E72D297353CC}">
              <c16:uniqueId val="{00000001-8C67-4087-BEB6-367C69F6ED32}"/>
            </c:ext>
          </c:extLst>
        </c:ser>
        <c:dLbls>
          <c:showLegendKey val="0"/>
          <c:showVal val="0"/>
          <c:showCatName val="0"/>
          <c:showSerName val="0"/>
          <c:showPercent val="0"/>
          <c:showBubbleSize val="0"/>
        </c:dLbls>
        <c:marker val="1"/>
        <c:smooth val="0"/>
        <c:axId val="134748864"/>
        <c:axId val="134751216"/>
      </c:lineChart>
      <c:catAx>
        <c:axId val="134748864"/>
        <c:scaling>
          <c:orientation val="minMax"/>
        </c:scaling>
        <c:delete val="1"/>
        <c:axPos val="b"/>
        <c:numFmt formatCode="General" sourceLinked="1"/>
        <c:majorTickMark val="none"/>
        <c:minorTickMark val="none"/>
        <c:tickLblPos val="none"/>
        <c:crossAx val="134751216"/>
        <c:crosses val="autoZero"/>
        <c:auto val="1"/>
        <c:lblAlgn val="ctr"/>
        <c:lblOffset val="100"/>
        <c:noMultiLvlLbl val="1"/>
      </c:catAx>
      <c:valAx>
        <c:axId val="134751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74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101.7</c:v>
                </c:pt>
                <c:pt idx="1">
                  <c:v>111.5</c:v>
                </c:pt>
                <c:pt idx="2">
                  <c:v>100.2</c:v>
                </c:pt>
                <c:pt idx="3">
                  <c:v>95.8</c:v>
                </c:pt>
                <c:pt idx="4">
                  <c:v>96.1</c:v>
                </c:pt>
              </c:numCache>
            </c:numRef>
          </c:val>
          <c:extLst xmlns:c16r2="http://schemas.microsoft.com/office/drawing/2015/06/chart">
            <c:ext xmlns:c16="http://schemas.microsoft.com/office/drawing/2014/chart" uri="{C3380CC4-5D6E-409C-BE32-E72D297353CC}">
              <c16:uniqueId val="{00000000-921D-4CE2-A00F-398E547C279D}"/>
            </c:ext>
          </c:extLst>
        </c:ser>
        <c:dLbls>
          <c:showLegendKey val="0"/>
          <c:showVal val="0"/>
          <c:showCatName val="0"/>
          <c:showSerName val="0"/>
          <c:showPercent val="0"/>
          <c:showBubbleSize val="0"/>
        </c:dLbls>
        <c:gapWidth val="150"/>
        <c:axId val="443098696"/>
        <c:axId val="13530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xmlns:c16r2="http://schemas.microsoft.com/office/drawing/2015/06/chart">
            <c:ext xmlns:c16="http://schemas.microsoft.com/office/drawing/2014/chart" uri="{C3380CC4-5D6E-409C-BE32-E72D297353CC}">
              <c16:uniqueId val="{00000001-921D-4CE2-A00F-398E547C279D}"/>
            </c:ext>
          </c:extLst>
        </c:ser>
        <c:dLbls>
          <c:showLegendKey val="0"/>
          <c:showVal val="0"/>
          <c:showCatName val="0"/>
          <c:showSerName val="0"/>
          <c:showPercent val="0"/>
          <c:showBubbleSize val="0"/>
        </c:dLbls>
        <c:marker val="1"/>
        <c:smooth val="0"/>
        <c:axId val="443098696"/>
        <c:axId val="135302416"/>
      </c:lineChart>
      <c:catAx>
        <c:axId val="443098696"/>
        <c:scaling>
          <c:orientation val="minMax"/>
        </c:scaling>
        <c:delete val="1"/>
        <c:axPos val="b"/>
        <c:numFmt formatCode="General" sourceLinked="1"/>
        <c:majorTickMark val="none"/>
        <c:minorTickMark val="none"/>
        <c:tickLblPos val="none"/>
        <c:crossAx val="135302416"/>
        <c:crosses val="autoZero"/>
        <c:auto val="1"/>
        <c:lblAlgn val="ctr"/>
        <c:lblOffset val="100"/>
        <c:noMultiLvlLbl val="1"/>
      </c:catAx>
      <c:valAx>
        <c:axId val="13530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43098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41.1</c:v>
                </c:pt>
                <c:pt idx="1">
                  <c:v>43.8</c:v>
                </c:pt>
                <c:pt idx="2">
                  <c:v>45</c:v>
                </c:pt>
                <c:pt idx="3">
                  <c:v>48.6</c:v>
                </c:pt>
                <c:pt idx="4">
                  <c:v>51.6</c:v>
                </c:pt>
              </c:numCache>
            </c:numRef>
          </c:val>
          <c:extLst xmlns:c16r2="http://schemas.microsoft.com/office/drawing/2015/06/chart">
            <c:ext xmlns:c16="http://schemas.microsoft.com/office/drawing/2014/chart" uri="{C3380CC4-5D6E-409C-BE32-E72D297353CC}">
              <c16:uniqueId val="{00000000-7BD8-4BBC-B89B-DED096C7C1AF}"/>
            </c:ext>
          </c:extLst>
        </c:ser>
        <c:dLbls>
          <c:showLegendKey val="0"/>
          <c:showVal val="0"/>
          <c:showCatName val="0"/>
          <c:showSerName val="0"/>
          <c:showPercent val="0"/>
          <c:showBubbleSize val="0"/>
        </c:dLbls>
        <c:gapWidth val="150"/>
        <c:axId val="135301240"/>
        <c:axId val="13530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xmlns:c16r2="http://schemas.microsoft.com/office/drawing/2015/06/chart">
            <c:ext xmlns:c16="http://schemas.microsoft.com/office/drawing/2014/chart" uri="{C3380CC4-5D6E-409C-BE32-E72D297353CC}">
              <c16:uniqueId val="{00000001-7BD8-4BBC-B89B-DED096C7C1AF}"/>
            </c:ext>
          </c:extLst>
        </c:ser>
        <c:dLbls>
          <c:showLegendKey val="0"/>
          <c:showVal val="0"/>
          <c:showCatName val="0"/>
          <c:showSerName val="0"/>
          <c:showPercent val="0"/>
          <c:showBubbleSize val="0"/>
        </c:dLbls>
        <c:marker val="1"/>
        <c:smooth val="0"/>
        <c:axId val="135301240"/>
        <c:axId val="135303200"/>
      </c:lineChart>
      <c:catAx>
        <c:axId val="135301240"/>
        <c:scaling>
          <c:orientation val="minMax"/>
        </c:scaling>
        <c:delete val="1"/>
        <c:axPos val="b"/>
        <c:numFmt formatCode="General" sourceLinked="1"/>
        <c:majorTickMark val="none"/>
        <c:minorTickMark val="none"/>
        <c:tickLblPos val="none"/>
        <c:crossAx val="135303200"/>
        <c:crosses val="autoZero"/>
        <c:auto val="1"/>
        <c:lblAlgn val="ctr"/>
        <c:lblOffset val="100"/>
        <c:noMultiLvlLbl val="1"/>
      </c:catAx>
      <c:valAx>
        <c:axId val="13530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301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80.400000000000006</c:v>
                </c:pt>
                <c:pt idx="1">
                  <c:v>83.5</c:v>
                </c:pt>
                <c:pt idx="2">
                  <c:v>75.099999999999994</c:v>
                </c:pt>
                <c:pt idx="3">
                  <c:v>82.1</c:v>
                </c:pt>
                <c:pt idx="4">
                  <c:v>85.4</c:v>
                </c:pt>
              </c:numCache>
            </c:numRef>
          </c:val>
          <c:extLst xmlns:c16r2="http://schemas.microsoft.com/office/drawing/2015/06/chart">
            <c:ext xmlns:c16="http://schemas.microsoft.com/office/drawing/2014/chart" uri="{C3380CC4-5D6E-409C-BE32-E72D297353CC}">
              <c16:uniqueId val="{00000000-8D8B-422E-91FD-1F7084655A4E}"/>
            </c:ext>
          </c:extLst>
        </c:ser>
        <c:dLbls>
          <c:showLegendKey val="0"/>
          <c:showVal val="0"/>
          <c:showCatName val="0"/>
          <c:showSerName val="0"/>
          <c:showPercent val="0"/>
          <c:showBubbleSize val="0"/>
        </c:dLbls>
        <c:gapWidth val="150"/>
        <c:axId val="135307120"/>
        <c:axId val="13530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xmlns:c16r2="http://schemas.microsoft.com/office/drawing/2015/06/chart">
            <c:ext xmlns:c16="http://schemas.microsoft.com/office/drawing/2014/chart" uri="{C3380CC4-5D6E-409C-BE32-E72D297353CC}">
              <c16:uniqueId val="{00000001-8D8B-422E-91FD-1F7084655A4E}"/>
            </c:ext>
          </c:extLst>
        </c:ser>
        <c:dLbls>
          <c:showLegendKey val="0"/>
          <c:showVal val="0"/>
          <c:showCatName val="0"/>
          <c:showSerName val="0"/>
          <c:showPercent val="0"/>
          <c:showBubbleSize val="0"/>
        </c:dLbls>
        <c:marker val="1"/>
        <c:smooth val="0"/>
        <c:axId val="135307120"/>
        <c:axId val="135303592"/>
      </c:lineChart>
      <c:catAx>
        <c:axId val="135307120"/>
        <c:scaling>
          <c:orientation val="minMax"/>
        </c:scaling>
        <c:delete val="1"/>
        <c:axPos val="b"/>
        <c:numFmt formatCode="General" sourceLinked="1"/>
        <c:majorTickMark val="none"/>
        <c:minorTickMark val="none"/>
        <c:tickLblPos val="none"/>
        <c:crossAx val="135303592"/>
        <c:crosses val="autoZero"/>
        <c:auto val="1"/>
        <c:lblAlgn val="ctr"/>
        <c:lblOffset val="100"/>
        <c:noMultiLvlLbl val="1"/>
      </c:catAx>
      <c:valAx>
        <c:axId val="135303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30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41240281</c:v>
                </c:pt>
                <c:pt idx="1">
                  <c:v>41186544</c:v>
                </c:pt>
                <c:pt idx="2">
                  <c:v>42771579</c:v>
                </c:pt>
                <c:pt idx="3">
                  <c:v>42687526</c:v>
                </c:pt>
                <c:pt idx="4">
                  <c:v>42944702</c:v>
                </c:pt>
              </c:numCache>
            </c:numRef>
          </c:val>
          <c:extLst xmlns:c16r2="http://schemas.microsoft.com/office/drawing/2015/06/chart">
            <c:ext xmlns:c16="http://schemas.microsoft.com/office/drawing/2014/chart" uri="{C3380CC4-5D6E-409C-BE32-E72D297353CC}">
              <c16:uniqueId val="{00000000-4528-4B88-9441-DAE9AB33A7F8}"/>
            </c:ext>
          </c:extLst>
        </c:ser>
        <c:dLbls>
          <c:showLegendKey val="0"/>
          <c:showVal val="0"/>
          <c:showCatName val="0"/>
          <c:showSerName val="0"/>
          <c:showPercent val="0"/>
          <c:showBubbleSize val="0"/>
        </c:dLbls>
        <c:gapWidth val="150"/>
        <c:axId val="135302024"/>
        <c:axId val="13530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xmlns:c16r2="http://schemas.microsoft.com/office/drawing/2015/06/chart">
            <c:ext xmlns:c16="http://schemas.microsoft.com/office/drawing/2014/chart" uri="{C3380CC4-5D6E-409C-BE32-E72D297353CC}">
              <c16:uniqueId val="{00000001-4528-4B88-9441-DAE9AB33A7F8}"/>
            </c:ext>
          </c:extLst>
        </c:ser>
        <c:dLbls>
          <c:showLegendKey val="0"/>
          <c:showVal val="0"/>
          <c:showCatName val="0"/>
          <c:showSerName val="0"/>
          <c:showPercent val="0"/>
          <c:showBubbleSize val="0"/>
        </c:dLbls>
        <c:marker val="1"/>
        <c:smooth val="0"/>
        <c:axId val="135302024"/>
        <c:axId val="135304376"/>
      </c:lineChart>
      <c:catAx>
        <c:axId val="135302024"/>
        <c:scaling>
          <c:orientation val="minMax"/>
        </c:scaling>
        <c:delete val="1"/>
        <c:axPos val="b"/>
        <c:numFmt formatCode="General" sourceLinked="1"/>
        <c:majorTickMark val="none"/>
        <c:minorTickMark val="none"/>
        <c:tickLblPos val="none"/>
        <c:crossAx val="135304376"/>
        <c:crosses val="autoZero"/>
        <c:auto val="1"/>
        <c:lblAlgn val="ctr"/>
        <c:lblOffset val="100"/>
        <c:noMultiLvlLbl val="1"/>
      </c:catAx>
      <c:valAx>
        <c:axId val="135304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5302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13.4</c:v>
                </c:pt>
                <c:pt idx="1">
                  <c:v>12.2</c:v>
                </c:pt>
                <c:pt idx="2">
                  <c:v>12.7</c:v>
                </c:pt>
                <c:pt idx="3">
                  <c:v>12.9</c:v>
                </c:pt>
                <c:pt idx="4">
                  <c:v>12.5</c:v>
                </c:pt>
              </c:numCache>
            </c:numRef>
          </c:val>
          <c:extLst xmlns:c16r2="http://schemas.microsoft.com/office/drawing/2015/06/chart">
            <c:ext xmlns:c16="http://schemas.microsoft.com/office/drawing/2014/chart" uri="{C3380CC4-5D6E-409C-BE32-E72D297353CC}">
              <c16:uniqueId val="{00000000-D7E7-4902-973A-5082E6E421EC}"/>
            </c:ext>
          </c:extLst>
        </c:ser>
        <c:dLbls>
          <c:showLegendKey val="0"/>
          <c:showVal val="0"/>
          <c:showCatName val="0"/>
          <c:showSerName val="0"/>
          <c:showPercent val="0"/>
          <c:showBubbleSize val="0"/>
        </c:dLbls>
        <c:gapWidth val="150"/>
        <c:axId val="135306336"/>
        <c:axId val="13530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xmlns:c16r2="http://schemas.microsoft.com/office/drawing/2015/06/chart">
            <c:ext xmlns:c16="http://schemas.microsoft.com/office/drawing/2014/chart" uri="{C3380CC4-5D6E-409C-BE32-E72D297353CC}">
              <c16:uniqueId val="{00000001-D7E7-4902-973A-5082E6E421EC}"/>
            </c:ext>
          </c:extLst>
        </c:ser>
        <c:dLbls>
          <c:showLegendKey val="0"/>
          <c:showVal val="0"/>
          <c:showCatName val="0"/>
          <c:showSerName val="0"/>
          <c:showPercent val="0"/>
          <c:showBubbleSize val="0"/>
        </c:dLbls>
        <c:marker val="1"/>
        <c:smooth val="0"/>
        <c:axId val="135306336"/>
        <c:axId val="135305552"/>
      </c:lineChart>
      <c:catAx>
        <c:axId val="135306336"/>
        <c:scaling>
          <c:orientation val="minMax"/>
        </c:scaling>
        <c:delete val="1"/>
        <c:axPos val="b"/>
        <c:numFmt formatCode="General" sourceLinked="1"/>
        <c:majorTickMark val="none"/>
        <c:minorTickMark val="none"/>
        <c:tickLblPos val="none"/>
        <c:crossAx val="135305552"/>
        <c:crosses val="autoZero"/>
        <c:auto val="1"/>
        <c:lblAlgn val="ctr"/>
        <c:lblOffset val="100"/>
        <c:noMultiLvlLbl val="1"/>
      </c:catAx>
      <c:valAx>
        <c:axId val="135305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30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69.8</c:v>
                </c:pt>
                <c:pt idx="1">
                  <c:v>62.9</c:v>
                </c:pt>
                <c:pt idx="2">
                  <c:v>70</c:v>
                </c:pt>
                <c:pt idx="3">
                  <c:v>74.599999999999994</c:v>
                </c:pt>
                <c:pt idx="4">
                  <c:v>67.5</c:v>
                </c:pt>
              </c:numCache>
            </c:numRef>
          </c:val>
          <c:extLst xmlns:c16r2="http://schemas.microsoft.com/office/drawing/2015/06/chart">
            <c:ext xmlns:c16="http://schemas.microsoft.com/office/drawing/2014/chart" uri="{C3380CC4-5D6E-409C-BE32-E72D297353CC}">
              <c16:uniqueId val="{00000000-0D30-4D83-8003-0C5C572D7FA2}"/>
            </c:ext>
          </c:extLst>
        </c:ser>
        <c:dLbls>
          <c:showLegendKey val="0"/>
          <c:showVal val="0"/>
          <c:showCatName val="0"/>
          <c:showSerName val="0"/>
          <c:showPercent val="0"/>
          <c:showBubbleSize val="0"/>
        </c:dLbls>
        <c:gapWidth val="150"/>
        <c:axId val="135305944"/>
        <c:axId val="13530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xmlns:c16r2="http://schemas.microsoft.com/office/drawing/2015/06/chart">
            <c:ext xmlns:c16="http://schemas.microsoft.com/office/drawing/2014/chart" uri="{C3380CC4-5D6E-409C-BE32-E72D297353CC}">
              <c16:uniqueId val="{00000001-0D30-4D83-8003-0C5C572D7FA2}"/>
            </c:ext>
          </c:extLst>
        </c:ser>
        <c:dLbls>
          <c:showLegendKey val="0"/>
          <c:showVal val="0"/>
          <c:showCatName val="0"/>
          <c:showSerName val="0"/>
          <c:showPercent val="0"/>
          <c:showBubbleSize val="0"/>
        </c:dLbls>
        <c:marker val="1"/>
        <c:smooth val="0"/>
        <c:axId val="135305944"/>
        <c:axId val="135306728"/>
      </c:lineChart>
      <c:catAx>
        <c:axId val="135305944"/>
        <c:scaling>
          <c:orientation val="minMax"/>
        </c:scaling>
        <c:delete val="1"/>
        <c:axPos val="b"/>
        <c:numFmt formatCode="General" sourceLinked="1"/>
        <c:majorTickMark val="none"/>
        <c:minorTickMark val="none"/>
        <c:tickLblPos val="none"/>
        <c:crossAx val="135306728"/>
        <c:crosses val="autoZero"/>
        <c:auto val="1"/>
        <c:lblAlgn val="ctr"/>
        <c:lblOffset val="100"/>
        <c:noMultiLvlLbl val="1"/>
      </c:catAx>
      <c:valAx>
        <c:axId val="135306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305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7426</c:v>
                </c:pt>
                <c:pt idx="1">
                  <c:v>8164</c:v>
                </c:pt>
                <c:pt idx="2">
                  <c:v>8075</c:v>
                </c:pt>
                <c:pt idx="3">
                  <c:v>8124</c:v>
                </c:pt>
                <c:pt idx="4">
                  <c:v>8427</c:v>
                </c:pt>
              </c:numCache>
            </c:numRef>
          </c:val>
          <c:extLst xmlns:c16r2="http://schemas.microsoft.com/office/drawing/2015/06/chart">
            <c:ext xmlns:c16="http://schemas.microsoft.com/office/drawing/2014/chart" uri="{C3380CC4-5D6E-409C-BE32-E72D297353CC}">
              <c16:uniqueId val="{00000000-84C0-4BE1-85DA-F46006C04C14}"/>
            </c:ext>
          </c:extLst>
        </c:ser>
        <c:dLbls>
          <c:showLegendKey val="0"/>
          <c:showVal val="0"/>
          <c:showCatName val="0"/>
          <c:showSerName val="0"/>
          <c:showPercent val="0"/>
          <c:showBubbleSize val="0"/>
        </c:dLbls>
        <c:gapWidth val="150"/>
        <c:axId val="135307904"/>
        <c:axId val="13530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xmlns:c16r2="http://schemas.microsoft.com/office/drawing/2015/06/chart">
            <c:ext xmlns:c16="http://schemas.microsoft.com/office/drawing/2014/chart" uri="{C3380CC4-5D6E-409C-BE32-E72D297353CC}">
              <c16:uniqueId val="{00000001-84C0-4BE1-85DA-F46006C04C14}"/>
            </c:ext>
          </c:extLst>
        </c:ser>
        <c:dLbls>
          <c:showLegendKey val="0"/>
          <c:showVal val="0"/>
          <c:showCatName val="0"/>
          <c:showSerName val="0"/>
          <c:showPercent val="0"/>
          <c:showBubbleSize val="0"/>
        </c:dLbls>
        <c:marker val="1"/>
        <c:smooth val="0"/>
        <c:axId val="135307904"/>
        <c:axId val="135300848"/>
      </c:lineChart>
      <c:catAx>
        <c:axId val="135307904"/>
        <c:scaling>
          <c:orientation val="minMax"/>
        </c:scaling>
        <c:delete val="1"/>
        <c:axPos val="b"/>
        <c:numFmt formatCode="General" sourceLinked="1"/>
        <c:majorTickMark val="none"/>
        <c:minorTickMark val="none"/>
        <c:tickLblPos val="none"/>
        <c:crossAx val="135300848"/>
        <c:crosses val="autoZero"/>
        <c:auto val="1"/>
        <c:lblAlgn val="ctr"/>
        <c:lblOffset val="100"/>
        <c:noMultiLvlLbl val="1"/>
      </c:catAx>
      <c:valAx>
        <c:axId val="135300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530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24880</c:v>
                </c:pt>
                <c:pt idx="1">
                  <c:v>26629</c:v>
                </c:pt>
                <c:pt idx="2">
                  <c:v>26297</c:v>
                </c:pt>
                <c:pt idx="3">
                  <c:v>27526</c:v>
                </c:pt>
                <c:pt idx="4">
                  <c:v>27372</c:v>
                </c:pt>
              </c:numCache>
            </c:numRef>
          </c:val>
          <c:extLst xmlns:c16r2="http://schemas.microsoft.com/office/drawing/2015/06/chart">
            <c:ext xmlns:c16="http://schemas.microsoft.com/office/drawing/2014/chart" uri="{C3380CC4-5D6E-409C-BE32-E72D297353CC}">
              <c16:uniqueId val="{00000000-4403-4808-B6FC-88787CD5B092}"/>
            </c:ext>
          </c:extLst>
        </c:ser>
        <c:dLbls>
          <c:showLegendKey val="0"/>
          <c:showVal val="0"/>
          <c:showCatName val="0"/>
          <c:showSerName val="0"/>
          <c:showPercent val="0"/>
          <c:showBubbleSize val="0"/>
        </c:dLbls>
        <c:gapWidth val="150"/>
        <c:axId val="134743768"/>
        <c:axId val="13474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xmlns:c16r2="http://schemas.microsoft.com/office/drawing/2015/06/chart">
            <c:ext xmlns:c16="http://schemas.microsoft.com/office/drawing/2014/chart" uri="{C3380CC4-5D6E-409C-BE32-E72D297353CC}">
              <c16:uniqueId val="{00000001-4403-4808-B6FC-88787CD5B092}"/>
            </c:ext>
          </c:extLst>
        </c:ser>
        <c:dLbls>
          <c:showLegendKey val="0"/>
          <c:showVal val="0"/>
          <c:showCatName val="0"/>
          <c:showSerName val="0"/>
          <c:showPercent val="0"/>
          <c:showBubbleSize val="0"/>
        </c:dLbls>
        <c:marker val="1"/>
        <c:smooth val="0"/>
        <c:axId val="134743768"/>
        <c:axId val="134744552"/>
      </c:lineChart>
      <c:catAx>
        <c:axId val="134743768"/>
        <c:scaling>
          <c:orientation val="minMax"/>
        </c:scaling>
        <c:delete val="1"/>
        <c:axPos val="b"/>
        <c:numFmt formatCode="General" sourceLinked="1"/>
        <c:majorTickMark val="none"/>
        <c:minorTickMark val="none"/>
        <c:tickLblPos val="none"/>
        <c:crossAx val="134744552"/>
        <c:crosses val="autoZero"/>
        <c:auto val="1"/>
        <c:lblAlgn val="ctr"/>
        <c:lblOffset val="100"/>
        <c:noMultiLvlLbl val="1"/>
      </c:catAx>
      <c:valAx>
        <c:axId val="134744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4743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10" zoomScale="85" zoomScaleNormal="85"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熊本県山都町　山都町包括医療センターそよう病院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14367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4480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101.7</v>
      </c>
      <c r="Q33" s="130"/>
      <c r="R33" s="130"/>
      <c r="S33" s="130"/>
      <c r="T33" s="130"/>
      <c r="U33" s="130"/>
      <c r="V33" s="130"/>
      <c r="W33" s="130"/>
      <c r="X33" s="130"/>
      <c r="Y33" s="130"/>
      <c r="Z33" s="130"/>
      <c r="AA33" s="130"/>
      <c r="AB33" s="130"/>
      <c r="AC33" s="130"/>
      <c r="AD33" s="131"/>
      <c r="AE33" s="129">
        <f>データ!AJ7</f>
        <v>111.5</v>
      </c>
      <c r="AF33" s="130"/>
      <c r="AG33" s="130"/>
      <c r="AH33" s="130"/>
      <c r="AI33" s="130"/>
      <c r="AJ33" s="130"/>
      <c r="AK33" s="130"/>
      <c r="AL33" s="130"/>
      <c r="AM33" s="130"/>
      <c r="AN33" s="130"/>
      <c r="AO33" s="130"/>
      <c r="AP33" s="130"/>
      <c r="AQ33" s="130"/>
      <c r="AR33" s="130"/>
      <c r="AS33" s="131"/>
      <c r="AT33" s="129">
        <f>データ!AK7</f>
        <v>100.2</v>
      </c>
      <c r="AU33" s="130"/>
      <c r="AV33" s="130"/>
      <c r="AW33" s="130"/>
      <c r="AX33" s="130"/>
      <c r="AY33" s="130"/>
      <c r="AZ33" s="130"/>
      <c r="BA33" s="130"/>
      <c r="BB33" s="130"/>
      <c r="BC33" s="130"/>
      <c r="BD33" s="130"/>
      <c r="BE33" s="130"/>
      <c r="BF33" s="130"/>
      <c r="BG33" s="130"/>
      <c r="BH33" s="131"/>
      <c r="BI33" s="129">
        <f>データ!AL7</f>
        <v>95.8</v>
      </c>
      <c r="BJ33" s="130"/>
      <c r="BK33" s="130"/>
      <c r="BL33" s="130"/>
      <c r="BM33" s="130"/>
      <c r="BN33" s="130"/>
      <c r="BO33" s="130"/>
      <c r="BP33" s="130"/>
      <c r="BQ33" s="130"/>
      <c r="BR33" s="130"/>
      <c r="BS33" s="130"/>
      <c r="BT33" s="130"/>
      <c r="BU33" s="130"/>
      <c r="BV33" s="130"/>
      <c r="BW33" s="131"/>
      <c r="BX33" s="129">
        <f>データ!AM7</f>
        <v>96.1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92</v>
      </c>
      <c r="DE33" s="130"/>
      <c r="DF33" s="130"/>
      <c r="DG33" s="130"/>
      <c r="DH33" s="130"/>
      <c r="DI33" s="130"/>
      <c r="DJ33" s="130"/>
      <c r="DK33" s="130"/>
      <c r="DL33" s="130"/>
      <c r="DM33" s="130"/>
      <c r="DN33" s="130"/>
      <c r="DO33" s="130"/>
      <c r="DP33" s="130"/>
      <c r="DQ33" s="130"/>
      <c r="DR33" s="131"/>
      <c r="DS33" s="129">
        <f>データ!AU7</f>
        <v>101.9</v>
      </c>
      <c r="DT33" s="130"/>
      <c r="DU33" s="130"/>
      <c r="DV33" s="130"/>
      <c r="DW33" s="130"/>
      <c r="DX33" s="130"/>
      <c r="DY33" s="130"/>
      <c r="DZ33" s="130"/>
      <c r="EA33" s="130"/>
      <c r="EB33" s="130"/>
      <c r="EC33" s="130"/>
      <c r="ED33" s="130"/>
      <c r="EE33" s="130"/>
      <c r="EF33" s="130"/>
      <c r="EG33" s="131"/>
      <c r="EH33" s="129">
        <f>データ!AV7</f>
        <v>92.1</v>
      </c>
      <c r="EI33" s="130"/>
      <c r="EJ33" s="130"/>
      <c r="EK33" s="130"/>
      <c r="EL33" s="130"/>
      <c r="EM33" s="130"/>
      <c r="EN33" s="130"/>
      <c r="EO33" s="130"/>
      <c r="EP33" s="130"/>
      <c r="EQ33" s="130"/>
      <c r="ER33" s="130"/>
      <c r="ES33" s="130"/>
      <c r="ET33" s="130"/>
      <c r="EU33" s="130"/>
      <c r="EV33" s="131"/>
      <c r="EW33" s="129">
        <f>データ!AW7</f>
        <v>84.7</v>
      </c>
      <c r="EX33" s="130"/>
      <c r="EY33" s="130"/>
      <c r="EZ33" s="130"/>
      <c r="FA33" s="130"/>
      <c r="FB33" s="130"/>
      <c r="FC33" s="130"/>
      <c r="FD33" s="130"/>
      <c r="FE33" s="130"/>
      <c r="FF33" s="130"/>
      <c r="FG33" s="130"/>
      <c r="FH33" s="130"/>
      <c r="FI33" s="130"/>
      <c r="FJ33" s="130"/>
      <c r="FK33" s="131"/>
      <c r="FL33" s="129">
        <f>データ!AX7</f>
        <v>82.4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76</v>
      </c>
      <c r="KG33" s="130"/>
      <c r="KH33" s="130"/>
      <c r="KI33" s="130"/>
      <c r="KJ33" s="130"/>
      <c r="KK33" s="130"/>
      <c r="KL33" s="130"/>
      <c r="KM33" s="130"/>
      <c r="KN33" s="130"/>
      <c r="KO33" s="130"/>
      <c r="KP33" s="130"/>
      <c r="KQ33" s="130"/>
      <c r="KR33" s="130"/>
      <c r="KS33" s="130"/>
      <c r="KT33" s="131"/>
      <c r="KU33" s="129">
        <f>データ!BQ7</f>
        <v>82.4</v>
      </c>
      <c r="KV33" s="130"/>
      <c r="KW33" s="130"/>
      <c r="KX33" s="130"/>
      <c r="KY33" s="130"/>
      <c r="KZ33" s="130"/>
      <c r="LA33" s="130"/>
      <c r="LB33" s="130"/>
      <c r="LC33" s="130"/>
      <c r="LD33" s="130"/>
      <c r="LE33" s="130"/>
      <c r="LF33" s="130"/>
      <c r="LG33" s="130"/>
      <c r="LH33" s="130"/>
      <c r="LI33" s="131"/>
      <c r="LJ33" s="129">
        <f>データ!BR7</f>
        <v>76.3</v>
      </c>
      <c r="LK33" s="130"/>
      <c r="LL33" s="130"/>
      <c r="LM33" s="130"/>
      <c r="LN33" s="130"/>
      <c r="LO33" s="130"/>
      <c r="LP33" s="130"/>
      <c r="LQ33" s="130"/>
      <c r="LR33" s="130"/>
      <c r="LS33" s="130"/>
      <c r="LT33" s="130"/>
      <c r="LU33" s="130"/>
      <c r="LV33" s="130"/>
      <c r="LW33" s="130"/>
      <c r="LX33" s="131"/>
      <c r="LY33" s="129">
        <f>データ!BS7</f>
        <v>69.400000000000006</v>
      </c>
      <c r="LZ33" s="130"/>
      <c r="MA33" s="130"/>
      <c r="MB33" s="130"/>
      <c r="MC33" s="130"/>
      <c r="MD33" s="130"/>
      <c r="ME33" s="130"/>
      <c r="MF33" s="130"/>
      <c r="MG33" s="130"/>
      <c r="MH33" s="130"/>
      <c r="MI33" s="130"/>
      <c r="MJ33" s="130"/>
      <c r="MK33" s="130"/>
      <c r="ML33" s="130"/>
      <c r="MM33" s="131"/>
      <c r="MN33" s="129">
        <f>データ!BT7</f>
        <v>70.3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181</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67" t="s">
        <v>182</v>
      </c>
      <c r="NK54" s="168"/>
      <c r="NL54" s="168"/>
      <c r="NM54" s="168"/>
      <c r="NN54" s="168"/>
      <c r="NO54" s="168"/>
      <c r="NP54" s="168"/>
      <c r="NQ54" s="168"/>
      <c r="NR54" s="168"/>
      <c r="NS54" s="168"/>
      <c r="NT54" s="168"/>
      <c r="NU54" s="168"/>
      <c r="NV54" s="168"/>
      <c r="NW54" s="168"/>
      <c r="NX54" s="169"/>
    </row>
    <row r="55" spans="1:393" ht="13.5" customHeight="1" x14ac:dyDescent="0.15">
      <c r="A55" s="2"/>
      <c r="B55" s="25"/>
      <c r="C55" s="5"/>
      <c r="D55" s="5"/>
      <c r="E55" s="5"/>
      <c r="F55" s="5"/>
      <c r="G55" s="128" t="s">
        <v>57</v>
      </c>
      <c r="H55" s="128"/>
      <c r="I55" s="128"/>
      <c r="J55" s="128"/>
      <c r="K55" s="128"/>
      <c r="L55" s="128"/>
      <c r="M55" s="128"/>
      <c r="N55" s="128"/>
      <c r="O55" s="128"/>
      <c r="P55" s="144">
        <f>データ!CA7</f>
        <v>24880</v>
      </c>
      <c r="Q55" s="145"/>
      <c r="R55" s="145"/>
      <c r="S55" s="145"/>
      <c r="T55" s="145"/>
      <c r="U55" s="145"/>
      <c r="V55" s="145"/>
      <c r="W55" s="145"/>
      <c r="X55" s="145"/>
      <c r="Y55" s="145"/>
      <c r="Z55" s="145"/>
      <c r="AA55" s="145"/>
      <c r="AB55" s="145"/>
      <c r="AC55" s="145"/>
      <c r="AD55" s="146"/>
      <c r="AE55" s="144">
        <f>データ!CB7</f>
        <v>26629</v>
      </c>
      <c r="AF55" s="145"/>
      <c r="AG55" s="145"/>
      <c r="AH55" s="145"/>
      <c r="AI55" s="145"/>
      <c r="AJ55" s="145"/>
      <c r="AK55" s="145"/>
      <c r="AL55" s="145"/>
      <c r="AM55" s="145"/>
      <c r="AN55" s="145"/>
      <c r="AO55" s="145"/>
      <c r="AP55" s="145"/>
      <c r="AQ55" s="145"/>
      <c r="AR55" s="145"/>
      <c r="AS55" s="146"/>
      <c r="AT55" s="144">
        <f>データ!CC7</f>
        <v>26297</v>
      </c>
      <c r="AU55" s="145"/>
      <c r="AV55" s="145"/>
      <c r="AW55" s="145"/>
      <c r="AX55" s="145"/>
      <c r="AY55" s="145"/>
      <c r="AZ55" s="145"/>
      <c r="BA55" s="145"/>
      <c r="BB55" s="145"/>
      <c r="BC55" s="145"/>
      <c r="BD55" s="145"/>
      <c r="BE55" s="145"/>
      <c r="BF55" s="145"/>
      <c r="BG55" s="145"/>
      <c r="BH55" s="146"/>
      <c r="BI55" s="144">
        <f>データ!CD7</f>
        <v>27526</v>
      </c>
      <c r="BJ55" s="145"/>
      <c r="BK55" s="145"/>
      <c r="BL55" s="145"/>
      <c r="BM55" s="145"/>
      <c r="BN55" s="145"/>
      <c r="BO55" s="145"/>
      <c r="BP55" s="145"/>
      <c r="BQ55" s="145"/>
      <c r="BR55" s="145"/>
      <c r="BS55" s="145"/>
      <c r="BT55" s="145"/>
      <c r="BU55" s="145"/>
      <c r="BV55" s="145"/>
      <c r="BW55" s="146"/>
      <c r="BX55" s="144">
        <f>データ!CE7</f>
        <v>27372</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7426</v>
      </c>
      <c r="DE55" s="145"/>
      <c r="DF55" s="145"/>
      <c r="DG55" s="145"/>
      <c r="DH55" s="145"/>
      <c r="DI55" s="145"/>
      <c r="DJ55" s="145"/>
      <c r="DK55" s="145"/>
      <c r="DL55" s="145"/>
      <c r="DM55" s="145"/>
      <c r="DN55" s="145"/>
      <c r="DO55" s="145"/>
      <c r="DP55" s="145"/>
      <c r="DQ55" s="145"/>
      <c r="DR55" s="146"/>
      <c r="DS55" s="144">
        <f>データ!CM7</f>
        <v>8164</v>
      </c>
      <c r="DT55" s="145"/>
      <c r="DU55" s="145"/>
      <c r="DV55" s="145"/>
      <c r="DW55" s="145"/>
      <c r="DX55" s="145"/>
      <c r="DY55" s="145"/>
      <c r="DZ55" s="145"/>
      <c r="EA55" s="145"/>
      <c r="EB55" s="145"/>
      <c r="EC55" s="145"/>
      <c r="ED55" s="145"/>
      <c r="EE55" s="145"/>
      <c r="EF55" s="145"/>
      <c r="EG55" s="146"/>
      <c r="EH55" s="144">
        <f>データ!CN7</f>
        <v>8075</v>
      </c>
      <c r="EI55" s="145"/>
      <c r="EJ55" s="145"/>
      <c r="EK55" s="145"/>
      <c r="EL55" s="145"/>
      <c r="EM55" s="145"/>
      <c r="EN55" s="145"/>
      <c r="EO55" s="145"/>
      <c r="EP55" s="145"/>
      <c r="EQ55" s="145"/>
      <c r="ER55" s="145"/>
      <c r="ES55" s="145"/>
      <c r="ET55" s="145"/>
      <c r="EU55" s="145"/>
      <c r="EV55" s="146"/>
      <c r="EW55" s="144">
        <f>データ!CO7</f>
        <v>8124</v>
      </c>
      <c r="EX55" s="145"/>
      <c r="EY55" s="145"/>
      <c r="EZ55" s="145"/>
      <c r="FA55" s="145"/>
      <c r="FB55" s="145"/>
      <c r="FC55" s="145"/>
      <c r="FD55" s="145"/>
      <c r="FE55" s="145"/>
      <c r="FF55" s="145"/>
      <c r="FG55" s="145"/>
      <c r="FH55" s="145"/>
      <c r="FI55" s="145"/>
      <c r="FJ55" s="145"/>
      <c r="FK55" s="146"/>
      <c r="FL55" s="144">
        <f>データ!CP7</f>
        <v>8427</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69.8</v>
      </c>
      <c r="GS55" s="130"/>
      <c r="GT55" s="130"/>
      <c r="GU55" s="130"/>
      <c r="GV55" s="130"/>
      <c r="GW55" s="130"/>
      <c r="GX55" s="130"/>
      <c r="GY55" s="130"/>
      <c r="GZ55" s="130"/>
      <c r="HA55" s="130"/>
      <c r="HB55" s="130"/>
      <c r="HC55" s="130"/>
      <c r="HD55" s="130"/>
      <c r="HE55" s="130"/>
      <c r="HF55" s="131"/>
      <c r="HG55" s="129">
        <f>データ!CX7</f>
        <v>62.9</v>
      </c>
      <c r="HH55" s="130"/>
      <c r="HI55" s="130"/>
      <c r="HJ55" s="130"/>
      <c r="HK55" s="130"/>
      <c r="HL55" s="130"/>
      <c r="HM55" s="130"/>
      <c r="HN55" s="130"/>
      <c r="HO55" s="130"/>
      <c r="HP55" s="130"/>
      <c r="HQ55" s="130"/>
      <c r="HR55" s="130"/>
      <c r="HS55" s="130"/>
      <c r="HT55" s="130"/>
      <c r="HU55" s="131"/>
      <c r="HV55" s="129">
        <f>データ!CY7</f>
        <v>70</v>
      </c>
      <c r="HW55" s="130"/>
      <c r="HX55" s="130"/>
      <c r="HY55" s="130"/>
      <c r="HZ55" s="130"/>
      <c r="IA55" s="130"/>
      <c r="IB55" s="130"/>
      <c r="IC55" s="130"/>
      <c r="ID55" s="130"/>
      <c r="IE55" s="130"/>
      <c r="IF55" s="130"/>
      <c r="IG55" s="130"/>
      <c r="IH55" s="130"/>
      <c r="II55" s="130"/>
      <c r="IJ55" s="131"/>
      <c r="IK55" s="129">
        <f>データ!CZ7</f>
        <v>74.599999999999994</v>
      </c>
      <c r="IL55" s="130"/>
      <c r="IM55" s="130"/>
      <c r="IN55" s="130"/>
      <c r="IO55" s="130"/>
      <c r="IP55" s="130"/>
      <c r="IQ55" s="130"/>
      <c r="IR55" s="130"/>
      <c r="IS55" s="130"/>
      <c r="IT55" s="130"/>
      <c r="IU55" s="130"/>
      <c r="IV55" s="130"/>
      <c r="IW55" s="130"/>
      <c r="IX55" s="130"/>
      <c r="IY55" s="131"/>
      <c r="IZ55" s="129">
        <f>データ!DA7</f>
        <v>67.5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13.4</v>
      </c>
      <c r="KG55" s="130"/>
      <c r="KH55" s="130"/>
      <c r="KI55" s="130"/>
      <c r="KJ55" s="130"/>
      <c r="KK55" s="130"/>
      <c r="KL55" s="130"/>
      <c r="KM55" s="130"/>
      <c r="KN55" s="130"/>
      <c r="KO55" s="130"/>
      <c r="KP55" s="130"/>
      <c r="KQ55" s="130"/>
      <c r="KR55" s="130"/>
      <c r="KS55" s="130"/>
      <c r="KT55" s="131"/>
      <c r="KU55" s="129">
        <f>データ!DI7</f>
        <v>12.2</v>
      </c>
      <c r="KV55" s="130"/>
      <c r="KW55" s="130"/>
      <c r="KX55" s="130"/>
      <c r="KY55" s="130"/>
      <c r="KZ55" s="130"/>
      <c r="LA55" s="130"/>
      <c r="LB55" s="130"/>
      <c r="LC55" s="130"/>
      <c r="LD55" s="130"/>
      <c r="LE55" s="130"/>
      <c r="LF55" s="130"/>
      <c r="LG55" s="130"/>
      <c r="LH55" s="130"/>
      <c r="LI55" s="131"/>
      <c r="LJ55" s="129">
        <f>データ!DJ7</f>
        <v>12.7</v>
      </c>
      <c r="LK55" s="130"/>
      <c r="LL55" s="130"/>
      <c r="LM55" s="130"/>
      <c r="LN55" s="130"/>
      <c r="LO55" s="130"/>
      <c r="LP55" s="130"/>
      <c r="LQ55" s="130"/>
      <c r="LR55" s="130"/>
      <c r="LS55" s="130"/>
      <c r="LT55" s="130"/>
      <c r="LU55" s="130"/>
      <c r="LV55" s="130"/>
      <c r="LW55" s="130"/>
      <c r="LX55" s="131"/>
      <c r="LY55" s="129">
        <f>データ!DK7</f>
        <v>12.9</v>
      </c>
      <c r="LZ55" s="130"/>
      <c r="MA55" s="130"/>
      <c r="MB55" s="130"/>
      <c r="MC55" s="130"/>
      <c r="MD55" s="130"/>
      <c r="ME55" s="130"/>
      <c r="MF55" s="130"/>
      <c r="MG55" s="130"/>
      <c r="MH55" s="130"/>
      <c r="MI55" s="130"/>
      <c r="MJ55" s="130"/>
      <c r="MK55" s="130"/>
      <c r="ML55" s="130"/>
      <c r="MM55" s="131"/>
      <c r="MN55" s="129">
        <f>データ!DL7</f>
        <v>12.5</v>
      </c>
      <c r="MO55" s="130"/>
      <c r="MP55" s="130"/>
      <c r="MQ55" s="130"/>
      <c r="MR55" s="130"/>
      <c r="MS55" s="130"/>
      <c r="MT55" s="130"/>
      <c r="MU55" s="130"/>
      <c r="MV55" s="130"/>
      <c r="MW55" s="130"/>
      <c r="MX55" s="130"/>
      <c r="MY55" s="130"/>
      <c r="MZ55" s="130"/>
      <c r="NA55" s="130"/>
      <c r="NB55" s="131"/>
      <c r="NC55" s="5"/>
      <c r="ND55" s="5"/>
      <c r="NE55" s="5"/>
      <c r="NF55" s="5"/>
      <c r="NG55" s="5"/>
      <c r="NH55" s="27"/>
      <c r="NI55" s="2"/>
      <c r="NJ55" s="167"/>
      <c r="NK55" s="168"/>
      <c r="NL55" s="168"/>
      <c r="NM55" s="168"/>
      <c r="NN55" s="168"/>
      <c r="NO55" s="168"/>
      <c r="NP55" s="168"/>
      <c r="NQ55" s="168"/>
      <c r="NR55" s="168"/>
      <c r="NS55" s="168"/>
      <c r="NT55" s="168"/>
      <c r="NU55" s="168"/>
      <c r="NV55" s="168"/>
      <c r="NW55" s="168"/>
      <c r="NX55" s="169"/>
    </row>
    <row r="56" spans="1:393" ht="13.5" customHeight="1" x14ac:dyDescent="0.15">
      <c r="A56" s="2"/>
      <c r="B56" s="25"/>
      <c r="C56" s="5"/>
      <c r="D56" s="5"/>
      <c r="E56" s="5"/>
      <c r="F56" s="5"/>
      <c r="G56" s="128" t="s">
        <v>59</v>
      </c>
      <c r="H56" s="128"/>
      <c r="I56" s="128"/>
      <c r="J56" s="128"/>
      <c r="K56" s="128"/>
      <c r="L56" s="128"/>
      <c r="M56" s="128"/>
      <c r="N56" s="128"/>
      <c r="O56" s="128"/>
      <c r="P56" s="144">
        <f>データ!CF7</f>
        <v>24882</v>
      </c>
      <c r="Q56" s="145"/>
      <c r="R56" s="145"/>
      <c r="S56" s="145"/>
      <c r="T56" s="145"/>
      <c r="U56" s="145"/>
      <c r="V56" s="145"/>
      <c r="W56" s="145"/>
      <c r="X56" s="145"/>
      <c r="Y56" s="145"/>
      <c r="Z56" s="145"/>
      <c r="AA56" s="145"/>
      <c r="AB56" s="145"/>
      <c r="AC56" s="145"/>
      <c r="AD56" s="146"/>
      <c r="AE56" s="144">
        <f>データ!CG7</f>
        <v>25249</v>
      </c>
      <c r="AF56" s="145"/>
      <c r="AG56" s="145"/>
      <c r="AH56" s="145"/>
      <c r="AI56" s="145"/>
      <c r="AJ56" s="145"/>
      <c r="AK56" s="145"/>
      <c r="AL56" s="145"/>
      <c r="AM56" s="145"/>
      <c r="AN56" s="145"/>
      <c r="AO56" s="145"/>
      <c r="AP56" s="145"/>
      <c r="AQ56" s="145"/>
      <c r="AR56" s="145"/>
      <c r="AS56" s="146"/>
      <c r="AT56" s="144">
        <f>データ!CH7</f>
        <v>25711</v>
      </c>
      <c r="AU56" s="145"/>
      <c r="AV56" s="145"/>
      <c r="AW56" s="145"/>
      <c r="AX56" s="145"/>
      <c r="AY56" s="145"/>
      <c r="AZ56" s="145"/>
      <c r="BA56" s="145"/>
      <c r="BB56" s="145"/>
      <c r="BC56" s="145"/>
      <c r="BD56" s="145"/>
      <c r="BE56" s="145"/>
      <c r="BF56" s="145"/>
      <c r="BG56" s="145"/>
      <c r="BH56" s="146"/>
      <c r="BI56" s="144">
        <f>データ!CI7</f>
        <v>26415</v>
      </c>
      <c r="BJ56" s="145"/>
      <c r="BK56" s="145"/>
      <c r="BL56" s="145"/>
      <c r="BM56" s="145"/>
      <c r="BN56" s="145"/>
      <c r="BO56" s="145"/>
      <c r="BP56" s="145"/>
      <c r="BQ56" s="145"/>
      <c r="BR56" s="145"/>
      <c r="BS56" s="145"/>
      <c r="BT56" s="145"/>
      <c r="BU56" s="145"/>
      <c r="BV56" s="145"/>
      <c r="BW56" s="146"/>
      <c r="BX56" s="144">
        <f>データ!CJ7</f>
        <v>27227</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8797</v>
      </c>
      <c r="DE56" s="145"/>
      <c r="DF56" s="145"/>
      <c r="DG56" s="145"/>
      <c r="DH56" s="145"/>
      <c r="DI56" s="145"/>
      <c r="DJ56" s="145"/>
      <c r="DK56" s="145"/>
      <c r="DL56" s="145"/>
      <c r="DM56" s="145"/>
      <c r="DN56" s="145"/>
      <c r="DO56" s="145"/>
      <c r="DP56" s="145"/>
      <c r="DQ56" s="145"/>
      <c r="DR56" s="146"/>
      <c r="DS56" s="144">
        <f>データ!CR7</f>
        <v>8852</v>
      </c>
      <c r="DT56" s="145"/>
      <c r="DU56" s="145"/>
      <c r="DV56" s="145"/>
      <c r="DW56" s="145"/>
      <c r="DX56" s="145"/>
      <c r="DY56" s="145"/>
      <c r="DZ56" s="145"/>
      <c r="EA56" s="145"/>
      <c r="EB56" s="145"/>
      <c r="EC56" s="145"/>
      <c r="ED56" s="145"/>
      <c r="EE56" s="145"/>
      <c r="EF56" s="145"/>
      <c r="EG56" s="146"/>
      <c r="EH56" s="144">
        <f>データ!CS7</f>
        <v>9060</v>
      </c>
      <c r="EI56" s="145"/>
      <c r="EJ56" s="145"/>
      <c r="EK56" s="145"/>
      <c r="EL56" s="145"/>
      <c r="EM56" s="145"/>
      <c r="EN56" s="145"/>
      <c r="EO56" s="145"/>
      <c r="EP56" s="145"/>
      <c r="EQ56" s="145"/>
      <c r="ER56" s="145"/>
      <c r="ES56" s="145"/>
      <c r="ET56" s="145"/>
      <c r="EU56" s="145"/>
      <c r="EV56" s="146"/>
      <c r="EW56" s="144">
        <f>データ!CT7</f>
        <v>9135</v>
      </c>
      <c r="EX56" s="145"/>
      <c r="EY56" s="145"/>
      <c r="EZ56" s="145"/>
      <c r="FA56" s="145"/>
      <c r="FB56" s="145"/>
      <c r="FC56" s="145"/>
      <c r="FD56" s="145"/>
      <c r="FE56" s="145"/>
      <c r="FF56" s="145"/>
      <c r="FG56" s="145"/>
      <c r="FH56" s="145"/>
      <c r="FI56" s="145"/>
      <c r="FJ56" s="145"/>
      <c r="FK56" s="146"/>
      <c r="FL56" s="144">
        <f>データ!CU7</f>
        <v>9509</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67"/>
      <c r="NK56" s="168"/>
      <c r="NL56" s="168"/>
      <c r="NM56" s="168"/>
      <c r="NN56" s="168"/>
      <c r="NO56" s="168"/>
      <c r="NP56" s="168"/>
      <c r="NQ56" s="168"/>
      <c r="NR56" s="168"/>
      <c r="NS56" s="168"/>
      <c r="NT56" s="168"/>
      <c r="NU56" s="168"/>
      <c r="NV56" s="168"/>
      <c r="NW56" s="168"/>
      <c r="NX56" s="16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7"/>
      <c r="NK57" s="168"/>
      <c r="NL57" s="168"/>
      <c r="NM57" s="168"/>
      <c r="NN57" s="168"/>
      <c r="NO57" s="168"/>
      <c r="NP57" s="168"/>
      <c r="NQ57" s="168"/>
      <c r="NR57" s="168"/>
      <c r="NS57" s="168"/>
      <c r="NT57" s="168"/>
      <c r="NU57" s="168"/>
      <c r="NV57" s="168"/>
      <c r="NW57" s="168"/>
      <c r="NX57" s="16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7"/>
      <c r="NK58" s="168"/>
      <c r="NL58" s="168"/>
      <c r="NM58" s="168"/>
      <c r="NN58" s="168"/>
      <c r="NO58" s="168"/>
      <c r="NP58" s="168"/>
      <c r="NQ58" s="168"/>
      <c r="NR58" s="168"/>
      <c r="NS58" s="168"/>
      <c r="NT58" s="168"/>
      <c r="NU58" s="168"/>
      <c r="NV58" s="168"/>
      <c r="NW58" s="168"/>
      <c r="NX58" s="16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7"/>
      <c r="NK59" s="168"/>
      <c r="NL59" s="168"/>
      <c r="NM59" s="168"/>
      <c r="NN59" s="168"/>
      <c r="NO59" s="168"/>
      <c r="NP59" s="168"/>
      <c r="NQ59" s="168"/>
      <c r="NR59" s="168"/>
      <c r="NS59" s="168"/>
      <c r="NT59" s="168"/>
      <c r="NU59" s="168"/>
      <c r="NV59" s="168"/>
      <c r="NW59" s="168"/>
      <c r="NX59" s="16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67"/>
      <c r="NK60" s="168"/>
      <c r="NL60" s="168"/>
      <c r="NM60" s="168"/>
      <c r="NN60" s="168"/>
      <c r="NO60" s="168"/>
      <c r="NP60" s="168"/>
      <c r="NQ60" s="168"/>
      <c r="NR60" s="168"/>
      <c r="NS60" s="168"/>
      <c r="NT60" s="168"/>
      <c r="NU60" s="168"/>
      <c r="NV60" s="168"/>
      <c r="NW60" s="168"/>
      <c r="NX60" s="16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67"/>
      <c r="NK61" s="168"/>
      <c r="NL61" s="168"/>
      <c r="NM61" s="168"/>
      <c r="NN61" s="168"/>
      <c r="NO61" s="168"/>
      <c r="NP61" s="168"/>
      <c r="NQ61" s="168"/>
      <c r="NR61" s="168"/>
      <c r="NS61" s="168"/>
      <c r="NT61" s="168"/>
      <c r="NU61" s="168"/>
      <c r="NV61" s="168"/>
      <c r="NW61" s="168"/>
      <c r="NX61" s="169"/>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67"/>
      <c r="NK62" s="168"/>
      <c r="NL62" s="168"/>
      <c r="NM62" s="168"/>
      <c r="NN62" s="168"/>
      <c r="NO62" s="168"/>
      <c r="NP62" s="168"/>
      <c r="NQ62" s="168"/>
      <c r="NR62" s="168"/>
      <c r="NS62" s="168"/>
      <c r="NT62" s="168"/>
      <c r="NU62" s="168"/>
      <c r="NV62" s="168"/>
      <c r="NW62" s="168"/>
      <c r="NX62" s="169"/>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67"/>
      <c r="NK63" s="168"/>
      <c r="NL63" s="168"/>
      <c r="NM63" s="168"/>
      <c r="NN63" s="168"/>
      <c r="NO63" s="168"/>
      <c r="NP63" s="168"/>
      <c r="NQ63" s="168"/>
      <c r="NR63" s="168"/>
      <c r="NS63" s="168"/>
      <c r="NT63" s="168"/>
      <c r="NU63" s="168"/>
      <c r="NV63" s="168"/>
      <c r="NW63" s="168"/>
      <c r="NX63" s="16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7"/>
      <c r="NK64" s="168"/>
      <c r="NL64" s="168"/>
      <c r="NM64" s="168"/>
      <c r="NN64" s="168"/>
      <c r="NO64" s="168"/>
      <c r="NP64" s="168"/>
      <c r="NQ64" s="168"/>
      <c r="NR64" s="168"/>
      <c r="NS64" s="168"/>
      <c r="NT64" s="168"/>
      <c r="NU64" s="168"/>
      <c r="NV64" s="168"/>
      <c r="NW64" s="168"/>
      <c r="NX64" s="16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7"/>
      <c r="NK65" s="168"/>
      <c r="NL65" s="168"/>
      <c r="NM65" s="168"/>
      <c r="NN65" s="168"/>
      <c r="NO65" s="168"/>
      <c r="NP65" s="168"/>
      <c r="NQ65" s="168"/>
      <c r="NR65" s="168"/>
      <c r="NS65" s="168"/>
      <c r="NT65" s="168"/>
      <c r="NU65" s="168"/>
      <c r="NV65" s="168"/>
      <c r="NW65" s="168"/>
      <c r="NX65" s="16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7"/>
      <c r="NK66" s="168"/>
      <c r="NL66" s="168"/>
      <c r="NM66" s="168"/>
      <c r="NN66" s="168"/>
      <c r="NO66" s="168"/>
      <c r="NP66" s="168"/>
      <c r="NQ66" s="168"/>
      <c r="NR66" s="168"/>
      <c r="NS66" s="168"/>
      <c r="NT66" s="168"/>
      <c r="NU66" s="168"/>
      <c r="NV66" s="168"/>
      <c r="NW66" s="168"/>
      <c r="NX66" s="16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70"/>
      <c r="NK67" s="171"/>
      <c r="NL67" s="171"/>
      <c r="NM67" s="171"/>
      <c r="NN67" s="171"/>
      <c r="NO67" s="171"/>
      <c r="NP67" s="171"/>
      <c r="NQ67" s="171"/>
      <c r="NR67" s="171"/>
      <c r="NS67" s="171"/>
      <c r="NT67" s="171"/>
      <c r="NU67" s="171"/>
      <c r="NV67" s="171"/>
      <c r="NW67" s="171"/>
      <c r="NX67" s="17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179</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57</v>
      </c>
      <c r="K79" s="155"/>
      <c r="L79" s="155"/>
      <c r="M79" s="155"/>
      <c r="N79" s="155"/>
      <c r="O79" s="155"/>
      <c r="P79" s="155"/>
      <c r="Q79" s="155"/>
      <c r="R79" s="155"/>
      <c r="S79" s="155"/>
      <c r="T79" s="156"/>
      <c r="U79" s="157">
        <f>データ!DS7</f>
        <v>41.1</v>
      </c>
      <c r="V79" s="157"/>
      <c r="W79" s="157"/>
      <c r="X79" s="157"/>
      <c r="Y79" s="157"/>
      <c r="Z79" s="157"/>
      <c r="AA79" s="157"/>
      <c r="AB79" s="157"/>
      <c r="AC79" s="157"/>
      <c r="AD79" s="157"/>
      <c r="AE79" s="157"/>
      <c r="AF79" s="157"/>
      <c r="AG79" s="157"/>
      <c r="AH79" s="157"/>
      <c r="AI79" s="157"/>
      <c r="AJ79" s="157"/>
      <c r="AK79" s="157"/>
      <c r="AL79" s="157"/>
      <c r="AM79" s="157"/>
      <c r="AN79" s="157">
        <f>データ!DT7</f>
        <v>43.8</v>
      </c>
      <c r="AO79" s="157"/>
      <c r="AP79" s="157"/>
      <c r="AQ79" s="157"/>
      <c r="AR79" s="157"/>
      <c r="AS79" s="157"/>
      <c r="AT79" s="157"/>
      <c r="AU79" s="157"/>
      <c r="AV79" s="157"/>
      <c r="AW79" s="157"/>
      <c r="AX79" s="157"/>
      <c r="AY79" s="157"/>
      <c r="AZ79" s="157"/>
      <c r="BA79" s="157"/>
      <c r="BB79" s="157"/>
      <c r="BC79" s="157"/>
      <c r="BD79" s="157"/>
      <c r="BE79" s="157"/>
      <c r="BF79" s="157"/>
      <c r="BG79" s="157">
        <f>データ!DU7</f>
        <v>45</v>
      </c>
      <c r="BH79" s="157"/>
      <c r="BI79" s="157"/>
      <c r="BJ79" s="157"/>
      <c r="BK79" s="157"/>
      <c r="BL79" s="157"/>
      <c r="BM79" s="157"/>
      <c r="BN79" s="157"/>
      <c r="BO79" s="157"/>
      <c r="BP79" s="157"/>
      <c r="BQ79" s="157"/>
      <c r="BR79" s="157"/>
      <c r="BS79" s="157"/>
      <c r="BT79" s="157"/>
      <c r="BU79" s="157"/>
      <c r="BV79" s="157"/>
      <c r="BW79" s="157"/>
      <c r="BX79" s="157"/>
      <c r="BY79" s="157"/>
      <c r="BZ79" s="157">
        <f>データ!DV7</f>
        <v>48.6</v>
      </c>
      <c r="CA79" s="157"/>
      <c r="CB79" s="157"/>
      <c r="CC79" s="157"/>
      <c r="CD79" s="157"/>
      <c r="CE79" s="157"/>
      <c r="CF79" s="157"/>
      <c r="CG79" s="157"/>
      <c r="CH79" s="157"/>
      <c r="CI79" s="157"/>
      <c r="CJ79" s="157"/>
      <c r="CK79" s="157"/>
      <c r="CL79" s="157"/>
      <c r="CM79" s="157"/>
      <c r="CN79" s="157"/>
      <c r="CO79" s="157"/>
      <c r="CP79" s="157"/>
      <c r="CQ79" s="157"/>
      <c r="CR79" s="157"/>
      <c r="CS79" s="157">
        <f>データ!DW7</f>
        <v>51.6</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80.400000000000006</v>
      </c>
      <c r="EP79" s="157"/>
      <c r="EQ79" s="157"/>
      <c r="ER79" s="157"/>
      <c r="ES79" s="157"/>
      <c r="ET79" s="157"/>
      <c r="EU79" s="157"/>
      <c r="EV79" s="157"/>
      <c r="EW79" s="157"/>
      <c r="EX79" s="157"/>
      <c r="EY79" s="157"/>
      <c r="EZ79" s="157"/>
      <c r="FA79" s="157"/>
      <c r="FB79" s="157"/>
      <c r="FC79" s="157"/>
      <c r="FD79" s="157"/>
      <c r="FE79" s="157"/>
      <c r="FF79" s="157"/>
      <c r="FG79" s="157"/>
      <c r="FH79" s="157">
        <f>データ!EE7</f>
        <v>83.5</v>
      </c>
      <c r="FI79" s="157"/>
      <c r="FJ79" s="157"/>
      <c r="FK79" s="157"/>
      <c r="FL79" s="157"/>
      <c r="FM79" s="157"/>
      <c r="FN79" s="157"/>
      <c r="FO79" s="157"/>
      <c r="FP79" s="157"/>
      <c r="FQ79" s="157"/>
      <c r="FR79" s="157"/>
      <c r="FS79" s="157"/>
      <c r="FT79" s="157"/>
      <c r="FU79" s="157"/>
      <c r="FV79" s="157"/>
      <c r="FW79" s="157"/>
      <c r="FX79" s="157"/>
      <c r="FY79" s="157"/>
      <c r="FZ79" s="157"/>
      <c r="GA79" s="157">
        <f>データ!EF7</f>
        <v>75.099999999999994</v>
      </c>
      <c r="GB79" s="157"/>
      <c r="GC79" s="157"/>
      <c r="GD79" s="157"/>
      <c r="GE79" s="157"/>
      <c r="GF79" s="157"/>
      <c r="GG79" s="157"/>
      <c r="GH79" s="157"/>
      <c r="GI79" s="157"/>
      <c r="GJ79" s="157"/>
      <c r="GK79" s="157"/>
      <c r="GL79" s="157"/>
      <c r="GM79" s="157"/>
      <c r="GN79" s="157"/>
      <c r="GO79" s="157"/>
      <c r="GP79" s="157"/>
      <c r="GQ79" s="157"/>
      <c r="GR79" s="157"/>
      <c r="GS79" s="157"/>
      <c r="GT79" s="157">
        <f>データ!EG7</f>
        <v>82.1</v>
      </c>
      <c r="GU79" s="157"/>
      <c r="GV79" s="157"/>
      <c r="GW79" s="157"/>
      <c r="GX79" s="157"/>
      <c r="GY79" s="157"/>
      <c r="GZ79" s="157"/>
      <c r="HA79" s="157"/>
      <c r="HB79" s="157"/>
      <c r="HC79" s="157"/>
      <c r="HD79" s="157"/>
      <c r="HE79" s="157"/>
      <c r="HF79" s="157"/>
      <c r="HG79" s="157"/>
      <c r="HH79" s="157"/>
      <c r="HI79" s="157"/>
      <c r="HJ79" s="157"/>
      <c r="HK79" s="157"/>
      <c r="HL79" s="157"/>
      <c r="HM79" s="157">
        <f>データ!EH7</f>
        <v>85.4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41240281</v>
      </c>
      <c r="JK79" s="158"/>
      <c r="JL79" s="158"/>
      <c r="JM79" s="158"/>
      <c r="JN79" s="158"/>
      <c r="JO79" s="158"/>
      <c r="JP79" s="158"/>
      <c r="JQ79" s="158"/>
      <c r="JR79" s="158"/>
      <c r="JS79" s="158"/>
      <c r="JT79" s="158"/>
      <c r="JU79" s="158"/>
      <c r="JV79" s="158"/>
      <c r="JW79" s="158"/>
      <c r="JX79" s="158"/>
      <c r="JY79" s="158"/>
      <c r="JZ79" s="158"/>
      <c r="KA79" s="158"/>
      <c r="KB79" s="158"/>
      <c r="KC79" s="158">
        <f>データ!EP7</f>
        <v>41186544</v>
      </c>
      <c r="KD79" s="158"/>
      <c r="KE79" s="158"/>
      <c r="KF79" s="158"/>
      <c r="KG79" s="158"/>
      <c r="KH79" s="158"/>
      <c r="KI79" s="158"/>
      <c r="KJ79" s="158"/>
      <c r="KK79" s="158"/>
      <c r="KL79" s="158"/>
      <c r="KM79" s="158"/>
      <c r="KN79" s="158"/>
      <c r="KO79" s="158"/>
      <c r="KP79" s="158"/>
      <c r="KQ79" s="158"/>
      <c r="KR79" s="158"/>
      <c r="KS79" s="158"/>
      <c r="KT79" s="158"/>
      <c r="KU79" s="158"/>
      <c r="KV79" s="158">
        <f>データ!EQ7</f>
        <v>42771579</v>
      </c>
      <c r="KW79" s="158"/>
      <c r="KX79" s="158"/>
      <c r="KY79" s="158"/>
      <c r="KZ79" s="158"/>
      <c r="LA79" s="158"/>
      <c r="LB79" s="158"/>
      <c r="LC79" s="158"/>
      <c r="LD79" s="158"/>
      <c r="LE79" s="158"/>
      <c r="LF79" s="158"/>
      <c r="LG79" s="158"/>
      <c r="LH79" s="158"/>
      <c r="LI79" s="158"/>
      <c r="LJ79" s="158"/>
      <c r="LK79" s="158"/>
      <c r="LL79" s="158"/>
      <c r="LM79" s="158"/>
      <c r="LN79" s="158"/>
      <c r="LO79" s="158">
        <f>データ!ER7</f>
        <v>42687526</v>
      </c>
      <c r="LP79" s="158"/>
      <c r="LQ79" s="158"/>
      <c r="LR79" s="158"/>
      <c r="LS79" s="158"/>
      <c r="LT79" s="158"/>
      <c r="LU79" s="158"/>
      <c r="LV79" s="158"/>
      <c r="LW79" s="158"/>
      <c r="LX79" s="158"/>
      <c r="LY79" s="158"/>
      <c r="LZ79" s="158"/>
      <c r="MA79" s="158"/>
      <c r="MB79" s="158"/>
      <c r="MC79" s="158"/>
      <c r="MD79" s="158"/>
      <c r="ME79" s="158"/>
      <c r="MF79" s="158"/>
      <c r="MG79" s="158"/>
      <c r="MH79" s="158">
        <f>データ!ES7</f>
        <v>42944702</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59</v>
      </c>
      <c r="K80" s="155"/>
      <c r="L80" s="155"/>
      <c r="M80" s="155"/>
      <c r="N80" s="155"/>
      <c r="O80" s="155"/>
      <c r="P80" s="155"/>
      <c r="Q80" s="155"/>
      <c r="R80" s="155"/>
      <c r="S80" s="155"/>
      <c r="T80" s="156"/>
      <c r="U80" s="157">
        <f>データ!DX7</f>
        <v>54.2</v>
      </c>
      <c r="V80" s="157"/>
      <c r="W80" s="157"/>
      <c r="X80" s="157"/>
      <c r="Y80" s="157"/>
      <c r="Z80" s="157"/>
      <c r="AA80" s="157"/>
      <c r="AB80" s="157"/>
      <c r="AC80" s="157"/>
      <c r="AD80" s="157"/>
      <c r="AE80" s="157"/>
      <c r="AF80" s="157"/>
      <c r="AG80" s="157"/>
      <c r="AH80" s="157"/>
      <c r="AI80" s="157"/>
      <c r="AJ80" s="157"/>
      <c r="AK80" s="157"/>
      <c r="AL80" s="157"/>
      <c r="AM80" s="157"/>
      <c r="AN80" s="157">
        <f>データ!DY7</f>
        <v>53.8</v>
      </c>
      <c r="AO80" s="157"/>
      <c r="AP80" s="157"/>
      <c r="AQ80" s="157"/>
      <c r="AR80" s="157"/>
      <c r="AS80" s="157"/>
      <c r="AT80" s="157"/>
      <c r="AU80" s="157"/>
      <c r="AV80" s="157"/>
      <c r="AW80" s="157"/>
      <c r="AX80" s="157"/>
      <c r="AY80" s="157"/>
      <c r="AZ80" s="157"/>
      <c r="BA80" s="157"/>
      <c r="BB80" s="157"/>
      <c r="BC80" s="157"/>
      <c r="BD80" s="157"/>
      <c r="BE80" s="157"/>
      <c r="BF80" s="157"/>
      <c r="BG80" s="157">
        <f>データ!DZ7</f>
        <v>56.1</v>
      </c>
      <c r="BH80" s="157"/>
      <c r="BI80" s="157"/>
      <c r="BJ80" s="157"/>
      <c r="BK80" s="157"/>
      <c r="BL80" s="157"/>
      <c r="BM80" s="157"/>
      <c r="BN80" s="157"/>
      <c r="BO80" s="157"/>
      <c r="BP80" s="157"/>
      <c r="BQ80" s="157"/>
      <c r="BR80" s="157"/>
      <c r="BS80" s="157"/>
      <c r="BT80" s="157"/>
      <c r="BU80" s="157"/>
      <c r="BV80" s="157"/>
      <c r="BW80" s="157"/>
      <c r="BX80" s="157"/>
      <c r="BY80" s="157"/>
      <c r="BZ80" s="157">
        <f>データ!EA7</f>
        <v>56.4</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70</v>
      </c>
      <c r="EP80" s="157"/>
      <c r="EQ80" s="157"/>
      <c r="ER80" s="157"/>
      <c r="ES80" s="157"/>
      <c r="ET80" s="157"/>
      <c r="EU80" s="157"/>
      <c r="EV80" s="157"/>
      <c r="EW80" s="157"/>
      <c r="EX80" s="157"/>
      <c r="EY80" s="157"/>
      <c r="EZ80" s="157"/>
      <c r="FA80" s="157"/>
      <c r="FB80" s="157"/>
      <c r="FC80" s="157"/>
      <c r="FD80" s="157"/>
      <c r="FE80" s="157"/>
      <c r="FF80" s="157"/>
      <c r="FG80" s="157"/>
      <c r="FH80" s="157">
        <f>データ!EJ7</f>
        <v>71</v>
      </c>
      <c r="FI80" s="157"/>
      <c r="FJ80" s="157"/>
      <c r="FK80" s="157"/>
      <c r="FL80" s="157"/>
      <c r="FM80" s="157"/>
      <c r="FN80" s="157"/>
      <c r="FO80" s="157"/>
      <c r="FP80" s="157"/>
      <c r="FQ80" s="157"/>
      <c r="FR80" s="157"/>
      <c r="FS80" s="157"/>
      <c r="FT80" s="157"/>
      <c r="FU80" s="157"/>
      <c r="FV80" s="157"/>
      <c r="FW80" s="157"/>
      <c r="FX80" s="157"/>
      <c r="FY80" s="157"/>
      <c r="FZ80" s="157"/>
      <c r="GA80" s="157">
        <f>データ!EK7</f>
        <v>73.2</v>
      </c>
      <c r="GB80" s="157"/>
      <c r="GC80" s="157"/>
      <c r="GD80" s="157"/>
      <c r="GE80" s="157"/>
      <c r="GF80" s="157"/>
      <c r="GG80" s="157"/>
      <c r="GH80" s="157"/>
      <c r="GI80" s="157"/>
      <c r="GJ80" s="157"/>
      <c r="GK80" s="157"/>
      <c r="GL80" s="157"/>
      <c r="GM80" s="157"/>
      <c r="GN80" s="157"/>
      <c r="GO80" s="157"/>
      <c r="GP80" s="157"/>
      <c r="GQ80" s="157"/>
      <c r="GR80" s="157"/>
      <c r="GS80" s="157"/>
      <c r="GT80" s="157">
        <f>データ!EL7</f>
        <v>73.400000000000006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72.5</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36941419</v>
      </c>
      <c r="JK80" s="158"/>
      <c r="JL80" s="158"/>
      <c r="JM80" s="158"/>
      <c r="JN80" s="158"/>
      <c r="JO80" s="158"/>
      <c r="JP80" s="158"/>
      <c r="JQ80" s="158"/>
      <c r="JR80" s="158"/>
      <c r="JS80" s="158"/>
      <c r="JT80" s="158"/>
      <c r="JU80" s="158"/>
      <c r="JV80" s="158"/>
      <c r="JW80" s="158"/>
      <c r="JX80" s="158"/>
      <c r="JY80" s="158"/>
      <c r="JZ80" s="158"/>
      <c r="KA80" s="158"/>
      <c r="KB80" s="158"/>
      <c r="KC80" s="158">
        <f>データ!EU7</f>
        <v>38480542</v>
      </c>
      <c r="KD80" s="158"/>
      <c r="KE80" s="158"/>
      <c r="KF80" s="158"/>
      <c r="KG80" s="158"/>
      <c r="KH80" s="158"/>
      <c r="KI80" s="158"/>
      <c r="KJ80" s="158"/>
      <c r="KK80" s="158"/>
      <c r="KL80" s="158"/>
      <c r="KM80" s="158"/>
      <c r="KN80" s="158"/>
      <c r="KO80" s="158"/>
      <c r="KP80" s="158"/>
      <c r="KQ80" s="158"/>
      <c r="KR80" s="158"/>
      <c r="KS80" s="158"/>
      <c r="KT80" s="158"/>
      <c r="KU80" s="158"/>
      <c r="KV80" s="158">
        <f>データ!EV7</f>
        <v>38744035</v>
      </c>
      <c r="KW80" s="158"/>
      <c r="KX80" s="158"/>
      <c r="KY80" s="158"/>
      <c r="KZ80" s="158"/>
      <c r="LA80" s="158"/>
      <c r="LB80" s="158"/>
      <c r="LC80" s="158"/>
      <c r="LD80" s="158"/>
      <c r="LE80" s="158"/>
      <c r="LF80" s="158"/>
      <c r="LG80" s="158"/>
      <c r="LH80" s="158"/>
      <c r="LI80" s="158"/>
      <c r="LJ80" s="158"/>
      <c r="LK80" s="158"/>
      <c r="LL80" s="158"/>
      <c r="LM80" s="158"/>
      <c r="LN80" s="158"/>
      <c r="LO80" s="158">
        <f>データ!EW7</f>
        <v>40117620</v>
      </c>
      <c r="LP80" s="158"/>
      <c r="LQ80" s="158"/>
      <c r="LR80" s="158"/>
      <c r="LS80" s="158"/>
      <c r="LT80" s="158"/>
      <c r="LU80" s="158"/>
      <c r="LV80" s="158"/>
      <c r="LW80" s="158"/>
      <c r="LX80" s="158"/>
      <c r="LY80" s="158"/>
      <c r="LZ80" s="158"/>
      <c r="MA80" s="158"/>
      <c r="MB80" s="158"/>
      <c r="MC80" s="158"/>
      <c r="MD80" s="158"/>
      <c r="ME80" s="158"/>
      <c r="MF80" s="158"/>
      <c r="MG80" s="158"/>
      <c r="MH80" s="158">
        <f>データ!EX7</f>
        <v>42330999</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RpJ45SwXrB87t6FEEsutF/xDKPaY3hvVKM9y65DSz9aE2zgBP8hjC5ocijxRIO+weVFNrUv6l7wtlMYRGvqKg==" saltValue="vUpB+mJzAwct0qx6z8k3r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144</v>
      </c>
      <c r="AW5" s="62" t="s">
        <v>145</v>
      </c>
      <c r="AX5" s="62" t="s">
        <v>154</v>
      </c>
      <c r="AY5" s="62" t="s">
        <v>147</v>
      </c>
      <c r="AZ5" s="62" t="s">
        <v>148</v>
      </c>
      <c r="BA5" s="62" t="s">
        <v>149</v>
      </c>
      <c r="BB5" s="62" t="s">
        <v>150</v>
      </c>
      <c r="BC5" s="62" t="s">
        <v>151</v>
      </c>
      <c r="BD5" s="62" t="s">
        <v>152</v>
      </c>
      <c r="BE5" s="62" t="s">
        <v>142</v>
      </c>
      <c r="BF5" s="62" t="s">
        <v>143</v>
      </c>
      <c r="BG5" s="62" t="s">
        <v>144</v>
      </c>
      <c r="BH5" s="62" t="s">
        <v>155</v>
      </c>
      <c r="BI5" s="62" t="s">
        <v>154</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156</v>
      </c>
      <c r="CD5" s="62" t="s">
        <v>145</v>
      </c>
      <c r="CE5" s="62" t="s">
        <v>146</v>
      </c>
      <c r="CF5" s="62" t="s">
        <v>147</v>
      </c>
      <c r="CG5" s="62" t="s">
        <v>148</v>
      </c>
      <c r="CH5" s="62" t="s">
        <v>149</v>
      </c>
      <c r="CI5" s="62" t="s">
        <v>150</v>
      </c>
      <c r="CJ5" s="62" t="s">
        <v>151</v>
      </c>
      <c r="CK5" s="62" t="s">
        <v>152</v>
      </c>
      <c r="CL5" s="62" t="s">
        <v>153</v>
      </c>
      <c r="CM5" s="62" t="s">
        <v>157</v>
      </c>
      <c r="CN5" s="62" t="s">
        <v>156</v>
      </c>
      <c r="CO5" s="62" t="s">
        <v>155</v>
      </c>
      <c r="CP5" s="62" t="s">
        <v>146</v>
      </c>
      <c r="CQ5" s="62" t="s">
        <v>147</v>
      </c>
      <c r="CR5" s="62" t="s">
        <v>148</v>
      </c>
      <c r="CS5" s="62" t="s">
        <v>149</v>
      </c>
      <c r="CT5" s="62" t="s">
        <v>150</v>
      </c>
      <c r="CU5" s="62" t="s">
        <v>151</v>
      </c>
      <c r="CV5" s="62" t="s">
        <v>152</v>
      </c>
      <c r="CW5" s="62" t="s">
        <v>142</v>
      </c>
      <c r="CX5" s="62" t="s">
        <v>157</v>
      </c>
      <c r="CY5" s="62" t="s">
        <v>156</v>
      </c>
      <c r="CZ5" s="62" t="s">
        <v>145</v>
      </c>
      <c r="DA5" s="62" t="s">
        <v>154</v>
      </c>
      <c r="DB5" s="62" t="s">
        <v>147</v>
      </c>
      <c r="DC5" s="62" t="s">
        <v>148</v>
      </c>
      <c r="DD5" s="62" t="s">
        <v>149</v>
      </c>
      <c r="DE5" s="62" t="s">
        <v>150</v>
      </c>
      <c r="DF5" s="62" t="s">
        <v>151</v>
      </c>
      <c r="DG5" s="62" t="s">
        <v>152</v>
      </c>
      <c r="DH5" s="62" t="s">
        <v>153</v>
      </c>
      <c r="DI5" s="62" t="s">
        <v>143</v>
      </c>
      <c r="DJ5" s="62" t="s">
        <v>156</v>
      </c>
      <c r="DK5" s="62" t="s">
        <v>145</v>
      </c>
      <c r="DL5" s="62" t="s">
        <v>146</v>
      </c>
      <c r="DM5" s="62" t="s">
        <v>147</v>
      </c>
      <c r="DN5" s="62" t="s">
        <v>148</v>
      </c>
      <c r="DO5" s="62" t="s">
        <v>149</v>
      </c>
      <c r="DP5" s="62" t="s">
        <v>150</v>
      </c>
      <c r="DQ5" s="62" t="s">
        <v>151</v>
      </c>
      <c r="DR5" s="62" t="s">
        <v>152</v>
      </c>
      <c r="DS5" s="62" t="s">
        <v>142</v>
      </c>
      <c r="DT5" s="62" t="s">
        <v>157</v>
      </c>
      <c r="DU5" s="62" t="s">
        <v>144</v>
      </c>
      <c r="DV5" s="62" t="s">
        <v>155</v>
      </c>
      <c r="DW5" s="62" t="s">
        <v>146</v>
      </c>
      <c r="DX5" s="62" t="s">
        <v>147</v>
      </c>
      <c r="DY5" s="62" t="s">
        <v>148</v>
      </c>
      <c r="DZ5" s="62" t="s">
        <v>149</v>
      </c>
      <c r="EA5" s="62" t="s">
        <v>150</v>
      </c>
      <c r="EB5" s="62" t="s">
        <v>151</v>
      </c>
      <c r="EC5" s="62" t="s">
        <v>152</v>
      </c>
      <c r="ED5" s="62" t="s">
        <v>153</v>
      </c>
      <c r="EE5" s="62" t="s">
        <v>157</v>
      </c>
      <c r="EF5" s="62" t="s">
        <v>144</v>
      </c>
      <c r="EG5" s="62" t="s">
        <v>145</v>
      </c>
      <c r="EH5" s="62" t="s">
        <v>154</v>
      </c>
      <c r="EI5" s="62" t="s">
        <v>147</v>
      </c>
      <c r="EJ5" s="62" t="s">
        <v>148</v>
      </c>
      <c r="EK5" s="62" t="s">
        <v>149</v>
      </c>
      <c r="EL5" s="62" t="s">
        <v>150</v>
      </c>
      <c r="EM5" s="62" t="s">
        <v>151</v>
      </c>
      <c r="EN5" s="62" t="s">
        <v>158</v>
      </c>
      <c r="EO5" s="62" t="s">
        <v>153</v>
      </c>
      <c r="EP5" s="62" t="s">
        <v>143</v>
      </c>
      <c r="EQ5" s="62" t="s">
        <v>156</v>
      </c>
      <c r="ER5" s="62" t="s">
        <v>145</v>
      </c>
      <c r="ES5" s="62" t="s">
        <v>154</v>
      </c>
      <c r="ET5" s="62" t="s">
        <v>147</v>
      </c>
      <c r="EU5" s="62" t="s">
        <v>148</v>
      </c>
      <c r="EV5" s="62" t="s">
        <v>149</v>
      </c>
      <c r="EW5" s="62" t="s">
        <v>150</v>
      </c>
      <c r="EX5" s="62" t="s">
        <v>151</v>
      </c>
      <c r="EY5" s="62" t="s">
        <v>152</v>
      </c>
    </row>
    <row r="6" spans="1:155" s="67" customFormat="1" x14ac:dyDescent="0.15">
      <c r="A6" s="48" t="s">
        <v>159</v>
      </c>
      <c r="B6" s="63">
        <f>B8</f>
        <v>2020</v>
      </c>
      <c r="C6" s="63">
        <f t="shared" ref="C6:M6" si="2">C8</f>
        <v>434477</v>
      </c>
      <c r="D6" s="63">
        <f t="shared" si="2"/>
        <v>46</v>
      </c>
      <c r="E6" s="63">
        <f t="shared" si="2"/>
        <v>6</v>
      </c>
      <c r="F6" s="63">
        <f t="shared" si="2"/>
        <v>0</v>
      </c>
      <c r="G6" s="63">
        <f t="shared" si="2"/>
        <v>1</v>
      </c>
      <c r="H6" s="161" t="str">
        <f>IF(H8&lt;&gt;I8,H8,"")&amp;IF(I8&lt;&gt;J8,I8,"")&amp;"　"&amp;J8</f>
        <v>熊本県山都町　山都町包括医療センターそよう病院</v>
      </c>
      <c r="I6" s="162"/>
      <c r="J6" s="163"/>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15</v>
      </c>
      <c r="R6" s="63" t="str">
        <f t="shared" si="3"/>
        <v>-</v>
      </c>
      <c r="S6" s="63" t="str">
        <f t="shared" si="3"/>
        <v>ド 透 訓</v>
      </c>
      <c r="T6" s="63" t="str">
        <f t="shared" si="3"/>
        <v>救 臨 へ 輪</v>
      </c>
      <c r="U6" s="64">
        <f>U8</f>
        <v>14367</v>
      </c>
      <c r="V6" s="64">
        <f>V8</f>
        <v>4480</v>
      </c>
      <c r="W6" s="63" t="str">
        <f>W8</f>
        <v>第２種該当</v>
      </c>
      <c r="X6" s="63" t="str">
        <f t="shared" ref="X6" si="4">X8</f>
        <v>-</v>
      </c>
      <c r="Y6" s="63" t="str">
        <f t="shared" si="3"/>
        <v>１０：１</v>
      </c>
      <c r="Z6" s="64">
        <f t="shared" si="3"/>
        <v>57</v>
      </c>
      <c r="AA6" s="64" t="str">
        <f t="shared" si="3"/>
        <v>-</v>
      </c>
      <c r="AB6" s="64" t="str">
        <f t="shared" si="3"/>
        <v>-</v>
      </c>
      <c r="AC6" s="64" t="str">
        <f t="shared" si="3"/>
        <v>-</v>
      </c>
      <c r="AD6" s="64" t="str">
        <f t="shared" si="3"/>
        <v>-</v>
      </c>
      <c r="AE6" s="64">
        <f t="shared" si="3"/>
        <v>57</v>
      </c>
      <c r="AF6" s="64">
        <f t="shared" si="3"/>
        <v>53</v>
      </c>
      <c r="AG6" s="64" t="str">
        <f t="shared" si="3"/>
        <v>-</v>
      </c>
      <c r="AH6" s="64">
        <f t="shared" si="3"/>
        <v>53</v>
      </c>
      <c r="AI6" s="65">
        <f>IF(AI8="-",NA(),AI8)</f>
        <v>101.7</v>
      </c>
      <c r="AJ6" s="65">
        <f t="shared" ref="AJ6:AR6" si="5">IF(AJ8="-",NA(),AJ8)</f>
        <v>111.5</v>
      </c>
      <c r="AK6" s="65">
        <f t="shared" si="5"/>
        <v>100.2</v>
      </c>
      <c r="AL6" s="65">
        <f t="shared" si="5"/>
        <v>95.8</v>
      </c>
      <c r="AM6" s="65">
        <f t="shared" si="5"/>
        <v>96.1</v>
      </c>
      <c r="AN6" s="65">
        <f t="shared" si="5"/>
        <v>98.4</v>
      </c>
      <c r="AO6" s="65">
        <f t="shared" si="5"/>
        <v>98.2</v>
      </c>
      <c r="AP6" s="65">
        <f t="shared" si="5"/>
        <v>97.5</v>
      </c>
      <c r="AQ6" s="65">
        <f t="shared" si="5"/>
        <v>97.7</v>
      </c>
      <c r="AR6" s="65">
        <f t="shared" si="5"/>
        <v>100.7</v>
      </c>
      <c r="AS6" s="65" t="str">
        <f>IF(AS8="-","【-】","【"&amp;SUBSTITUTE(TEXT(AS8,"#,##0.0"),"-","△")&amp;"】")</f>
        <v>【102.5】</v>
      </c>
      <c r="AT6" s="65">
        <f>IF(AT8="-",NA(),AT8)</f>
        <v>92</v>
      </c>
      <c r="AU6" s="65">
        <f t="shared" ref="AU6:BC6" si="6">IF(AU8="-",NA(),AU8)</f>
        <v>101.9</v>
      </c>
      <c r="AV6" s="65">
        <f t="shared" si="6"/>
        <v>92.1</v>
      </c>
      <c r="AW6" s="65">
        <f t="shared" si="6"/>
        <v>84.7</v>
      </c>
      <c r="AX6" s="65">
        <f t="shared" si="6"/>
        <v>82.4</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0</v>
      </c>
      <c r="BF6" s="65">
        <f t="shared" ref="BF6:BN6" si="7">IF(BF8="-",NA(),BF8)</f>
        <v>0</v>
      </c>
      <c r="BG6" s="65">
        <f t="shared" si="7"/>
        <v>0</v>
      </c>
      <c r="BH6" s="65">
        <f t="shared" si="7"/>
        <v>0</v>
      </c>
      <c r="BI6" s="65">
        <f t="shared" si="7"/>
        <v>0</v>
      </c>
      <c r="BJ6" s="65">
        <f t="shared" si="7"/>
        <v>107.2</v>
      </c>
      <c r="BK6" s="65">
        <f t="shared" si="7"/>
        <v>114.4</v>
      </c>
      <c r="BL6" s="65">
        <f t="shared" si="7"/>
        <v>117</v>
      </c>
      <c r="BM6" s="65">
        <f t="shared" si="7"/>
        <v>118.8</v>
      </c>
      <c r="BN6" s="65">
        <f t="shared" si="7"/>
        <v>136</v>
      </c>
      <c r="BO6" s="65" t="str">
        <f>IF(BO8="-","【-】","【"&amp;SUBSTITUTE(TEXT(BO8,"#,##0.0"),"-","△")&amp;"】")</f>
        <v>【69.3】</v>
      </c>
      <c r="BP6" s="65">
        <f>IF(BP8="-",NA(),BP8)</f>
        <v>76</v>
      </c>
      <c r="BQ6" s="65">
        <f t="shared" ref="BQ6:BY6" si="8">IF(BQ8="-",NA(),BQ8)</f>
        <v>82.4</v>
      </c>
      <c r="BR6" s="65">
        <f t="shared" si="8"/>
        <v>76.3</v>
      </c>
      <c r="BS6" s="65">
        <f t="shared" si="8"/>
        <v>69.400000000000006</v>
      </c>
      <c r="BT6" s="65">
        <f t="shared" si="8"/>
        <v>70.3</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24880</v>
      </c>
      <c r="CB6" s="66">
        <f t="shared" ref="CB6:CJ6" si="9">IF(CB8="-",NA(),CB8)</f>
        <v>26629</v>
      </c>
      <c r="CC6" s="66">
        <f t="shared" si="9"/>
        <v>26297</v>
      </c>
      <c r="CD6" s="66">
        <f t="shared" si="9"/>
        <v>27526</v>
      </c>
      <c r="CE6" s="66">
        <f t="shared" si="9"/>
        <v>27372</v>
      </c>
      <c r="CF6" s="66">
        <f t="shared" si="9"/>
        <v>24882</v>
      </c>
      <c r="CG6" s="66">
        <f t="shared" si="9"/>
        <v>25249</v>
      </c>
      <c r="CH6" s="66">
        <f t="shared" si="9"/>
        <v>25711</v>
      </c>
      <c r="CI6" s="66">
        <f t="shared" si="9"/>
        <v>26415</v>
      </c>
      <c r="CJ6" s="66">
        <f t="shared" si="9"/>
        <v>27227</v>
      </c>
      <c r="CK6" s="65" t="str">
        <f>IF(CK8="-","【-】","【"&amp;SUBSTITUTE(TEXT(CK8,"#,##0"),"-","△")&amp;"】")</f>
        <v>【56,733】</v>
      </c>
      <c r="CL6" s="66">
        <f>IF(CL8="-",NA(),CL8)</f>
        <v>7426</v>
      </c>
      <c r="CM6" s="66">
        <f t="shared" ref="CM6:CU6" si="10">IF(CM8="-",NA(),CM8)</f>
        <v>8164</v>
      </c>
      <c r="CN6" s="66">
        <f t="shared" si="10"/>
        <v>8075</v>
      </c>
      <c r="CO6" s="66">
        <f t="shared" si="10"/>
        <v>8124</v>
      </c>
      <c r="CP6" s="66">
        <f t="shared" si="10"/>
        <v>8427</v>
      </c>
      <c r="CQ6" s="66">
        <f t="shared" si="10"/>
        <v>8797</v>
      </c>
      <c r="CR6" s="66">
        <f t="shared" si="10"/>
        <v>8852</v>
      </c>
      <c r="CS6" s="66">
        <f t="shared" si="10"/>
        <v>9060</v>
      </c>
      <c r="CT6" s="66">
        <f t="shared" si="10"/>
        <v>9135</v>
      </c>
      <c r="CU6" s="66">
        <f t="shared" si="10"/>
        <v>9509</v>
      </c>
      <c r="CV6" s="65" t="str">
        <f>IF(CV8="-","【-】","【"&amp;SUBSTITUTE(TEXT(CV8,"#,##0"),"-","△")&amp;"】")</f>
        <v>【16,778】</v>
      </c>
      <c r="CW6" s="65">
        <f>IF(CW8="-",NA(),CW8)</f>
        <v>69.8</v>
      </c>
      <c r="CX6" s="65">
        <f t="shared" ref="CX6:DF6" si="11">IF(CX8="-",NA(),CX8)</f>
        <v>62.9</v>
      </c>
      <c r="CY6" s="65">
        <f t="shared" si="11"/>
        <v>70</v>
      </c>
      <c r="CZ6" s="65">
        <f t="shared" si="11"/>
        <v>74.599999999999994</v>
      </c>
      <c r="DA6" s="65">
        <f t="shared" si="11"/>
        <v>67.5</v>
      </c>
      <c r="DB6" s="65">
        <f t="shared" si="11"/>
        <v>69.5</v>
      </c>
      <c r="DC6" s="65">
        <f t="shared" si="11"/>
        <v>70.3</v>
      </c>
      <c r="DD6" s="65">
        <f t="shared" si="11"/>
        <v>71.099999999999994</v>
      </c>
      <c r="DE6" s="65">
        <f t="shared" si="11"/>
        <v>72</v>
      </c>
      <c r="DF6" s="65">
        <f t="shared" si="11"/>
        <v>77.7</v>
      </c>
      <c r="DG6" s="65" t="str">
        <f>IF(DG8="-","【-】","【"&amp;SUBSTITUTE(TEXT(DG8,"#,##0.0"),"-","△")&amp;"】")</f>
        <v>【58.8】</v>
      </c>
      <c r="DH6" s="65">
        <f>IF(DH8="-",NA(),DH8)</f>
        <v>13.4</v>
      </c>
      <c r="DI6" s="65">
        <f t="shared" ref="DI6:DQ6" si="12">IF(DI8="-",NA(),DI8)</f>
        <v>12.2</v>
      </c>
      <c r="DJ6" s="65">
        <f t="shared" si="12"/>
        <v>12.7</v>
      </c>
      <c r="DK6" s="65">
        <f t="shared" si="12"/>
        <v>12.9</v>
      </c>
      <c r="DL6" s="65">
        <f t="shared" si="12"/>
        <v>12.5</v>
      </c>
      <c r="DM6" s="65">
        <f t="shared" si="12"/>
        <v>17.399999999999999</v>
      </c>
      <c r="DN6" s="65">
        <f t="shared" si="12"/>
        <v>17</v>
      </c>
      <c r="DO6" s="65">
        <f t="shared" si="12"/>
        <v>16.5</v>
      </c>
      <c r="DP6" s="65">
        <f t="shared" si="12"/>
        <v>16</v>
      </c>
      <c r="DQ6" s="65">
        <f t="shared" si="12"/>
        <v>15.7</v>
      </c>
      <c r="DR6" s="65" t="str">
        <f>IF(DR8="-","【-】","【"&amp;SUBSTITUTE(TEXT(DR8,"#,##0.0"),"-","△")&amp;"】")</f>
        <v>【24.8】</v>
      </c>
      <c r="DS6" s="65">
        <f>IF(DS8="-",NA(),DS8)</f>
        <v>41.1</v>
      </c>
      <c r="DT6" s="65">
        <f t="shared" ref="DT6:EB6" si="13">IF(DT8="-",NA(),DT8)</f>
        <v>43.8</v>
      </c>
      <c r="DU6" s="65">
        <f t="shared" si="13"/>
        <v>45</v>
      </c>
      <c r="DV6" s="65">
        <f t="shared" si="13"/>
        <v>48.6</v>
      </c>
      <c r="DW6" s="65">
        <f t="shared" si="13"/>
        <v>51.6</v>
      </c>
      <c r="DX6" s="65">
        <f t="shared" si="13"/>
        <v>54.2</v>
      </c>
      <c r="DY6" s="65">
        <f t="shared" si="13"/>
        <v>53.8</v>
      </c>
      <c r="DZ6" s="65">
        <f t="shared" si="13"/>
        <v>56.1</v>
      </c>
      <c r="EA6" s="65">
        <f t="shared" si="13"/>
        <v>56.4</v>
      </c>
      <c r="EB6" s="65">
        <f t="shared" si="13"/>
        <v>56.9</v>
      </c>
      <c r="EC6" s="65" t="str">
        <f>IF(EC8="-","【-】","【"&amp;SUBSTITUTE(TEXT(EC8,"#,##0.0"),"-","△")&amp;"】")</f>
        <v>【54.8】</v>
      </c>
      <c r="ED6" s="65">
        <f>IF(ED8="-",NA(),ED8)</f>
        <v>80.400000000000006</v>
      </c>
      <c r="EE6" s="65">
        <f t="shared" ref="EE6:EM6" si="14">IF(EE8="-",NA(),EE8)</f>
        <v>83.5</v>
      </c>
      <c r="EF6" s="65">
        <f t="shared" si="14"/>
        <v>75.099999999999994</v>
      </c>
      <c r="EG6" s="65">
        <f t="shared" si="14"/>
        <v>82.1</v>
      </c>
      <c r="EH6" s="65">
        <f t="shared" si="14"/>
        <v>85.4</v>
      </c>
      <c r="EI6" s="65">
        <f t="shared" si="14"/>
        <v>70</v>
      </c>
      <c r="EJ6" s="65">
        <f t="shared" si="14"/>
        <v>71</v>
      </c>
      <c r="EK6" s="65">
        <f t="shared" si="14"/>
        <v>73.2</v>
      </c>
      <c r="EL6" s="65">
        <f t="shared" si="14"/>
        <v>73.400000000000006</v>
      </c>
      <c r="EM6" s="65">
        <f t="shared" si="14"/>
        <v>72.5</v>
      </c>
      <c r="EN6" s="65" t="str">
        <f>IF(EN8="-","【-】","【"&amp;SUBSTITUTE(TEXT(EN8,"#,##0.0"),"-","△")&amp;"】")</f>
        <v>【70.3】</v>
      </c>
      <c r="EO6" s="66">
        <f>IF(EO8="-",NA(),EO8)</f>
        <v>41240281</v>
      </c>
      <c r="EP6" s="66">
        <f t="shared" ref="EP6:EX6" si="15">IF(EP8="-",NA(),EP8)</f>
        <v>41186544</v>
      </c>
      <c r="EQ6" s="66">
        <f t="shared" si="15"/>
        <v>42771579</v>
      </c>
      <c r="ER6" s="66">
        <f t="shared" si="15"/>
        <v>42687526</v>
      </c>
      <c r="ES6" s="66">
        <f t="shared" si="15"/>
        <v>42944702</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15">
      <c r="A7" s="48" t="s">
        <v>160</v>
      </c>
      <c r="B7" s="63">
        <f t="shared" ref="B7:AH7" si="16">B8</f>
        <v>2020</v>
      </c>
      <c r="C7" s="63">
        <f t="shared" si="16"/>
        <v>434477</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15</v>
      </c>
      <c r="R7" s="63" t="str">
        <f t="shared" si="16"/>
        <v>-</v>
      </c>
      <c r="S7" s="63" t="str">
        <f t="shared" si="16"/>
        <v>ド 透 訓</v>
      </c>
      <c r="T7" s="63" t="str">
        <f t="shared" si="16"/>
        <v>救 臨 へ 輪</v>
      </c>
      <c r="U7" s="64">
        <f>U8</f>
        <v>14367</v>
      </c>
      <c r="V7" s="64">
        <f>V8</f>
        <v>4480</v>
      </c>
      <c r="W7" s="63" t="str">
        <f>W8</f>
        <v>第２種該当</v>
      </c>
      <c r="X7" s="63" t="str">
        <f t="shared" si="16"/>
        <v>-</v>
      </c>
      <c r="Y7" s="63" t="str">
        <f t="shared" si="16"/>
        <v>１０：１</v>
      </c>
      <c r="Z7" s="64">
        <f t="shared" si="16"/>
        <v>57</v>
      </c>
      <c r="AA7" s="64" t="str">
        <f t="shared" si="16"/>
        <v>-</v>
      </c>
      <c r="AB7" s="64" t="str">
        <f t="shared" si="16"/>
        <v>-</v>
      </c>
      <c r="AC7" s="64" t="str">
        <f t="shared" si="16"/>
        <v>-</v>
      </c>
      <c r="AD7" s="64" t="str">
        <f t="shared" si="16"/>
        <v>-</v>
      </c>
      <c r="AE7" s="64">
        <f t="shared" si="16"/>
        <v>57</v>
      </c>
      <c r="AF7" s="64">
        <f t="shared" si="16"/>
        <v>53</v>
      </c>
      <c r="AG7" s="64" t="str">
        <f t="shared" si="16"/>
        <v>-</v>
      </c>
      <c r="AH7" s="64">
        <f t="shared" si="16"/>
        <v>53</v>
      </c>
      <c r="AI7" s="65">
        <f>AI8</f>
        <v>101.7</v>
      </c>
      <c r="AJ7" s="65">
        <f t="shared" ref="AJ7:AR7" si="17">AJ8</f>
        <v>111.5</v>
      </c>
      <c r="AK7" s="65">
        <f t="shared" si="17"/>
        <v>100.2</v>
      </c>
      <c r="AL7" s="65">
        <f t="shared" si="17"/>
        <v>95.8</v>
      </c>
      <c r="AM7" s="65">
        <f t="shared" si="17"/>
        <v>96.1</v>
      </c>
      <c r="AN7" s="65">
        <f t="shared" si="17"/>
        <v>98.4</v>
      </c>
      <c r="AO7" s="65">
        <f t="shared" si="17"/>
        <v>98.2</v>
      </c>
      <c r="AP7" s="65">
        <f t="shared" si="17"/>
        <v>97.5</v>
      </c>
      <c r="AQ7" s="65">
        <f t="shared" si="17"/>
        <v>97.7</v>
      </c>
      <c r="AR7" s="65">
        <f t="shared" si="17"/>
        <v>100.7</v>
      </c>
      <c r="AS7" s="65"/>
      <c r="AT7" s="65">
        <f>AT8</f>
        <v>92</v>
      </c>
      <c r="AU7" s="65">
        <f t="shared" ref="AU7:BC7" si="18">AU8</f>
        <v>101.9</v>
      </c>
      <c r="AV7" s="65">
        <f t="shared" si="18"/>
        <v>92.1</v>
      </c>
      <c r="AW7" s="65">
        <f t="shared" si="18"/>
        <v>84.7</v>
      </c>
      <c r="AX7" s="65">
        <f t="shared" si="18"/>
        <v>82.4</v>
      </c>
      <c r="AY7" s="65">
        <f t="shared" si="18"/>
        <v>77.900000000000006</v>
      </c>
      <c r="AZ7" s="65">
        <f t="shared" si="18"/>
        <v>78.099999999999994</v>
      </c>
      <c r="BA7" s="65">
        <f t="shared" si="18"/>
        <v>77</v>
      </c>
      <c r="BB7" s="65">
        <f t="shared" si="18"/>
        <v>77.099999999999994</v>
      </c>
      <c r="BC7" s="65">
        <f t="shared" si="18"/>
        <v>73.8</v>
      </c>
      <c r="BD7" s="65"/>
      <c r="BE7" s="65">
        <f>BE8</f>
        <v>0</v>
      </c>
      <c r="BF7" s="65">
        <f t="shared" ref="BF7:BN7" si="19">BF8</f>
        <v>0</v>
      </c>
      <c r="BG7" s="65">
        <f t="shared" si="19"/>
        <v>0</v>
      </c>
      <c r="BH7" s="65">
        <f t="shared" si="19"/>
        <v>0</v>
      </c>
      <c r="BI7" s="65">
        <f t="shared" si="19"/>
        <v>0</v>
      </c>
      <c r="BJ7" s="65">
        <f t="shared" si="19"/>
        <v>107.2</v>
      </c>
      <c r="BK7" s="65">
        <f t="shared" si="19"/>
        <v>114.4</v>
      </c>
      <c r="BL7" s="65">
        <f t="shared" si="19"/>
        <v>117</v>
      </c>
      <c r="BM7" s="65">
        <f t="shared" si="19"/>
        <v>118.8</v>
      </c>
      <c r="BN7" s="65">
        <f t="shared" si="19"/>
        <v>136</v>
      </c>
      <c r="BO7" s="65"/>
      <c r="BP7" s="65">
        <f>BP8</f>
        <v>76</v>
      </c>
      <c r="BQ7" s="65">
        <f t="shared" ref="BQ7:BY7" si="20">BQ8</f>
        <v>82.4</v>
      </c>
      <c r="BR7" s="65">
        <f t="shared" si="20"/>
        <v>76.3</v>
      </c>
      <c r="BS7" s="65">
        <f t="shared" si="20"/>
        <v>69.400000000000006</v>
      </c>
      <c r="BT7" s="65">
        <f t="shared" si="20"/>
        <v>70.3</v>
      </c>
      <c r="BU7" s="65">
        <f t="shared" si="20"/>
        <v>66.8</v>
      </c>
      <c r="BV7" s="65">
        <f t="shared" si="20"/>
        <v>67.900000000000006</v>
      </c>
      <c r="BW7" s="65">
        <f t="shared" si="20"/>
        <v>66.900000000000006</v>
      </c>
      <c r="BX7" s="65">
        <f t="shared" si="20"/>
        <v>66.099999999999994</v>
      </c>
      <c r="BY7" s="65">
        <f t="shared" si="20"/>
        <v>62.3</v>
      </c>
      <c r="BZ7" s="65"/>
      <c r="CA7" s="66">
        <f>CA8</f>
        <v>24880</v>
      </c>
      <c r="CB7" s="66">
        <f t="shared" ref="CB7:CJ7" si="21">CB8</f>
        <v>26629</v>
      </c>
      <c r="CC7" s="66">
        <f t="shared" si="21"/>
        <v>26297</v>
      </c>
      <c r="CD7" s="66">
        <f t="shared" si="21"/>
        <v>27526</v>
      </c>
      <c r="CE7" s="66">
        <f t="shared" si="21"/>
        <v>27372</v>
      </c>
      <c r="CF7" s="66">
        <f t="shared" si="21"/>
        <v>24882</v>
      </c>
      <c r="CG7" s="66">
        <f t="shared" si="21"/>
        <v>25249</v>
      </c>
      <c r="CH7" s="66">
        <f t="shared" si="21"/>
        <v>25711</v>
      </c>
      <c r="CI7" s="66">
        <f t="shared" si="21"/>
        <v>26415</v>
      </c>
      <c r="CJ7" s="66">
        <f t="shared" si="21"/>
        <v>27227</v>
      </c>
      <c r="CK7" s="65"/>
      <c r="CL7" s="66">
        <f>CL8</f>
        <v>7426</v>
      </c>
      <c r="CM7" s="66">
        <f t="shared" ref="CM7:CU7" si="22">CM8</f>
        <v>8164</v>
      </c>
      <c r="CN7" s="66">
        <f t="shared" si="22"/>
        <v>8075</v>
      </c>
      <c r="CO7" s="66">
        <f t="shared" si="22"/>
        <v>8124</v>
      </c>
      <c r="CP7" s="66">
        <f t="shared" si="22"/>
        <v>8427</v>
      </c>
      <c r="CQ7" s="66">
        <f t="shared" si="22"/>
        <v>8797</v>
      </c>
      <c r="CR7" s="66">
        <f t="shared" si="22"/>
        <v>8852</v>
      </c>
      <c r="CS7" s="66">
        <f t="shared" si="22"/>
        <v>9060</v>
      </c>
      <c r="CT7" s="66">
        <f t="shared" si="22"/>
        <v>9135</v>
      </c>
      <c r="CU7" s="66">
        <f t="shared" si="22"/>
        <v>9509</v>
      </c>
      <c r="CV7" s="65"/>
      <c r="CW7" s="65">
        <f>CW8</f>
        <v>69.8</v>
      </c>
      <c r="CX7" s="65">
        <f t="shared" ref="CX7:DF7" si="23">CX8</f>
        <v>62.9</v>
      </c>
      <c r="CY7" s="65">
        <f t="shared" si="23"/>
        <v>70</v>
      </c>
      <c r="CZ7" s="65">
        <f t="shared" si="23"/>
        <v>74.599999999999994</v>
      </c>
      <c r="DA7" s="65">
        <f t="shared" si="23"/>
        <v>67.5</v>
      </c>
      <c r="DB7" s="65">
        <f t="shared" si="23"/>
        <v>69.5</v>
      </c>
      <c r="DC7" s="65">
        <f t="shared" si="23"/>
        <v>70.3</v>
      </c>
      <c r="DD7" s="65">
        <f t="shared" si="23"/>
        <v>71.099999999999994</v>
      </c>
      <c r="DE7" s="65">
        <f t="shared" si="23"/>
        <v>72</v>
      </c>
      <c r="DF7" s="65">
        <f t="shared" si="23"/>
        <v>77.7</v>
      </c>
      <c r="DG7" s="65"/>
      <c r="DH7" s="65">
        <f>DH8</f>
        <v>13.4</v>
      </c>
      <c r="DI7" s="65">
        <f t="shared" ref="DI7:DQ7" si="24">DI8</f>
        <v>12.2</v>
      </c>
      <c r="DJ7" s="65">
        <f t="shared" si="24"/>
        <v>12.7</v>
      </c>
      <c r="DK7" s="65">
        <f t="shared" si="24"/>
        <v>12.9</v>
      </c>
      <c r="DL7" s="65">
        <f t="shared" si="24"/>
        <v>12.5</v>
      </c>
      <c r="DM7" s="65">
        <f t="shared" si="24"/>
        <v>17.399999999999999</v>
      </c>
      <c r="DN7" s="65">
        <f t="shared" si="24"/>
        <v>17</v>
      </c>
      <c r="DO7" s="65">
        <f t="shared" si="24"/>
        <v>16.5</v>
      </c>
      <c r="DP7" s="65">
        <f t="shared" si="24"/>
        <v>16</v>
      </c>
      <c r="DQ7" s="65">
        <f t="shared" si="24"/>
        <v>15.7</v>
      </c>
      <c r="DR7" s="65"/>
      <c r="DS7" s="65">
        <f>DS8</f>
        <v>41.1</v>
      </c>
      <c r="DT7" s="65">
        <f t="shared" ref="DT7:EB7" si="25">DT8</f>
        <v>43.8</v>
      </c>
      <c r="DU7" s="65">
        <f t="shared" si="25"/>
        <v>45</v>
      </c>
      <c r="DV7" s="65">
        <f t="shared" si="25"/>
        <v>48.6</v>
      </c>
      <c r="DW7" s="65">
        <f t="shared" si="25"/>
        <v>51.6</v>
      </c>
      <c r="DX7" s="65">
        <f t="shared" si="25"/>
        <v>54.2</v>
      </c>
      <c r="DY7" s="65">
        <f t="shared" si="25"/>
        <v>53.8</v>
      </c>
      <c r="DZ7" s="65">
        <f t="shared" si="25"/>
        <v>56.1</v>
      </c>
      <c r="EA7" s="65">
        <f t="shared" si="25"/>
        <v>56.4</v>
      </c>
      <c r="EB7" s="65">
        <f t="shared" si="25"/>
        <v>56.9</v>
      </c>
      <c r="EC7" s="65"/>
      <c r="ED7" s="65">
        <f>ED8</f>
        <v>80.400000000000006</v>
      </c>
      <c r="EE7" s="65">
        <f t="shared" ref="EE7:EM7" si="26">EE8</f>
        <v>83.5</v>
      </c>
      <c r="EF7" s="65">
        <f t="shared" si="26"/>
        <v>75.099999999999994</v>
      </c>
      <c r="EG7" s="65">
        <f t="shared" si="26"/>
        <v>82.1</v>
      </c>
      <c r="EH7" s="65">
        <f t="shared" si="26"/>
        <v>85.4</v>
      </c>
      <c r="EI7" s="65">
        <f t="shared" si="26"/>
        <v>70</v>
      </c>
      <c r="EJ7" s="65">
        <f t="shared" si="26"/>
        <v>71</v>
      </c>
      <c r="EK7" s="65">
        <f t="shared" si="26"/>
        <v>73.2</v>
      </c>
      <c r="EL7" s="65">
        <f t="shared" si="26"/>
        <v>73.400000000000006</v>
      </c>
      <c r="EM7" s="65">
        <f t="shared" si="26"/>
        <v>72.5</v>
      </c>
      <c r="EN7" s="65"/>
      <c r="EO7" s="66">
        <f>EO8</f>
        <v>41240281</v>
      </c>
      <c r="EP7" s="66">
        <f t="shared" ref="EP7:EX7" si="27">EP8</f>
        <v>41186544</v>
      </c>
      <c r="EQ7" s="66">
        <f t="shared" si="27"/>
        <v>42771579</v>
      </c>
      <c r="ER7" s="66">
        <f t="shared" si="27"/>
        <v>42687526</v>
      </c>
      <c r="ES7" s="66">
        <f t="shared" si="27"/>
        <v>42944702</v>
      </c>
      <c r="ET7" s="66">
        <f t="shared" si="27"/>
        <v>36941419</v>
      </c>
      <c r="EU7" s="66">
        <f t="shared" si="27"/>
        <v>38480542</v>
      </c>
      <c r="EV7" s="66">
        <f t="shared" si="27"/>
        <v>38744035</v>
      </c>
      <c r="EW7" s="66">
        <f t="shared" si="27"/>
        <v>40117620</v>
      </c>
      <c r="EX7" s="66">
        <f t="shared" si="27"/>
        <v>42330999</v>
      </c>
      <c r="EY7" s="66"/>
    </row>
    <row r="8" spans="1:155" s="67" customFormat="1" x14ac:dyDescent="0.15">
      <c r="A8" s="48"/>
      <c r="B8" s="68">
        <v>2020</v>
      </c>
      <c r="C8" s="68">
        <v>434477</v>
      </c>
      <c r="D8" s="68">
        <v>46</v>
      </c>
      <c r="E8" s="68">
        <v>6</v>
      </c>
      <c r="F8" s="68">
        <v>0</v>
      </c>
      <c r="G8" s="68">
        <v>1</v>
      </c>
      <c r="H8" s="68" t="s">
        <v>161</v>
      </c>
      <c r="I8" s="68" t="s">
        <v>162</v>
      </c>
      <c r="J8" s="68" t="s">
        <v>163</v>
      </c>
      <c r="K8" s="68" t="s">
        <v>164</v>
      </c>
      <c r="L8" s="68" t="s">
        <v>165</v>
      </c>
      <c r="M8" s="68" t="s">
        <v>166</v>
      </c>
      <c r="N8" s="68" t="s">
        <v>167</v>
      </c>
      <c r="O8" s="68" t="s">
        <v>168</v>
      </c>
      <c r="P8" s="68" t="s">
        <v>169</v>
      </c>
      <c r="Q8" s="69">
        <v>15</v>
      </c>
      <c r="R8" s="68" t="s">
        <v>39</v>
      </c>
      <c r="S8" s="68" t="s">
        <v>170</v>
      </c>
      <c r="T8" s="68" t="s">
        <v>171</v>
      </c>
      <c r="U8" s="69">
        <v>14367</v>
      </c>
      <c r="V8" s="69">
        <v>4480</v>
      </c>
      <c r="W8" s="68" t="s">
        <v>172</v>
      </c>
      <c r="X8" s="68" t="s">
        <v>39</v>
      </c>
      <c r="Y8" s="70" t="s">
        <v>173</v>
      </c>
      <c r="Z8" s="69">
        <v>57</v>
      </c>
      <c r="AA8" s="69" t="s">
        <v>39</v>
      </c>
      <c r="AB8" s="69" t="s">
        <v>39</v>
      </c>
      <c r="AC8" s="69" t="s">
        <v>39</v>
      </c>
      <c r="AD8" s="69" t="s">
        <v>39</v>
      </c>
      <c r="AE8" s="69">
        <v>57</v>
      </c>
      <c r="AF8" s="69">
        <v>53</v>
      </c>
      <c r="AG8" s="69" t="s">
        <v>39</v>
      </c>
      <c r="AH8" s="69">
        <v>53</v>
      </c>
      <c r="AI8" s="71">
        <v>101.7</v>
      </c>
      <c r="AJ8" s="71">
        <v>111.5</v>
      </c>
      <c r="AK8" s="71">
        <v>100.2</v>
      </c>
      <c r="AL8" s="71">
        <v>95.8</v>
      </c>
      <c r="AM8" s="71">
        <v>96.1</v>
      </c>
      <c r="AN8" s="71">
        <v>98.4</v>
      </c>
      <c r="AO8" s="71">
        <v>98.2</v>
      </c>
      <c r="AP8" s="71">
        <v>97.5</v>
      </c>
      <c r="AQ8" s="71">
        <v>97.7</v>
      </c>
      <c r="AR8" s="71">
        <v>100.7</v>
      </c>
      <c r="AS8" s="71">
        <v>102.5</v>
      </c>
      <c r="AT8" s="71">
        <v>92</v>
      </c>
      <c r="AU8" s="71">
        <v>101.9</v>
      </c>
      <c r="AV8" s="71">
        <v>92.1</v>
      </c>
      <c r="AW8" s="71">
        <v>84.7</v>
      </c>
      <c r="AX8" s="71">
        <v>82.4</v>
      </c>
      <c r="AY8" s="71">
        <v>77.900000000000006</v>
      </c>
      <c r="AZ8" s="71">
        <v>78.099999999999994</v>
      </c>
      <c r="BA8" s="71">
        <v>77</v>
      </c>
      <c r="BB8" s="71">
        <v>77.099999999999994</v>
      </c>
      <c r="BC8" s="71">
        <v>73.8</v>
      </c>
      <c r="BD8" s="71">
        <v>84.7</v>
      </c>
      <c r="BE8" s="72">
        <v>0</v>
      </c>
      <c r="BF8" s="72">
        <v>0</v>
      </c>
      <c r="BG8" s="72">
        <v>0</v>
      </c>
      <c r="BH8" s="72">
        <v>0</v>
      </c>
      <c r="BI8" s="72">
        <v>0</v>
      </c>
      <c r="BJ8" s="72">
        <v>107.2</v>
      </c>
      <c r="BK8" s="72">
        <v>114.4</v>
      </c>
      <c r="BL8" s="72">
        <v>117</v>
      </c>
      <c r="BM8" s="72">
        <v>118.8</v>
      </c>
      <c r="BN8" s="72">
        <v>136</v>
      </c>
      <c r="BO8" s="72">
        <v>69.3</v>
      </c>
      <c r="BP8" s="71">
        <v>76</v>
      </c>
      <c r="BQ8" s="71">
        <v>82.4</v>
      </c>
      <c r="BR8" s="71">
        <v>76.3</v>
      </c>
      <c r="BS8" s="71">
        <v>69.400000000000006</v>
      </c>
      <c r="BT8" s="71">
        <v>70.3</v>
      </c>
      <c r="BU8" s="71">
        <v>66.8</v>
      </c>
      <c r="BV8" s="71">
        <v>67.900000000000006</v>
      </c>
      <c r="BW8" s="71">
        <v>66.900000000000006</v>
      </c>
      <c r="BX8" s="71">
        <v>66.099999999999994</v>
      </c>
      <c r="BY8" s="71">
        <v>62.3</v>
      </c>
      <c r="BZ8" s="71">
        <v>67.2</v>
      </c>
      <c r="CA8" s="72">
        <v>24880</v>
      </c>
      <c r="CB8" s="72">
        <v>26629</v>
      </c>
      <c r="CC8" s="72">
        <v>26297</v>
      </c>
      <c r="CD8" s="72">
        <v>27526</v>
      </c>
      <c r="CE8" s="72">
        <v>27372</v>
      </c>
      <c r="CF8" s="72">
        <v>24882</v>
      </c>
      <c r="CG8" s="72">
        <v>25249</v>
      </c>
      <c r="CH8" s="72">
        <v>25711</v>
      </c>
      <c r="CI8" s="72">
        <v>26415</v>
      </c>
      <c r="CJ8" s="72">
        <v>27227</v>
      </c>
      <c r="CK8" s="71">
        <v>56733</v>
      </c>
      <c r="CL8" s="72">
        <v>7426</v>
      </c>
      <c r="CM8" s="72">
        <v>8164</v>
      </c>
      <c r="CN8" s="72">
        <v>8075</v>
      </c>
      <c r="CO8" s="72">
        <v>8124</v>
      </c>
      <c r="CP8" s="72">
        <v>8427</v>
      </c>
      <c r="CQ8" s="72">
        <v>8797</v>
      </c>
      <c r="CR8" s="72">
        <v>8852</v>
      </c>
      <c r="CS8" s="72">
        <v>9060</v>
      </c>
      <c r="CT8" s="72">
        <v>9135</v>
      </c>
      <c r="CU8" s="72">
        <v>9509</v>
      </c>
      <c r="CV8" s="71">
        <v>16778</v>
      </c>
      <c r="CW8" s="72">
        <v>69.8</v>
      </c>
      <c r="CX8" s="72">
        <v>62.9</v>
      </c>
      <c r="CY8" s="72">
        <v>70</v>
      </c>
      <c r="CZ8" s="72">
        <v>74.599999999999994</v>
      </c>
      <c r="DA8" s="72">
        <v>67.5</v>
      </c>
      <c r="DB8" s="72">
        <v>69.5</v>
      </c>
      <c r="DC8" s="72">
        <v>70.3</v>
      </c>
      <c r="DD8" s="72">
        <v>71.099999999999994</v>
      </c>
      <c r="DE8" s="72">
        <v>72</v>
      </c>
      <c r="DF8" s="72">
        <v>77.7</v>
      </c>
      <c r="DG8" s="72">
        <v>58.8</v>
      </c>
      <c r="DH8" s="72">
        <v>13.4</v>
      </c>
      <c r="DI8" s="72">
        <v>12.2</v>
      </c>
      <c r="DJ8" s="72">
        <v>12.7</v>
      </c>
      <c r="DK8" s="72">
        <v>12.9</v>
      </c>
      <c r="DL8" s="72">
        <v>12.5</v>
      </c>
      <c r="DM8" s="72">
        <v>17.399999999999999</v>
      </c>
      <c r="DN8" s="72">
        <v>17</v>
      </c>
      <c r="DO8" s="72">
        <v>16.5</v>
      </c>
      <c r="DP8" s="72">
        <v>16</v>
      </c>
      <c r="DQ8" s="72">
        <v>15.7</v>
      </c>
      <c r="DR8" s="72">
        <v>24.8</v>
      </c>
      <c r="DS8" s="71">
        <v>41.1</v>
      </c>
      <c r="DT8" s="71">
        <v>43.8</v>
      </c>
      <c r="DU8" s="71">
        <v>45</v>
      </c>
      <c r="DV8" s="71">
        <v>48.6</v>
      </c>
      <c r="DW8" s="71">
        <v>51.6</v>
      </c>
      <c r="DX8" s="71">
        <v>54.2</v>
      </c>
      <c r="DY8" s="71">
        <v>53.8</v>
      </c>
      <c r="DZ8" s="71">
        <v>56.1</v>
      </c>
      <c r="EA8" s="71">
        <v>56.4</v>
      </c>
      <c r="EB8" s="71">
        <v>56.9</v>
      </c>
      <c r="EC8" s="71">
        <v>54.8</v>
      </c>
      <c r="ED8" s="71">
        <v>80.400000000000006</v>
      </c>
      <c r="EE8" s="71">
        <v>83.5</v>
      </c>
      <c r="EF8" s="71">
        <v>75.099999999999994</v>
      </c>
      <c r="EG8" s="71">
        <v>82.1</v>
      </c>
      <c r="EH8" s="71">
        <v>85.4</v>
      </c>
      <c r="EI8" s="71">
        <v>70</v>
      </c>
      <c r="EJ8" s="71">
        <v>71</v>
      </c>
      <c r="EK8" s="71">
        <v>73.2</v>
      </c>
      <c r="EL8" s="71">
        <v>73.400000000000006</v>
      </c>
      <c r="EM8" s="71">
        <v>72.5</v>
      </c>
      <c r="EN8" s="71">
        <v>70.3</v>
      </c>
      <c r="EO8" s="72">
        <v>41240281</v>
      </c>
      <c r="EP8" s="72">
        <v>41186544</v>
      </c>
      <c r="EQ8" s="72">
        <v>42771579</v>
      </c>
      <c r="ER8" s="72">
        <v>42687526</v>
      </c>
      <c r="ES8" s="72">
        <v>42944702</v>
      </c>
      <c r="ET8" s="72">
        <v>36941419</v>
      </c>
      <c r="EU8" s="72">
        <v>38480542</v>
      </c>
      <c r="EV8" s="72">
        <v>38744035</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2022-01-26T00:29:40Z</cp:lastPrinted>
  <dcterms:created xsi:type="dcterms:W3CDTF">2021-12-03T08:56:06Z</dcterms:created>
  <dcterms:modified xsi:type="dcterms:W3CDTF">2022-02-08T05:48:16Z</dcterms:modified>
  <cp:category/>
</cp:coreProperties>
</file>