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data\0001 全課共有\0703 上下水道課\★001　上下水道課共通\004　各課・機関通知・調査・報告\012　県総務部　市町村課含む（水道）（下水道）\004　経営分析調査\令和２年度　決算\44 あさぎり町\水道\"/>
    </mc:Choice>
  </mc:AlternateContent>
  <workbookProtection workbookAlgorithmName="SHA-512" workbookHashValue="mkLdo5nBqKF35EKDy4I9Ms9IUzf6r4BJqm8pxQS/zWF7x0KH42+W6qILiTUU0rJhwWx+qnASOICN1T3TdMxmxw==" workbookSaltValue="NPLIZ93j3wx1AxNfp0Dgu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<sst xmlns="http://schemas.openxmlformats.org/spreadsheetml/2006/main" count="228" uniqueCount="113">
  <si>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</si>
  <si>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</si>
  <si>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</si>
  <si>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</si>
  <si>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</si>
  <si>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</si>
  <si>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</si>
  <si>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</si>
  <si>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</si>
  <si>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</si>
  <si>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</si>
  <si>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</si>
  <si>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</si>
  <si>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</si>
  <si>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</si>
  <si>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</si>
  <si>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</si>
  <si>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</si>
  <si>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</si>
  <si>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</si>
  <si>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</si>
  <si>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</si>
  <si>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</si>
  <si>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</si>
  <si>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</si>
  <si>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</si>
  <si>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</si>
  <si>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</si>
  <si>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</si>
  <si>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</si>
  <si>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</si>
  <si>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</si>
  <si>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</si>
  <si>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</si>
  <si>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</si>
  <si>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</si>
  <si>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</si>
  <si>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</si>
  <si>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</si>
  <si>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</si>
  <si>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</si>
  <si>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</si>
  <si>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</si>
  <si>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</si>
  <si>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</si>
  <si>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</si>
  <si>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</si>
  <si>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</si>
  <si>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</si>
  <si>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</si>
  <si>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</si>
  <si>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</si>
  <si>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</si>
  <si>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</si>
  <si>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</si>
  <si>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</si>
  <si>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</si>
  <si>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</si>
  <si>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</si>
  <si>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</si>
  <si>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</si>
  <si>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</si>
  <si>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</si>
  <si>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</si>
  <si>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</si>
  <si>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</si>
  <si>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</si>
  <si>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</si>
  <si>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</si>
  <si>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</si>
  <si>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</si>
  <si>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</si>
  <si>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</si>
  <si>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</si>
  <si>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</si>
  <si>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</si>
  <si>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</si>
  <si>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</si>
  <si>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</si>
  <si>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</si>
  <si>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</si>
  <si>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</si>
  <si>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</si>
  <si>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</si>
  <si>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</si>
  <si>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</si>
  <si>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</si>
  <si>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</si>
  <si>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</si>
  <si>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</si>
  <si>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</si>
  <si>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</si>
  <si>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</si>
  <si>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あさぎり町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</si>
  <si>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</si>
  <si>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</si>
  <si>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</si>
  <si>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</si>
  <si>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</si>
  <si>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</si>
  <si>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</si>
  <si>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</si>
  <si>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</si>
  <si>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</si>
  <si>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</si>
  <si>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</si>
  <si>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</si>
  <si>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</si>
  <si>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</si>
  <si>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</si>
  <si>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平成２７年度策定の実施計画に基づいた老朽管更新事業や令和２年度策定の水道施設再編整備計画に基づく施設の統廃合の事業を今後、計画的に進めていくこととしている。
　これらの状況を踏まえ、令和３年度策定の経営戦略にて状況分析や料金改定の検討などを行い、経営の健全化が図れるように取り組む。</t>
    <rPh sb="1" eb="3">
      <t>ヘイセイ</t>
    </rPh>
    <rPh sb="5" eb="7">
      <t>ネンド</t>
    </rPh>
    <rPh sb="7" eb="9">
      <t>サクテイ</t>
    </rPh>
    <rPh sb="10" eb="12">
      <t>ジッシ</t>
    </rPh>
    <rPh sb="12" eb="14">
      <t>ケイカク</t>
    </rPh>
    <rPh sb="15" eb="16">
      <t>モト</t>
    </rPh>
    <rPh sb="19" eb="21">
      <t>ロウキュウ</t>
    </rPh>
    <rPh sb="21" eb="22">
      <t>カン</t>
    </rPh>
    <rPh sb="22" eb="24">
      <t>コウシン</t>
    </rPh>
    <rPh sb="24" eb="26">
      <t>ジギョウ</t>
    </rPh>
    <rPh sb="27" eb="29">
      <t>レイワ</t>
    </rPh>
    <rPh sb="30" eb="32">
      <t>ネンド</t>
    </rPh>
    <rPh sb="32" eb="34">
      <t>サクテイ</t>
    </rPh>
    <rPh sb="35" eb="37">
      <t>スイドウ</t>
    </rPh>
    <rPh sb="37" eb="39">
      <t>シセツ</t>
    </rPh>
    <rPh sb="39" eb="41">
      <t>サイヘン</t>
    </rPh>
    <rPh sb="41" eb="43">
      <t>セイビ</t>
    </rPh>
    <rPh sb="43" eb="45">
      <t>ケイカク</t>
    </rPh>
    <rPh sb="46" eb="47">
      <t>モト</t>
    </rPh>
    <rPh sb="49" eb="51">
      <t>シセツ</t>
    </rPh>
    <rPh sb="52" eb="55">
      <t>トウハイゴウ</t>
    </rPh>
    <rPh sb="56" eb="58">
      <t>ジギョウ</t>
    </rPh>
    <rPh sb="59" eb="61">
      <t>コンゴ</t>
    </rPh>
    <rPh sb="62" eb="64">
      <t>ケイカク</t>
    </rPh>
    <rPh sb="64" eb="65">
      <t>テキ</t>
    </rPh>
    <rPh sb="66" eb="67">
      <t>スス</t>
    </rPh>
    <rPh sb="85" eb="87">
      <t>ジョウキョウ</t>
    </rPh>
    <rPh sb="88" eb="89">
      <t>フ</t>
    </rPh>
    <rPh sb="92" eb="94">
      <t>レイワ</t>
    </rPh>
    <rPh sb="95" eb="97">
      <t>ネンド</t>
    </rPh>
    <rPh sb="97" eb="99">
      <t>サクテイ</t>
    </rPh>
    <rPh sb="100" eb="102">
      <t>ケイエイ</t>
    </rPh>
    <rPh sb="102" eb="104">
      <t>センリャク</t>
    </rPh>
    <rPh sb="106" eb="108">
      <t>ジョウキョウ</t>
    </rPh>
    <rPh sb="108" eb="110">
      <t>ブンセキ</t>
    </rPh>
    <rPh sb="111" eb="113">
      <t>リョウキン</t>
    </rPh>
    <rPh sb="113" eb="115">
      <t>カイテイ</t>
    </rPh>
    <rPh sb="116" eb="118">
      <t>ケントウ</t>
    </rPh>
    <rPh sb="121" eb="122">
      <t>オコナ</t>
    </rPh>
    <rPh sb="124" eb="126">
      <t>ケイエイ</t>
    </rPh>
    <rPh sb="127" eb="130">
      <t>ケンゼンカ</t>
    </rPh>
    <rPh sb="131" eb="132">
      <t>ハカ</t>
    </rPh>
    <rPh sb="137" eb="138">
      <t>ト</t>
    </rPh>
    <rPh sb="139" eb="140">
      <t>ク</t>
    </rPh>
    <phoneticPr fontId="4"/>
  </si>
  <si>
    <t>　①経常収支比率については、前年度から約９ポイント減少しているが、これは「令和２年７月豪雨」による修繕費の経費が増加ししていることと、被災者に対して水道料金の減免を行ったことが原因である。
　④企業債残高対給水収益比率については、減少傾向にあるものの、類似団体に比べ高い数値となっている。今後施設整備事業費の増大が見込まれるので、本比率には十分留意していく必要がある。
　⑤料金回収率については、低下傾向にあり類似団体に比べても低い数値となっており、適切な料金収入確保の検討が必要である。
　⑧有収率については、近年減少が続いており、浄水場別の有収率を把握し分析するなど原因特定に努め、有収率向上を図りたい。</t>
    <rPh sb="2" eb="4">
      <t>ケイジョウ</t>
    </rPh>
    <rPh sb="4" eb="6">
      <t>シュウシ</t>
    </rPh>
    <rPh sb="6" eb="8">
      <t>ヒリツ</t>
    </rPh>
    <rPh sb="37" eb="39">
      <t>レイワ</t>
    </rPh>
    <rPh sb="40" eb="41">
      <t>ネン</t>
    </rPh>
    <rPh sb="42" eb="43">
      <t>ガツ</t>
    </rPh>
    <rPh sb="43" eb="45">
      <t>ゴウウ</t>
    </rPh>
    <rPh sb="49" eb="52">
      <t>シュウゼンヒ</t>
    </rPh>
    <rPh sb="53" eb="55">
      <t>ケイヒ</t>
    </rPh>
    <rPh sb="56" eb="58">
      <t>ゾウカ</t>
    </rPh>
    <rPh sb="67" eb="70">
      <t>ヒサイシャ</t>
    </rPh>
    <rPh sb="71" eb="72">
      <t>タイ</t>
    </rPh>
    <rPh sb="74" eb="76">
      <t>スイドウ</t>
    </rPh>
    <rPh sb="76" eb="78">
      <t>リョウキン</t>
    </rPh>
    <rPh sb="79" eb="81">
      <t>ゲンメン</t>
    </rPh>
    <rPh sb="82" eb="83">
      <t>オコナ</t>
    </rPh>
    <rPh sb="88" eb="90">
      <t>ゲンイン</t>
    </rPh>
    <phoneticPr fontId="4"/>
  </si>
  <si>
    <t xml:space="preserve">　②管路経年化率について、旧簡易水道施設は上水道施設に比べ整備年度が新しく、平成２９年の上水道・簡易水道統合により、類似団体に比べ経年化率は低い数値となっている。
　③管路更新率について、平成２７年度から実施計画に基づき老朽管の多い地区を重点的に更新事業を実施しており、上水道・簡易水道統合以降、類似団体に比べ管路更新率は高い数値となっている。今後も引き続き計画的に更新事業を進め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</si>
</sst>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1.51</c:v>
                </c:pt>
                <c:pt idx="1">
                  <c:v>0.76</c:v>
                </c:pt>
                <c:pt idx="2">
                  <c:v>0.72</c:v>
                </c:pt>
                <c:pt idx="3">
                  <c:v>0.72</c:v>
                </c:pt>
                <c:pt idx="4">
                  <c:v>1.2</c:v>
                </c:pt>
              </c:numCache>
            </c:numRef>
          </c:val>
          <c:extLst>
            <c:ext xmlns:c16="http://schemas.microsoft.com/office/drawing/2014/chart" uri="{C3380CC4-5D6E-409C-BE32-E72D297353CC}">
              <c16:uniqueId val="{00000000-AE3E-4D30-BF96-C4E49FD217D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0.39</c:v>
                </c:pt>
                <c:pt idx="2">
                  <c:v>0.43</c:v>
                </c:pt>
                <c:pt idx="3">
                  <c:v>0.42</c:v>
                </c:pt>
                <c:pt idx="4">
                  <c:v>0.44</c:v>
                </c:pt>
              </c:numCache>
            </c:numRef>
          </c:val>
          <c:smooth val="0"/>
          <c:extLst>
            <c:ext xmlns:c16="http://schemas.microsoft.com/office/drawing/2014/chart" uri="{C3380CC4-5D6E-409C-BE32-E72D297353CC}">
              <c16:uniqueId val="{00000001-AE3E-4D30-BF96-C4E49FD217D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62.96</c:v>
                </c:pt>
                <c:pt idx="1">
                  <c:v>73.819999999999993</c:v>
                </c:pt>
                <c:pt idx="2">
                  <c:v>73.459999999999994</c:v>
                </c:pt>
                <c:pt idx="3">
                  <c:v>73.19</c:v>
                </c:pt>
                <c:pt idx="4">
                  <c:v>76.16</c:v>
                </c:pt>
              </c:numCache>
            </c:numRef>
          </c:val>
          <c:extLst>
            <c:ext xmlns:c16="http://schemas.microsoft.com/office/drawing/2014/chart" uri="{C3380CC4-5D6E-409C-BE32-E72D297353CC}">
              <c16:uniqueId val="{00000000-9DC2-4B6E-A7A7-92B044E213E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55.88</c:v>
                </c:pt>
                <c:pt idx="2">
                  <c:v>55.22</c:v>
                </c:pt>
                <c:pt idx="3">
                  <c:v>54.05</c:v>
                </c:pt>
                <c:pt idx="4">
                  <c:v>54.43</c:v>
                </c:pt>
              </c:numCache>
            </c:numRef>
          </c:val>
          <c:smooth val="0"/>
          <c:extLst>
            <c:ext xmlns:c16="http://schemas.microsoft.com/office/drawing/2014/chart" uri="{C3380CC4-5D6E-409C-BE32-E72D297353CC}">
              <c16:uniqueId val="{00000001-9DC2-4B6E-A7A7-92B044E213E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78.989999999999995</c:v>
                </c:pt>
                <c:pt idx="1">
                  <c:v>78.069999999999993</c:v>
                </c:pt>
                <c:pt idx="2">
                  <c:v>77.260000000000005</c:v>
                </c:pt>
                <c:pt idx="3">
                  <c:v>75.27</c:v>
                </c:pt>
                <c:pt idx="4">
                  <c:v>73.400000000000006</c:v>
                </c:pt>
              </c:numCache>
            </c:numRef>
          </c:val>
          <c:extLst>
            <c:ext xmlns:c16="http://schemas.microsoft.com/office/drawing/2014/chart" uri="{C3380CC4-5D6E-409C-BE32-E72D297353CC}">
              <c16:uniqueId val="{00000000-E2FD-473F-9332-62C82A604AC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E2FD-473F-9332-62C82A604AC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123.77</c:v>
                </c:pt>
                <c:pt idx="1">
                  <c:v>110.6</c:v>
                </c:pt>
                <c:pt idx="2">
                  <c:v>119.54</c:v>
                </c:pt>
                <c:pt idx="3">
                  <c:v>117.22</c:v>
                </c:pt>
                <c:pt idx="4">
                  <c:v>107.86</c:v>
                </c:pt>
              </c:numCache>
            </c:numRef>
          </c:val>
          <c:extLst>
            <c:ext xmlns:c16="http://schemas.microsoft.com/office/drawing/2014/chart" uri="{C3380CC4-5D6E-409C-BE32-E72D297353CC}">
              <c16:uniqueId val="{00000000-FE8A-4E4F-B8A8-0ED3E096D1F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110.02</c:v>
                </c:pt>
                <c:pt idx="2">
                  <c:v>108.76</c:v>
                </c:pt>
                <c:pt idx="3">
                  <c:v>108.46</c:v>
                </c:pt>
                <c:pt idx="4">
                  <c:v>109.02</c:v>
                </c:pt>
              </c:numCache>
            </c:numRef>
          </c:val>
          <c:smooth val="0"/>
          <c:extLst>
            <c:ext xmlns:c16="http://schemas.microsoft.com/office/drawing/2014/chart" uri="{C3380CC4-5D6E-409C-BE32-E72D297353CC}">
              <c16:uniqueId val="{00000001-FE8A-4E4F-B8A8-0ED3E096D1F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50.71</c:v>
                </c:pt>
                <c:pt idx="1">
                  <c:v>46.06</c:v>
                </c:pt>
                <c:pt idx="2">
                  <c:v>47.68</c:v>
                </c:pt>
                <c:pt idx="3">
                  <c:v>49.16</c:v>
                </c:pt>
                <c:pt idx="4">
                  <c:v>50.34</c:v>
                </c:pt>
              </c:numCache>
            </c:numRef>
          </c:val>
          <c:extLst>
            <c:ext xmlns:c16="http://schemas.microsoft.com/office/drawing/2014/chart" uri="{C3380CC4-5D6E-409C-BE32-E72D297353CC}">
              <c16:uniqueId val="{00000000-F432-433A-B77C-713A3FABAAF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46.61</c:v>
                </c:pt>
                <c:pt idx="2">
                  <c:v>47.97</c:v>
                </c:pt>
                <c:pt idx="3">
                  <c:v>49.12</c:v>
                </c:pt>
                <c:pt idx="4">
                  <c:v>49.39</c:v>
                </c:pt>
              </c:numCache>
            </c:numRef>
          </c:val>
          <c:smooth val="0"/>
          <c:extLst>
            <c:ext xmlns:c16="http://schemas.microsoft.com/office/drawing/2014/chart" uri="{C3380CC4-5D6E-409C-BE32-E72D297353CC}">
              <c16:uniqueId val="{00000001-F432-433A-B77C-713A3FABAAF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47.47</c:v>
                </c:pt>
                <c:pt idx="1">
                  <c:v>10.9</c:v>
                </c:pt>
                <c:pt idx="2">
                  <c:v>10.3</c:v>
                </c:pt>
                <c:pt idx="3">
                  <c:v>9.83</c:v>
                </c:pt>
                <c:pt idx="4">
                  <c:v>10.37</c:v>
                </c:pt>
              </c:numCache>
            </c:numRef>
          </c:val>
          <c:extLst>
            <c:ext xmlns:c16="http://schemas.microsoft.com/office/drawing/2014/chart" uri="{C3380CC4-5D6E-409C-BE32-E72D297353CC}">
              <c16:uniqueId val="{00000000-FAB7-4802-A5D2-DD5B357517D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10.84</c:v>
                </c:pt>
                <c:pt idx="2">
                  <c:v>15.33</c:v>
                </c:pt>
                <c:pt idx="3">
                  <c:v>16.760000000000002</c:v>
                </c:pt>
                <c:pt idx="4">
                  <c:v>18.57</c:v>
                </c:pt>
              </c:numCache>
            </c:numRef>
          </c:val>
          <c:smooth val="0"/>
          <c:extLst>
            <c:ext xmlns:c16="http://schemas.microsoft.com/office/drawing/2014/chart" uri="{C3380CC4-5D6E-409C-BE32-E72D297353CC}">
              <c16:uniqueId val="{00000001-FAB7-4802-A5D2-DD5B357517D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formatCode="#,##0.00;&quot;△&quot;#,##0.00">
                  <c:v>0</c:v>
                </c:pt>
                <c:pt idx="1">
                  <c:v>33.369999999999997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B17-4A76-B838-F9B96353EF8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7.31</c:v>
                </c:pt>
                <c:pt idx="2">
                  <c:v>7.48</c:v>
                </c:pt>
                <c:pt idx="3">
                  <c:v>11.94</c:v>
                </c:pt>
                <c:pt idx="4">
                  <c:v>11</c:v>
                </c:pt>
              </c:numCache>
            </c:numRef>
          </c:val>
          <c:smooth val="0"/>
          <c:extLst>
            <c:ext xmlns:c16="http://schemas.microsoft.com/office/drawing/2014/chart" uri="{C3380CC4-5D6E-409C-BE32-E72D297353CC}">
              <c16:uniqueId val="{00000001-9B17-4A76-B838-F9B96353EF8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2128.8000000000002</c:v>
                </c:pt>
                <c:pt idx="1">
                  <c:v>199.18</c:v>
                </c:pt>
                <c:pt idx="2">
                  <c:v>236.37</c:v>
                </c:pt>
                <c:pt idx="3">
                  <c:v>277.83</c:v>
                </c:pt>
                <c:pt idx="4">
                  <c:v>308.93</c:v>
                </c:pt>
              </c:numCache>
            </c:numRef>
          </c:val>
          <c:extLst>
            <c:ext xmlns:c16="http://schemas.microsoft.com/office/drawing/2014/chart" uri="{C3380CC4-5D6E-409C-BE32-E72D297353CC}">
              <c16:uniqueId val="{00000000-CA1F-49B1-BA97-DA63DCD6E9B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355.27</c:v>
                </c:pt>
                <c:pt idx="2">
                  <c:v>359.7</c:v>
                </c:pt>
                <c:pt idx="3">
                  <c:v>362.93</c:v>
                </c:pt>
                <c:pt idx="4">
                  <c:v>371.81</c:v>
                </c:pt>
              </c:numCache>
            </c:numRef>
          </c:val>
          <c:smooth val="0"/>
          <c:extLst>
            <c:ext xmlns:c16="http://schemas.microsoft.com/office/drawing/2014/chart" uri="{C3380CC4-5D6E-409C-BE32-E72D297353CC}">
              <c16:uniqueId val="{00000001-CA1F-49B1-BA97-DA63DCD6E9B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229.37</c:v>
                </c:pt>
                <c:pt idx="1">
                  <c:v>1057.93</c:v>
                </c:pt>
                <c:pt idx="2">
                  <c:v>960.49</c:v>
                </c:pt>
                <c:pt idx="3">
                  <c:v>932.49</c:v>
                </c:pt>
                <c:pt idx="4">
                  <c:v>911.94</c:v>
                </c:pt>
              </c:numCache>
            </c:numRef>
          </c:val>
          <c:extLst>
            <c:ext xmlns:c16="http://schemas.microsoft.com/office/drawing/2014/chart" uri="{C3380CC4-5D6E-409C-BE32-E72D297353CC}">
              <c16:uniqueId val="{00000000-311D-4782-B8A9-EE91661091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458.27</c:v>
                </c:pt>
                <c:pt idx="2">
                  <c:v>447.01</c:v>
                </c:pt>
                <c:pt idx="3">
                  <c:v>439.05</c:v>
                </c:pt>
                <c:pt idx="4">
                  <c:v>465.85</c:v>
                </c:pt>
              </c:numCache>
            </c:numRef>
          </c:val>
          <c:smooth val="0"/>
          <c:extLst>
            <c:ext xmlns:c16="http://schemas.microsoft.com/office/drawing/2014/chart" uri="{C3380CC4-5D6E-409C-BE32-E72D297353CC}">
              <c16:uniqueId val="{00000001-311D-4782-B8A9-EE91661091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124.19</c:v>
                </c:pt>
                <c:pt idx="1">
                  <c:v>75.930000000000007</c:v>
                </c:pt>
                <c:pt idx="2">
                  <c:v>82.89</c:v>
                </c:pt>
                <c:pt idx="3">
                  <c:v>82.11</c:v>
                </c:pt>
                <c:pt idx="4">
                  <c:v>74.09</c:v>
                </c:pt>
              </c:numCache>
            </c:numRef>
          </c:val>
          <c:extLst>
            <c:ext xmlns:c16="http://schemas.microsoft.com/office/drawing/2014/chart" uri="{C3380CC4-5D6E-409C-BE32-E72D297353CC}">
              <c16:uniqueId val="{00000000-9739-429C-ACA5-F25035363E9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96.77</c:v>
                </c:pt>
                <c:pt idx="2">
                  <c:v>95.81</c:v>
                </c:pt>
                <c:pt idx="3">
                  <c:v>95.26</c:v>
                </c:pt>
                <c:pt idx="4">
                  <c:v>92.39</c:v>
                </c:pt>
              </c:numCache>
            </c:numRef>
          </c:val>
          <c:smooth val="0"/>
          <c:extLst>
            <c:ext xmlns:c16="http://schemas.microsoft.com/office/drawing/2014/chart" uri="{C3380CC4-5D6E-409C-BE32-E72D297353CC}">
              <c16:uniqueId val="{00000001-9739-429C-ACA5-F25035363E9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97.76</c:v>
                </c:pt>
                <c:pt idx="1">
                  <c:v>159.97</c:v>
                </c:pt>
                <c:pt idx="2">
                  <c:v>157.24</c:v>
                </c:pt>
                <c:pt idx="3">
                  <c:v>160.37</c:v>
                </c:pt>
                <c:pt idx="4">
                  <c:v>172.88</c:v>
                </c:pt>
              </c:numCache>
            </c:numRef>
          </c:val>
          <c:extLst>
            <c:ext xmlns:c16="http://schemas.microsoft.com/office/drawing/2014/chart" uri="{C3380CC4-5D6E-409C-BE32-E72D297353CC}">
              <c16:uniqueId val="{00000000-7E6B-4D45-AAEB-3678471D843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187.18</c:v>
                </c:pt>
                <c:pt idx="2">
                  <c:v>189.58</c:v>
                </c:pt>
                <c:pt idx="3">
                  <c:v>192.82</c:v>
                </c:pt>
                <c:pt idx="4">
                  <c:v>192.98</c:v>
                </c:pt>
              </c:numCache>
            </c:numRef>
          </c:val>
          <c:smooth val="0"/>
          <c:extLst>
            <c:ext xmlns:c16="http://schemas.microsoft.com/office/drawing/2014/chart" uri="{C3380CC4-5D6E-409C-BE32-E72D297353CC}">
              <c16:uniqueId val="{00000001-7E6B-4D45-AAEB-3678471D843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熊本県　あさぎり町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15098</v>
      </c>
      <c r="AM8" s="71"/>
      <c r="AN8" s="71"/>
      <c r="AO8" s="71"/>
      <c r="AP8" s="71"/>
      <c r="AQ8" s="71"/>
      <c r="AR8" s="71"/>
      <c r="AS8" s="71"/>
      <c r="AT8" s="67">
        <f>データ!$S$6</f>
        <v>159.56</v>
      </c>
      <c r="AU8" s="68"/>
      <c r="AV8" s="68"/>
      <c r="AW8" s="68"/>
      <c r="AX8" s="68"/>
      <c r="AY8" s="68"/>
      <c r="AZ8" s="68"/>
      <c r="BA8" s="68"/>
      <c r="BB8" s="70">
        <f>データ!$T$6</f>
        <v>94.62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60.61</v>
      </c>
      <c r="J10" s="68"/>
      <c r="K10" s="68"/>
      <c r="L10" s="68"/>
      <c r="M10" s="68"/>
      <c r="N10" s="68"/>
      <c r="O10" s="69"/>
      <c r="P10" s="70">
        <f>データ!$P$6</f>
        <v>94.65</v>
      </c>
      <c r="Q10" s="70"/>
      <c r="R10" s="70"/>
      <c r="S10" s="70"/>
      <c r="T10" s="70"/>
      <c r="U10" s="70"/>
      <c r="V10" s="70"/>
      <c r="W10" s="71">
        <f>データ!$Q$6</f>
        <v>2728</v>
      </c>
      <c r="X10" s="71"/>
      <c r="Y10" s="71"/>
      <c r="Z10" s="71"/>
      <c r="AA10" s="71"/>
      <c r="AB10" s="71"/>
      <c r="AC10" s="71"/>
      <c r="AD10" s="2"/>
      <c r="AE10" s="2"/>
      <c r="AF10" s="2"/>
      <c r="AG10" s="2"/>
      <c r="AH10" s="4"/>
      <c r="AI10" s="4"/>
      <c r="AJ10" s="4"/>
      <c r="AK10" s="4"/>
      <c r="AL10" s="71">
        <f>データ!$U$6</f>
        <v>14160</v>
      </c>
      <c r="AM10" s="71"/>
      <c r="AN10" s="71"/>
      <c r="AO10" s="71"/>
      <c r="AP10" s="71"/>
      <c r="AQ10" s="71"/>
      <c r="AR10" s="71"/>
      <c r="AS10" s="71"/>
      <c r="AT10" s="67">
        <f>データ!$V$6</f>
        <v>47.63</v>
      </c>
      <c r="AU10" s="68"/>
      <c r="AV10" s="68"/>
      <c r="AW10" s="68"/>
      <c r="AX10" s="68"/>
      <c r="AY10" s="68"/>
      <c r="AZ10" s="68"/>
      <c r="BA10" s="68"/>
      <c r="BB10" s="70">
        <f>データ!$W$6</f>
        <v>297.29000000000002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MAic74bj9s2CPyTUpvG8pyfIgLvu0N7MwBSbz7tcPcKyBUb/P2XZeQ0tspBazm3+OkgasGsmSM66H0o9REX+zA==" saltValue="Fgoc0tJUJPvcoqRQRvAbx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435147</v>
      </c>
      <c r="D6" s="34">
        <f t="shared" si="3"/>
        <v>46</v>
      </c>
      <c r="E6" s="34">
        <f t="shared" si="3"/>
        <v>1</v>
      </c>
      <c r="F6" s="34">
        <f t="shared" si="3"/>
        <v>0</v>
      </c>
      <c r="G6" s="34">
        <f t="shared" si="3"/>
        <v>1</v>
      </c>
      <c r="H6" s="34" t="str">
        <f t="shared" si="3"/>
        <v>熊本県　あさぎり町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60.61</v>
      </c>
      <c r="P6" s="35">
        <f t="shared" si="3"/>
        <v>94.65</v>
      </c>
      <c r="Q6" s="35">
        <f t="shared" si="3"/>
        <v>2728</v>
      </c>
      <c r="R6" s="35">
        <f t="shared" si="3"/>
        <v>15098</v>
      </c>
      <c r="S6" s="35">
        <f t="shared" si="3"/>
        <v>159.56</v>
      </c>
      <c r="T6" s="35">
        <f t="shared" si="3"/>
        <v>94.62</v>
      </c>
      <c r="U6" s="35">
        <f t="shared" si="3"/>
        <v>14160</v>
      </c>
      <c r="V6" s="35">
        <f t="shared" si="3"/>
        <v>47.63</v>
      </c>
      <c r="W6" s="35">
        <f t="shared" si="3"/>
        <v>297.29000000000002</v>
      </c>
      <c r="X6" s="36">
        <f>IF(X7="",NA(),X7)</f>
        <v>123.77</v>
      </c>
      <c r="Y6" s="36">
        <f t="shared" ref="Y6:AG6" si="4">IF(Y7="",NA(),Y7)</f>
        <v>110.6</v>
      </c>
      <c r="Z6" s="36">
        <f t="shared" si="4"/>
        <v>119.54</v>
      </c>
      <c r="AA6" s="36">
        <f t="shared" si="4"/>
        <v>117.22</v>
      </c>
      <c r="AB6" s="36">
        <f t="shared" si="4"/>
        <v>107.86</v>
      </c>
      <c r="AC6" s="36">
        <f t="shared" si="4"/>
        <v>107.95</v>
      </c>
      <c r="AD6" s="36">
        <f t="shared" si="4"/>
        <v>110.02</v>
      </c>
      <c r="AE6" s="36">
        <f t="shared" si="4"/>
        <v>108.76</v>
      </c>
      <c r="AF6" s="36">
        <f t="shared" si="4"/>
        <v>108.46</v>
      </c>
      <c r="AG6" s="36">
        <f t="shared" si="4"/>
        <v>109.02</v>
      </c>
      <c r="AH6" s="35" t="str">
        <f>IF(AH7="","",IF(AH7="-","【-】","【"&amp;SUBSTITUTE(TEXT(AH7,"#,##0.00"),"-","△")&amp;"】"))</f>
        <v>【110.27】</v>
      </c>
      <c r="AI6" s="35">
        <f>IF(AI7="",NA(),AI7)</f>
        <v>0</v>
      </c>
      <c r="AJ6" s="36">
        <f t="shared" ref="AJ6:AR6" si="5">IF(AJ7="",NA(),AJ7)</f>
        <v>33.369999999999997</v>
      </c>
      <c r="AK6" s="35">
        <f t="shared" si="5"/>
        <v>0</v>
      </c>
      <c r="AL6" s="35">
        <f t="shared" si="5"/>
        <v>0</v>
      </c>
      <c r="AM6" s="35">
        <f t="shared" si="5"/>
        <v>0</v>
      </c>
      <c r="AN6" s="36">
        <f t="shared" si="5"/>
        <v>12.44</v>
      </c>
      <c r="AO6" s="36">
        <f t="shared" si="5"/>
        <v>7.31</v>
      </c>
      <c r="AP6" s="36">
        <f t="shared" si="5"/>
        <v>7.48</v>
      </c>
      <c r="AQ6" s="36">
        <f t="shared" si="5"/>
        <v>11.94</v>
      </c>
      <c r="AR6" s="36">
        <f t="shared" si="5"/>
        <v>11</v>
      </c>
      <c r="AS6" s="35" t="str">
        <f>IF(AS7="","",IF(AS7="-","【-】","【"&amp;SUBSTITUTE(TEXT(AS7,"#,##0.00"),"-","△")&amp;"】"))</f>
        <v>【1.15】</v>
      </c>
      <c r="AT6" s="36">
        <f>IF(AT7="",NA(),AT7)</f>
        <v>2128.8000000000002</v>
      </c>
      <c r="AU6" s="36">
        <f t="shared" ref="AU6:BC6" si="6">IF(AU7="",NA(),AU7)</f>
        <v>199.18</v>
      </c>
      <c r="AV6" s="36">
        <f t="shared" si="6"/>
        <v>236.37</v>
      </c>
      <c r="AW6" s="36">
        <f t="shared" si="6"/>
        <v>277.83</v>
      </c>
      <c r="AX6" s="36">
        <f t="shared" si="6"/>
        <v>308.93</v>
      </c>
      <c r="AY6" s="36">
        <f t="shared" si="6"/>
        <v>371.89</v>
      </c>
      <c r="AZ6" s="36">
        <f t="shared" si="6"/>
        <v>355.27</v>
      </c>
      <c r="BA6" s="36">
        <f t="shared" si="6"/>
        <v>359.7</v>
      </c>
      <c r="BB6" s="36">
        <f t="shared" si="6"/>
        <v>362.93</v>
      </c>
      <c r="BC6" s="36">
        <f t="shared" si="6"/>
        <v>371.81</v>
      </c>
      <c r="BD6" s="35" t="str">
        <f>IF(BD7="","",IF(BD7="-","【-】","【"&amp;SUBSTITUTE(TEXT(BD7,"#,##0.00"),"-","△")&amp;"】"))</f>
        <v>【260.31】</v>
      </c>
      <c r="BE6" s="36">
        <f>IF(BE7="",NA(),BE7)</f>
        <v>229.37</v>
      </c>
      <c r="BF6" s="36">
        <f t="shared" ref="BF6:BN6" si="7">IF(BF7="",NA(),BF7)</f>
        <v>1057.93</v>
      </c>
      <c r="BG6" s="36">
        <f t="shared" si="7"/>
        <v>960.49</v>
      </c>
      <c r="BH6" s="36">
        <f t="shared" si="7"/>
        <v>932.49</v>
      </c>
      <c r="BI6" s="36">
        <f t="shared" si="7"/>
        <v>911.94</v>
      </c>
      <c r="BJ6" s="36">
        <f t="shared" si="7"/>
        <v>483.11</v>
      </c>
      <c r="BK6" s="36">
        <f t="shared" si="7"/>
        <v>458.27</v>
      </c>
      <c r="BL6" s="36">
        <f t="shared" si="7"/>
        <v>447.01</v>
      </c>
      <c r="BM6" s="36">
        <f t="shared" si="7"/>
        <v>439.05</v>
      </c>
      <c r="BN6" s="36">
        <f t="shared" si="7"/>
        <v>465.85</v>
      </c>
      <c r="BO6" s="35" t="str">
        <f>IF(BO7="","",IF(BO7="-","【-】","【"&amp;SUBSTITUTE(TEXT(BO7,"#,##0.00"),"-","△")&amp;"】"))</f>
        <v>【275.67】</v>
      </c>
      <c r="BP6" s="36">
        <f>IF(BP7="",NA(),BP7)</f>
        <v>124.19</v>
      </c>
      <c r="BQ6" s="36">
        <f t="shared" ref="BQ6:BY6" si="8">IF(BQ7="",NA(),BQ7)</f>
        <v>75.930000000000007</v>
      </c>
      <c r="BR6" s="36">
        <f t="shared" si="8"/>
        <v>82.89</v>
      </c>
      <c r="BS6" s="36">
        <f t="shared" si="8"/>
        <v>82.11</v>
      </c>
      <c r="BT6" s="36">
        <f t="shared" si="8"/>
        <v>74.09</v>
      </c>
      <c r="BU6" s="36">
        <f t="shared" si="8"/>
        <v>93.28</v>
      </c>
      <c r="BV6" s="36">
        <f t="shared" si="8"/>
        <v>96.77</v>
      </c>
      <c r="BW6" s="36">
        <f t="shared" si="8"/>
        <v>95.81</v>
      </c>
      <c r="BX6" s="36">
        <f t="shared" si="8"/>
        <v>95.26</v>
      </c>
      <c r="BY6" s="36">
        <f t="shared" si="8"/>
        <v>92.39</v>
      </c>
      <c r="BZ6" s="35" t="str">
        <f>IF(BZ7="","",IF(BZ7="-","【-】","【"&amp;SUBSTITUTE(TEXT(BZ7,"#,##0.00"),"-","△")&amp;"】"))</f>
        <v>【100.05】</v>
      </c>
      <c r="CA6" s="36">
        <f>IF(CA7="",NA(),CA7)</f>
        <v>97.76</v>
      </c>
      <c r="CB6" s="36">
        <f t="shared" ref="CB6:CJ6" si="9">IF(CB7="",NA(),CB7)</f>
        <v>159.97</v>
      </c>
      <c r="CC6" s="36">
        <f t="shared" si="9"/>
        <v>157.24</v>
      </c>
      <c r="CD6" s="36">
        <f t="shared" si="9"/>
        <v>160.37</v>
      </c>
      <c r="CE6" s="36">
        <f t="shared" si="9"/>
        <v>172.88</v>
      </c>
      <c r="CF6" s="36">
        <f t="shared" si="9"/>
        <v>208.29</v>
      </c>
      <c r="CG6" s="36">
        <f t="shared" si="9"/>
        <v>187.18</v>
      </c>
      <c r="CH6" s="36">
        <f t="shared" si="9"/>
        <v>189.58</v>
      </c>
      <c r="CI6" s="36">
        <f t="shared" si="9"/>
        <v>192.82</v>
      </c>
      <c r="CJ6" s="36">
        <f t="shared" si="9"/>
        <v>192.98</v>
      </c>
      <c r="CK6" s="35" t="str">
        <f>IF(CK7="","",IF(CK7="-","【-】","【"&amp;SUBSTITUTE(TEXT(CK7,"#,##0.00"),"-","△")&amp;"】"))</f>
        <v>【166.40】</v>
      </c>
      <c r="CL6" s="36">
        <f>IF(CL7="",NA(),CL7)</f>
        <v>62.96</v>
      </c>
      <c r="CM6" s="36">
        <f t="shared" ref="CM6:CU6" si="10">IF(CM7="",NA(),CM7)</f>
        <v>73.819999999999993</v>
      </c>
      <c r="CN6" s="36">
        <f t="shared" si="10"/>
        <v>73.459999999999994</v>
      </c>
      <c r="CO6" s="36">
        <f t="shared" si="10"/>
        <v>73.19</v>
      </c>
      <c r="CP6" s="36">
        <f t="shared" si="10"/>
        <v>76.16</v>
      </c>
      <c r="CQ6" s="36">
        <f t="shared" si="10"/>
        <v>49.32</v>
      </c>
      <c r="CR6" s="36">
        <f t="shared" si="10"/>
        <v>55.88</v>
      </c>
      <c r="CS6" s="36">
        <f t="shared" si="10"/>
        <v>55.22</v>
      </c>
      <c r="CT6" s="36">
        <f t="shared" si="10"/>
        <v>54.05</v>
      </c>
      <c r="CU6" s="36">
        <f t="shared" si="10"/>
        <v>54.43</v>
      </c>
      <c r="CV6" s="35" t="str">
        <f>IF(CV7="","",IF(CV7="-","【-】","【"&amp;SUBSTITUTE(TEXT(CV7,"#,##0.00"),"-","△")&amp;"】"))</f>
        <v>【60.69】</v>
      </c>
      <c r="CW6" s="36">
        <f>IF(CW7="",NA(),CW7)</f>
        <v>78.989999999999995</v>
      </c>
      <c r="CX6" s="36">
        <f t="shared" ref="CX6:DF6" si="11">IF(CX7="",NA(),CX7)</f>
        <v>78.069999999999993</v>
      </c>
      <c r="CY6" s="36">
        <f t="shared" si="11"/>
        <v>77.260000000000005</v>
      </c>
      <c r="CZ6" s="36">
        <f t="shared" si="11"/>
        <v>75.27</v>
      </c>
      <c r="DA6" s="36">
        <f t="shared" si="11"/>
        <v>73.400000000000006</v>
      </c>
      <c r="DB6" s="36">
        <f t="shared" si="11"/>
        <v>79.34</v>
      </c>
      <c r="DC6" s="36">
        <f t="shared" si="11"/>
        <v>80.989999999999995</v>
      </c>
      <c r="DD6" s="36">
        <f t="shared" si="11"/>
        <v>80.930000000000007</v>
      </c>
      <c r="DE6" s="36">
        <f t="shared" si="11"/>
        <v>80.510000000000005</v>
      </c>
      <c r="DF6" s="36">
        <f t="shared" si="11"/>
        <v>79.44</v>
      </c>
      <c r="DG6" s="35" t="str">
        <f>IF(DG7="","",IF(DG7="-","【-】","【"&amp;SUBSTITUTE(TEXT(DG7,"#,##0.00"),"-","△")&amp;"】"))</f>
        <v>【89.82】</v>
      </c>
      <c r="DH6" s="36">
        <f>IF(DH7="",NA(),DH7)</f>
        <v>50.71</v>
      </c>
      <c r="DI6" s="36">
        <f t="shared" ref="DI6:DQ6" si="12">IF(DI7="",NA(),DI7)</f>
        <v>46.06</v>
      </c>
      <c r="DJ6" s="36">
        <f t="shared" si="12"/>
        <v>47.68</v>
      </c>
      <c r="DK6" s="36">
        <f t="shared" si="12"/>
        <v>49.16</v>
      </c>
      <c r="DL6" s="36">
        <f t="shared" si="12"/>
        <v>50.34</v>
      </c>
      <c r="DM6" s="36">
        <f t="shared" si="12"/>
        <v>48.3</v>
      </c>
      <c r="DN6" s="36">
        <f t="shared" si="12"/>
        <v>46.61</v>
      </c>
      <c r="DO6" s="36">
        <f t="shared" si="12"/>
        <v>47.97</v>
      </c>
      <c r="DP6" s="36">
        <f t="shared" si="12"/>
        <v>49.12</v>
      </c>
      <c r="DQ6" s="36">
        <f t="shared" si="12"/>
        <v>49.39</v>
      </c>
      <c r="DR6" s="35" t="str">
        <f>IF(DR7="","",IF(DR7="-","【-】","【"&amp;SUBSTITUTE(TEXT(DR7,"#,##0.00"),"-","△")&amp;"】"))</f>
        <v>【50.19】</v>
      </c>
      <c r="DS6" s="36">
        <f>IF(DS7="",NA(),DS7)</f>
        <v>47.47</v>
      </c>
      <c r="DT6" s="36">
        <f t="shared" ref="DT6:EB6" si="13">IF(DT7="",NA(),DT7)</f>
        <v>10.9</v>
      </c>
      <c r="DU6" s="36">
        <f t="shared" si="13"/>
        <v>10.3</v>
      </c>
      <c r="DV6" s="36">
        <f t="shared" si="13"/>
        <v>9.83</v>
      </c>
      <c r="DW6" s="36">
        <f t="shared" si="13"/>
        <v>10.37</v>
      </c>
      <c r="DX6" s="36">
        <f t="shared" si="13"/>
        <v>12.43</v>
      </c>
      <c r="DY6" s="36">
        <f t="shared" si="13"/>
        <v>10.84</v>
      </c>
      <c r="DZ6" s="36">
        <f t="shared" si="13"/>
        <v>15.33</v>
      </c>
      <c r="EA6" s="36">
        <f t="shared" si="13"/>
        <v>16.760000000000002</v>
      </c>
      <c r="EB6" s="36">
        <f t="shared" si="13"/>
        <v>18.57</v>
      </c>
      <c r="EC6" s="35" t="str">
        <f>IF(EC7="","",IF(EC7="-","【-】","【"&amp;SUBSTITUTE(TEXT(EC7,"#,##0.00"),"-","△")&amp;"】"))</f>
        <v>【20.63】</v>
      </c>
      <c r="ED6" s="36">
        <f>IF(ED7="",NA(),ED7)</f>
        <v>1.51</v>
      </c>
      <c r="EE6" s="36">
        <f t="shared" ref="EE6:EM6" si="14">IF(EE7="",NA(),EE7)</f>
        <v>0.76</v>
      </c>
      <c r="EF6" s="36">
        <f t="shared" si="14"/>
        <v>0.72</v>
      </c>
      <c r="EG6" s="36">
        <f t="shared" si="14"/>
        <v>0.72</v>
      </c>
      <c r="EH6" s="36">
        <f t="shared" si="14"/>
        <v>1.2</v>
      </c>
      <c r="EI6" s="36">
        <f t="shared" si="14"/>
        <v>0.46</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435147</v>
      </c>
      <c r="D7" s="38">
        <v>46</v>
      </c>
      <c r="E7" s="38">
        <v>1</v>
      </c>
      <c r="F7" s="38">
        <v>0</v>
      </c>
      <c r="G7" s="38">
        <v>1</v>
      </c>
      <c r="H7" s="38" t="s">
        <v>93</v>
      </c>
      <c r="I7" s="38" t="s">
        <v>94</v>
      </c>
      <c r="J7" s="38" t="s">
        <v>95</v>
      </c>
      <c r="K7" s="38" t="s">
        <v>96</v>
      </c>
      <c r="L7" s="38" t="s">
        <v>97</v>
      </c>
      <c r="M7" s="38" t="s">
        <v>98</v>
      </c>
      <c r="N7" s="39" t="s">
        <v>99</v>
      </c>
      <c r="O7" s="39">
        <v>60.61</v>
      </c>
      <c r="P7" s="39">
        <v>94.65</v>
      </c>
      <c r="Q7" s="39">
        <v>2728</v>
      </c>
      <c r="R7" s="39">
        <v>15098</v>
      </c>
      <c r="S7" s="39">
        <v>159.56</v>
      </c>
      <c r="T7" s="39">
        <v>94.62</v>
      </c>
      <c r="U7" s="39">
        <v>14160</v>
      </c>
      <c r="V7" s="39">
        <v>47.63</v>
      </c>
      <c r="W7" s="39">
        <v>297.29000000000002</v>
      </c>
      <c r="X7" s="39">
        <v>123.77</v>
      </c>
      <c r="Y7" s="39">
        <v>110.6</v>
      </c>
      <c r="Z7" s="39">
        <v>119.54</v>
      </c>
      <c r="AA7" s="39">
        <v>117.22</v>
      </c>
      <c r="AB7" s="39">
        <v>107.86</v>
      </c>
      <c r="AC7" s="39">
        <v>107.95</v>
      </c>
      <c r="AD7" s="39">
        <v>110.02</v>
      </c>
      <c r="AE7" s="39">
        <v>108.76</v>
      </c>
      <c r="AF7" s="39">
        <v>108.46</v>
      </c>
      <c r="AG7" s="39">
        <v>109.02</v>
      </c>
      <c r="AH7" s="39">
        <v>110.27</v>
      </c>
      <c r="AI7" s="39">
        <v>0</v>
      </c>
      <c r="AJ7" s="39">
        <v>33.369999999999997</v>
      </c>
      <c r="AK7" s="39">
        <v>0</v>
      </c>
      <c r="AL7" s="39">
        <v>0</v>
      </c>
      <c r="AM7" s="39">
        <v>0</v>
      </c>
      <c r="AN7" s="39">
        <v>12.44</v>
      </c>
      <c r="AO7" s="39">
        <v>7.31</v>
      </c>
      <c r="AP7" s="39">
        <v>7.48</v>
      </c>
      <c r="AQ7" s="39">
        <v>11.94</v>
      </c>
      <c r="AR7" s="39">
        <v>11</v>
      </c>
      <c r="AS7" s="39">
        <v>1.1499999999999999</v>
      </c>
      <c r="AT7" s="39">
        <v>2128.8000000000002</v>
      </c>
      <c r="AU7" s="39">
        <v>199.18</v>
      </c>
      <c r="AV7" s="39">
        <v>236.37</v>
      </c>
      <c r="AW7" s="39">
        <v>277.83</v>
      </c>
      <c r="AX7" s="39">
        <v>308.93</v>
      </c>
      <c r="AY7" s="39">
        <v>371.89</v>
      </c>
      <c r="AZ7" s="39">
        <v>355.27</v>
      </c>
      <c r="BA7" s="39">
        <v>359.7</v>
      </c>
      <c r="BB7" s="39">
        <v>362.93</v>
      </c>
      <c r="BC7" s="39">
        <v>371.81</v>
      </c>
      <c r="BD7" s="39">
        <v>260.31</v>
      </c>
      <c r="BE7" s="39">
        <v>229.37</v>
      </c>
      <c r="BF7" s="39">
        <v>1057.93</v>
      </c>
      <c r="BG7" s="39">
        <v>960.49</v>
      </c>
      <c r="BH7" s="39">
        <v>932.49</v>
      </c>
      <c r="BI7" s="39">
        <v>911.94</v>
      </c>
      <c r="BJ7" s="39">
        <v>483.11</v>
      </c>
      <c r="BK7" s="39">
        <v>458.27</v>
      </c>
      <c r="BL7" s="39">
        <v>447.01</v>
      </c>
      <c r="BM7" s="39">
        <v>439.05</v>
      </c>
      <c r="BN7" s="39">
        <v>465.85</v>
      </c>
      <c r="BO7" s="39">
        <v>275.67</v>
      </c>
      <c r="BP7" s="39">
        <v>124.19</v>
      </c>
      <c r="BQ7" s="39">
        <v>75.930000000000007</v>
      </c>
      <c r="BR7" s="39">
        <v>82.89</v>
      </c>
      <c r="BS7" s="39">
        <v>82.11</v>
      </c>
      <c r="BT7" s="39">
        <v>74.09</v>
      </c>
      <c r="BU7" s="39">
        <v>93.28</v>
      </c>
      <c r="BV7" s="39">
        <v>96.77</v>
      </c>
      <c r="BW7" s="39">
        <v>95.81</v>
      </c>
      <c r="BX7" s="39">
        <v>95.26</v>
      </c>
      <c r="BY7" s="39">
        <v>92.39</v>
      </c>
      <c r="BZ7" s="39">
        <v>100.05</v>
      </c>
      <c r="CA7" s="39">
        <v>97.76</v>
      </c>
      <c r="CB7" s="39">
        <v>159.97</v>
      </c>
      <c r="CC7" s="39">
        <v>157.24</v>
      </c>
      <c r="CD7" s="39">
        <v>160.37</v>
      </c>
      <c r="CE7" s="39">
        <v>172.88</v>
      </c>
      <c r="CF7" s="39">
        <v>208.29</v>
      </c>
      <c r="CG7" s="39">
        <v>187.18</v>
      </c>
      <c r="CH7" s="39">
        <v>189.58</v>
      </c>
      <c r="CI7" s="39">
        <v>192.82</v>
      </c>
      <c r="CJ7" s="39">
        <v>192.98</v>
      </c>
      <c r="CK7" s="39">
        <v>166.4</v>
      </c>
      <c r="CL7" s="39">
        <v>62.96</v>
      </c>
      <c r="CM7" s="39">
        <v>73.819999999999993</v>
      </c>
      <c r="CN7" s="39">
        <v>73.459999999999994</v>
      </c>
      <c r="CO7" s="39">
        <v>73.19</v>
      </c>
      <c r="CP7" s="39">
        <v>76.16</v>
      </c>
      <c r="CQ7" s="39">
        <v>49.32</v>
      </c>
      <c r="CR7" s="39">
        <v>55.88</v>
      </c>
      <c r="CS7" s="39">
        <v>55.22</v>
      </c>
      <c r="CT7" s="39">
        <v>54.05</v>
      </c>
      <c r="CU7" s="39">
        <v>54.43</v>
      </c>
      <c r="CV7" s="39">
        <v>60.69</v>
      </c>
      <c r="CW7" s="39">
        <v>78.989999999999995</v>
      </c>
      <c r="CX7" s="39">
        <v>78.069999999999993</v>
      </c>
      <c r="CY7" s="39">
        <v>77.260000000000005</v>
      </c>
      <c r="CZ7" s="39">
        <v>75.27</v>
      </c>
      <c r="DA7" s="39">
        <v>73.400000000000006</v>
      </c>
      <c r="DB7" s="39">
        <v>79.34</v>
      </c>
      <c r="DC7" s="39">
        <v>80.989999999999995</v>
      </c>
      <c r="DD7" s="39">
        <v>80.930000000000007</v>
      </c>
      <c r="DE7" s="39">
        <v>80.510000000000005</v>
      </c>
      <c r="DF7" s="39">
        <v>79.44</v>
      </c>
      <c r="DG7" s="39">
        <v>89.82</v>
      </c>
      <c r="DH7" s="39">
        <v>50.71</v>
      </c>
      <c r="DI7" s="39">
        <v>46.06</v>
      </c>
      <c r="DJ7" s="39">
        <v>47.68</v>
      </c>
      <c r="DK7" s="39">
        <v>49.16</v>
      </c>
      <c r="DL7" s="39">
        <v>50.34</v>
      </c>
      <c r="DM7" s="39">
        <v>48.3</v>
      </c>
      <c r="DN7" s="39">
        <v>46.61</v>
      </c>
      <c r="DO7" s="39">
        <v>47.97</v>
      </c>
      <c r="DP7" s="39">
        <v>49.12</v>
      </c>
      <c r="DQ7" s="39">
        <v>49.39</v>
      </c>
      <c r="DR7" s="39">
        <v>50.19</v>
      </c>
      <c r="DS7" s="39">
        <v>47.47</v>
      </c>
      <c r="DT7" s="39">
        <v>10.9</v>
      </c>
      <c r="DU7" s="39">
        <v>10.3</v>
      </c>
      <c r="DV7" s="39">
        <v>9.83</v>
      </c>
      <c r="DW7" s="39">
        <v>10.37</v>
      </c>
      <c r="DX7" s="39">
        <v>12.43</v>
      </c>
      <c r="DY7" s="39">
        <v>10.84</v>
      </c>
      <c r="DZ7" s="39">
        <v>15.33</v>
      </c>
      <c r="EA7" s="39">
        <v>16.760000000000002</v>
      </c>
      <c r="EB7" s="39">
        <v>18.57</v>
      </c>
      <c r="EC7" s="39">
        <v>20.63</v>
      </c>
      <c r="ED7" s="39">
        <v>1.51</v>
      </c>
      <c r="EE7" s="39">
        <v>0.76</v>
      </c>
      <c r="EF7" s="39">
        <v>0.72</v>
      </c>
      <c r="EG7" s="39">
        <v>0.72</v>
      </c>
      <c r="EH7" s="39">
        <v>1.2</v>
      </c>
      <c r="EI7" s="39">
        <v>0.46</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中神啓介</cp:lastModifiedBy>
  <cp:lastPrinted>2022-01-25T07:09:10Z</cp:lastPrinted>
  <dcterms:created xsi:type="dcterms:W3CDTF">2021-12-03T06:58:49Z</dcterms:created>
  <dcterms:modified xsi:type="dcterms:W3CDTF">2022-01-28T05:02:26Z</dcterms:modified>
  <cp:category/>
</cp:coreProperties>
</file>