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38 湯前町\水道\"/>
    </mc:Choice>
  </mc:AlternateContent>
  <workbookProtection workbookAlgorithmName="SHA-512" workbookHashValue="sfe6tfsUS43MyDMZOifUesZ/FjVFzfZ3u9sbIP089P01GrPjCdvBMSEnMXCiq0hE/SKO8ImPeg2s19ebZKFpzQ==" workbookSaltValue="Xf3U0VdTHCHPgjo7Q3KwRw==" workbookSpinCount="100000" lockStructure="1"/>
  <bookViews>
    <workbookView xWindow="0" yWindow="0" windowWidth="20490" windowHeight="70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T10" i="4"/>
  <c r="AL10" i="4"/>
  <c r="W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<sst xmlns="http://schemas.openxmlformats.org/spreadsheetml/2006/main" count="228" uniqueCount="113">
  <si>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</si>
  <si>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</si>
  <si>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</si>
  <si>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</si>
  <si>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</si>
  <si>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</si>
  <si>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</si>
  <si>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</si>
  <si>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</si>
  <si>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</si>
  <si>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</si>
  <si>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</si>
  <si>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</si>
  <si>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</si>
  <si>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</si>
  <si>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</si>
  <si>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</si>
  <si>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</si>
  <si>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</si>
  <si>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</si>
  <si>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</si>
  <si>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</si>
  <si>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</si>
  <si>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</si>
  <si>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</si>
  <si>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</si>
  <si>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</si>
  <si>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</si>
  <si>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</si>
  <si>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</si>
  <si>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</si>
  <si>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</si>
  <si>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</si>
  <si>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</si>
  <si>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</si>
  <si>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</si>
  <si>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</si>
  <si>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</si>
  <si>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</si>
  <si>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</si>
  <si>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</si>
  <si>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</si>
  <si>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</si>
  <si>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</si>
  <si>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</si>
  <si>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</si>
  <si>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</si>
  <si>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</si>
  <si>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</si>
  <si>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</si>
  <si>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</si>
  <si>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</si>
  <si>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</si>
  <si>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</si>
  <si>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</si>
  <si>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</si>
  <si>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</si>
  <si>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</si>
  <si>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</si>
  <si>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</si>
  <si>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</si>
  <si>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</si>
  <si>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</si>
  <si>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</si>
  <si>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</si>
  <si>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</si>
  <si>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</si>
  <si>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</si>
  <si>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</si>
  <si>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</si>
  <si>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</si>
  <si>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</si>
  <si>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</si>
  <si>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</si>
  <si>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</si>
  <si>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</si>
  <si>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</si>
  <si>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</si>
  <si>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</si>
  <si>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</si>
  <si>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</si>
  <si>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</si>
  <si>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</si>
  <si>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</si>
  <si>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</si>
  <si>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</si>
  <si>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</si>
  <si>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</si>
  <si>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</si>
  <si>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</si>
  <si>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</si>
  <si>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</si>
  <si>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</si>
  <si>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</si>
  <si>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</si>
  <si>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</si>
  <si>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</si>
  <si>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</si>
  <si>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</si>
  <si>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</si>
  <si>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</si>
  <si>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</si>
  <si>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</si>
  <si>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</si>
  <si>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</si>
  <si>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</si>
  <si>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</si>
  <si>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</si>
  <si>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</si>
  <si>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</si>
  <si>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状況は、現時点でおおむね良好であるといえる。しかし、平成28年度より老朽管の更新を実施しており、建設改良費、起債の償還、減価償却費の削減等の経営努力を継続しながら、計画的に事業を行う必要がある。令和元年度に経営戦略を策定し、令和3年度にはアセットマネジメント計画の見直しを行うことで、将来にわたって持続可能な水道事業の運営を行う。</t>
    <rPh sb="0" eb="2">
      <t>ケイエイ</t>
    </rPh>
    <rPh sb="2" eb="4">
      <t>ジョウキョウ</t>
    </rPh>
    <rPh sb="6" eb="9">
      <t>ゲンジテン</t>
    </rPh>
    <rPh sb="14" eb="16">
      <t>リョウコウ</t>
    </rPh>
    <rPh sb="28" eb="30">
      <t>ヘイセイ</t>
    </rPh>
    <rPh sb="32" eb="34">
      <t>ネンド</t>
    </rPh>
    <rPh sb="36" eb="38">
      <t>ロウキュウ</t>
    </rPh>
    <rPh sb="38" eb="39">
      <t>カン</t>
    </rPh>
    <rPh sb="40" eb="42">
      <t>コウシン</t>
    </rPh>
    <rPh sb="43" eb="45">
      <t>ジッシ</t>
    </rPh>
    <rPh sb="50" eb="52">
      <t>ケンセツ</t>
    </rPh>
    <rPh sb="52" eb="54">
      <t>カイリョウ</t>
    </rPh>
    <rPh sb="54" eb="55">
      <t>ヒ</t>
    </rPh>
    <rPh sb="56" eb="58">
      <t>キサイ</t>
    </rPh>
    <rPh sb="59" eb="61">
      <t>ショウカン</t>
    </rPh>
    <rPh sb="62" eb="64">
      <t>ゲンカ</t>
    </rPh>
    <rPh sb="64" eb="66">
      <t>ショウキャク</t>
    </rPh>
    <rPh sb="66" eb="67">
      <t>ヒ</t>
    </rPh>
    <rPh sb="68" eb="70">
      <t>サクゲン</t>
    </rPh>
    <rPh sb="70" eb="71">
      <t>トウ</t>
    </rPh>
    <rPh sb="72" eb="74">
      <t>ケイエイ</t>
    </rPh>
    <rPh sb="74" eb="76">
      <t>ドリョク</t>
    </rPh>
    <rPh sb="77" eb="79">
      <t>ケイゾク</t>
    </rPh>
    <rPh sb="84" eb="87">
      <t>ケイカクテキ</t>
    </rPh>
    <rPh sb="88" eb="90">
      <t>ジギョウ</t>
    </rPh>
    <rPh sb="91" eb="92">
      <t>オコナ</t>
    </rPh>
    <rPh sb="93" eb="95">
      <t>ヒツヨウ</t>
    </rPh>
    <rPh sb="99" eb="101">
      <t>レイワ</t>
    </rPh>
    <rPh sb="101" eb="102">
      <t>モト</t>
    </rPh>
    <rPh sb="102" eb="104">
      <t>ネンド</t>
    </rPh>
    <rPh sb="105" eb="107">
      <t>ケイエイ</t>
    </rPh>
    <rPh sb="107" eb="109">
      <t>センリャク</t>
    </rPh>
    <rPh sb="110" eb="112">
      <t>サクテイ</t>
    </rPh>
    <rPh sb="114" eb="116">
      <t>レイワ</t>
    </rPh>
    <rPh sb="117" eb="119">
      <t>ネンド</t>
    </rPh>
    <rPh sb="131" eb="133">
      <t>ケイカク</t>
    </rPh>
    <rPh sb="134" eb="136">
      <t>ミナオ</t>
    </rPh>
    <rPh sb="138" eb="139">
      <t>オコナ</t>
    </rPh>
    <rPh sb="144" eb="146">
      <t>ショウライ</t>
    </rPh>
    <rPh sb="151" eb="153">
      <t>ジゾク</t>
    </rPh>
    <rPh sb="153" eb="155">
      <t>カノウ</t>
    </rPh>
    <rPh sb="156" eb="158">
      <t>スイドウ</t>
    </rPh>
    <rPh sb="158" eb="160">
      <t>ジギョウ</t>
    </rPh>
    <rPh sb="161" eb="163">
      <t>ウンエイ</t>
    </rPh>
    <rPh sb="164" eb="165">
      <t>オコナ</t>
    </rPh>
    <phoneticPr fontId="4"/>
  </si>
  <si>
    <t>①黒字経営が続いており、類似団体・全国平均を上回っている。
②累積欠損金は発生していない。
③例年、本管工事を３月に竣工し、４月に支払いを行うため、未払金として計上されていたが、令和２年度においては本管工事を繰越したため、未払金が減り、例年以上に流動比率が高まった。ただ、流動比率は100％を上回っており、債務に対しての支払い能力があるといえる。
④現在は平均値を下回っているが、今後は管路の耐震化等の更新事業で借入を継続していくため、給水収益の増加に向けた取り組みを行っていきたい。
⑤類似団体及び全国平均値を上回っており、給水にかかる費用を給水収益で賄えている。
⑥類似団体及び全国平均値を下回っている。
⑦類似団体及び全国平均値を上回っており、良好といえる。
⑧令和元年度の中ごろに町内全域を対象とした漏水調査を行っており、その後漏水箇所の修繕を行っているので、前年度と比較すると向上した。ただ、80％を下回っているため、今後調査を定期的に入れるなどして、有収率を上げていきたい。</t>
    <rPh sb="1" eb="3">
      <t>クロジ</t>
    </rPh>
    <rPh sb="3" eb="5">
      <t>ケイエイ</t>
    </rPh>
    <rPh sb="6" eb="7">
      <t>ツヅ</t>
    </rPh>
    <rPh sb="12" eb="14">
      <t>ルイジ</t>
    </rPh>
    <rPh sb="14" eb="16">
      <t>ダンタイ</t>
    </rPh>
    <rPh sb="17" eb="19">
      <t>ゼンコク</t>
    </rPh>
    <rPh sb="19" eb="21">
      <t>ヘイキン</t>
    </rPh>
    <rPh sb="22" eb="24">
      <t>ウワマワ</t>
    </rPh>
    <rPh sb="31" eb="33">
      <t>ルイセキ</t>
    </rPh>
    <rPh sb="33" eb="35">
      <t>ケッソン</t>
    </rPh>
    <rPh sb="35" eb="36">
      <t>キン</t>
    </rPh>
    <rPh sb="37" eb="39">
      <t>ハッセイ</t>
    </rPh>
    <rPh sb="47" eb="49">
      <t>レイネン</t>
    </rPh>
    <rPh sb="50" eb="52">
      <t>ホンカン</t>
    </rPh>
    <rPh sb="52" eb="54">
      <t>コウジ</t>
    </rPh>
    <rPh sb="56" eb="57">
      <t>ガツ</t>
    </rPh>
    <rPh sb="58" eb="60">
      <t>シュンコウ</t>
    </rPh>
    <rPh sb="63" eb="64">
      <t>ガツ</t>
    </rPh>
    <rPh sb="65" eb="67">
      <t>シハラ</t>
    </rPh>
    <rPh sb="69" eb="70">
      <t>オコナ</t>
    </rPh>
    <rPh sb="74" eb="77">
      <t>ミバライキン</t>
    </rPh>
    <rPh sb="80" eb="82">
      <t>ケイジョウ</t>
    </rPh>
    <rPh sb="89" eb="91">
      <t>レイワ</t>
    </rPh>
    <rPh sb="92" eb="94">
      <t>ネンド</t>
    </rPh>
    <rPh sb="99" eb="101">
      <t>ホンカン</t>
    </rPh>
    <rPh sb="101" eb="103">
      <t>コウジ</t>
    </rPh>
    <rPh sb="104" eb="106">
      <t>クリコシ</t>
    </rPh>
    <rPh sb="111" eb="114">
      <t>ミバライキン</t>
    </rPh>
    <rPh sb="115" eb="116">
      <t>ヘ</t>
    </rPh>
    <rPh sb="118" eb="120">
      <t>レイネン</t>
    </rPh>
    <rPh sb="120" eb="122">
      <t>イジョウ</t>
    </rPh>
    <rPh sb="123" eb="125">
      <t>リュウドウ</t>
    </rPh>
    <rPh sb="125" eb="127">
      <t>ヒリツ</t>
    </rPh>
    <rPh sb="128" eb="129">
      <t>タカ</t>
    </rPh>
    <rPh sb="136" eb="138">
      <t>リュウドウ</t>
    </rPh>
    <rPh sb="138" eb="140">
      <t>ヒリツ</t>
    </rPh>
    <rPh sb="146" eb="148">
      <t>ウワマワ</t>
    </rPh>
    <rPh sb="153" eb="155">
      <t>サイム</t>
    </rPh>
    <rPh sb="156" eb="157">
      <t>タイ</t>
    </rPh>
    <rPh sb="160" eb="162">
      <t>シハラ</t>
    </rPh>
    <rPh sb="163" eb="165">
      <t>ノウリョク</t>
    </rPh>
    <rPh sb="175" eb="177">
      <t>ゲンザイ</t>
    </rPh>
    <rPh sb="178" eb="181">
      <t>ヘイキンチ</t>
    </rPh>
    <rPh sb="182" eb="184">
      <t>シタマワ</t>
    </rPh>
    <rPh sb="190" eb="192">
      <t>コンゴ</t>
    </rPh>
    <rPh sb="193" eb="195">
      <t>カンロ</t>
    </rPh>
    <rPh sb="196" eb="199">
      <t>タイシンカ</t>
    </rPh>
    <rPh sb="199" eb="200">
      <t>トウ</t>
    </rPh>
    <rPh sb="201" eb="203">
      <t>コウシン</t>
    </rPh>
    <rPh sb="203" eb="205">
      <t>ジギョウ</t>
    </rPh>
    <rPh sb="206" eb="208">
      <t>カリイレ</t>
    </rPh>
    <rPh sb="209" eb="211">
      <t>ケイゾク</t>
    </rPh>
    <rPh sb="218" eb="220">
      <t>キュウスイ</t>
    </rPh>
    <rPh sb="220" eb="222">
      <t>シュウエキ</t>
    </rPh>
    <rPh sb="223" eb="225">
      <t>ゾウカ</t>
    </rPh>
    <rPh sb="226" eb="227">
      <t>ム</t>
    </rPh>
    <rPh sb="229" eb="230">
      <t>ト</t>
    </rPh>
    <rPh sb="231" eb="232">
      <t>ク</t>
    </rPh>
    <rPh sb="234" eb="235">
      <t>オコナ</t>
    </rPh>
    <rPh sb="244" eb="246">
      <t>ルイジ</t>
    </rPh>
    <rPh sb="246" eb="248">
      <t>ダンタイ</t>
    </rPh>
    <rPh sb="248" eb="249">
      <t>オヨ</t>
    </rPh>
    <rPh sb="250" eb="252">
      <t>ゼンコク</t>
    </rPh>
    <rPh sb="252" eb="254">
      <t>ヘイキン</t>
    </rPh>
    <rPh sb="254" eb="255">
      <t>チ</t>
    </rPh>
    <rPh sb="256" eb="258">
      <t>ウワマワ</t>
    </rPh>
    <rPh sb="263" eb="265">
      <t>キュウスイ</t>
    </rPh>
    <rPh sb="269" eb="271">
      <t>ヒヨウ</t>
    </rPh>
    <rPh sb="272" eb="274">
      <t>キュウスイ</t>
    </rPh>
    <rPh sb="274" eb="276">
      <t>シュウエキ</t>
    </rPh>
    <rPh sb="277" eb="278">
      <t>マカナ</t>
    </rPh>
    <rPh sb="285" eb="287">
      <t>ルイジ</t>
    </rPh>
    <rPh sb="287" eb="289">
      <t>ダンタイ</t>
    </rPh>
    <rPh sb="289" eb="290">
      <t>オヨ</t>
    </rPh>
    <rPh sb="291" eb="293">
      <t>ゼンコク</t>
    </rPh>
    <rPh sb="293" eb="296">
      <t>ヘイキンチ</t>
    </rPh>
    <rPh sb="297" eb="299">
      <t>シタマワ</t>
    </rPh>
    <rPh sb="306" eb="308">
      <t>ルイジ</t>
    </rPh>
    <rPh sb="308" eb="310">
      <t>ダンタイ</t>
    </rPh>
    <rPh sb="310" eb="311">
      <t>オヨ</t>
    </rPh>
    <rPh sb="312" eb="314">
      <t>ゼンコク</t>
    </rPh>
    <rPh sb="314" eb="317">
      <t>ヘイキンチ</t>
    </rPh>
    <rPh sb="318" eb="320">
      <t>ウワマワ</t>
    </rPh>
    <rPh sb="325" eb="327">
      <t>リョウコウ</t>
    </rPh>
    <rPh sb="334" eb="336">
      <t>レイワ</t>
    </rPh>
    <rPh sb="336" eb="337">
      <t>モト</t>
    </rPh>
    <rPh sb="337" eb="339">
      <t>ネンド</t>
    </rPh>
    <rPh sb="340" eb="341">
      <t>ナカ</t>
    </rPh>
    <rPh sb="344" eb="346">
      <t>チョウナイ</t>
    </rPh>
    <rPh sb="346" eb="348">
      <t>ゼンイキ</t>
    </rPh>
    <rPh sb="349" eb="351">
      <t>タイショウ</t>
    </rPh>
    <rPh sb="354" eb="356">
      <t>ロウスイ</t>
    </rPh>
    <rPh sb="356" eb="358">
      <t>チョウサ</t>
    </rPh>
    <rPh sb="359" eb="360">
      <t>オコナ</t>
    </rPh>
    <rPh sb="367" eb="368">
      <t>ゴ</t>
    </rPh>
    <rPh sb="368" eb="370">
      <t>ロウスイ</t>
    </rPh>
    <rPh sb="370" eb="372">
      <t>カショ</t>
    </rPh>
    <rPh sb="373" eb="375">
      <t>シュウゼン</t>
    </rPh>
    <rPh sb="376" eb="377">
      <t>オコナ</t>
    </rPh>
    <rPh sb="384" eb="387">
      <t>ゼンネンド</t>
    </rPh>
    <rPh sb="388" eb="390">
      <t>ヒカク</t>
    </rPh>
    <rPh sb="393" eb="395">
      <t>コウジョウ</t>
    </rPh>
    <rPh sb="405" eb="407">
      <t>シタマワ</t>
    </rPh>
    <rPh sb="414" eb="416">
      <t>コンゴ</t>
    </rPh>
    <rPh sb="416" eb="418">
      <t>チョウサ</t>
    </rPh>
    <rPh sb="419" eb="422">
      <t>テイキテキ</t>
    </rPh>
    <rPh sb="423" eb="424">
      <t>イ</t>
    </rPh>
    <rPh sb="431" eb="434">
      <t>ユウシュウリツ</t>
    </rPh>
    <rPh sb="435" eb="436">
      <t>ア</t>
    </rPh>
    <phoneticPr fontId="4"/>
  </si>
  <si>
    <t>①平均値を上回っており、保有資産の更新等の必要性が増してきている。
②平成30年度に法定耐用年数を越える管が急激に増加しているが、令和2年度より国の交付金制度を活用して老朽管の更新を計画的に行っていく予定である。
③平成28年度より老朽管の更新を実施しており、類似団体及び全国平均値を上回っている。今後も継続して管路更新を実施する予定である。令和2年度においては繰越を行ったため、令和3年度以降に事業の効果がみられると思う。</t>
    <rPh sb="1" eb="4">
      <t>ヘイキンチ</t>
    </rPh>
    <rPh sb="5" eb="7">
      <t>ウワマワ</t>
    </rPh>
    <rPh sb="12" eb="14">
      <t>ホユウ</t>
    </rPh>
    <rPh sb="14" eb="16">
      <t>シサン</t>
    </rPh>
    <rPh sb="17" eb="19">
      <t>コウシン</t>
    </rPh>
    <rPh sb="19" eb="20">
      <t>トウ</t>
    </rPh>
    <rPh sb="21" eb="24">
      <t>ヒツヨウセイ</t>
    </rPh>
    <rPh sb="25" eb="26">
      <t>マ</t>
    </rPh>
    <rPh sb="35" eb="37">
      <t>ヘイセイ</t>
    </rPh>
    <rPh sb="39" eb="40">
      <t>ネン</t>
    </rPh>
    <rPh sb="40" eb="41">
      <t>ド</t>
    </rPh>
    <rPh sb="42" eb="44">
      <t>ホウテイ</t>
    </rPh>
    <rPh sb="44" eb="46">
      <t>タイヨウ</t>
    </rPh>
    <rPh sb="46" eb="48">
      <t>ネンスウ</t>
    </rPh>
    <rPh sb="49" eb="50">
      <t>コ</t>
    </rPh>
    <rPh sb="52" eb="53">
      <t>カン</t>
    </rPh>
    <rPh sb="54" eb="56">
      <t>キュウゲキ</t>
    </rPh>
    <rPh sb="57" eb="59">
      <t>ゾウカ</t>
    </rPh>
    <rPh sb="65" eb="67">
      <t>レイワ</t>
    </rPh>
    <rPh sb="68" eb="70">
      <t>ネンド</t>
    </rPh>
    <rPh sb="72" eb="73">
      <t>クニ</t>
    </rPh>
    <rPh sb="74" eb="77">
      <t>コウフキン</t>
    </rPh>
    <rPh sb="77" eb="79">
      <t>セイド</t>
    </rPh>
    <rPh sb="80" eb="82">
      <t>カツヨウ</t>
    </rPh>
    <rPh sb="84" eb="86">
      <t>ロウキュウ</t>
    </rPh>
    <rPh sb="86" eb="87">
      <t>カン</t>
    </rPh>
    <rPh sb="88" eb="90">
      <t>コウシン</t>
    </rPh>
    <rPh sb="91" eb="94">
      <t>ケイカクテキ</t>
    </rPh>
    <rPh sb="95" eb="96">
      <t>オコナ</t>
    </rPh>
    <rPh sb="100" eb="102">
      <t>ヨテイ</t>
    </rPh>
    <rPh sb="108" eb="110">
      <t>ヘイセイ</t>
    </rPh>
    <rPh sb="112" eb="114">
      <t>ネンド</t>
    </rPh>
    <rPh sb="116" eb="118">
      <t>ロウキュウ</t>
    </rPh>
    <rPh sb="118" eb="119">
      <t>カン</t>
    </rPh>
    <rPh sb="120" eb="122">
      <t>コウシン</t>
    </rPh>
    <rPh sb="123" eb="125">
      <t>ジッシ</t>
    </rPh>
    <rPh sb="130" eb="132">
      <t>ルイジ</t>
    </rPh>
    <rPh sb="132" eb="134">
      <t>ダンタイ</t>
    </rPh>
    <rPh sb="134" eb="135">
      <t>オヨ</t>
    </rPh>
    <rPh sb="136" eb="138">
      <t>ゼンコク</t>
    </rPh>
    <rPh sb="138" eb="141">
      <t>ヘイキンチ</t>
    </rPh>
    <rPh sb="142" eb="144">
      <t>ウワマワ</t>
    </rPh>
    <rPh sb="149" eb="151">
      <t>コンゴ</t>
    </rPh>
    <rPh sb="152" eb="154">
      <t>ケイゾク</t>
    </rPh>
    <rPh sb="156" eb="158">
      <t>カンロ</t>
    </rPh>
    <rPh sb="158" eb="160">
      <t>コウシン</t>
    </rPh>
    <rPh sb="161" eb="163">
      <t>ジッシ</t>
    </rPh>
    <rPh sb="165" eb="167">
      <t>ヨテイ</t>
    </rPh>
    <rPh sb="171" eb="173">
      <t>レイワ</t>
    </rPh>
    <rPh sb="174" eb="176">
      <t>ネンド</t>
    </rPh>
    <rPh sb="181" eb="183">
      <t>クリコシ</t>
    </rPh>
    <rPh sb="184" eb="185">
      <t>オコナ</t>
    </rPh>
    <rPh sb="190" eb="192">
      <t>レイワ</t>
    </rPh>
    <rPh sb="193" eb="195">
      <t>ネンド</t>
    </rPh>
    <rPh sb="195" eb="197">
      <t>イコウ</t>
    </rPh>
    <rPh sb="198" eb="200">
      <t>ジギョウ</t>
    </rPh>
    <rPh sb="201" eb="203">
      <t>コウカ</t>
    </rPh>
    <rPh sb="209" eb="21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</si>
</sst>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8.48</c:v>
                </c:pt>
                <c:pt idx="1">
                  <c:v>2.79</c:v>
                </c:pt>
                <c:pt idx="2">
                  <c:v>2.39</c:v>
                </c:pt>
                <c:pt idx="3">
                  <c:v>2.96</c:v>
                </c:pt>
                <c:pt idx="4">
                  <c:v>0.12</c:v>
                </c:pt>
              </c:numCache>
            </c:numRef>
          </c:val>
          <c:extLst>
            <c:ext xmlns:c16="http://schemas.microsoft.com/office/drawing/2014/chart" uri="{C3380CC4-5D6E-409C-BE32-E72D297353CC}">
              <c16:uniqueId val="{00000000-7618-47D2-8209-94E2A1224EBF}"/>
            </c:ext>
          </c:extLst>
        </c:ser>
        <c:dLbls>
          <c:showLegendKey val="0"/>
          <c:showVal val="0"/>
          <c:showCatName val="0"/>
          <c:showSerName val="0"/>
          <c:showPercent val="0"/>
          <c:showBubbleSize val="0"/>
        </c:dLbls>
        <c:gapWidth val="150"/>
        <c:axId val="332924288"/>
        <c:axId val="3315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7618-47D2-8209-94E2A1224EBF}"/>
            </c:ext>
          </c:extLst>
        </c:ser>
        <c:dLbls>
          <c:showLegendKey val="0"/>
          <c:showVal val="0"/>
          <c:showCatName val="0"/>
          <c:showSerName val="0"/>
          <c:showPercent val="0"/>
          <c:showBubbleSize val="0"/>
        </c:dLbls>
        <c:marker val="1"/>
        <c:smooth val="0"/>
        <c:axId val="332924288"/>
        <c:axId val="331527776"/>
      </c:lineChart>
      <c:dateAx>
        <c:axId val="332924288"/>
        <c:scaling>
          <c:orientation val="minMax"/>
        </c:scaling>
        <c:delete val="1"/>
        <c:axPos val="b"/>
        <c:numFmt formatCode="&quot;H&quot;yy" sourceLinked="1"/>
        <c:majorTickMark val="none"/>
        <c:minorTickMark val="none"/>
        <c:tickLblPos val="none"/>
        <c:crossAx val="331527776"/>
        <c:crosses val="autoZero"/>
        <c:auto val="1"/>
        <c:lblOffset val="100"/>
        <c:baseTimeUnit val="years"/>
      </c:dateAx>
      <c:valAx>
        <c:axId val="3315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68.680000000000007</c:v>
                </c:pt>
                <c:pt idx="1">
                  <c:v>68.19</c:v>
                </c:pt>
                <c:pt idx="2">
                  <c:v>69.47</c:v>
                </c:pt>
                <c:pt idx="3">
                  <c:v>73.88</c:v>
                </c:pt>
                <c:pt idx="4">
                  <c:v>68.239999999999995</c:v>
                </c:pt>
              </c:numCache>
            </c:numRef>
          </c:val>
          <c:extLst>
            <c:ext xmlns:c16="http://schemas.microsoft.com/office/drawing/2014/chart" uri="{C3380CC4-5D6E-409C-BE32-E72D297353CC}">
              <c16:uniqueId val="{00000000-7BCB-4542-88BB-BBD08919D044}"/>
            </c:ext>
          </c:extLst>
        </c:ser>
        <c:dLbls>
          <c:showLegendKey val="0"/>
          <c:showVal val="0"/>
          <c:showCatName val="0"/>
          <c:showSerName val="0"/>
          <c:showPercent val="0"/>
          <c:showBubbleSize val="0"/>
        </c:dLbls>
        <c:gapWidth val="150"/>
        <c:axId val="333366968"/>
        <c:axId val="3333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7BCB-4542-88BB-BBD08919D044}"/>
            </c:ext>
          </c:extLst>
        </c:ser>
        <c:dLbls>
          <c:showLegendKey val="0"/>
          <c:showVal val="0"/>
          <c:showCatName val="0"/>
          <c:showSerName val="0"/>
          <c:showPercent val="0"/>
          <c:showBubbleSize val="0"/>
        </c:dLbls>
        <c:marker val="1"/>
        <c:smooth val="0"/>
        <c:axId val="333366968"/>
        <c:axId val="333367360"/>
      </c:lineChart>
      <c:dateAx>
        <c:axId val="333366968"/>
        <c:scaling>
          <c:orientation val="minMax"/>
        </c:scaling>
        <c:delete val="1"/>
        <c:axPos val="b"/>
        <c:numFmt formatCode="&quot;H&quot;yy" sourceLinked="1"/>
        <c:majorTickMark val="none"/>
        <c:minorTickMark val="none"/>
        <c:tickLblPos val="none"/>
        <c:crossAx val="333367360"/>
        <c:crosses val="autoZero"/>
        <c:auto val="1"/>
        <c:lblOffset val="100"/>
        <c:baseTimeUnit val="years"/>
      </c:dateAx>
      <c:valAx>
        <c:axId val="3333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6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79.510000000000005</c:v>
                </c:pt>
                <c:pt idx="1">
                  <c:v>78.63</c:v>
                </c:pt>
                <c:pt idx="2">
                  <c:v>76.989999999999995</c:v>
                </c:pt>
                <c:pt idx="3">
                  <c:v>69.540000000000006</c:v>
                </c:pt>
                <c:pt idx="4">
                  <c:v>76.42</c:v>
                </c:pt>
              </c:numCache>
            </c:numRef>
          </c:val>
          <c:extLst>
            <c:ext xmlns:c16="http://schemas.microsoft.com/office/drawing/2014/chart" uri="{C3380CC4-5D6E-409C-BE32-E72D297353CC}">
              <c16:uniqueId val="{00000000-92CB-4C2B-A351-569E15F6B7AB}"/>
            </c:ext>
          </c:extLst>
        </c:ser>
        <c:dLbls>
          <c:showLegendKey val="0"/>
          <c:showVal val="0"/>
          <c:showCatName val="0"/>
          <c:showSerName val="0"/>
          <c:showPercent val="0"/>
          <c:showBubbleSize val="0"/>
        </c:dLbls>
        <c:gapWidth val="150"/>
        <c:axId val="333364224"/>
        <c:axId val="33336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92CB-4C2B-A351-569E15F6B7AB}"/>
            </c:ext>
          </c:extLst>
        </c:ser>
        <c:dLbls>
          <c:showLegendKey val="0"/>
          <c:showVal val="0"/>
          <c:showCatName val="0"/>
          <c:showSerName val="0"/>
          <c:showPercent val="0"/>
          <c:showBubbleSize val="0"/>
        </c:dLbls>
        <c:marker val="1"/>
        <c:smooth val="0"/>
        <c:axId val="333364224"/>
        <c:axId val="333367752"/>
      </c:lineChart>
      <c:dateAx>
        <c:axId val="333364224"/>
        <c:scaling>
          <c:orientation val="minMax"/>
        </c:scaling>
        <c:delete val="1"/>
        <c:axPos val="b"/>
        <c:numFmt formatCode="&quot;H&quot;yy" sourceLinked="1"/>
        <c:majorTickMark val="none"/>
        <c:minorTickMark val="none"/>
        <c:tickLblPos val="none"/>
        <c:crossAx val="333367752"/>
        <c:crosses val="autoZero"/>
        <c:auto val="1"/>
        <c:lblOffset val="100"/>
        <c:baseTimeUnit val="years"/>
      </c:dateAx>
      <c:valAx>
        <c:axId val="33336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157.07</c:v>
                </c:pt>
                <c:pt idx="1">
                  <c:v>177.46</c:v>
                </c:pt>
                <c:pt idx="2">
                  <c:v>198.01</c:v>
                </c:pt>
                <c:pt idx="3">
                  <c:v>167.13</c:v>
                </c:pt>
                <c:pt idx="4">
                  <c:v>189.56</c:v>
                </c:pt>
              </c:numCache>
            </c:numRef>
          </c:val>
          <c:extLst>
            <c:ext xmlns:c16="http://schemas.microsoft.com/office/drawing/2014/chart" uri="{C3380CC4-5D6E-409C-BE32-E72D297353CC}">
              <c16:uniqueId val="{00000000-34B8-49D3-BF19-179693924A53}"/>
            </c:ext>
          </c:extLst>
        </c:ser>
        <c:dLbls>
          <c:showLegendKey val="0"/>
          <c:showVal val="0"/>
          <c:showCatName val="0"/>
          <c:showSerName val="0"/>
          <c:showPercent val="0"/>
          <c:showBubbleSize val="0"/>
        </c:dLbls>
        <c:gapWidth val="150"/>
        <c:axId val="331526208"/>
        <c:axId val="33152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34B8-49D3-BF19-179693924A53}"/>
            </c:ext>
          </c:extLst>
        </c:ser>
        <c:dLbls>
          <c:showLegendKey val="0"/>
          <c:showVal val="0"/>
          <c:showCatName val="0"/>
          <c:showSerName val="0"/>
          <c:showPercent val="0"/>
          <c:showBubbleSize val="0"/>
        </c:dLbls>
        <c:marker val="1"/>
        <c:smooth val="0"/>
        <c:axId val="331526208"/>
        <c:axId val="331526992"/>
      </c:lineChart>
      <c:dateAx>
        <c:axId val="331526208"/>
        <c:scaling>
          <c:orientation val="minMax"/>
        </c:scaling>
        <c:delete val="1"/>
        <c:axPos val="b"/>
        <c:numFmt formatCode="&quot;H&quot;yy" sourceLinked="1"/>
        <c:majorTickMark val="none"/>
        <c:minorTickMark val="none"/>
        <c:tickLblPos val="none"/>
        <c:crossAx val="331526992"/>
        <c:crosses val="autoZero"/>
        <c:auto val="1"/>
        <c:lblOffset val="100"/>
        <c:baseTimeUnit val="years"/>
      </c:dateAx>
      <c:valAx>
        <c:axId val="33152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58.98</c:v>
                </c:pt>
                <c:pt idx="1">
                  <c:v>57.03</c:v>
                </c:pt>
                <c:pt idx="2">
                  <c:v>55.41</c:v>
                </c:pt>
                <c:pt idx="3">
                  <c:v>53.83</c:v>
                </c:pt>
                <c:pt idx="4">
                  <c:v>54.76</c:v>
                </c:pt>
              </c:numCache>
            </c:numRef>
          </c:val>
          <c:extLst>
            <c:ext xmlns:c16="http://schemas.microsoft.com/office/drawing/2014/chart" uri="{C3380CC4-5D6E-409C-BE32-E72D297353CC}">
              <c16:uniqueId val="{00000000-1E86-4E0E-A77F-D412883C3A26}"/>
            </c:ext>
          </c:extLst>
        </c:ser>
        <c:dLbls>
          <c:showLegendKey val="0"/>
          <c:showVal val="0"/>
          <c:showCatName val="0"/>
          <c:showSerName val="0"/>
          <c:showPercent val="0"/>
          <c:showBubbleSize val="0"/>
        </c:dLbls>
        <c:gapWidth val="150"/>
        <c:axId val="331527384"/>
        <c:axId val="33152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1E86-4E0E-A77F-D412883C3A26}"/>
            </c:ext>
          </c:extLst>
        </c:ser>
        <c:dLbls>
          <c:showLegendKey val="0"/>
          <c:showVal val="0"/>
          <c:showCatName val="0"/>
          <c:showSerName val="0"/>
          <c:showPercent val="0"/>
          <c:showBubbleSize val="0"/>
        </c:dLbls>
        <c:marker val="1"/>
        <c:smooth val="0"/>
        <c:axId val="331527384"/>
        <c:axId val="331526600"/>
      </c:lineChart>
      <c:dateAx>
        <c:axId val="331527384"/>
        <c:scaling>
          <c:orientation val="minMax"/>
        </c:scaling>
        <c:delete val="1"/>
        <c:axPos val="b"/>
        <c:numFmt formatCode="&quot;H&quot;yy" sourceLinked="1"/>
        <c:majorTickMark val="none"/>
        <c:minorTickMark val="none"/>
        <c:tickLblPos val="none"/>
        <c:crossAx val="331526600"/>
        <c:crosses val="autoZero"/>
        <c:auto val="1"/>
        <c:lblOffset val="100"/>
        <c:baseTimeUnit val="years"/>
      </c:dateAx>
      <c:valAx>
        <c:axId val="3315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2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0.15</c:v>
                </c:pt>
                <c:pt idx="1">
                  <c:v>0.15</c:v>
                </c:pt>
                <c:pt idx="2">
                  <c:v>13.66</c:v>
                </c:pt>
                <c:pt idx="3">
                  <c:v>27.16</c:v>
                </c:pt>
                <c:pt idx="4">
                  <c:v>28.57</c:v>
                </c:pt>
              </c:numCache>
            </c:numRef>
          </c:val>
          <c:extLst>
            <c:ext xmlns:c16="http://schemas.microsoft.com/office/drawing/2014/chart" uri="{C3380CC4-5D6E-409C-BE32-E72D297353CC}">
              <c16:uniqueId val="{00000000-FC4C-48DE-9586-BE46C3A5648B}"/>
            </c:ext>
          </c:extLst>
        </c:ser>
        <c:dLbls>
          <c:showLegendKey val="0"/>
          <c:showVal val="0"/>
          <c:showCatName val="0"/>
          <c:showSerName val="0"/>
          <c:showPercent val="0"/>
          <c:showBubbleSize val="0"/>
        </c:dLbls>
        <c:gapWidth val="150"/>
        <c:axId val="333044352"/>
        <c:axId val="3330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FC4C-48DE-9586-BE46C3A5648B}"/>
            </c:ext>
          </c:extLst>
        </c:ser>
        <c:dLbls>
          <c:showLegendKey val="0"/>
          <c:showVal val="0"/>
          <c:showCatName val="0"/>
          <c:showSerName val="0"/>
          <c:showPercent val="0"/>
          <c:showBubbleSize val="0"/>
        </c:dLbls>
        <c:marker val="1"/>
        <c:smooth val="0"/>
        <c:axId val="333044352"/>
        <c:axId val="333040432"/>
      </c:lineChart>
      <c:dateAx>
        <c:axId val="333044352"/>
        <c:scaling>
          <c:orientation val="minMax"/>
        </c:scaling>
        <c:delete val="1"/>
        <c:axPos val="b"/>
        <c:numFmt formatCode="&quot;H&quot;yy" sourceLinked="1"/>
        <c:majorTickMark val="none"/>
        <c:minorTickMark val="none"/>
        <c:tickLblPos val="none"/>
        <c:crossAx val="333040432"/>
        <c:crosses val="autoZero"/>
        <c:auto val="1"/>
        <c:lblOffset val="100"/>
        <c:baseTimeUnit val="years"/>
      </c:dateAx>
      <c:valAx>
        <c:axId val="3330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33-4C25-BC96-A51C18398F21}"/>
            </c:ext>
          </c:extLst>
        </c:ser>
        <c:dLbls>
          <c:showLegendKey val="0"/>
          <c:showVal val="0"/>
          <c:showCatName val="0"/>
          <c:showSerName val="0"/>
          <c:showPercent val="0"/>
          <c:showBubbleSize val="0"/>
        </c:dLbls>
        <c:gapWidth val="150"/>
        <c:axId val="333040040"/>
        <c:axId val="3330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ED33-4C25-BC96-A51C18398F21}"/>
            </c:ext>
          </c:extLst>
        </c:ser>
        <c:dLbls>
          <c:showLegendKey val="0"/>
          <c:showVal val="0"/>
          <c:showCatName val="0"/>
          <c:showSerName val="0"/>
          <c:showPercent val="0"/>
          <c:showBubbleSize val="0"/>
        </c:dLbls>
        <c:marker val="1"/>
        <c:smooth val="0"/>
        <c:axId val="333040040"/>
        <c:axId val="333042784"/>
      </c:lineChart>
      <c:dateAx>
        <c:axId val="333040040"/>
        <c:scaling>
          <c:orientation val="minMax"/>
        </c:scaling>
        <c:delete val="1"/>
        <c:axPos val="b"/>
        <c:numFmt formatCode="&quot;H&quot;yy" sourceLinked="1"/>
        <c:majorTickMark val="none"/>
        <c:minorTickMark val="none"/>
        <c:tickLblPos val="none"/>
        <c:crossAx val="333042784"/>
        <c:crosses val="autoZero"/>
        <c:auto val="1"/>
        <c:lblOffset val="100"/>
        <c:baseTimeUnit val="years"/>
      </c:dateAx>
      <c:valAx>
        <c:axId val="33304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04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355.77</c:v>
                </c:pt>
                <c:pt idx="1">
                  <c:v>650.35</c:v>
                </c:pt>
                <c:pt idx="2">
                  <c:v>664.36</c:v>
                </c:pt>
                <c:pt idx="3">
                  <c:v>725</c:v>
                </c:pt>
                <c:pt idx="4">
                  <c:v>10274.620000000001</c:v>
                </c:pt>
              </c:numCache>
            </c:numRef>
          </c:val>
          <c:extLst>
            <c:ext xmlns:c16="http://schemas.microsoft.com/office/drawing/2014/chart" uri="{C3380CC4-5D6E-409C-BE32-E72D297353CC}">
              <c16:uniqueId val="{00000000-6159-43BC-AD55-475622C3DDC1}"/>
            </c:ext>
          </c:extLst>
        </c:ser>
        <c:dLbls>
          <c:showLegendKey val="0"/>
          <c:showVal val="0"/>
          <c:showCatName val="0"/>
          <c:showSerName val="0"/>
          <c:showPercent val="0"/>
          <c:showBubbleSize val="0"/>
        </c:dLbls>
        <c:gapWidth val="150"/>
        <c:axId val="333043960"/>
        <c:axId val="33304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6159-43BC-AD55-475622C3DDC1}"/>
            </c:ext>
          </c:extLst>
        </c:ser>
        <c:dLbls>
          <c:showLegendKey val="0"/>
          <c:showVal val="0"/>
          <c:showCatName val="0"/>
          <c:showSerName val="0"/>
          <c:showPercent val="0"/>
          <c:showBubbleSize val="0"/>
        </c:dLbls>
        <c:marker val="1"/>
        <c:smooth val="0"/>
        <c:axId val="333043960"/>
        <c:axId val="333045528"/>
      </c:lineChart>
      <c:dateAx>
        <c:axId val="333043960"/>
        <c:scaling>
          <c:orientation val="minMax"/>
        </c:scaling>
        <c:delete val="1"/>
        <c:axPos val="b"/>
        <c:numFmt formatCode="&quot;H&quot;yy" sourceLinked="1"/>
        <c:majorTickMark val="none"/>
        <c:minorTickMark val="none"/>
        <c:tickLblPos val="none"/>
        <c:crossAx val="333045528"/>
        <c:crosses val="autoZero"/>
        <c:auto val="1"/>
        <c:lblOffset val="100"/>
        <c:baseTimeUnit val="years"/>
      </c:dateAx>
      <c:valAx>
        <c:axId val="333045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04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174.84</c:v>
                </c:pt>
                <c:pt idx="1">
                  <c:v>232.55</c:v>
                </c:pt>
                <c:pt idx="2">
                  <c:v>293.57</c:v>
                </c:pt>
                <c:pt idx="3">
                  <c:v>371.7</c:v>
                </c:pt>
                <c:pt idx="4">
                  <c:v>430.28</c:v>
                </c:pt>
              </c:numCache>
            </c:numRef>
          </c:val>
          <c:extLst>
            <c:ext xmlns:c16="http://schemas.microsoft.com/office/drawing/2014/chart" uri="{C3380CC4-5D6E-409C-BE32-E72D297353CC}">
              <c16:uniqueId val="{00000000-9E7F-40E0-A389-DEAE0E749E56}"/>
            </c:ext>
          </c:extLst>
        </c:ser>
        <c:dLbls>
          <c:showLegendKey val="0"/>
          <c:showVal val="0"/>
          <c:showCatName val="0"/>
          <c:showSerName val="0"/>
          <c:showPercent val="0"/>
          <c:showBubbleSize val="0"/>
        </c:dLbls>
        <c:gapWidth val="150"/>
        <c:axId val="333039648"/>
        <c:axId val="33303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9E7F-40E0-A389-DEAE0E749E56}"/>
            </c:ext>
          </c:extLst>
        </c:ser>
        <c:dLbls>
          <c:showLegendKey val="0"/>
          <c:showVal val="0"/>
          <c:showCatName val="0"/>
          <c:showSerName val="0"/>
          <c:showPercent val="0"/>
          <c:showBubbleSize val="0"/>
        </c:dLbls>
        <c:marker val="1"/>
        <c:smooth val="0"/>
        <c:axId val="333039648"/>
        <c:axId val="333039256"/>
      </c:lineChart>
      <c:dateAx>
        <c:axId val="333039648"/>
        <c:scaling>
          <c:orientation val="minMax"/>
        </c:scaling>
        <c:delete val="1"/>
        <c:axPos val="b"/>
        <c:numFmt formatCode="&quot;H&quot;yy" sourceLinked="1"/>
        <c:majorTickMark val="none"/>
        <c:minorTickMark val="none"/>
        <c:tickLblPos val="none"/>
        <c:crossAx val="333039256"/>
        <c:crosses val="autoZero"/>
        <c:auto val="1"/>
        <c:lblOffset val="100"/>
        <c:baseTimeUnit val="years"/>
      </c:dateAx>
      <c:valAx>
        <c:axId val="333039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0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174.24</c:v>
                </c:pt>
                <c:pt idx="1">
                  <c:v>188.92</c:v>
                </c:pt>
                <c:pt idx="2">
                  <c:v>209.74</c:v>
                </c:pt>
                <c:pt idx="3">
                  <c:v>174.07</c:v>
                </c:pt>
                <c:pt idx="4">
                  <c:v>190.27</c:v>
                </c:pt>
              </c:numCache>
            </c:numRef>
          </c:val>
          <c:extLst>
            <c:ext xmlns:c16="http://schemas.microsoft.com/office/drawing/2014/chart" uri="{C3380CC4-5D6E-409C-BE32-E72D297353CC}">
              <c16:uniqueId val="{00000000-223F-4D06-9B0D-47AC5100E935}"/>
            </c:ext>
          </c:extLst>
        </c:ser>
        <c:dLbls>
          <c:showLegendKey val="0"/>
          <c:showVal val="0"/>
          <c:showCatName val="0"/>
          <c:showSerName val="0"/>
          <c:showPercent val="0"/>
          <c:showBubbleSize val="0"/>
        </c:dLbls>
        <c:gapWidth val="150"/>
        <c:axId val="333041608"/>
        <c:axId val="33304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223F-4D06-9B0D-47AC5100E935}"/>
            </c:ext>
          </c:extLst>
        </c:ser>
        <c:dLbls>
          <c:showLegendKey val="0"/>
          <c:showVal val="0"/>
          <c:showCatName val="0"/>
          <c:showSerName val="0"/>
          <c:showPercent val="0"/>
          <c:showBubbleSize val="0"/>
        </c:dLbls>
        <c:marker val="1"/>
        <c:smooth val="0"/>
        <c:axId val="333041608"/>
        <c:axId val="333042000"/>
      </c:lineChart>
      <c:dateAx>
        <c:axId val="333041608"/>
        <c:scaling>
          <c:orientation val="minMax"/>
        </c:scaling>
        <c:delete val="1"/>
        <c:axPos val="b"/>
        <c:numFmt formatCode="&quot;H&quot;yy" sourceLinked="1"/>
        <c:majorTickMark val="none"/>
        <c:minorTickMark val="none"/>
        <c:tickLblPos val="none"/>
        <c:crossAx val="333042000"/>
        <c:crosses val="autoZero"/>
        <c:auto val="1"/>
        <c:lblOffset val="100"/>
        <c:baseTimeUnit val="years"/>
      </c:dateAx>
      <c:valAx>
        <c:axId val="33304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86.21</c:v>
                </c:pt>
                <c:pt idx="1">
                  <c:v>79.319999999999993</c:v>
                </c:pt>
                <c:pt idx="2">
                  <c:v>71.78</c:v>
                </c:pt>
                <c:pt idx="3">
                  <c:v>87.32</c:v>
                </c:pt>
                <c:pt idx="4">
                  <c:v>78.52</c:v>
                </c:pt>
              </c:numCache>
            </c:numRef>
          </c:val>
          <c:extLst>
            <c:ext xmlns:c16="http://schemas.microsoft.com/office/drawing/2014/chart" uri="{C3380CC4-5D6E-409C-BE32-E72D297353CC}">
              <c16:uniqueId val="{00000000-BDF1-47B9-8061-EA991996C5B4}"/>
            </c:ext>
          </c:extLst>
        </c:ser>
        <c:dLbls>
          <c:showLegendKey val="0"/>
          <c:showVal val="0"/>
          <c:showCatName val="0"/>
          <c:showSerName val="0"/>
          <c:showPercent val="0"/>
          <c:showBubbleSize val="0"/>
        </c:dLbls>
        <c:gapWidth val="150"/>
        <c:axId val="333365400"/>
        <c:axId val="33336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BDF1-47B9-8061-EA991996C5B4}"/>
            </c:ext>
          </c:extLst>
        </c:ser>
        <c:dLbls>
          <c:showLegendKey val="0"/>
          <c:showVal val="0"/>
          <c:showCatName val="0"/>
          <c:showSerName val="0"/>
          <c:showPercent val="0"/>
          <c:showBubbleSize val="0"/>
        </c:dLbls>
        <c:marker val="1"/>
        <c:smooth val="0"/>
        <c:axId val="333365400"/>
        <c:axId val="333366184"/>
      </c:lineChart>
      <c:dateAx>
        <c:axId val="333365400"/>
        <c:scaling>
          <c:orientation val="minMax"/>
        </c:scaling>
        <c:delete val="1"/>
        <c:axPos val="b"/>
        <c:numFmt formatCode="&quot;H&quot;yy" sourceLinked="1"/>
        <c:majorTickMark val="none"/>
        <c:minorTickMark val="none"/>
        <c:tickLblPos val="none"/>
        <c:crossAx val="333366184"/>
        <c:crosses val="autoZero"/>
        <c:auto val="1"/>
        <c:lblOffset val="100"/>
        <c:baseTimeUnit val="years"/>
      </c:dateAx>
      <c:valAx>
        <c:axId val="33336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6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湯前町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3752</v>
      </c>
      <c r="AM8" s="61"/>
      <c r="AN8" s="61"/>
      <c r="AO8" s="61"/>
      <c r="AP8" s="61"/>
      <c r="AQ8" s="61"/>
      <c r="AR8" s="61"/>
      <c r="AS8" s="61"/>
      <c r="AT8" s="52">
        <f>データ!$S$6</f>
        <v>48.37</v>
      </c>
      <c r="AU8" s="53"/>
      <c r="AV8" s="53"/>
      <c r="AW8" s="53"/>
      <c r="AX8" s="53"/>
      <c r="AY8" s="53"/>
      <c r="AZ8" s="53"/>
      <c r="BA8" s="53"/>
      <c r="BB8" s="54">
        <f>データ!$T$6</f>
        <v>77.569999999999993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70.89</v>
      </c>
      <c r="J10" s="53"/>
      <c r="K10" s="53"/>
      <c r="L10" s="53"/>
      <c r="M10" s="53"/>
      <c r="N10" s="53"/>
      <c r="O10" s="64"/>
      <c r="P10" s="54">
        <f>データ!$P$6</f>
        <v>97.14</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3605</v>
      </c>
      <c r="AM10" s="61"/>
      <c r="AN10" s="61"/>
      <c r="AO10" s="61"/>
      <c r="AP10" s="61"/>
      <c r="AQ10" s="61"/>
      <c r="AR10" s="61"/>
      <c r="AS10" s="61"/>
      <c r="AT10" s="52">
        <f>データ!$V$6</f>
        <v>10</v>
      </c>
      <c r="AU10" s="53"/>
      <c r="AV10" s="53"/>
      <c r="AW10" s="53"/>
      <c r="AX10" s="53"/>
      <c r="AY10" s="53"/>
      <c r="AZ10" s="53"/>
      <c r="BA10" s="53"/>
      <c r="BB10" s="54">
        <f>データ!$W$6</f>
        <v>360.5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yal3+Vfesyk6HztLmeNHEGqqKwv9aANAJfaOZON/PMyHaiAK11qy2Dmbf0icbTQIdkzp4ZPAMnrfnMgrGxFlw==" saltValue="dqxd/p+4u8IESkkwmG5a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435066</v>
      </c>
      <c r="D6" s="34">
        <f t="shared" si="3"/>
        <v>46</v>
      </c>
      <c r="E6" s="34">
        <f t="shared" si="3"/>
        <v>1</v>
      </c>
      <c r="F6" s="34">
        <f t="shared" si="3"/>
        <v>0</v>
      </c>
      <c r="G6" s="34">
        <f t="shared" si="3"/>
        <v>1</v>
      </c>
      <c r="H6" s="34" t="str">
        <f t="shared" si="3"/>
        <v>熊本県　湯前町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70.89</v>
      </c>
      <c r="P6" s="35">
        <f t="shared" si="3"/>
        <v>97.14</v>
      </c>
      <c r="Q6" s="35">
        <f t="shared" si="3"/>
        <v>3080</v>
      </c>
      <c r="R6" s="35">
        <f t="shared" si="3"/>
        <v>3752</v>
      </c>
      <c r="S6" s="35">
        <f t="shared" si="3"/>
        <v>48.37</v>
      </c>
      <c r="T6" s="35">
        <f t="shared" si="3"/>
        <v>77.569999999999993</v>
      </c>
      <c r="U6" s="35">
        <f t="shared" si="3"/>
        <v>3605</v>
      </c>
      <c r="V6" s="35">
        <f t="shared" si="3"/>
        <v>10</v>
      </c>
      <c r="W6" s="35">
        <f t="shared" si="3"/>
        <v>360.5</v>
      </c>
      <c r="X6" s="36">
        <f>IF(X7="",NA(),X7)</f>
        <v>157.07</v>
      </c>
      <c r="Y6" s="36">
        <f t="shared" ref="Y6:AG6" si="4">IF(Y7="",NA(),Y7)</f>
        <v>177.46</v>
      </c>
      <c r="Z6" s="36">
        <f t="shared" si="4"/>
        <v>198.01</v>
      </c>
      <c r="AA6" s="36">
        <f t="shared" si="4"/>
        <v>167.13</v>
      </c>
      <c r="AB6" s="36">
        <f t="shared" si="4"/>
        <v>189.56</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355.77</v>
      </c>
      <c r="AU6" s="36">
        <f t="shared" ref="AU6:BC6" si="6">IF(AU7="",NA(),AU7)</f>
        <v>650.35</v>
      </c>
      <c r="AV6" s="36">
        <f t="shared" si="6"/>
        <v>664.36</v>
      </c>
      <c r="AW6" s="36">
        <f t="shared" si="6"/>
        <v>725</v>
      </c>
      <c r="AX6" s="36">
        <f t="shared" si="6"/>
        <v>10274.620000000001</v>
      </c>
      <c r="AY6" s="36">
        <f t="shared" si="6"/>
        <v>477.44</v>
      </c>
      <c r="AZ6" s="36">
        <f t="shared" si="6"/>
        <v>445.85</v>
      </c>
      <c r="BA6" s="36">
        <f t="shared" si="6"/>
        <v>450.54</v>
      </c>
      <c r="BB6" s="36">
        <f t="shared" si="6"/>
        <v>348.88</v>
      </c>
      <c r="BC6" s="36">
        <f t="shared" si="6"/>
        <v>381.07</v>
      </c>
      <c r="BD6" s="35" t="str">
        <f>IF(BD7="","",IF(BD7="-","【-】","【"&amp;SUBSTITUTE(TEXT(BD7,"#,##0.00"),"-","△")&amp;"】"))</f>
        <v>【260.31】</v>
      </c>
      <c r="BE6" s="36">
        <f>IF(BE7="",NA(),BE7)</f>
        <v>174.84</v>
      </c>
      <c r="BF6" s="36">
        <f t="shared" ref="BF6:BN6" si="7">IF(BF7="",NA(),BF7)</f>
        <v>232.55</v>
      </c>
      <c r="BG6" s="36">
        <f t="shared" si="7"/>
        <v>293.57</v>
      </c>
      <c r="BH6" s="36">
        <f t="shared" si="7"/>
        <v>371.7</v>
      </c>
      <c r="BI6" s="36">
        <f t="shared" si="7"/>
        <v>430.28</v>
      </c>
      <c r="BJ6" s="36">
        <f t="shared" si="7"/>
        <v>485.75</v>
      </c>
      <c r="BK6" s="36">
        <f t="shared" si="7"/>
        <v>516.34</v>
      </c>
      <c r="BL6" s="36">
        <f t="shared" si="7"/>
        <v>496.56</v>
      </c>
      <c r="BM6" s="36">
        <f t="shared" si="7"/>
        <v>540.38</v>
      </c>
      <c r="BN6" s="36">
        <f t="shared" si="7"/>
        <v>556.47</v>
      </c>
      <c r="BO6" s="35" t="str">
        <f>IF(BO7="","",IF(BO7="-","【-】","【"&amp;SUBSTITUTE(TEXT(BO7,"#,##0.00"),"-","△")&amp;"】"))</f>
        <v>【275.67】</v>
      </c>
      <c r="BP6" s="36">
        <f>IF(BP7="",NA(),BP7)</f>
        <v>174.24</v>
      </c>
      <c r="BQ6" s="36">
        <f t="shared" ref="BQ6:BY6" si="8">IF(BQ7="",NA(),BQ7)</f>
        <v>188.92</v>
      </c>
      <c r="BR6" s="36">
        <f t="shared" si="8"/>
        <v>209.74</v>
      </c>
      <c r="BS6" s="36">
        <f t="shared" si="8"/>
        <v>174.07</v>
      </c>
      <c r="BT6" s="36">
        <f t="shared" si="8"/>
        <v>190.27</v>
      </c>
      <c r="BU6" s="36">
        <f t="shared" si="8"/>
        <v>83.59</v>
      </c>
      <c r="BV6" s="36">
        <f t="shared" si="8"/>
        <v>83.27</v>
      </c>
      <c r="BW6" s="36">
        <f t="shared" si="8"/>
        <v>84.9</v>
      </c>
      <c r="BX6" s="36">
        <f t="shared" si="8"/>
        <v>83.22</v>
      </c>
      <c r="BY6" s="36">
        <f t="shared" si="8"/>
        <v>78.67</v>
      </c>
      <c r="BZ6" s="35" t="str">
        <f>IF(BZ7="","",IF(BZ7="-","【-】","【"&amp;SUBSTITUTE(TEXT(BZ7,"#,##0.00"),"-","△")&amp;"】"))</f>
        <v>【100.05】</v>
      </c>
      <c r="CA6" s="36">
        <f>IF(CA7="",NA(),CA7)</f>
        <v>86.21</v>
      </c>
      <c r="CB6" s="36">
        <f t="shared" ref="CB6:CJ6" si="9">IF(CB7="",NA(),CB7)</f>
        <v>79.319999999999993</v>
      </c>
      <c r="CC6" s="36">
        <f t="shared" si="9"/>
        <v>71.78</v>
      </c>
      <c r="CD6" s="36">
        <f t="shared" si="9"/>
        <v>87.32</v>
      </c>
      <c r="CE6" s="36">
        <f t="shared" si="9"/>
        <v>78.52</v>
      </c>
      <c r="CF6" s="36">
        <f t="shared" si="9"/>
        <v>230.22</v>
      </c>
      <c r="CG6" s="36">
        <f t="shared" si="9"/>
        <v>228.81</v>
      </c>
      <c r="CH6" s="36">
        <f t="shared" si="9"/>
        <v>231.9</v>
      </c>
      <c r="CI6" s="36">
        <f t="shared" si="9"/>
        <v>234.17</v>
      </c>
      <c r="CJ6" s="36">
        <f t="shared" si="9"/>
        <v>257.95</v>
      </c>
      <c r="CK6" s="35" t="str">
        <f>IF(CK7="","",IF(CK7="-","【-】","【"&amp;SUBSTITUTE(TEXT(CK7,"#,##0.00"),"-","△")&amp;"】"))</f>
        <v>【166.40】</v>
      </c>
      <c r="CL6" s="36">
        <f>IF(CL7="",NA(),CL7)</f>
        <v>68.680000000000007</v>
      </c>
      <c r="CM6" s="36">
        <f t="shared" ref="CM6:CU6" si="10">IF(CM7="",NA(),CM7)</f>
        <v>68.19</v>
      </c>
      <c r="CN6" s="36">
        <f t="shared" si="10"/>
        <v>69.47</v>
      </c>
      <c r="CO6" s="36">
        <f t="shared" si="10"/>
        <v>73.88</v>
      </c>
      <c r="CP6" s="36">
        <f t="shared" si="10"/>
        <v>68.239999999999995</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79.510000000000005</v>
      </c>
      <c r="CX6" s="36">
        <f t="shared" ref="CX6:DF6" si="11">IF(CX7="",NA(),CX7)</f>
        <v>78.63</v>
      </c>
      <c r="CY6" s="36">
        <f t="shared" si="11"/>
        <v>76.989999999999995</v>
      </c>
      <c r="CZ6" s="36">
        <f t="shared" si="11"/>
        <v>69.540000000000006</v>
      </c>
      <c r="DA6" s="36">
        <f t="shared" si="11"/>
        <v>76.42</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58.98</v>
      </c>
      <c r="DI6" s="36">
        <f t="shared" ref="DI6:DQ6" si="12">IF(DI7="",NA(),DI7)</f>
        <v>57.03</v>
      </c>
      <c r="DJ6" s="36">
        <f t="shared" si="12"/>
        <v>55.41</v>
      </c>
      <c r="DK6" s="36">
        <f t="shared" si="12"/>
        <v>53.83</v>
      </c>
      <c r="DL6" s="36">
        <f t="shared" si="12"/>
        <v>54.76</v>
      </c>
      <c r="DM6" s="36">
        <f t="shared" si="12"/>
        <v>52.4</v>
      </c>
      <c r="DN6" s="36">
        <f t="shared" si="12"/>
        <v>51.89</v>
      </c>
      <c r="DO6" s="36">
        <f t="shared" si="12"/>
        <v>54.09</v>
      </c>
      <c r="DP6" s="36">
        <f t="shared" si="12"/>
        <v>52.73</v>
      </c>
      <c r="DQ6" s="36">
        <f t="shared" si="12"/>
        <v>53.25</v>
      </c>
      <c r="DR6" s="35" t="str">
        <f>IF(DR7="","",IF(DR7="-","【-】","【"&amp;SUBSTITUTE(TEXT(DR7,"#,##0.00"),"-","△")&amp;"】"))</f>
        <v>【50.19】</v>
      </c>
      <c r="DS6" s="36">
        <f>IF(DS7="",NA(),DS7)</f>
        <v>0.15</v>
      </c>
      <c r="DT6" s="36">
        <f t="shared" ref="DT6:EB6" si="13">IF(DT7="",NA(),DT7)</f>
        <v>0.15</v>
      </c>
      <c r="DU6" s="36">
        <f t="shared" si="13"/>
        <v>13.66</v>
      </c>
      <c r="DV6" s="36">
        <f t="shared" si="13"/>
        <v>27.16</v>
      </c>
      <c r="DW6" s="36">
        <f t="shared" si="13"/>
        <v>28.57</v>
      </c>
      <c r="DX6" s="36">
        <f t="shared" si="13"/>
        <v>14.01</v>
      </c>
      <c r="DY6" s="36">
        <f t="shared" si="13"/>
        <v>14.74</v>
      </c>
      <c r="DZ6" s="36">
        <f t="shared" si="13"/>
        <v>18.68</v>
      </c>
      <c r="EA6" s="36">
        <f t="shared" si="13"/>
        <v>19.91</v>
      </c>
      <c r="EB6" s="36">
        <f t="shared" si="13"/>
        <v>23.02</v>
      </c>
      <c r="EC6" s="35" t="str">
        <f>IF(EC7="","",IF(EC7="-","【-】","【"&amp;SUBSTITUTE(TEXT(EC7,"#,##0.00"),"-","△")&amp;"】"))</f>
        <v>【20.63】</v>
      </c>
      <c r="ED6" s="36">
        <f>IF(ED7="",NA(),ED7)</f>
        <v>8.48</v>
      </c>
      <c r="EE6" s="36">
        <f t="shared" ref="EE6:EM6" si="14">IF(EE7="",NA(),EE7)</f>
        <v>2.79</v>
      </c>
      <c r="EF6" s="36">
        <f t="shared" si="14"/>
        <v>2.39</v>
      </c>
      <c r="EG6" s="36">
        <f t="shared" si="14"/>
        <v>2.96</v>
      </c>
      <c r="EH6" s="36">
        <f t="shared" si="14"/>
        <v>0.12</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435066</v>
      </c>
      <c r="D7" s="38">
        <v>46</v>
      </c>
      <c r="E7" s="38">
        <v>1</v>
      </c>
      <c r="F7" s="38">
        <v>0</v>
      </c>
      <c r="G7" s="38">
        <v>1</v>
      </c>
      <c r="H7" s="38" t="s">
        <v>93</v>
      </c>
      <c r="I7" s="38" t="s">
        <v>94</v>
      </c>
      <c r="J7" s="38" t="s">
        <v>95</v>
      </c>
      <c r="K7" s="38" t="s">
        <v>96</v>
      </c>
      <c r="L7" s="38" t="s">
        <v>97</v>
      </c>
      <c r="M7" s="38" t="s">
        <v>98</v>
      </c>
      <c r="N7" s="39" t="s">
        <v>99</v>
      </c>
      <c r="O7" s="39">
        <v>70.89</v>
      </c>
      <c r="P7" s="39">
        <v>97.14</v>
      </c>
      <c r="Q7" s="39">
        <v>3080</v>
      </c>
      <c r="R7" s="39">
        <v>3752</v>
      </c>
      <c r="S7" s="39">
        <v>48.37</v>
      </c>
      <c r="T7" s="39">
        <v>77.569999999999993</v>
      </c>
      <c r="U7" s="39">
        <v>3605</v>
      </c>
      <c r="V7" s="39">
        <v>10</v>
      </c>
      <c r="W7" s="39">
        <v>360.5</v>
      </c>
      <c r="X7" s="39">
        <v>157.07</v>
      </c>
      <c r="Y7" s="39">
        <v>177.46</v>
      </c>
      <c r="Z7" s="39">
        <v>198.01</v>
      </c>
      <c r="AA7" s="39">
        <v>167.13</v>
      </c>
      <c r="AB7" s="39">
        <v>189.56</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355.77</v>
      </c>
      <c r="AU7" s="39">
        <v>650.35</v>
      </c>
      <c r="AV7" s="39">
        <v>664.36</v>
      </c>
      <c r="AW7" s="39">
        <v>725</v>
      </c>
      <c r="AX7" s="39">
        <v>10274.620000000001</v>
      </c>
      <c r="AY7" s="39">
        <v>477.44</v>
      </c>
      <c r="AZ7" s="39">
        <v>445.85</v>
      </c>
      <c r="BA7" s="39">
        <v>450.54</v>
      </c>
      <c r="BB7" s="39">
        <v>348.88</v>
      </c>
      <c r="BC7" s="39">
        <v>381.07</v>
      </c>
      <c r="BD7" s="39">
        <v>260.31</v>
      </c>
      <c r="BE7" s="39">
        <v>174.84</v>
      </c>
      <c r="BF7" s="39">
        <v>232.55</v>
      </c>
      <c r="BG7" s="39">
        <v>293.57</v>
      </c>
      <c r="BH7" s="39">
        <v>371.7</v>
      </c>
      <c r="BI7" s="39">
        <v>430.28</v>
      </c>
      <c r="BJ7" s="39">
        <v>485.75</v>
      </c>
      <c r="BK7" s="39">
        <v>516.34</v>
      </c>
      <c r="BL7" s="39">
        <v>496.56</v>
      </c>
      <c r="BM7" s="39">
        <v>540.38</v>
      </c>
      <c r="BN7" s="39">
        <v>556.47</v>
      </c>
      <c r="BO7" s="39">
        <v>275.67</v>
      </c>
      <c r="BP7" s="39">
        <v>174.24</v>
      </c>
      <c r="BQ7" s="39">
        <v>188.92</v>
      </c>
      <c r="BR7" s="39">
        <v>209.74</v>
      </c>
      <c r="BS7" s="39">
        <v>174.07</v>
      </c>
      <c r="BT7" s="39">
        <v>190.27</v>
      </c>
      <c r="BU7" s="39">
        <v>83.59</v>
      </c>
      <c r="BV7" s="39">
        <v>83.27</v>
      </c>
      <c r="BW7" s="39">
        <v>84.9</v>
      </c>
      <c r="BX7" s="39">
        <v>83.22</v>
      </c>
      <c r="BY7" s="39">
        <v>78.67</v>
      </c>
      <c r="BZ7" s="39">
        <v>100.05</v>
      </c>
      <c r="CA7" s="39">
        <v>86.21</v>
      </c>
      <c r="CB7" s="39">
        <v>79.319999999999993</v>
      </c>
      <c r="CC7" s="39">
        <v>71.78</v>
      </c>
      <c r="CD7" s="39">
        <v>87.32</v>
      </c>
      <c r="CE7" s="39">
        <v>78.52</v>
      </c>
      <c r="CF7" s="39">
        <v>230.22</v>
      </c>
      <c r="CG7" s="39">
        <v>228.81</v>
      </c>
      <c r="CH7" s="39">
        <v>231.9</v>
      </c>
      <c r="CI7" s="39">
        <v>234.17</v>
      </c>
      <c r="CJ7" s="39">
        <v>257.95</v>
      </c>
      <c r="CK7" s="39">
        <v>166.4</v>
      </c>
      <c r="CL7" s="39">
        <v>68.680000000000007</v>
      </c>
      <c r="CM7" s="39">
        <v>68.19</v>
      </c>
      <c r="CN7" s="39">
        <v>69.47</v>
      </c>
      <c r="CO7" s="39">
        <v>73.88</v>
      </c>
      <c r="CP7" s="39">
        <v>68.239999999999995</v>
      </c>
      <c r="CQ7" s="39">
        <v>41.09</v>
      </c>
      <c r="CR7" s="39">
        <v>38.979999999999997</v>
      </c>
      <c r="CS7" s="39">
        <v>39.61</v>
      </c>
      <c r="CT7" s="39">
        <v>41.06</v>
      </c>
      <c r="CU7" s="39">
        <v>39.94</v>
      </c>
      <c r="CV7" s="39">
        <v>60.69</v>
      </c>
      <c r="CW7" s="39">
        <v>79.510000000000005</v>
      </c>
      <c r="CX7" s="39">
        <v>78.63</v>
      </c>
      <c r="CY7" s="39">
        <v>76.989999999999995</v>
      </c>
      <c r="CZ7" s="39">
        <v>69.540000000000006</v>
      </c>
      <c r="DA7" s="39">
        <v>76.42</v>
      </c>
      <c r="DB7" s="39">
        <v>75.91</v>
      </c>
      <c r="DC7" s="39">
        <v>75.010000000000005</v>
      </c>
      <c r="DD7" s="39">
        <v>72.959999999999994</v>
      </c>
      <c r="DE7" s="39">
        <v>72.42</v>
      </c>
      <c r="DF7" s="39">
        <v>69.41</v>
      </c>
      <c r="DG7" s="39">
        <v>89.82</v>
      </c>
      <c r="DH7" s="39">
        <v>58.98</v>
      </c>
      <c r="DI7" s="39">
        <v>57.03</v>
      </c>
      <c r="DJ7" s="39">
        <v>55.41</v>
      </c>
      <c r="DK7" s="39">
        <v>53.83</v>
      </c>
      <c r="DL7" s="39">
        <v>54.76</v>
      </c>
      <c r="DM7" s="39">
        <v>52.4</v>
      </c>
      <c r="DN7" s="39">
        <v>51.89</v>
      </c>
      <c r="DO7" s="39">
        <v>54.09</v>
      </c>
      <c r="DP7" s="39">
        <v>52.73</v>
      </c>
      <c r="DQ7" s="39">
        <v>53.25</v>
      </c>
      <c r="DR7" s="39">
        <v>50.19</v>
      </c>
      <c r="DS7" s="39">
        <v>0.15</v>
      </c>
      <c r="DT7" s="39">
        <v>0.15</v>
      </c>
      <c r="DU7" s="39">
        <v>13.66</v>
      </c>
      <c r="DV7" s="39">
        <v>27.16</v>
      </c>
      <c r="DW7" s="39">
        <v>28.57</v>
      </c>
      <c r="DX7" s="39">
        <v>14.01</v>
      </c>
      <c r="DY7" s="39">
        <v>14.74</v>
      </c>
      <c r="DZ7" s="39">
        <v>18.68</v>
      </c>
      <c r="EA7" s="39">
        <v>19.91</v>
      </c>
      <c r="EB7" s="39">
        <v>23.02</v>
      </c>
      <c r="EC7" s="39">
        <v>20.63</v>
      </c>
      <c r="ED7" s="39">
        <v>8.48</v>
      </c>
      <c r="EE7" s="39">
        <v>2.79</v>
      </c>
      <c r="EF7" s="39">
        <v>2.39</v>
      </c>
      <c r="EG7" s="39">
        <v>2.96</v>
      </c>
      <c r="EH7" s="39">
        <v>0.12</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2022-01-28T02:46:04Z</cp:lastPrinted>
  <dcterms:created xsi:type="dcterms:W3CDTF">2021-12-03T06:58:48Z</dcterms:created>
  <dcterms:modified xsi:type="dcterms:W3CDTF">2022-01-28T02:46:06Z</dcterms:modified>
  <cp:category/>
</cp:coreProperties>
</file>