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ローカルデータ\01_企業会計\04_調査（財政係、県他）\1月_公営企業に係る経営比較分析表\R3\水道\"/>
    </mc:Choice>
  </mc:AlternateContent>
  <workbookProtection workbookAlgorithmName="SHA-512" workbookHashValue="C7aaOppaVPHR7qGg4rZpB9Lj3S4pu/rC0Bp457vLA2dA5Kn3Pk87AUK38cTsaldxMEcoakjg9Hhu9/cMgLYBSA==" workbookSaltValue="SprRBD5l2UAt0LEDXDehN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<sst xmlns="http://schemas.openxmlformats.org/spreadsheetml/2006/main" count="228" uniqueCount="115">
  <si>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</si>
  <si>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</si>
  <si>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</si>
  <si>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</si>
  <si>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</si>
  <si>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</si>
  <si>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</si>
  <si>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</si>
  <si>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</si>
  <si>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</si>
  <si>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</si>
  <si>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</si>
  <si>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</si>
  <si>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</si>
  <si>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</si>
  <si>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</si>
  <si>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</si>
  <si>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</si>
  <si>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</si>
  <si>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</si>
  <si>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</si>
  <si>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</si>
  <si>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</si>
  <si>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</si>
  <si>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</si>
  <si>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</si>
  <si>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</si>
  <si>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</si>
  <si>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</si>
  <si>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</si>
  <si>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</si>
  <si>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</si>
  <si>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</si>
  <si>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</si>
  <si>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</si>
  <si>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</si>
  <si>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</si>
  <si>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</si>
  <si>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</si>
  <si>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</si>
  <si>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</si>
  <si>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</si>
  <si>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</si>
  <si>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</si>
  <si>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</si>
  <si>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</si>
  <si>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</si>
  <si>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</si>
  <si>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</si>
  <si>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</si>
  <si>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</si>
  <si>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</si>
  <si>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</si>
  <si>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</si>
  <si>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</si>
  <si>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</si>
  <si>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</si>
  <si>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</si>
  <si>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</si>
  <si>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</si>
  <si>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</si>
  <si>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</si>
  <si>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</si>
  <si>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</si>
  <si>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</si>
  <si>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</si>
  <si>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</si>
  <si>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</si>
  <si>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</si>
  <si>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</si>
  <si>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</si>
  <si>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</si>
  <si>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</si>
  <si>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</si>
  <si>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</si>
  <si>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</si>
  <si>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</si>
  <si>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</si>
  <si>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</si>
  <si>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</si>
  <si>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</si>
  <si>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</si>
  <si>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</si>
  <si>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</si>
  <si>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</si>
  <si>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</si>
  <si>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</si>
  <si>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</si>
  <si>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</si>
  <si>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</si>
  <si>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</si>
  <si>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</si>
  <si>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</si>
  <si>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山都町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</si>
  <si>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</si>
  <si>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</si>
  <si>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</si>
  <si>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</si>
  <si>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</si>
  <si>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</si>
  <si>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</si>
  <si>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</si>
  <si>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</si>
  <si>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</si>
  <si>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</si>
  <si>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</si>
  <si>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</si>
  <si>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</si>
  <si>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</si>
  <si>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</si>
  <si>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</si>
  <si>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</si>
  <si>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給水人口の急激な減少による料金収入の減少や老朽給水施設の更新、耐震化整備など課題が多い状況のなか、統合により企業債償還額や管路等資産が増加している。
　財政基盤を強化し、水道ビジョン（10ヶ年計画）を策定したことにより、計画的な運営を図ると伴に広域連携による経費削減、水道料金の計画的値上げなど、経営戦略を策定することで、安定した事業経営を目指す。</t>
    <rPh sb="60" eb="61">
      <t>ガク</t>
    </rPh>
    <rPh sb="65" eb="67">
      <t>シサン</t>
    </rPh>
    <rPh sb="77" eb="79">
      <t>ザイセイ</t>
    </rPh>
    <rPh sb="79" eb="81">
      <t>キバン</t>
    </rPh>
    <rPh sb="82" eb="84">
      <t>キョウカ</t>
    </rPh>
    <rPh sb="86" eb="88">
      <t>スイドウ</t>
    </rPh>
    <rPh sb="96" eb="97">
      <t>ネン</t>
    </rPh>
    <rPh sb="97" eb="99">
      <t>ケイカク</t>
    </rPh>
    <rPh sb="101" eb="103">
      <t>サクテイ</t>
    </rPh>
    <rPh sb="111" eb="114">
      <t>ケイカクテキ</t>
    </rPh>
    <rPh sb="115" eb="117">
      <t>ウンエイ</t>
    </rPh>
    <rPh sb="118" eb="119">
      <t>ハカ</t>
    </rPh>
    <rPh sb="121" eb="122">
      <t>トモ</t>
    </rPh>
    <rPh sb="123" eb="125">
      <t>コウイキ</t>
    </rPh>
    <rPh sb="125" eb="127">
      <t>レンケイ</t>
    </rPh>
    <rPh sb="130" eb="132">
      <t>ケイヒ</t>
    </rPh>
    <rPh sb="132" eb="134">
      <t>サクゲン</t>
    </rPh>
    <rPh sb="149" eb="151">
      <t>ケイエイ</t>
    </rPh>
    <rPh sb="151" eb="153">
      <t>センリャク</t>
    </rPh>
    <rPh sb="154" eb="156">
      <t>サクテイ</t>
    </rPh>
    <phoneticPr fontId="4"/>
  </si>
  <si>
    <r>
      <rPr>
        <sz val="11"/>
        <rFont val="ＭＳ ゴシック"/>
        <family val="3"/>
        <charset val="128"/>
      </rPr>
      <t>　老朽管の割合は管路経年化率にあるように類似団体</t>
    </r>
    <r>
      <rPr>
        <sz val="11"/>
        <color theme="1"/>
        <rFont val="ＭＳ ゴシック"/>
        <family val="3"/>
        <charset val="128"/>
      </rPr>
      <t>より高い状況である。有収率は若干上昇しているが、漏水箇所が増え、その都度修繕している状況である。
　令和2年度に「山都町水道事業水道施設等更新計画」を策定した。</t>
    </r>
    <r>
      <rPr>
        <sz val="11"/>
        <rFont val="ＭＳ ゴシック"/>
        <family val="3"/>
        <charset val="128"/>
      </rPr>
      <t>これにより、老朽化した施設を耐震化と併せ計画的に更新する予定である。</t>
    </r>
    <rPh sb="20" eb="24">
      <t>ルイジダンタイ</t>
    </rPh>
    <rPh sb="26" eb="27">
      <t>タカ</t>
    </rPh>
    <rPh sb="34" eb="37">
      <t>ユウシュウリツ</t>
    </rPh>
    <rPh sb="38" eb="40">
      <t>ジャッカン</t>
    </rPh>
    <rPh sb="40" eb="42">
      <t>ジョウショウ</t>
    </rPh>
    <rPh sb="48" eb="52">
      <t>ロウスイカショ</t>
    </rPh>
    <rPh sb="53" eb="54">
      <t>フ</t>
    </rPh>
    <rPh sb="74" eb="76">
      <t>レイワ</t>
    </rPh>
    <rPh sb="77" eb="79">
      <t>ネンド</t>
    </rPh>
    <rPh sb="81" eb="84">
      <t>ヤマトチョウ</t>
    </rPh>
    <rPh sb="84" eb="88">
      <t>スイドウジギョウ</t>
    </rPh>
    <rPh sb="88" eb="92">
      <t>スイドウシセツ</t>
    </rPh>
    <rPh sb="92" eb="93">
      <t>ナド</t>
    </rPh>
    <rPh sb="93" eb="97">
      <t>コウシンケイカク</t>
    </rPh>
    <rPh sb="99" eb="101">
      <t>サクテイ</t>
    </rPh>
    <rPh sb="110" eb="113">
      <t>ロウキュウカ</t>
    </rPh>
    <rPh sb="115" eb="117">
      <t>シセツ</t>
    </rPh>
    <rPh sb="118" eb="121">
      <t>タイシンカ</t>
    </rPh>
    <rPh sb="122" eb="123">
      <t>アワ</t>
    </rPh>
    <rPh sb="124" eb="127">
      <t>ケイカクテキ</t>
    </rPh>
    <rPh sb="128" eb="130">
      <t>コウシン</t>
    </rPh>
    <rPh sb="132" eb="134">
      <t>ヨテイ</t>
    </rPh>
    <phoneticPr fontId="4"/>
  </si>
  <si>
    <t>　経常収支比率を見ると、単年度収支が赤字となっている。また、企業債残高対給水収益比率や給水原価等、大幅に増加しているのは、旧簡易水道との統合によるものである。
　老朽管等の給水施設の更新や耐震化対策など必要な業務を行いながらも、更なる維持管理費削減や更新投資等に充てる財源確保の取り組みが必要となる。
　現状では一般会計からの基準外繰入で補填している状況であるため、給水収益を得るため、令和4年度から水道料金の改定を行う。</t>
    <rPh sb="8" eb="9">
      <t>ミ</t>
    </rPh>
    <rPh sb="18" eb="20">
      <t>アカジ</t>
    </rPh>
    <rPh sb="43" eb="47">
      <t>キュウスイゲンカ</t>
    </rPh>
    <rPh sb="47" eb="48">
      <t>ナド</t>
    </rPh>
    <rPh sb="49" eb="51">
      <t>オオハバ</t>
    </rPh>
    <rPh sb="52" eb="54">
      <t>ゾウカ</t>
    </rPh>
    <rPh sb="61" eb="62">
      <t>キュウ</t>
    </rPh>
    <rPh sb="62" eb="66">
      <t>カンイスイドウ</t>
    </rPh>
    <rPh sb="68" eb="70">
      <t>トウゴウ</t>
    </rPh>
    <rPh sb="152" eb="154">
      <t>ゲンジョウ</t>
    </rPh>
    <rPh sb="156" eb="160">
      <t>イッパンカイケイ</t>
    </rPh>
    <rPh sb="163" eb="165">
      <t>キジュン</t>
    </rPh>
    <rPh sb="165" eb="166">
      <t>ガイ</t>
    </rPh>
    <rPh sb="166" eb="168">
      <t>クリイレ</t>
    </rPh>
    <rPh sb="169" eb="171">
      <t>ホテン</t>
    </rPh>
    <rPh sb="175" eb="177">
      <t>ジョウキョウ</t>
    </rPh>
    <rPh sb="183" eb="187">
      <t>キュウスイシュウエキ</t>
    </rPh>
    <rPh sb="188" eb="189">
      <t>エ</t>
    </rPh>
    <rPh sb="193" eb="195">
      <t>レイワ</t>
    </rPh>
    <rPh sb="196" eb="198">
      <t>ネンド</t>
    </rPh>
    <rPh sb="208" eb="20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</si>
</sst>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formatCode="#,##0.00;&quot;△&quot;#,##0.00;&quot;-&quot;">
                  <c:v>0.51</c:v>
                </c:pt>
                <c:pt idx="4" formatCode="#,##0.00;&quot;△&quot;#,##0.00;&quot;-&quot;">
                  <c:v>0.11</c:v>
                </c:pt>
              </c:numCache>
            </c:numRef>
          </c:val>
          <c:extLst xmlns:c16r2="http://schemas.microsoft.com/office/drawing/2015/06/chart">
            <c:ext xmlns:c16="http://schemas.microsoft.com/office/drawing/2014/chart" uri="{C3380CC4-5D6E-409C-BE32-E72D297353CC}">
              <c16:uniqueId val="{00000000-C1C5-4E1F-A805-D24AD16C2B50}"/>
            </c:ext>
          </c:extLst>
        </c:ser>
        <c:dLbls>
          <c:showLegendKey val="0"/>
          <c:showVal val="0"/>
          <c:showCatName val="0"/>
          <c:showSerName val="0"/>
          <c:showPercent val="0"/>
          <c:showBubbleSize val="0"/>
        </c:dLbls>
        <c:gapWidth val="150"/>
        <c:axId val="156709944"/>
        <c:axId val="15671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0.41</c:v>
                </c:pt>
                <c:pt idx="1">
                  <c:v>0.4</c:v>
                </c:pt>
                <c:pt idx="2">
                  <c:v>0.32</c:v>
                </c:pt>
                <c:pt idx="3">
                  <c:v>0.81</c:v>
                </c:pt>
                <c:pt idx="4">
                  <c:v>0.4</c:v>
                </c:pt>
              </c:numCache>
            </c:numRef>
          </c:val>
          <c:smooth val="0"/>
          <c:extLst xmlns:c16r2="http://schemas.microsoft.com/office/drawing/2015/06/chart">
            <c:ext xmlns:c16="http://schemas.microsoft.com/office/drawing/2014/chart" uri="{C3380CC4-5D6E-409C-BE32-E72D297353CC}">
              <c16:uniqueId val="{00000001-C1C5-4E1F-A805-D24AD16C2B50}"/>
            </c:ext>
          </c:extLst>
        </c:ser>
        <c:dLbls>
          <c:showLegendKey val="0"/>
          <c:showVal val="0"/>
          <c:showCatName val="0"/>
          <c:showSerName val="0"/>
          <c:showPercent val="0"/>
          <c:showBubbleSize val="0"/>
        </c:dLbls>
        <c:marker val="1"/>
        <c:smooth val="0"/>
        <c:axId val="156709944"/>
        <c:axId val="156711120"/>
      </c:lineChart>
      <c:dateAx>
        <c:axId val="156709944"/>
        <c:scaling>
          <c:orientation val="minMax"/>
        </c:scaling>
        <c:delete val="1"/>
        <c:axPos val="b"/>
        <c:numFmt formatCode="&quot;H&quot;yy" sourceLinked="1"/>
        <c:majorTickMark val="none"/>
        <c:minorTickMark val="none"/>
        <c:tickLblPos val="none"/>
        <c:crossAx val="156711120"/>
        <c:crosses val="autoZero"/>
        <c:auto val="1"/>
        <c:lblOffset val="100"/>
        <c:baseTimeUnit val="years"/>
      </c:dateAx>
      <c:valAx>
        <c:axId val="15671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70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34.270000000000003</c:v>
                </c:pt>
                <c:pt idx="1">
                  <c:v>38.68</c:v>
                </c:pt>
                <c:pt idx="2">
                  <c:v>38.619999999999997</c:v>
                </c:pt>
                <c:pt idx="3">
                  <c:v>43.12</c:v>
                </c:pt>
                <c:pt idx="4">
                  <c:v>95.66</c:v>
                </c:pt>
              </c:numCache>
            </c:numRef>
          </c:val>
          <c:extLst xmlns:c16r2="http://schemas.microsoft.com/office/drawing/2015/06/chart">
            <c:ext xmlns:c16="http://schemas.microsoft.com/office/drawing/2014/chart" uri="{C3380CC4-5D6E-409C-BE32-E72D297353CC}">
              <c16:uniqueId val="{00000000-A8F6-4957-88E6-A92D52E24229}"/>
            </c:ext>
          </c:extLst>
        </c:ser>
        <c:dLbls>
          <c:showLegendKey val="0"/>
          <c:showVal val="0"/>
          <c:showCatName val="0"/>
          <c:showSerName val="0"/>
          <c:showPercent val="0"/>
          <c:showBubbleSize val="0"/>
        </c:dLbls>
        <c:gapWidth val="150"/>
        <c:axId val="363828928"/>
        <c:axId val="36383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41.09</c:v>
                </c:pt>
                <c:pt idx="1">
                  <c:v>38.979999999999997</c:v>
                </c:pt>
                <c:pt idx="2">
                  <c:v>39.61</c:v>
                </c:pt>
                <c:pt idx="3">
                  <c:v>41.06</c:v>
                </c:pt>
                <c:pt idx="4">
                  <c:v>49.38</c:v>
                </c:pt>
              </c:numCache>
            </c:numRef>
          </c:val>
          <c:smooth val="0"/>
          <c:extLst xmlns:c16r2="http://schemas.microsoft.com/office/drawing/2015/06/chart">
            <c:ext xmlns:c16="http://schemas.microsoft.com/office/drawing/2014/chart" uri="{C3380CC4-5D6E-409C-BE32-E72D297353CC}">
              <c16:uniqueId val="{00000001-A8F6-4957-88E6-A92D52E24229}"/>
            </c:ext>
          </c:extLst>
        </c:ser>
        <c:dLbls>
          <c:showLegendKey val="0"/>
          <c:showVal val="0"/>
          <c:showCatName val="0"/>
          <c:showSerName val="0"/>
          <c:showPercent val="0"/>
          <c:showBubbleSize val="0"/>
        </c:dLbls>
        <c:marker val="1"/>
        <c:smooth val="0"/>
        <c:axId val="363828928"/>
        <c:axId val="363830496"/>
      </c:lineChart>
      <c:dateAx>
        <c:axId val="363828928"/>
        <c:scaling>
          <c:orientation val="minMax"/>
        </c:scaling>
        <c:delete val="1"/>
        <c:axPos val="b"/>
        <c:numFmt formatCode="&quot;H&quot;yy" sourceLinked="1"/>
        <c:majorTickMark val="none"/>
        <c:minorTickMark val="none"/>
        <c:tickLblPos val="none"/>
        <c:crossAx val="363830496"/>
        <c:crosses val="autoZero"/>
        <c:auto val="1"/>
        <c:lblOffset val="100"/>
        <c:baseTimeUnit val="years"/>
      </c:dateAx>
      <c:valAx>
        <c:axId val="36383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82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78.27</c:v>
                </c:pt>
                <c:pt idx="1">
                  <c:v>73.239999999999995</c:v>
                </c:pt>
                <c:pt idx="2">
                  <c:v>64.98</c:v>
                </c:pt>
                <c:pt idx="3">
                  <c:v>56.01</c:v>
                </c:pt>
                <c:pt idx="4">
                  <c:v>62.61</c:v>
                </c:pt>
              </c:numCache>
            </c:numRef>
          </c:val>
          <c:extLst xmlns:c16r2="http://schemas.microsoft.com/office/drawing/2015/06/chart">
            <c:ext xmlns:c16="http://schemas.microsoft.com/office/drawing/2014/chart" uri="{C3380CC4-5D6E-409C-BE32-E72D297353CC}">
              <c16:uniqueId val="{00000000-DF04-449C-99F1-E77741040F2C}"/>
            </c:ext>
          </c:extLst>
        </c:ser>
        <c:dLbls>
          <c:showLegendKey val="0"/>
          <c:showVal val="0"/>
          <c:showCatName val="0"/>
          <c:showSerName val="0"/>
          <c:showPercent val="0"/>
          <c:showBubbleSize val="0"/>
        </c:dLbls>
        <c:gapWidth val="150"/>
        <c:axId val="362873232"/>
        <c:axId val="362875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75.91</c:v>
                </c:pt>
                <c:pt idx="1">
                  <c:v>75.010000000000005</c:v>
                </c:pt>
                <c:pt idx="2">
                  <c:v>72.959999999999994</c:v>
                </c:pt>
                <c:pt idx="3">
                  <c:v>72.42</c:v>
                </c:pt>
                <c:pt idx="4">
                  <c:v>78.010000000000005</c:v>
                </c:pt>
              </c:numCache>
            </c:numRef>
          </c:val>
          <c:smooth val="0"/>
          <c:extLst xmlns:c16r2="http://schemas.microsoft.com/office/drawing/2015/06/chart">
            <c:ext xmlns:c16="http://schemas.microsoft.com/office/drawing/2014/chart" uri="{C3380CC4-5D6E-409C-BE32-E72D297353CC}">
              <c16:uniqueId val="{00000001-DF04-449C-99F1-E77741040F2C}"/>
            </c:ext>
          </c:extLst>
        </c:ser>
        <c:dLbls>
          <c:showLegendKey val="0"/>
          <c:showVal val="0"/>
          <c:showCatName val="0"/>
          <c:showSerName val="0"/>
          <c:showPercent val="0"/>
          <c:showBubbleSize val="0"/>
        </c:dLbls>
        <c:marker val="1"/>
        <c:smooth val="0"/>
        <c:axId val="362873232"/>
        <c:axId val="362875192"/>
      </c:lineChart>
      <c:dateAx>
        <c:axId val="362873232"/>
        <c:scaling>
          <c:orientation val="minMax"/>
        </c:scaling>
        <c:delete val="1"/>
        <c:axPos val="b"/>
        <c:numFmt formatCode="&quot;H&quot;yy" sourceLinked="1"/>
        <c:majorTickMark val="none"/>
        <c:minorTickMark val="none"/>
        <c:tickLblPos val="none"/>
        <c:crossAx val="362875192"/>
        <c:crosses val="autoZero"/>
        <c:auto val="1"/>
        <c:lblOffset val="100"/>
        <c:baseTimeUnit val="years"/>
      </c:dateAx>
      <c:valAx>
        <c:axId val="362875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7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115.23</c:v>
                </c:pt>
                <c:pt idx="1">
                  <c:v>125.18</c:v>
                </c:pt>
                <c:pt idx="2">
                  <c:v>115.83</c:v>
                </c:pt>
                <c:pt idx="3">
                  <c:v>104.78</c:v>
                </c:pt>
                <c:pt idx="4">
                  <c:v>90.23</c:v>
                </c:pt>
              </c:numCache>
            </c:numRef>
          </c:val>
          <c:extLst xmlns:c16r2="http://schemas.microsoft.com/office/drawing/2015/06/chart">
            <c:ext xmlns:c16="http://schemas.microsoft.com/office/drawing/2014/chart" uri="{C3380CC4-5D6E-409C-BE32-E72D297353CC}">
              <c16:uniqueId val="{00000000-57E4-4296-8A40-6F9755EB6755}"/>
            </c:ext>
          </c:extLst>
        </c:ser>
        <c:dLbls>
          <c:showLegendKey val="0"/>
          <c:showVal val="0"/>
          <c:showCatName val="0"/>
          <c:showSerName val="0"/>
          <c:showPercent val="0"/>
          <c:showBubbleSize val="0"/>
        </c:dLbls>
        <c:gapWidth val="150"/>
        <c:axId val="156711904"/>
        <c:axId val="36287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114.74</c:v>
                </c:pt>
                <c:pt idx="1">
                  <c:v>104.85</c:v>
                </c:pt>
                <c:pt idx="2">
                  <c:v>107.64</c:v>
                </c:pt>
                <c:pt idx="3">
                  <c:v>108.22</c:v>
                </c:pt>
                <c:pt idx="4">
                  <c:v>105.34</c:v>
                </c:pt>
              </c:numCache>
            </c:numRef>
          </c:val>
          <c:smooth val="0"/>
          <c:extLst xmlns:c16r2="http://schemas.microsoft.com/office/drawing/2015/06/chart">
            <c:ext xmlns:c16="http://schemas.microsoft.com/office/drawing/2014/chart" uri="{C3380CC4-5D6E-409C-BE32-E72D297353CC}">
              <c16:uniqueId val="{00000001-57E4-4296-8A40-6F9755EB6755}"/>
            </c:ext>
          </c:extLst>
        </c:ser>
        <c:dLbls>
          <c:showLegendKey val="0"/>
          <c:showVal val="0"/>
          <c:showCatName val="0"/>
          <c:showSerName val="0"/>
          <c:showPercent val="0"/>
          <c:showBubbleSize val="0"/>
        </c:dLbls>
        <c:marker val="1"/>
        <c:smooth val="0"/>
        <c:axId val="156711904"/>
        <c:axId val="362870880"/>
      </c:lineChart>
      <c:dateAx>
        <c:axId val="156711904"/>
        <c:scaling>
          <c:orientation val="minMax"/>
        </c:scaling>
        <c:delete val="1"/>
        <c:axPos val="b"/>
        <c:numFmt formatCode="&quot;H&quot;yy" sourceLinked="1"/>
        <c:majorTickMark val="none"/>
        <c:minorTickMark val="none"/>
        <c:tickLblPos val="none"/>
        <c:crossAx val="362870880"/>
        <c:crosses val="autoZero"/>
        <c:auto val="1"/>
        <c:lblOffset val="100"/>
        <c:baseTimeUnit val="years"/>
      </c:dateAx>
      <c:valAx>
        <c:axId val="362870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71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54.03</c:v>
                </c:pt>
                <c:pt idx="1">
                  <c:v>52.13</c:v>
                </c:pt>
                <c:pt idx="2">
                  <c:v>53.56</c:v>
                </c:pt>
                <c:pt idx="3">
                  <c:v>54.63</c:v>
                </c:pt>
                <c:pt idx="4">
                  <c:v>18.45</c:v>
                </c:pt>
              </c:numCache>
            </c:numRef>
          </c:val>
          <c:extLst xmlns:c16r2="http://schemas.microsoft.com/office/drawing/2015/06/chart">
            <c:ext xmlns:c16="http://schemas.microsoft.com/office/drawing/2014/chart" uri="{C3380CC4-5D6E-409C-BE32-E72D297353CC}">
              <c16:uniqueId val="{00000000-DD7B-48E2-9D88-4672941DA777}"/>
            </c:ext>
          </c:extLst>
        </c:ser>
        <c:dLbls>
          <c:showLegendKey val="0"/>
          <c:showVal val="0"/>
          <c:showCatName val="0"/>
          <c:showSerName val="0"/>
          <c:showPercent val="0"/>
          <c:showBubbleSize val="0"/>
        </c:dLbls>
        <c:gapWidth val="150"/>
        <c:axId val="362874016"/>
        <c:axId val="362870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51.89</c:v>
                </c:pt>
                <c:pt idx="2">
                  <c:v>54.09</c:v>
                </c:pt>
                <c:pt idx="3">
                  <c:v>52.73</c:v>
                </c:pt>
                <c:pt idx="4">
                  <c:v>47.5</c:v>
                </c:pt>
              </c:numCache>
            </c:numRef>
          </c:val>
          <c:smooth val="0"/>
          <c:extLst xmlns:c16r2="http://schemas.microsoft.com/office/drawing/2015/06/chart">
            <c:ext xmlns:c16="http://schemas.microsoft.com/office/drawing/2014/chart" uri="{C3380CC4-5D6E-409C-BE32-E72D297353CC}">
              <c16:uniqueId val="{00000001-DD7B-48E2-9D88-4672941DA777}"/>
            </c:ext>
          </c:extLst>
        </c:ser>
        <c:dLbls>
          <c:showLegendKey val="0"/>
          <c:showVal val="0"/>
          <c:showCatName val="0"/>
          <c:showSerName val="0"/>
          <c:showPercent val="0"/>
          <c:showBubbleSize val="0"/>
        </c:dLbls>
        <c:marker val="1"/>
        <c:smooth val="0"/>
        <c:axId val="362874016"/>
        <c:axId val="362870488"/>
      </c:lineChart>
      <c:dateAx>
        <c:axId val="362874016"/>
        <c:scaling>
          <c:orientation val="minMax"/>
        </c:scaling>
        <c:delete val="1"/>
        <c:axPos val="b"/>
        <c:numFmt formatCode="&quot;H&quot;yy" sourceLinked="1"/>
        <c:majorTickMark val="none"/>
        <c:minorTickMark val="none"/>
        <c:tickLblPos val="none"/>
        <c:crossAx val="362870488"/>
        <c:crosses val="autoZero"/>
        <c:auto val="1"/>
        <c:lblOffset val="100"/>
        <c:baseTimeUnit val="years"/>
      </c:dateAx>
      <c:valAx>
        <c:axId val="362870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7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21.55</c:v>
                </c:pt>
                <c:pt idx="1">
                  <c:v>21.55</c:v>
                </c:pt>
                <c:pt idx="2">
                  <c:v>21.55</c:v>
                </c:pt>
                <c:pt idx="3">
                  <c:v>21.52</c:v>
                </c:pt>
                <c:pt idx="4">
                  <c:v>30.51</c:v>
                </c:pt>
              </c:numCache>
            </c:numRef>
          </c:val>
          <c:extLst xmlns:c16r2="http://schemas.microsoft.com/office/drawing/2015/06/chart">
            <c:ext xmlns:c16="http://schemas.microsoft.com/office/drawing/2014/chart" uri="{C3380CC4-5D6E-409C-BE32-E72D297353CC}">
              <c16:uniqueId val="{00000000-B905-483D-9C04-EDE5CB8F7E70}"/>
            </c:ext>
          </c:extLst>
        </c:ser>
        <c:dLbls>
          <c:showLegendKey val="0"/>
          <c:showVal val="0"/>
          <c:showCatName val="0"/>
          <c:showSerName val="0"/>
          <c:showPercent val="0"/>
          <c:showBubbleSize val="0"/>
        </c:dLbls>
        <c:gapWidth val="150"/>
        <c:axId val="362872056"/>
        <c:axId val="36287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14.01</c:v>
                </c:pt>
                <c:pt idx="1">
                  <c:v>14.74</c:v>
                </c:pt>
                <c:pt idx="2">
                  <c:v>18.68</c:v>
                </c:pt>
                <c:pt idx="3">
                  <c:v>19.91</c:v>
                </c:pt>
                <c:pt idx="4">
                  <c:v>17.399999999999999</c:v>
                </c:pt>
              </c:numCache>
            </c:numRef>
          </c:val>
          <c:smooth val="0"/>
          <c:extLst xmlns:c16r2="http://schemas.microsoft.com/office/drawing/2015/06/chart">
            <c:ext xmlns:c16="http://schemas.microsoft.com/office/drawing/2014/chart" uri="{C3380CC4-5D6E-409C-BE32-E72D297353CC}">
              <c16:uniqueId val="{00000001-B905-483D-9C04-EDE5CB8F7E70}"/>
            </c:ext>
          </c:extLst>
        </c:ser>
        <c:dLbls>
          <c:showLegendKey val="0"/>
          <c:showVal val="0"/>
          <c:showCatName val="0"/>
          <c:showSerName val="0"/>
          <c:showPercent val="0"/>
          <c:showBubbleSize val="0"/>
        </c:dLbls>
        <c:marker val="1"/>
        <c:smooth val="0"/>
        <c:axId val="362872056"/>
        <c:axId val="362871664"/>
      </c:lineChart>
      <c:dateAx>
        <c:axId val="362872056"/>
        <c:scaling>
          <c:orientation val="minMax"/>
        </c:scaling>
        <c:delete val="1"/>
        <c:axPos val="b"/>
        <c:numFmt formatCode="&quot;H&quot;yy" sourceLinked="1"/>
        <c:majorTickMark val="none"/>
        <c:minorTickMark val="none"/>
        <c:tickLblPos val="none"/>
        <c:crossAx val="362871664"/>
        <c:crosses val="autoZero"/>
        <c:auto val="1"/>
        <c:lblOffset val="100"/>
        <c:baseTimeUnit val="years"/>
      </c:dateAx>
      <c:valAx>
        <c:axId val="36287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7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93E-4259-B41C-5CC67AC54016}"/>
            </c:ext>
          </c:extLst>
        </c:ser>
        <c:dLbls>
          <c:showLegendKey val="0"/>
          <c:showVal val="0"/>
          <c:showCatName val="0"/>
          <c:showSerName val="0"/>
          <c:showPercent val="0"/>
          <c:showBubbleSize val="0"/>
        </c:dLbls>
        <c:gapWidth val="150"/>
        <c:axId val="362876760"/>
        <c:axId val="36287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27.19</c:v>
                </c:pt>
                <c:pt idx="1">
                  <c:v>27.52</c:v>
                </c:pt>
                <c:pt idx="2">
                  <c:v>30.84</c:v>
                </c:pt>
                <c:pt idx="3">
                  <c:v>25.29</c:v>
                </c:pt>
                <c:pt idx="4">
                  <c:v>24.04</c:v>
                </c:pt>
              </c:numCache>
            </c:numRef>
          </c:val>
          <c:smooth val="0"/>
          <c:extLst xmlns:c16r2="http://schemas.microsoft.com/office/drawing/2015/06/chart">
            <c:ext xmlns:c16="http://schemas.microsoft.com/office/drawing/2014/chart" uri="{C3380CC4-5D6E-409C-BE32-E72D297353CC}">
              <c16:uniqueId val="{00000001-993E-4259-B41C-5CC67AC54016}"/>
            </c:ext>
          </c:extLst>
        </c:ser>
        <c:dLbls>
          <c:showLegendKey val="0"/>
          <c:showVal val="0"/>
          <c:showCatName val="0"/>
          <c:showSerName val="0"/>
          <c:showPercent val="0"/>
          <c:showBubbleSize val="0"/>
        </c:dLbls>
        <c:marker val="1"/>
        <c:smooth val="0"/>
        <c:axId val="362876760"/>
        <c:axId val="362875584"/>
      </c:lineChart>
      <c:dateAx>
        <c:axId val="362876760"/>
        <c:scaling>
          <c:orientation val="minMax"/>
        </c:scaling>
        <c:delete val="1"/>
        <c:axPos val="b"/>
        <c:numFmt formatCode="&quot;H&quot;yy" sourceLinked="1"/>
        <c:majorTickMark val="none"/>
        <c:minorTickMark val="none"/>
        <c:tickLblPos val="none"/>
        <c:crossAx val="362875584"/>
        <c:crosses val="autoZero"/>
        <c:auto val="1"/>
        <c:lblOffset val="100"/>
        <c:baseTimeUnit val="years"/>
      </c:dateAx>
      <c:valAx>
        <c:axId val="362875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287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886.28</c:v>
                </c:pt>
                <c:pt idx="1">
                  <c:v>958.99</c:v>
                </c:pt>
                <c:pt idx="2">
                  <c:v>784.13</c:v>
                </c:pt>
                <c:pt idx="3">
                  <c:v>868.96</c:v>
                </c:pt>
                <c:pt idx="4">
                  <c:v>135.54</c:v>
                </c:pt>
              </c:numCache>
            </c:numRef>
          </c:val>
          <c:extLst xmlns:c16r2="http://schemas.microsoft.com/office/drawing/2015/06/chart">
            <c:ext xmlns:c16="http://schemas.microsoft.com/office/drawing/2014/chart" uri="{C3380CC4-5D6E-409C-BE32-E72D297353CC}">
              <c16:uniqueId val="{00000000-4B43-4041-B7B1-8AEAE8236EC8}"/>
            </c:ext>
          </c:extLst>
        </c:ser>
        <c:dLbls>
          <c:showLegendKey val="0"/>
          <c:showVal val="0"/>
          <c:showCatName val="0"/>
          <c:showSerName val="0"/>
          <c:showPercent val="0"/>
          <c:showBubbleSize val="0"/>
        </c:dLbls>
        <c:gapWidth val="150"/>
        <c:axId val="363824224"/>
        <c:axId val="363825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477.44</c:v>
                </c:pt>
                <c:pt idx="1">
                  <c:v>445.85</c:v>
                </c:pt>
                <c:pt idx="2">
                  <c:v>450.54</c:v>
                </c:pt>
                <c:pt idx="3">
                  <c:v>348.88</c:v>
                </c:pt>
                <c:pt idx="4">
                  <c:v>305.08</c:v>
                </c:pt>
              </c:numCache>
            </c:numRef>
          </c:val>
          <c:smooth val="0"/>
          <c:extLst xmlns:c16r2="http://schemas.microsoft.com/office/drawing/2015/06/chart">
            <c:ext xmlns:c16="http://schemas.microsoft.com/office/drawing/2014/chart" uri="{C3380CC4-5D6E-409C-BE32-E72D297353CC}">
              <c16:uniqueId val="{00000001-4B43-4041-B7B1-8AEAE8236EC8}"/>
            </c:ext>
          </c:extLst>
        </c:ser>
        <c:dLbls>
          <c:showLegendKey val="0"/>
          <c:showVal val="0"/>
          <c:showCatName val="0"/>
          <c:showSerName val="0"/>
          <c:showPercent val="0"/>
          <c:showBubbleSize val="0"/>
        </c:dLbls>
        <c:marker val="1"/>
        <c:smooth val="0"/>
        <c:axId val="363824224"/>
        <c:axId val="363825400"/>
      </c:lineChart>
      <c:dateAx>
        <c:axId val="363824224"/>
        <c:scaling>
          <c:orientation val="minMax"/>
        </c:scaling>
        <c:delete val="1"/>
        <c:axPos val="b"/>
        <c:numFmt formatCode="&quot;H&quot;yy" sourceLinked="1"/>
        <c:majorTickMark val="none"/>
        <c:minorTickMark val="none"/>
        <c:tickLblPos val="none"/>
        <c:crossAx val="363825400"/>
        <c:crosses val="autoZero"/>
        <c:auto val="1"/>
        <c:lblOffset val="100"/>
        <c:baseTimeUnit val="years"/>
      </c:dateAx>
      <c:valAx>
        <c:axId val="363825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382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311.64999999999998</c:v>
                </c:pt>
                <c:pt idx="1">
                  <c:v>264.33999999999997</c:v>
                </c:pt>
                <c:pt idx="2">
                  <c:v>270.62</c:v>
                </c:pt>
                <c:pt idx="3">
                  <c:v>251.11</c:v>
                </c:pt>
                <c:pt idx="4">
                  <c:v>1326.15</c:v>
                </c:pt>
              </c:numCache>
            </c:numRef>
          </c:val>
          <c:extLst xmlns:c16r2="http://schemas.microsoft.com/office/drawing/2015/06/chart">
            <c:ext xmlns:c16="http://schemas.microsoft.com/office/drawing/2014/chart" uri="{C3380CC4-5D6E-409C-BE32-E72D297353CC}">
              <c16:uniqueId val="{00000000-F83C-4C64-8C37-E8507A5AF852}"/>
            </c:ext>
          </c:extLst>
        </c:ser>
        <c:dLbls>
          <c:showLegendKey val="0"/>
          <c:showVal val="0"/>
          <c:showCatName val="0"/>
          <c:showSerName val="0"/>
          <c:showPercent val="0"/>
          <c:showBubbleSize val="0"/>
        </c:dLbls>
        <c:gapWidth val="150"/>
        <c:axId val="363828144"/>
        <c:axId val="363826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485.75</c:v>
                </c:pt>
                <c:pt idx="1">
                  <c:v>516.34</c:v>
                </c:pt>
                <c:pt idx="2">
                  <c:v>496.56</c:v>
                </c:pt>
                <c:pt idx="3">
                  <c:v>540.38</c:v>
                </c:pt>
                <c:pt idx="4">
                  <c:v>585.59</c:v>
                </c:pt>
              </c:numCache>
            </c:numRef>
          </c:val>
          <c:smooth val="0"/>
          <c:extLst xmlns:c16r2="http://schemas.microsoft.com/office/drawing/2015/06/chart">
            <c:ext xmlns:c16="http://schemas.microsoft.com/office/drawing/2014/chart" uri="{C3380CC4-5D6E-409C-BE32-E72D297353CC}">
              <c16:uniqueId val="{00000001-F83C-4C64-8C37-E8507A5AF852}"/>
            </c:ext>
          </c:extLst>
        </c:ser>
        <c:dLbls>
          <c:showLegendKey val="0"/>
          <c:showVal val="0"/>
          <c:showCatName val="0"/>
          <c:showSerName val="0"/>
          <c:showPercent val="0"/>
          <c:showBubbleSize val="0"/>
        </c:dLbls>
        <c:marker val="1"/>
        <c:smooth val="0"/>
        <c:axId val="363828144"/>
        <c:axId val="363826184"/>
      </c:lineChart>
      <c:dateAx>
        <c:axId val="363828144"/>
        <c:scaling>
          <c:orientation val="minMax"/>
        </c:scaling>
        <c:delete val="1"/>
        <c:axPos val="b"/>
        <c:numFmt formatCode="&quot;H&quot;yy" sourceLinked="1"/>
        <c:majorTickMark val="none"/>
        <c:minorTickMark val="none"/>
        <c:tickLblPos val="none"/>
        <c:crossAx val="363826184"/>
        <c:crosses val="autoZero"/>
        <c:auto val="1"/>
        <c:lblOffset val="100"/>
        <c:baseTimeUnit val="years"/>
      </c:dateAx>
      <c:valAx>
        <c:axId val="363826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382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112.69</c:v>
                </c:pt>
                <c:pt idx="1">
                  <c:v>126.81</c:v>
                </c:pt>
                <c:pt idx="2">
                  <c:v>116.96</c:v>
                </c:pt>
                <c:pt idx="3">
                  <c:v>101.76</c:v>
                </c:pt>
                <c:pt idx="4">
                  <c:v>59.99</c:v>
                </c:pt>
              </c:numCache>
            </c:numRef>
          </c:val>
          <c:extLst xmlns:c16r2="http://schemas.microsoft.com/office/drawing/2015/06/chart">
            <c:ext xmlns:c16="http://schemas.microsoft.com/office/drawing/2014/chart" uri="{C3380CC4-5D6E-409C-BE32-E72D297353CC}">
              <c16:uniqueId val="{00000000-1B7C-4318-8F45-D62E63251CAC}"/>
            </c:ext>
          </c:extLst>
        </c:ser>
        <c:dLbls>
          <c:showLegendKey val="0"/>
          <c:showVal val="0"/>
          <c:showCatName val="0"/>
          <c:showSerName val="0"/>
          <c:showPercent val="0"/>
          <c:showBubbleSize val="0"/>
        </c:dLbls>
        <c:gapWidth val="150"/>
        <c:axId val="363824616"/>
        <c:axId val="363826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83.59</c:v>
                </c:pt>
                <c:pt idx="1">
                  <c:v>83.27</c:v>
                </c:pt>
                <c:pt idx="2">
                  <c:v>84.9</c:v>
                </c:pt>
                <c:pt idx="3">
                  <c:v>83.22</c:v>
                </c:pt>
                <c:pt idx="4">
                  <c:v>82.78</c:v>
                </c:pt>
              </c:numCache>
            </c:numRef>
          </c:val>
          <c:smooth val="0"/>
          <c:extLst xmlns:c16r2="http://schemas.microsoft.com/office/drawing/2015/06/chart">
            <c:ext xmlns:c16="http://schemas.microsoft.com/office/drawing/2014/chart" uri="{C3380CC4-5D6E-409C-BE32-E72D297353CC}">
              <c16:uniqueId val="{00000001-1B7C-4318-8F45-D62E63251CAC}"/>
            </c:ext>
          </c:extLst>
        </c:ser>
        <c:dLbls>
          <c:showLegendKey val="0"/>
          <c:showVal val="0"/>
          <c:showCatName val="0"/>
          <c:showSerName val="0"/>
          <c:showPercent val="0"/>
          <c:showBubbleSize val="0"/>
        </c:dLbls>
        <c:marker val="1"/>
        <c:smooth val="0"/>
        <c:axId val="363824616"/>
        <c:axId val="363826968"/>
      </c:lineChart>
      <c:dateAx>
        <c:axId val="363824616"/>
        <c:scaling>
          <c:orientation val="minMax"/>
        </c:scaling>
        <c:delete val="1"/>
        <c:axPos val="b"/>
        <c:numFmt formatCode="&quot;H&quot;yy" sourceLinked="1"/>
        <c:majorTickMark val="none"/>
        <c:minorTickMark val="none"/>
        <c:tickLblPos val="none"/>
        <c:crossAx val="363826968"/>
        <c:crosses val="autoZero"/>
        <c:auto val="1"/>
        <c:lblOffset val="100"/>
        <c:baseTimeUnit val="years"/>
      </c:dateAx>
      <c:valAx>
        <c:axId val="363826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82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123.39</c:v>
                </c:pt>
                <c:pt idx="1">
                  <c:v>119.26</c:v>
                </c:pt>
                <c:pt idx="2">
                  <c:v>130.82</c:v>
                </c:pt>
                <c:pt idx="3">
                  <c:v>151.47</c:v>
                </c:pt>
                <c:pt idx="4">
                  <c:v>256.8</c:v>
                </c:pt>
              </c:numCache>
            </c:numRef>
          </c:val>
          <c:extLst xmlns:c16r2="http://schemas.microsoft.com/office/drawing/2015/06/chart">
            <c:ext xmlns:c16="http://schemas.microsoft.com/office/drawing/2014/chart" uri="{C3380CC4-5D6E-409C-BE32-E72D297353CC}">
              <c16:uniqueId val="{00000000-F2FE-4AC6-B507-5B00210BABB7}"/>
            </c:ext>
          </c:extLst>
        </c:ser>
        <c:dLbls>
          <c:showLegendKey val="0"/>
          <c:showVal val="0"/>
          <c:showCatName val="0"/>
          <c:showSerName val="0"/>
          <c:showPercent val="0"/>
          <c:showBubbleSize val="0"/>
        </c:dLbls>
        <c:gapWidth val="150"/>
        <c:axId val="363825008"/>
        <c:axId val="36382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230.22</c:v>
                </c:pt>
                <c:pt idx="1">
                  <c:v>228.81</c:v>
                </c:pt>
                <c:pt idx="2">
                  <c:v>231.9</c:v>
                </c:pt>
                <c:pt idx="3">
                  <c:v>234.17</c:v>
                </c:pt>
                <c:pt idx="4">
                  <c:v>225.09</c:v>
                </c:pt>
              </c:numCache>
            </c:numRef>
          </c:val>
          <c:smooth val="0"/>
          <c:extLst xmlns:c16r2="http://schemas.microsoft.com/office/drawing/2015/06/chart">
            <c:ext xmlns:c16="http://schemas.microsoft.com/office/drawing/2014/chart" uri="{C3380CC4-5D6E-409C-BE32-E72D297353CC}">
              <c16:uniqueId val="{00000001-F2FE-4AC6-B507-5B00210BABB7}"/>
            </c:ext>
          </c:extLst>
        </c:ser>
        <c:dLbls>
          <c:showLegendKey val="0"/>
          <c:showVal val="0"/>
          <c:showCatName val="0"/>
          <c:showSerName val="0"/>
          <c:showPercent val="0"/>
          <c:showBubbleSize val="0"/>
        </c:dLbls>
        <c:marker val="1"/>
        <c:smooth val="0"/>
        <c:axId val="363825008"/>
        <c:axId val="363829712"/>
      </c:lineChart>
      <c:dateAx>
        <c:axId val="363825008"/>
        <c:scaling>
          <c:orientation val="minMax"/>
        </c:scaling>
        <c:delete val="1"/>
        <c:axPos val="b"/>
        <c:numFmt formatCode="&quot;H&quot;yy" sourceLinked="1"/>
        <c:majorTickMark val="none"/>
        <c:minorTickMark val="none"/>
        <c:tickLblPos val="none"/>
        <c:crossAx val="363829712"/>
        <c:crosses val="autoZero"/>
        <c:auto val="1"/>
        <c:lblOffset val="100"/>
        <c:baseTimeUnit val="years"/>
      </c:dateAx>
      <c:valAx>
        <c:axId val="36382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82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熊本県　山都町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14367</v>
      </c>
      <c r="AM8" s="61"/>
      <c r="AN8" s="61"/>
      <c r="AO8" s="61"/>
      <c r="AP8" s="61"/>
      <c r="AQ8" s="61"/>
      <c r="AR8" s="61"/>
      <c r="AS8" s="61"/>
      <c r="AT8" s="52">
        <f>データ!$S$6</f>
        <v>544.66999999999996</v>
      </c>
      <c r="AU8" s="53"/>
      <c r="AV8" s="53"/>
      <c r="AW8" s="53"/>
      <c r="AX8" s="53"/>
      <c r="AY8" s="53"/>
      <c r="AZ8" s="53"/>
      <c r="BA8" s="53"/>
      <c r="BB8" s="54">
        <f>データ!$T$6</f>
        <v>26.38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53.05</v>
      </c>
      <c r="J10" s="53"/>
      <c r="K10" s="53"/>
      <c r="L10" s="53"/>
      <c r="M10" s="53"/>
      <c r="N10" s="53"/>
      <c r="O10" s="64"/>
      <c r="P10" s="54">
        <f>データ!$P$6</f>
        <v>63.48</v>
      </c>
      <c r="Q10" s="54"/>
      <c r="R10" s="54"/>
      <c r="S10" s="54"/>
      <c r="T10" s="54"/>
      <c r="U10" s="54"/>
      <c r="V10" s="54"/>
      <c r="W10" s="61">
        <f>データ!$Q$6</f>
        <v>3102</v>
      </c>
      <c r="X10" s="61"/>
      <c r="Y10" s="61"/>
      <c r="Z10" s="61"/>
      <c r="AA10" s="61"/>
      <c r="AB10" s="61"/>
      <c r="AC10" s="61"/>
      <c r="AD10" s="2"/>
      <c r="AE10" s="2"/>
      <c r="AF10" s="2"/>
      <c r="AG10" s="2"/>
      <c r="AH10" s="4"/>
      <c r="AI10" s="4"/>
      <c r="AJ10" s="4"/>
      <c r="AK10" s="4"/>
      <c r="AL10" s="61">
        <f>データ!$U$6</f>
        <v>9036</v>
      </c>
      <c r="AM10" s="61"/>
      <c r="AN10" s="61"/>
      <c r="AO10" s="61"/>
      <c r="AP10" s="61"/>
      <c r="AQ10" s="61"/>
      <c r="AR10" s="61"/>
      <c r="AS10" s="61"/>
      <c r="AT10" s="52">
        <f>データ!$V$6</f>
        <v>68.459999999999994</v>
      </c>
      <c r="AU10" s="53"/>
      <c r="AV10" s="53"/>
      <c r="AW10" s="53"/>
      <c r="AX10" s="53"/>
      <c r="AY10" s="53"/>
      <c r="AZ10" s="53"/>
      <c r="BA10" s="53"/>
      <c r="BB10" s="54">
        <f>データ!$W$6</f>
        <v>131.99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113</v>
      </c>
      <c r="BM47" s="88"/>
      <c r="BN47" s="88"/>
      <c r="BO47" s="88"/>
      <c r="BP47" s="88"/>
      <c r="BQ47" s="88"/>
      <c r="BR47" s="88"/>
      <c r="BS47" s="88"/>
      <c r="BT47" s="88"/>
      <c r="BU47" s="88"/>
      <c r="BV47" s="88"/>
      <c r="BW47" s="88"/>
      <c r="BX47" s="88"/>
      <c r="BY47" s="88"/>
      <c r="BZ47" s="8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8"/>
      <c r="BN48" s="88"/>
      <c r="BO48" s="88"/>
      <c r="BP48" s="88"/>
      <c r="BQ48" s="88"/>
      <c r="BR48" s="88"/>
      <c r="BS48" s="88"/>
      <c r="BT48" s="88"/>
      <c r="BU48" s="88"/>
      <c r="BV48" s="88"/>
      <c r="BW48" s="88"/>
      <c r="BX48" s="88"/>
      <c r="BY48" s="88"/>
      <c r="BZ48" s="8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8"/>
      <c r="BN49" s="88"/>
      <c r="BO49" s="88"/>
      <c r="BP49" s="88"/>
      <c r="BQ49" s="88"/>
      <c r="BR49" s="88"/>
      <c r="BS49" s="88"/>
      <c r="BT49" s="88"/>
      <c r="BU49" s="88"/>
      <c r="BV49" s="88"/>
      <c r="BW49" s="88"/>
      <c r="BX49" s="88"/>
      <c r="BY49" s="88"/>
      <c r="BZ49" s="8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8"/>
      <c r="BN50" s="88"/>
      <c r="BO50" s="88"/>
      <c r="BP50" s="88"/>
      <c r="BQ50" s="88"/>
      <c r="BR50" s="88"/>
      <c r="BS50" s="88"/>
      <c r="BT50" s="88"/>
      <c r="BU50" s="88"/>
      <c r="BV50" s="88"/>
      <c r="BW50" s="88"/>
      <c r="BX50" s="88"/>
      <c r="BY50" s="88"/>
      <c r="BZ50" s="8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8"/>
      <c r="BN51" s="88"/>
      <c r="BO51" s="88"/>
      <c r="BP51" s="88"/>
      <c r="BQ51" s="88"/>
      <c r="BR51" s="88"/>
      <c r="BS51" s="88"/>
      <c r="BT51" s="88"/>
      <c r="BU51" s="88"/>
      <c r="BV51" s="88"/>
      <c r="BW51" s="88"/>
      <c r="BX51" s="88"/>
      <c r="BY51" s="88"/>
      <c r="BZ51" s="8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8"/>
      <c r="BN52" s="88"/>
      <c r="BO52" s="88"/>
      <c r="BP52" s="88"/>
      <c r="BQ52" s="88"/>
      <c r="BR52" s="88"/>
      <c r="BS52" s="88"/>
      <c r="BT52" s="88"/>
      <c r="BU52" s="88"/>
      <c r="BV52" s="88"/>
      <c r="BW52" s="88"/>
      <c r="BX52" s="88"/>
      <c r="BY52" s="88"/>
      <c r="BZ52" s="8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8"/>
      <c r="BN53" s="88"/>
      <c r="BO53" s="88"/>
      <c r="BP53" s="88"/>
      <c r="BQ53" s="88"/>
      <c r="BR53" s="88"/>
      <c r="BS53" s="88"/>
      <c r="BT53" s="88"/>
      <c r="BU53" s="88"/>
      <c r="BV53" s="88"/>
      <c r="BW53" s="88"/>
      <c r="BX53" s="88"/>
      <c r="BY53" s="88"/>
      <c r="BZ53" s="8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8"/>
      <c r="BN54" s="88"/>
      <c r="BO54" s="88"/>
      <c r="BP54" s="88"/>
      <c r="BQ54" s="88"/>
      <c r="BR54" s="88"/>
      <c r="BS54" s="88"/>
      <c r="BT54" s="88"/>
      <c r="BU54" s="88"/>
      <c r="BV54" s="88"/>
      <c r="BW54" s="88"/>
      <c r="BX54" s="88"/>
      <c r="BY54" s="88"/>
      <c r="BZ54" s="8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8"/>
      <c r="BN55" s="88"/>
      <c r="BO55" s="88"/>
      <c r="BP55" s="88"/>
      <c r="BQ55" s="88"/>
      <c r="BR55" s="88"/>
      <c r="BS55" s="88"/>
      <c r="BT55" s="88"/>
      <c r="BU55" s="88"/>
      <c r="BV55" s="88"/>
      <c r="BW55" s="88"/>
      <c r="BX55" s="88"/>
      <c r="BY55" s="88"/>
      <c r="BZ55" s="8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88"/>
      <c r="BN56" s="88"/>
      <c r="BO56" s="88"/>
      <c r="BP56" s="88"/>
      <c r="BQ56" s="88"/>
      <c r="BR56" s="88"/>
      <c r="BS56" s="88"/>
      <c r="BT56" s="88"/>
      <c r="BU56" s="88"/>
      <c r="BV56" s="88"/>
      <c r="BW56" s="88"/>
      <c r="BX56" s="88"/>
      <c r="BY56" s="88"/>
      <c r="BZ56" s="8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88"/>
      <c r="BN57" s="88"/>
      <c r="BO57" s="88"/>
      <c r="BP57" s="88"/>
      <c r="BQ57" s="88"/>
      <c r="BR57" s="88"/>
      <c r="BS57" s="88"/>
      <c r="BT57" s="88"/>
      <c r="BU57" s="88"/>
      <c r="BV57" s="88"/>
      <c r="BW57" s="88"/>
      <c r="BX57" s="88"/>
      <c r="BY57" s="88"/>
      <c r="BZ57" s="8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88"/>
      <c r="BN58" s="88"/>
      <c r="BO58" s="88"/>
      <c r="BP58" s="88"/>
      <c r="BQ58" s="88"/>
      <c r="BR58" s="88"/>
      <c r="BS58" s="88"/>
      <c r="BT58" s="88"/>
      <c r="BU58" s="88"/>
      <c r="BV58" s="88"/>
      <c r="BW58" s="88"/>
      <c r="BX58" s="88"/>
      <c r="BY58" s="88"/>
      <c r="BZ58" s="8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8"/>
      <c r="BN59" s="88"/>
      <c r="BO59" s="88"/>
      <c r="BP59" s="88"/>
      <c r="BQ59" s="88"/>
      <c r="BR59" s="88"/>
      <c r="BS59" s="88"/>
      <c r="BT59" s="88"/>
      <c r="BU59" s="88"/>
      <c r="BV59" s="88"/>
      <c r="BW59" s="88"/>
      <c r="BX59" s="88"/>
      <c r="BY59" s="88"/>
      <c r="BZ59" s="89"/>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88"/>
      <c r="BN60" s="88"/>
      <c r="BO60" s="88"/>
      <c r="BP60" s="88"/>
      <c r="BQ60" s="88"/>
      <c r="BR60" s="88"/>
      <c r="BS60" s="88"/>
      <c r="BT60" s="88"/>
      <c r="BU60" s="88"/>
      <c r="BV60" s="88"/>
      <c r="BW60" s="88"/>
      <c r="BX60" s="88"/>
      <c r="BY60" s="88"/>
      <c r="BZ60" s="89"/>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88"/>
      <c r="BN61" s="88"/>
      <c r="BO61" s="88"/>
      <c r="BP61" s="88"/>
      <c r="BQ61" s="88"/>
      <c r="BR61" s="88"/>
      <c r="BS61" s="88"/>
      <c r="BT61" s="88"/>
      <c r="BU61" s="88"/>
      <c r="BV61" s="88"/>
      <c r="BW61" s="88"/>
      <c r="BX61" s="88"/>
      <c r="BY61" s="88"/>
      <c r="BZ61" s="8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8"/>
      <c r="BN62" s="88"/>
      <c r="BO62" s="88"/>
      <c r="BP62" s="88"/>
      <c r="BQ62" s="88"/>
      <c r="BR62" s="88"/>
      <c r="BS62" s="88"/>
      <c r="BT62" s="88"/>
      <c r="BU62" s="88"/>
      <c r="BV62" s="88"/>
      <c r="BW62" s="88"/>
      <c r="BX62" s="88"/>
      <c r="BY62" s="88"/>
      <c r="BZ62" s="8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FQyg08xLMEofz0nXr6YwEjLX1CbjilRMDhbSlBSoomt+npMkjqBmivnhgKcpnYGWgQyFNRpFuziXbdm4NRWGA==" saltValue="S/QWnqJFu0u9bNOW576FD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434477</v>
      </c>
      <c r="D6" s="34">
        <f t="shared" si="3"/>
        <v>46</v>
      </c>
      <c r="E6" s="34">
        <f t="shared" si="3"/>
        <v>1</v>
      </c>
      <c r="F6" s="34">
        <f t="shared" si="3"/>
        <v>0</v>
      </c>
      <c r="G6" s="34">
        <f t="shared" si="3"/>
        <v>1</v>
      </c>
      <c r="H6" s="34" t="str">
        <f t="shared" si="3"/>
        <v>熊本県　山都町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53.05</v>
      </c>
      <c r="P6" s="35">
        <f t="shared" si="3"/>
        <v>63.48</v>
      </c>
      <c r="Q6" s="35">
        <f t="shared" si="3"/>
        <v>3102</v>
      </c>
      <c r="R6" s="35">
        <f t="shared" si="3"/>
        <v>14367</v>
      </c>
      <c r="S6" s="35">
        <f t="shared" si="3"/>
        <v>544.66999999999996</v>
      </c>
      <c r="T6" s="35">
        <f t="shared" si="3"/>
        <v>26.38</v>
      </c>
      <c r="U6" s="35">
        <f t="shared" si="3"/>
        <v>9036</v>
      </c>
      <c r="V6" s="35">
        <f t="shared" si="3"/>
        <v>68.459999999999994</v>
      </c>
      <c r="W6" s="35">
        <f t="shared" si="3"/>
        <v>131.99</v>
      </c>
      <c r="X6" s="36">
        <f>IF(X7="",NA(),X7)</f>
        <v>115.23</v>
      </c>
      <c r="Y6" s="36">
        <f t="shared" ref="Y6:AG6" si="4">IF(Y7="",NA(),Y7)</f>
        <v>125.18</v>
      </c>
      <c r="Z6" s="36">
        <f t="shared" si="4"/>
        <v>115.83</v>
      </c>
      <c r="AA6" s="36">
        <f t="shared" si="4"/>
        <v>104.78</v>
      </c>
      <c r="AB6" s="36">
        <f t="shared" si="4"/>
        <v>90.23</v>
      </c>
      <c r="AC6" s="36">
        <f t="shared" si="4"/>
        <v>114.74</v>
      </c>
      <c r="AD6" s="36">
        <f t="shared" si="4"/>
        <v>104.85</v>
      </c>
      <c r="AE6" s="36">
        <f t="shared" si="4"/>
        <v>107.64</v>
      </c>
      <c r="AF6" s="36">
        <f t="shared" si="4"/>
        <v>108.22</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27.19</v>
      </c>
      <c r="AO6" s="36">
        <f t="shared" si="5"/>
        <v>27.52</v>
      </c>
      <c r="AP6" s="36">
        <f t="shared" si="5"/>
        <v>30.84</v>
      </c>
      <c r="AQ6" s="36">
        <f t="shared" si="5"/>
        <v>25.29</v>
      </c>
      <c r="AR6" s="36">
        <f t="shared" si="5"/>
        <v>24.04</v>
      </c>
      <c r="AS6" s="35" t="str">
        <f>IF(AS7="","",IF(AS7="-","【-】","【"&amp;SUBSTITUTE(TEXT(AS7,"#,##0.00"),"-","△")&amp;"】"))</f>
        <v>【1.15】</v>
      </c>
      <c r="AT6" s="36">
        <f>IF(AT7="",NA(),AT7)</f>
        <v>886.28</v>
      </c>
      <c r="AU6" s="36">
        <f t="shared" ref="AU6:BC6" si="6">IF(AU7="",NA(),AU7)</f>
        <v>958.99</v>
      </c>
      <c r="AV6" s="36">
        <f t="shared" si="6"/>
        <v>784.13</v>
      </c>
      <c r="AW6" s="36">
        <f t="shared" si="6"/>
        <v>868.96</v>
      </c>
      <c r="AX6" s="36">
        <f t="shared" si="6"/>
        <v>135.54</v>
      </c>
      <c r="AY6" s="36">
        <f t="shared" si="6"/>
        <v>477.44</v>
      </c>
      <c r="AZ6" s="36">
        <f t="shared" si="6"/>
        <v>445.85</v>
      </c>
      <c r="BA6" s="36">
        <f t="shared" si="6"/>
        <v>450.54</v>
      </c>
      <c r="BB6" s="36">
        <f t="shared" si="6"/>
        <v>348.88</v>
      </c>
      <c r="BC6" s="36">
        <f t="shared" si="6"/>
        <v>305.08</v>
      </c>
      <c r="BD6" s="35" t="str">
        <f>IF(BD7="","",IF(BD7="-","【-】","【"&amp;SUBSTITUTE(TEXT(BD7,"#,##0.00"),"-","△")&amp;"】"))</f>
        <v>【260.31】</v>
      </c>
      <c r="BE6" s="36">
        <f>IF(BE7="",NA(),BE7)</f>
        <v>311.64999999999998</v>
      </c>
      <c r="BF6" s="36">
        <f t="shared" ref="BF6:BN6" si="7">IF(BF7="",NA(),BF7)</f>
        <v>264.33999999999997</v>
      </c>
      <c r="BG6" s="36">
        <f t="shared" si="7"/>
        <v>270.62</v>
      </c>
      <c r="BH6" s="36">
        <f t="shared" si="7"/>
        <v>251.11</v>
      </c>
      <c r="BI6" s="36">
        <f t="shared" si="7"/>
        <v>1326.15</v>
      </c>
      <c r="BJ6" s="36">
        <f t="shared" si="7"/>
        <v>485.75</v>
      </c>
      <c r="BK6" s="36">
        <f t="shared" si="7"/>
        <v>516.34</v>
      </c>
      <c r="BL6" s="36">
        <f t="shared" si="7"/>
        <v>496.56</v>
      </c>
      <c r="BM6" s="36">
        <f t="shared" si="7"/>
        <v>540.38</v>
      </c>
      <c r="BN6" s="36">
        <f t="shared" si="7"/>
        <v>585.59</v>
      </c>
      <c r="BO6" s="35" t="str">
        <f>IF(BO7="","",IF(BO7="-","【-】","【"&amp;SUBSTITUTE(TEXT(BO7,"#,##0.00"),"-","△")&amp;"】"))</f>
        <v>【275.67】</v>
      </c>
      <c r="BP6" s="36">
        <f>IF(BP7="",NA(),BP7)</f>
        <v>112.69</v>
      </c>
      <c r="BQ6" s="36">
        <f t="shared" ref="BQ6:BY6" si="8">IF(BQ7="",NA(),BQ7)</f>
        <v>126.81</v>
      </c>
      <c r="BR6" s="36">
        <f t="shared" si="8"/>
        <v>116.96</v>
      </c>
      <c r="BS6" s="36">
        <f t="shared" si="8"/>
        <v>101.76</v>
      </c>
      <c r="BT6" s="36">
        <f t="shared" si="8"/>
        <v>59.99</v>
      </c>
      <c r="BU6" s="36">
        <f t="shared" si="8"/>
        <v>83.59</v>
      </c>
      <c r="BV6" s="36">
        <f t="shared" si="8"/>
        <v>83.27</v>
      </c>
      <c r="BW6" s="36">
        <f t="shared" si="8"/>
        <v>84.9</v>
      </c>
      <c r="BX6" s="36">
        <f t="shared" si="8"/>
        <v>83.22</v>
      </c>
      <c r="BY6" s="36">
        <f t="shared" si="8"/>
        <v>82.78</v>
      </c>
      <c r="BZ6" s="35" t="str">
        <f>IF(BZ7="","",IF(BZ7="-","【-】","【"&amp;SUBSTITUTE(TEXT(BZ7,"#,##0.00"),"-","△")&amp;"】"))</f>
        <v>【100.05】</v>
      </c>
      <c r="CA6" s="36">
        <f>IF(CA7="",NA(),CA7)</f>
        <v>123.39</v>
      </c>
      <c r="CB6" s="36">
        <f t="shared" ref="CB6:CJ6" si="9">IF(CB7="",NA(),CB7)</f>
        <v>119.26</v>
      </c>
      <c r="CC6" s="36">
        <f t="shared" si="9"/>
        <v>130.82</v>
      </c>
      <c r="CD6" s="36">
        <f t="shared" si="9"/>
        <v>151.47</v>
      </c>
      <c r="CE6" s="36">
        <f t="shared" si="9"/>
        <v>256.8</v>
      </c>
      <c r="CF6" s="36">
        <f t="shared" si="9"/>
        <v>230.22</v>
      </c>
      <c r="CG6" s="36">
        <f t="shared" si="9"/>
        <v>228.81</v>
      </c>
      <c r="CH6" s="36">
        <f t="shared" si="9"/>
        <v>231.9</v>
      </c>
      <c r="CI6" s="36">
        <f t="shared" si="9"/>
        <v>234.17</v>
      </c>
      <c r="CJ6" s="36">
        <f t="shared" si="9"/>
        <v>225.09</v>
      </c>
      <c r="CK6" s="35" t="str">
        <f>IF(CK7="","",IF(CK7="-","【-】","【"&amp;SUBSTITUTE(TEXT(CK7,"#,##0.00"),"-","△")&amp;"】"))</f>
        <v>【166.40】</v>
      </c>
      <c r="CL6" s="36">
        <f>IF(CL7="",NA(),CL7)</f>
        <v>34.270000000000003</v>
      </c>
      <c r="CM6" s="36">
        <f t="shared" ref="CM6:CU6" si="10">IF(CM7="",NA(),CM7)</f>
        <v>38.68</v>
      </c>
      <c r="CN6" s="36">
        <f t="shared" si="10"/>
        <v>38.619999999999997</v>
      </c>
      <c r="CO6" s="36">
        <f t="shared" si="10"/>
        <v>43.12</v>
      </c>
      <c r="CP6" s="36">
        <f t="shared" si="10"/>
        <v>95.66</v>
      </c>
      <c r="CQ6" s="36">
        <f t="shared" si="10"/>
        <v>41.09</v>
      </c>
      <c r="CR6" s="36">
        <f t="shared" si="10"/>
        <v>38.979999999999997</v>
      </c>
      <c r="CS6" s="36">
        <f t="shared" si="10"/>
        <v>39.61</v>
      </c>
      <c r="CT6" s="36">
        <f t="shared" si="10"/>
        <v>41.06</v>
      </c>
      <c r="CU6" s="36">
        <f t="shared" si="10"/>
        <v>49.38</v>
      </c>
      <c r="CV6" s="35" t="str">
        <f>IF(CV7="","",IF(CV7="-","【-】","【"&amp;SUBSTITUTE(TEXT(CV7,"#,##0.00"),"-","△")&amp;"】"))</f>
        <v>【60.69】</v>
      </c>
      <c r="CW6" s="36">
        <f>IF(CW7="",NA(),CW7)</f>
        <v>78.27</v>
      </c>
      <c r="CX6" s="36">
        <f t="shared" ref="CX6:DF6" si="11">IF(CX7="",NA(),CX7)</f>
        <v>73.239999999999995</v>
      </c>
      <c r="CY6" s="36">
        <f t="shared" si="11"/>
        <v>64.98</v>
      </c>
      <c r="CZ6" s="36">
        <f t="shared" si="11"/>
        <v>56.01</v>
      </c>
      <c r="DA6" s="36">
        <f t="shared" si="11"/>
        <v>62.61</v>
      </c>
      <c r="DB6" s="36">
        <f t="shared" si="11"/>
        <v>75.91</v>
      </c>
      <c r="DC6" s="36">
        <f t="shared" si="11"/>
        <v>75.010000000000005</v>
      </c>
      <c r="DD6" s="36">
        <f t="shared" si="11"/>
        <v>72.959999999999994</v>
      </c>
      <c r="DE6" s="36">
        <f t="shared" si="11"/>
        <v>72.42</v>
      </c>
      <c r="DF6" s="36">
        <f t="shared" si="11"/>
        <v>78.010000000000005</v>
      </c>
      <c r="DG6" s="35" t="str">
        <f>IF(DG7="","",IF(DG7="-","【-】","【"&amp;SUBSTITUTE(TEXT(DG7,"#,##0.00"),"-","△")&amp;"】"))</f>
        <v>【89.82】</v>
      </c>
      <c r="DH6" s="36">
        <f>IF(DH7="",NA(),DH7)</f>
        <v>54.03</v>
      </c>
      <c r="DI6" s="36">
        <f t="shared" ref="DI6:DQ6" si="12">IF(DI7="",NA(),DI7)</f>
        <v>52.13</v>
      </c>
      <c r="DJ6" s="36">
        <f t="shared" si="12"/>
        <v>53.56</v>
      </c>
      <c r="DK6" s="36">
        <f t="shared" si="12"/>
        <v>54.63</v>
      </c>
      <c r="DL6" s="36">
        <f t="shared" si="12"/>
        <v>18.45</v>
      </c>
      <c r="DM6" s="36">
        <f t="shared" si="12"/>
        <v>52.4</v>
      </c>
      <c r="DN6" s="36">
        <f t="shared" si="12"/>
        <v>51.89</v>
      </c>
      <c r="DO6" s="36">
        <f t="shared" si="12"/>
        <v>54.09</v>
      </c>
      <c r="DP6" s="36">
        <f t="shared" si="12"/>
        <v>52.73</v>
      </c>
      <c r="DQ6" s="36">
        <f t="shared" si="12"/>
        <v>47.5</v>
      </c>
      <c r="DR6" s="35" t="str">
        <f>IF(DR7="","",IF(DR7="-","【-】","【"&amp;SUBSTITUTE(TEXT(DR7,"#,##0.00"),"-","△")&amp;"】"))</f>
        <v>【50.19】</v>
      </c>
      <c r="DS6" s="36">
        <f>IF(DS7="",NA(),DS7)</f>
        <v>21.55</v>
      </c>
      <c r="DT6" s="36">
        <f t="shared" ref="DT6:EB6" si="13">IF(DT7="",NA(),DT7)</f>
        <v>21.55</v>
      </c>
      <c r="DU6" s="36">
        <f t="shared" si="13"/>
        <v>21.55</v>
      </c>
      <c r="DV6" s="36">
        <f t="shared" si="13"/>
        <v>21.52</v>
      </c>
      <c r="DW6" s="36">
        <f t="shared" si="13"/>
        <v>30.51</v>
      </c>
      <c r="DX6" s="36">
        <f t="shared" si="13"/>
        <v>14.01</v>
      </c>
      <c r="DY6" s="36">
        <f t="shared" si="13"/>
        <v>14.74</v>
      </c>
      <c r="DZ6" s="36">
        <f t="shared" si="13"/>
        <v>18.68</v>
      </c>
      <c r="EA6" s="36">
        <f t="shared" si="13"/>
        <v>19.91</v>
      </c>
      <c r="EB6" s="36">
        <f t="shared" si="13"/>
        <v>17.399999999999999</v>
      </c>
      <c r="EC6" s="35" t="str">
        <f>IF(EC7="","",IF(EC7="-","【-】","【"&amp;SUBSTITUTE(TEXT(EC7,"#,##0.00"),"-","△")&amp;"】"))</f>
        <v>【20.63】</v>
      </c>
      <c r="ED6" s="35">
        <f>IF(ED7="",NA(),ED7)</f>
        <v>0</v>
      </c>
      <c r="EE6" s="35">
        <f t="shared" ref="EE6:EM6" si="14">IF(EE7="",NA(),EE7)</f>
        <v>0</v>
      </c>
      <c r="EF6" s="35">
        <f t="shared" si="14"/>
        <v>0</v>
      </c>
      <c r="EG6" s="36">
        <f t="shared" si="14"/>
        <v>0.51</v>
      </c>
      <c r="EH6" s="36">
        <f t="shared" si="14"/>
        <v>0.11</v>
      </c>
      <c r="EI6" s="36">
        <f t="shared" si="14"/>
        <v>0.41</v>
      </c>
      <c r="EJ6" s="36">
        <f t="shared" si="14"/>
        <v>0.4</v>
      </c>
      <c r="EK6" s="36">
        <f t="shared" si="14"/>
        <v>0.32</v>
      </c>
      <c r="EL6" s="36">
        <f t="shared" si="14"/>
        <v>0.81</v>
      </c>
      <c r="EM6" s="36">
        <f t="shared" si="14"/>
        <v>0.4</v>
      </c>
      <c r="EN6" s="35" t="str">
        <f>IF(EN7="","",IF(EN7="-","【-】","【"&amp;SUBSTITUTE(TEXT(EN7,"#,##0.00"),"-","△")&amp;"】"))</f>
        <v>【0.69】</v>
      </c>
    </row>
    <row r="7" spans="1:144" s="37" customFormat="1" x14ac:dyDescent="0.15">
      <c r="A7" s="29"/>
      <c r="B7" s="38">
        <v>2020</v>
      </c>
      <c r="C7" s="38">
        <v>434477</v>
      </c>
      <c r="D7" s="38">
        <v>46</v>
      </c>
      <c r="E7" s="38">
        <v>1</v>
      </c>
      <c r="F7" s="38">
        <v>0</v>
      </c>
      <c r="G7" s="38">
        <v>1</v>
      </c>
      <c r="H7" s="38" t="s">
        <v>93</v>
      </c>
      <c r="I7" s="38" t="s">
        <v>94</v>
      </c>
      <c r="J7" s="38" t="s">
        <v>95</v>
      </c>
      <c r="K7" s="38" t="s">
        <v>96</v>
      </c>
      <c r="L7" s="38" t="s">
        <v>97</v>
      </c>
      <c r="M7" s="38" t="s">
        <v>98</v>
      </c>
      <c r="N7" s="39" t="s">
        <v>99</v>
      </c>
      <c r="O7" s="39">
        <v>53.05</v>
      </c>
      <c r="P7" s="39">
        <v>63.48</v>
      </c>
      <c r="Q7" s="39">
        <v>3102</v>
      </c>
      <c r="R7" s="39">
        <v>14367</v>
      </c>
      <c r="S7" s="39">
        <v>544.66999999999996</v>
      </c>
      <c r="T7" s="39">
        <v>26.38</v>
      </c>
      <c r="U7" s="39">
        <v>9036</v>
      </c>
      <c r="V7" s="39">
        <v>68.459999999999994</v>
      </c>
      <c r="W7" s="39">
        <v>131.99</v>
      </c>
      <c r="X7" s="39">
        <v>115.23</v>
      </c>
      <c r="Y7" s="39">
        <v>125.18</v>
      </c>
      <c r="Z7" s="39">
        <v>115.83</v>
      </c>
      <c r="AA7" s="39">
        <v>104.78</v>
      </c>
      <c r="AB7" s="39">
        <v>90.23</v>
      </c>
      <c r="AC7" s="39">
        <v>114.74</v>
      </c>
      <c r="AD7" s="39">
        <v>104.85</v>
      </c>
      <c r="AE7" s="39">
        <v>107.64</v>
      </c>
      <c r="AF7" s="39">
        <v>108.22</v>
      </c>
      <c r="AG7" s="39">
        <v>105.34</v>
      </c>
      <c r="AH7" s="39">
        <v>110.27</v>
      </c>
      <c r="AI7" s="39">
        <v>0</v>
      </c>
      <c r="AJ7" s="39">
        <v>0</v>
      </c>
      <c r="AK7" s="39">
        <v>0</v>
      </c>
      <c r="AL7" s="39">
        <v>0</v>
      </c>
      <c r="AM7" s="39">
        <v>0</v>
      </c>
      <c r="AN7" s="39">
        <v>27.19</v>
      </c>
      <c r="AO7" s="39">
        <v>27.52</v>
      </c>
      <c r="AP7" s="39">
        <v>30.84</v>
      </c>
      <c r="AQ7" s="39">
        <v>25.29</v>
      </c>
      <c r="AR7" s="39">
        <v>24.04</v>
      </c>
      <c r="AS7" s="39">
        <v>1.1499999999999999</v>
      </c>
      <c r="AT7" s="39">
        <v>886.28</v>
      </c>
      <c r="AU7" s="39">
        <v>958.99</v>
      </c>
      <c r="AV7" s="39">
        <v>784.13</v>
      </c>
      <c r="AW7" s="39">
        <v>868.96</v>
      </c>
      <c r="AX7" s="39">
        <v>135.54</v>
      </c>
      <c r="AY7" s="39">
        <v>477.44</v>
      </c>
      <c r="AZ7" s="39">
        <v>445.85</v>
      </c>
      <c r="BA7" s="39">
        <v>450.54</v>
      </c>
      <c r="BB7" s="39">
        <v>348.88</v>
      </c>
      <c r="BC7" s="39">
        <v>305.08</v>
      </c>
      <c r="BD7" s="39">
        <v>260.31</v>
      </c>
      <c r="BE7" s="39">
        <v>311.64999999999998</v>
      </c>
      <c r="BF7" s="39">
        <v>264.33999999999997</v>
      </c>
      <c r="BG7" s="39">
        <v>270.62</v>
      </c>
      <c r="BH7" s="39">
        <v>251.11</v>
      </c>
      <c r="BI7" s="39">
        <v>1326.15</v>
      </c>
      <c r="BJ7" s="39">
        <v>485.75</v>
      </c>
      <c r="BK7" s="39">
        <v>516.34</v>
      </c>
      <c r="BL7" s="39">
        <v>496.56</v>
      </c>
      <c r="BM7" s="39">
        <v>540.38</v>
      </c>
      <c r="BN7" s="39">
        <v>585.59</v>
      </c>
      <c r="BO7" s="39">
        <v>275.67</v>
      </c>
      <c r="BP7" s="39">
        <v>112.69</v>
      </c>
      <c r="BQ7" s="39">
        <v>126.81</v>
      </c>
      <c r="BR7" s="39">
        <v>116.96</v>
      </c>
      <c r="BS7" s="39">
        <v>101.76</v>
      </c>
      <c r="BT7" s="39">
        <v>59.99</v>
      </c>
      <c r="BU7" s="39">
        <v>83.59</v>
      </c>
      <c r="BV7" s="39">
        <v>83.27</v>
      </c>
      <c r="BW7" s="39">
        <v>84.9</v>
      </c>
      <c r="BX7" s="39">
        <v>83.22</v>
      </c>
      <c r="BY7" s="39">
        <v>82.78</v>
      </c>
      <c r="BZ7" s="39">
        <v>100.05</v>
      </c>
      <c r="CA7" s="39">
        <v>123.39</v>
      </c>
      <c r="CB7" s="39">
        <v>119.26</v>
      </c>
      <c r="CC7" s="39">
        <v>130.82</v>
      </c>
      <c r="CD7" s="39">
        <v>151.47</v>
      </c>
      <c r="CE7" s="39">
        <v>256.8</v>
      </c>
      <c r="CF7" s="39">
        <v>230.22</v>
      </c>
      <c r="CG7" s="39">
        <v>228.81</v>
      </c>
      <c r="CH7" s="39">
        <v>231.9</v>
      </c>
      <c r="CI7" s="39">
        <v>234.17</v>
      </c>
      <c r="CJ7" s="39">
        <v>225.09</v>
      </c>
      <c r="CK7" s="39">
        <v>166.4</v>
      </c>
      <c r="CL7" s="39">
        <v>34.270000000000003</v>
      </c>
      <c r="CM7" s="39">
        <v>38.68</v>
      </c>
      <c r="CN7" s="39">
        <v>38.619999999999997</v>
      </c>
      <c r="CO7" s="39">
        <v>43.12</v>
      </c>
      <c r="CP7" s="39">
        <v>95.66</v>
      </c>
      <c r="CQ7" s="39">
        <v>41.09</v>
      </c>
      <c r="CR7" s="39">
        <v>38.979999999999997</v>
      </c>
      <c r="CS7" s="39">
        <v>39.61</v>
      </c>
      <c r="CT7" s="39">
        <v>41.06</v>
      </c>
      <c r="CU7" s="39">
        <v>49.38</v>
      </c>
      <c r="CV7" s="39">
        <v>60.69</v>
      </c>
      <c r="CW7" s="39">
        <v>78.27</v>
      </c>
      <c r="CX7" s="39">
        <v>73.239999999999995</v>
      </c>
      <c r="CY7" s="39">
        <v>64.98</v>
      </c>
      <c r="CZ7" s="39">
        <v>56.01</v>
      </c>
      <c r="DA7" s="39">
        <v>62.61</v>
      </c>
      <c r="DB7" s="39">
        <v>75.91</v>
      </c>
      <c r="DC7" s="39">
        <v>75.010000000000005</v>
      </c>
      <c r="DD7" s="39">
        <v>72.959999999999994</v>
      </c>
      <c r="DE7" s="39">
        <v>72.42</v>
      </c>
      <c r="DF7" s="39">
        <v>78.010000000000005</v>
      </c>
      <c r="DG7" s="39">
        <v>89.82</v>
      </c>
      <c r="DH7" s="39">
        <v>54.03</v>
      </c>
      <c r="DI7" s="39">
        <v>52.13</v>
      </c>
      <c r="DJ7" s="39">
        <v>53.56</v>
      </c>
      <c r="DK7" s="39">
        <v>54.63</v>
      </c>
      <c r="DL7" s="39">
        <v>18.45</v>
      </c>
      <c r="DM7" s="39">
        <v>52.4</v>
      </c>
      <c r="DN7" s="39">
        <v>51.89</v>
      </c>
      <c r="DO7" s="39">
        <v>54.09</v>
      </c>
      <c r="DP7" s="39">
        <v>52.73</v>
      </c>
      <c r="DQ7" s="39">
        <v>47.5</v>
      </c>
      <c r="DR7" s="39">
        <v>50.19</v>
      </c>
      <c r="DS7" s="39">
        <v>21.55</v>
      </c>
      <c r="DT7" s="39">
        <v>21.55</v>
      </c>
      <c r="DU7" s="39">
        <v>21.55</v>
      </c>
      <c r="DV7" s="39">
        <v>21.52</v>
      </c>
      <c r="DW7" s="39">
        <v>30.51</v>
      </c>
      <c r="DX7" s="39">
        <v>14.01</v>
      </c>
      <c r="DY7" s="39">
        <v>14.74</v>
      </c>
      <c r="DZ7" s="39">
        <v>18.68</v>
      </c>
      <c r="EA7" s="39">
        <v>19.91</v>
      </c>
      <c r="EB7" s="39">
        <v>17.399999999999999</v>
      </c>
      <c r="EC7" s="39">
        <v>20.63</v>
      </c>
      <c r="ED7" s="39">
        <v>0</v>
      </c>
      <c r="EE7" s="39">
        <v>0</v>
      </c>
      <c r="EF7" s="39">
        <v>0</v>
      </c>
      <c r="EG7" s="39">
        <v>0.51</v>
      </c>
      <c r="EH7" s="39">
        <v>0.11</v>
      </c>
      <c r="EI7" s="39">
        <v>0.41</v>
      </c>
      <c r="EJ7" s="39">
        <v>0.4</v>
      </c>
      <c r="EK7" s="39">
        <v>0.32</v>
      </c>
      <c r="EL7" s="39">
        <v>0.81</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2022-01-19T07:18:08Z</cp:lastPrinted>
  <dcterms:created xsi:type="dcterms:W3CDTF">2021-12-03T06:58:45Z</dcterms:created>
  <dcterms:modified xsi:type="dcterms:W3CDTF">2022-01-19T07:44:38Z</dcterms:modified>
  <cp:category/>
</cp:coreProperties>
</file>