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0.80\amxafile\総合政策部\財政課\財政係\1050 地方公営企業\R3\02 調査・照会\R04.01.06_公営企業に係る経営比較分析表（令和2年度決算）の分析等について（依頼）\02 回答\水道\"/>
    </mc:Choice>
  </mc:AlternateContent>
  <workbookProtection workbookAlgorithmName="SHA-512" workbookHashValue="j9arT4joXK9dgqpS5gWl/MWXN59Z9nTqVznaABjcbkCSnD8nSXFcTAFM9AZrJ6O1M5Jn4t/cLRHLTd8pJJdogw==" workbookSaltValue="mcbIqGZ2Qjo8b0BV/7ZBL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<sst xmlns="http://schemas.openxmlformats.org/spreadsheetml/2006/main" count="228" uniqueCount="113">
  <si>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</si>
  <si>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</si>
  <si>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</si>
  <si>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</si>
  <si>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</si>
  <si>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</si>
  <si>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</si>
  <si>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</si>
  <si>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</si>
  <si>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</si>
  <si>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</si>
  <si>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</si>
  <si>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</si>
  <si>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</si>
  <si>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</si>
  <si>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</si>
  <si>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</si>
  <si>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</si>
  <si>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</si>
  <si>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</si>
  <si>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</si>
  <si>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</si>
  <si>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</si>
  <si>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</si>
  <si>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</si>
  <si>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</si>
  <si>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</si>
  <si>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</si>
  <si>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</si>
  <si>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</si>
  <si>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</si>
  <si>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</si>
  <si>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</si>
  <si>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</si>
  <si>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</si>
  <si>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</si>
  <si>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</si>
  <si>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</si>
  <si>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</si>
  <si>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</si>
  <si>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</si>
  <si>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</si>
  <si>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</si>
  <si>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</si>
  <si>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</si>
  <si>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</si>
  <si>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</si>
  <si>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</si>
  <si>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</si>
  <si>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</si>
  <si>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</si>
  <si>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</si>
  <si>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</si>
  <si>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</si>
  <si>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</si>
  <si>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</si>
  <si>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</si>
  <si>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</si>
  <si>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</si>
  <si>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</si>
  <si>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</si>
  <si>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</si>
  <si>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</si>
  <si>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</si>
  <si>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</si>
  <si>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</si>
  <si>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</si>
  <si>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</si>
  <si>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</si>
  <si>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</si>
  <si>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</si>
  <si>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</si>
  <si>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</si>
  <si>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</si>
  <si>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</si>
  <si>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</si>
  <si>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</si>
  <si>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</si>
  <si>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</si>
  <si>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</si>
  <si>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</si>
  <si>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</si>
  <si>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</si>
  <si>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</si>
  <si>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</si>
  <si>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</si>
  <si>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</si>
  <si>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</si>
  <si>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</si>
  <si>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</si>
  <si>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</si>
  <si>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</si>
  <si>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</si>
  <si>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</si>
  <si>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</si>
  <si>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</si>
  <si>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</si>
  <si>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</si>
  <si>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</si>
  <si>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</si>
  <si>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</si>
  <si>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</si>
  <si>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</si>
  <si>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</si>
  <si>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</si>
  <si>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</si>
  <si>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</si>
  <si>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</si>
  <si>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</si>
  <si>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</si>
  <si>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簡易水道事業の統合による資産の増加に伴い、減価償却率、経年化率はともに上昇していくなか、管路の更新は進んでいない状況である。今後更新時期を迎える資産は確実に増加していくため、漏水調査や施設の適正な維持管理により、施設の長寿命化を図り、投資額を平準化しながら効果的な更新に取り組む必要がある。</t>
    <phoneticPr fontId="4"/>
  </si>
  <si>
    <t>　給水人口の減少により収益の減少が見込まれる一方、施設の老朽化が進んでいくことから、施設の維持管理費、更新費用等が増大し、経営の健全性・効率性を悪化させることが予測される。
　施設利用率についても、地理的に給水区域が広く管路も長いため、類似団体の平均を大きく下回っているため、今後は、既存施設の統廃合等により維持管理費を削減し、経営戦略に策定した投資・財政計画に基づき、計画的な投資や適正な財源確保を図っていくことが重要である。</t>
    <phoneticPr fontId="4"/>
  </si>
  <si>
    <t>　平成29年4月に簡易水道事業を統合したことにより、各指標に大きく変化がみられる。
　経常収支比率は、100％を上回ってはいるが類似団体の平均を下回っている。
　また、地理的条件や人口減少により給水原価が割高になっており、料金回収率、有収率についても類似団体の平均を大きく下回っている。
　今後は、有収率を上げ料金収入に反映する対策を行っていく必要がある。
　資金の不足分については一般会計からの繰入金で補っている状況である。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</si>
</sst>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1.03</c:v>
                </c:pt>
                <c:pt idx="1">
                  <c:v>0.44</c:v>
                </c:pt>
                <c:pt idx="2">
                  <c:v>0.17</c:v>
                </c:pt>
                <c:pt idx="3">
                  <c:v>0.31</c:v>
                </c:pt>
                <c:pt idx="4">
                  <c:v>0.19</c:v>
                </c:pt>
              </c:numCache>
            </c:numRef>
          </c:val>
          <c:extLst xmlns:c16r2="http://schemas.microsoft.com/office/drawing/2015/06/chart">
            <c:ext xmlns:c16="http://schemas.microsoft.com/office/drawing/2014/chart" uri="{C3380CC4-5D6E-409C-BE32-E72D297353CC}">
              <c16:uniqueId val="{00000000-71CA-49CD-92A5-4B21C15DC959}"/>
            </c:ext>
          </c:extLst>
        </c:ser>
        <c:dLbls>
          <c:showLegendKey val="0"/>
          <c:showVal val="0"/>
          <c:showCatName val="0"/>
          <c:showSerName val="0"/>
          <c:showPercent val="0"/>
          <c:showBubbleSize val="0"/>
        </c:dLbls>
        <c:gapWidth val="150"/>
        <c:axId val="225575184"/>
        <c:axId val="22557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xmlns:c16r2="http://schemas.microsoft.com/office/drawing/2015/06/chart">
            <c:ext xmlns:c16="http://schemas.microsoft.com/office/drawing/2014/chart" uri="{C3380CC4-5D6E-409C-BE32-E72D297353CC}">
              <c16:uniqueId val="{00000001-71CA-49CD-92A5-4B21C15DC959}"/>
            </c:ext>
          </c:extLst>
        </c:ser>
        <c:dLbls>
          <c:showLegendKey val="0"/>
          <c:showVal val="0"/>
          <c:showCatName val="0"/>
          <c:showSerName val="0"/>
          <c:showPercent val="0"/>
          <c:showBubbleSize val="0"/>
        </c:dLbls>
        <c:marker val="1"/>
        <c:smooth val="0"/>
        <c:axId val="225575184"/>
        <c:axId val="225570088"/>
      </c:lineChart>
      <c:dateAx>
        <c:axId val="225575184"/>
        <c:scaling>
          <c:orientation val="minMax"/>
        </c:scaling>
        <c:delete val="1"/>
        <c:axPos val="b"/>
        <c:numFmt formatCode="&quot;H&quot;yy" sourceLinked="1"/>
        <c:majorTickMark val="none"/>
        <c:minorTickMark val="none"/>
        <c:tickLblPos val="none"/>
        <c:crossAx val="225570088"/>
        <c:crosses val="autoZero"/>
        <c:auto val="1"/>
        <c:lblOffset val="100"/>
        <c:baseTimeUnit val="years"/>
      </c:dateAx>
      <c:valAx>
        <c:axId val="22557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7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54.46</c:v>
                </c:pt>
                <c:pt idx="1">
                  <c:v>54.83</c:v>
                </c:pt>
                <c:pt idx="2">
                  <c:v>54.35</c:v>
                </c:pt>
                <c:pt idx="3">
                  <c:v>53.17</c:v>
                </c:pt>
                <c:pt idx="4">
                  <c:v>54.17</c:v>
                </c:pt>
              </c:numCache>
            </c:numRef>
          </c:val>
          <c:extLst xmlns:c16r2="http://schemas.microsoft.com/office/drawing/2015/06/chart">
            <c:ext xmlns:c16="http://schemas.microsoft.com/office/drawing/2014/chart" uri="{C3380CC4-5D6E-409C-BE32-E72D297353CC}">
              <c16:uniqueId val="{00000000-E26A-4CC9-B26E-B127C84ED7C9}"/>
            </c:ext>
          </c:extLst>
        </c:ser>
        <c:dLbls>
          <c:showLegendKey val="0"/>
          <c:showVal val="0"/>
          <c:showCatName val="0"/>
          <c:showSerName val="0"/>
          <c:showPercent val="0"/>
          <c:showBubbleSize val="0"/>
        </c:dLbls>
        <c:gapWidth val="150"/>
        <c:axId val="225576360"/>
        <c:axId val="2255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xmlns:c16r2="http://schemas.microsoft.com/office/drawing/2015/06/chart">
            <c:ext xmlns:c16="http://schemas.microsoft.com/office/drawing/2014/chart" uri="{C3380CC4-5D6E-409C-BE32-E72D297353CC}">
              <c16:uniqueId val="{00000001-E26A-4CC9-B26E-B127C84ED7C9}"/>
            </c:ext>
          </c:extLst>
        </c:ser>
        <c:dLbls>
          <c:showLegendKey val="0"/>
          <c:showVal val="0"/>
          <c:showCatName val="0"/>
          <c:showSerName val="0"/>
          <c:showPercent val="0"/>
          <c:showBubbleSize val="0"/>
        </c:dLbls>
        <c:marker val="1"/>
        <c:smooth val="0"/>
        <c:axId val="225576360"/>
        <c:axId val="225577536"/>
      </c:lineChart>
      <c:dateAx>
        <c:axId val="225576360"/>
        <c:scaling>
          <c:orientation val="minMax"/>
        </c:scaling>
        <c:delete val="1"/>
        <c:axPos val="b"/>
        <c:numFmt formatCode="&quot;H&quot;yy" sourceLinked="1"/>
        <c:majorTickMark val="none"/>
        <c:minorTickMark val="none"/>
        <c:tickLblPos val="none"/>
        <c:crossAx val="225577536"/>
        <c:crosses val="autoZero"/>
        <c:auto val="1"/>
        <c:lblOffset val="100"/>
        <c:baseTimeUnit val="years"/>
      </c:dateAx>
      <c:valAx>
        <c:axId val="2255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87.02</c:v>
                </c:pt>
                <c:pt idx="1">
                  <c:v>84.51</c:v>
                </c:pt>
                <c:pt idx="2">
                  <c:v>84.67</c:v>
                </c:pt>
                <c:pt idx="3">
                  <c:v>84.81</c:v>
                </c:pt>
                <c:pt idx="4">
                  <c:v>81.86</c:v>
                </c:pt>
              </c:numCache>
            </c:numRef>
          </c:val>
          <c:extLst xmlns:c16r2="http://schemas.microsoft.com/office/drawing/2015/06/chart">
            <c:ext xmlns:c16="http://schemas.microsoft.com/office/drawing/2014/chart" uri="{C3380CC4-5D6E-409C-BE32-E72D297353CC}">
              <c16:uniqueId val="{00000000-7BD9-4E6C-83AA-2B7E28DD3180}"/>
            </c:ext>
          </c:extLst>
        </c:ser>
        <c:dLbls>
          <c:showLegendKey val="0"/>
          <c:showVal val="0"/>
          <c:showCatName val="0"/>
          <c:showSerName val="0"/>
          <c:showPercent val="0"/>
          <c:showBubbleSize val="0"/>
        </c:dLbls>
        <c:gapWidth val="150"/>
        <c:axId val="226620424"/>
        <c:axId val="22662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xmlns:c16r2="http://schemas.microsoft.com/office/drawing/2015/06/chart">
            <c:ext xmlns:c16="http://schemas.microsoft.com/office/drawing/2014/chart" uri="{C3380CC4-5D6E-409C-BE32-E72D297353CC}">
              <c16:uniqueId val="{00000001-7BD9-4E6C-83AA-2B7E28DD3180}"/>
            </c:ext>
          </c:extLst>
        </c:ser>
        <c:dLbls>
          <c:showLegendKey val="0"/>
          <c:showVal val="0"/>
          <c:showCatName val="0"/>
          <c:showSerName val="0"/>
          <c:showPercent val="0"/>
          <c:showBubbleSize val="0"/>
        </c:dLbls>
        <c:marker val="1"/>
        <c:smooth val="0"/>
        <c:axId val="226620424"/>
        <c:axId val="226620032"/>
      </c:lineChart>
      <c:dateAx>
        <c:axId val="226620424"/>
        <c:scaling>
          <c:orientation val="minMax"/>
        </c:scaling>
        <c:delete val="1"/>
        <c:axPos val="b"/>
        <c:numFmt formatCode="&quot;H&quot;yy" sourceLinked="1"/>
        <c:majorTickMark val="none"/>
        <c:minorTickMark val="none"/>
        <c:tickLblPos val="none"/>
        <c:crossAx val="226620032"/>
        <c:crosses val="autoZero"/>
        <c:auto val="1"/>
        <c:lblOffset val="100"/>
        <c:baseTimeUnit val="years"/>
      </c:dateAx>
      <c:valAx>
        <c:axId val="226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111.34</c:v>
                </c:pt>
                <c:pt idx="1">
                  <c:v>103.16</c:v>
                </c:pt>
                <c:pt idx="2">
                  <c:v>106.21</c:v>
                </c:pt>
                <c:pt idx="3">
                  <c:v>108.6</c:v>
                </c:pt>
                <c:pt idx="4">
                  <c:v>108.75</c:v>
                </c:pt>
              </c:numCache>
            </c:numRef>
          </c:val>
          <c:extLst xmlns:c16r2="http://schemas.microsoft.com/office/drawing/2015/06/chart">
            <c:ext xmlns:c16="http://schemas.microsoft.com/office/drawing/2014/chart" uri="{C3380CC4-5D6E-409C-BE32-E72D297353CC}">
              <c16:uniqueId val="{00000000-0E36-4496-AA62-FC7D730850BE}"/>
            </c:ext>
          </c:extLst>
        </c:ser>
        <c:dLbls>
          <c:showLegendKey val="0"/>
          <c:showVal val="0"/>
          <c:showCatName val="0"/>
          <c:showSerName val="0"/>
          <c:showPercent val="0"/>
          <c:showBubbleSize val="0"/>
        </c:dLbls>
        <c:gapWidth val="150"/>
        <c:axId val="225570480"/>
        <c:axId val="22557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xmlns:c16r2="http://schemas.microsoft.com/office/drawing/2015/06/chart">
            <c:ext xmlns:c16="http://schemas.microsoft.com/office/drawing/2014/chart" uri="{C3380CC4-5D6E-409C-BE32-E72D297353CC}">
              <c16:uniqueId val="{00000001-0E36-4496-AA62-FC7D730850BE}"/>
            </c:ext>
          </c:extLst>
        </c:ser>
        <c:dLbls>
          <c:showLegendKey val="0"/>
          <c:showVal val="0"/>
          <c:showCatName val="0"/>
          <c:showSerName val="0"/>
          <c:showPercent val="0"/>
          <c:showBubbleSize val="0"/>
        </c:dLbls>
        <c:marker val="1"/>
        <c:smooth val="0"/>
        <c:axId val="225570480"/>
        <c:axId val="225571264"/>
      </c:lineChart>
      <c:dateAx>
        <c:axId val="225570480"/>
        <c:scaling>
          <c:orientation val="minMax"/>
        </c:scaling>
        <c:delete val="1"/>
        <c:axPos val="b"/>
        <c:numFmt formatCode="&quot;H&quot;yy" sourceLinked="1"/>
        <c:majorTickMark val="none"/>
        <c:minorTickMark val="none"/>
        <c:tickLblPos val="none"/>
        <c:crossAx val="225571264"/>
        <c:crosses val="autoZero"/>
        <c:auto val="1"/>
        <c:lblOffset val="100"/>
        <c:baseTimeUnit val="years"/>
      </c:dateAx>
      <c:valAx>
        <c:axId val="22557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57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48.76</c:v>
                </c:pt>
                <c:pt idx="1">
                  <c:v>36.56</c:v>
                </c:pt>
                <c:pt idx="2">
                  <c:v>39.409999999999997</c:v>
                </c:pt>
                <c:pt idx="3">
                  <c:v>42.04</c:v>
                </c:pt>
                <c:pt idx="4">
                  <c:v>44.13</c:v>
                </c:pt>
              </c:numCache>
            </c:numRef>
          </c:val>
          <c:extLst xmlns:c16r2="http://schemas.microsoft.com/office/drawing/2015/06/chart">
            <c:ext xmlns:c16="http://schemas.microsoft.com/office/drawing/2014/chart" uri="{C3380CC4-5D6E-409C-BE32-E72D297353CC}">
              <c16:uniqueId val="{00000000-98A8-458F-85D7-51701B86C46E}"/>
            </c:ext>
          </c:extLst>
        </c:ser>
        <c:dLbls>
          <c:showLegendKey val="0"/>
          <c:showVal val="0"/>
          <c:showCatName val="0"/>
          <c:showSerName val="0"/>
          <c:showPercent val="0"/>
          <c:showBubbleSize val="0"/>
        </c:dLbls>
        <c:gapWidth val="150"/>
        <c:axId val="225575968"/>
        <c:axId val="22557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xmlns:c16r2="http://schemas.microsoft.com/office/drawing/2015/06/chart">
            <c:ext xmlns:c16="http://schemas.microsoft.com/office/drawing/2014/chart" uri="{C3380CC4-5D6E-409C-BE32-E72D297353CC}">
              <c16:uniqueId val="{00000001-98A8-458F-85D7-51701B86C46E}"/>
            </c:ext>
          </c:extLst>
        </c:ser>
        <c:dLbls>
          <c:showLegendKey val="0"/>
          <c:showVal val="0"/>
          <c:showCatName val="0"/>
          <c:showSerName val="0"/>
          <c:showPercent val="0"/>
          <c:showBubbleSize val="0"/>
        </c:dLbls>
        <c:marker val="1"/>
        <c:smooth val="0"/>
        <c:axId val="225575968"/>
        <c:axId val="225572440"/>
      </c:lineChart>
      <c:dateAx>
        <c:axId val="225575968"/>
        <c:scaling>
          <c:orientation val="minMax"/>
        </c:scaling>
        <c:delete val="1"/>
        <c:axPos val="b"/>
        <c:numFmt formatCode="&quot;H&quot;yy" sourceLinked="1"/>
        <c:majorTickMark val="none"/>
        <c:minorTickMark val="none"/>
        <c:tickLblPos val="none"/>
        <c:crossAx val="225572440"/>
        <c:crosses val="autoZero"/>
        <c:auto val="1"/>
        <c:lblOffset val="100"/>
        <c:baseTimeUnit val="years"/>
      </c:dateAx>
      <c:valAx>
        <c:axId val="22557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18.07</c:v>
                </c:pt>
                <c:pt idx="1">
                  <c:v>11.34</c:v>
                </c:pt>
                <c:pt idx="2">
                  <c:v>14.65</c:v>
                </c:pt>
                <c:pt idx="3">
                  <c:v>18.02</c:v>
                </c:pt>
                <c:pt idx="4">
                  <c:v>5.9</c:v>
                </c:pt>
              </c:numCache>
            </c:numRef>
          </c:val>
          <c:extLst xmlns:c16r2="http://schemas.microsoft.com/office/drawing/2015/06/chart">
            <c:ext xmlns:c16="http://schemas.microsoft.com/office/drawing/2014/chart" uri="{C3380CC4-5D6E-409C-BE32-E72D297353CC}">
              <c16:uniqueId val="{00000000-EC2E-4D3E-8227-34E8C66A0529}"/>
            </c:ext>
          </c:extLst>
        </c:ser>
        <c:dLbls>
          <c:showLegendKey val="0"/>
          <c:showVal val="0"/>
          <c:showCatName val="0"/>
          <c:showSerName val="0"/>
          <c:showPercent val="0"/>
          <c:showBubbleSize val="0"/>
        </c:dLbls>
        <c:gapWidth val="150"/>
        <c:axId val="225571656"/>
        <c:axId val="22557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xmlns:c16r2="http://schemas.microsoft.com/office/drawing/2015/06/chart">
            <c:ext xmlns:c16="http://schemas.microsoft.com/office/drawing/2014/chart" uri="{C3380CC4-5D6E-409C-BE32-E72D297353CC}">
              <c16:uniqueId val="{00000001-EC2E-4D3E-8227-34E8C66A0529}"/>
            </c:ext>
          </c:extLst>
        </c:ser>
        <c:dLbls>
          <c:showLegendKey val="0"/>
          <c:showVal val="0"/>
          <c:showCatName val="0"/>
          <c:showSerName val="0"/>
          <c:showPercent val="0"/>
          <c:showBubbleSize val="0"/>
        </c:dLbls>
        <c:marker val="1"/>
        <c:smooth val="0"/>
        <c:axId val="225571656"/>
        <c:axId val="225573224"/>
      </c:lineChart>
      <c:dateAx>
        <c:axId val="225571656"/>
        <c:scaling>
          <c:orientation val="minMax"/>
        </c:scaling>
        <c:delete val="1"/>
        <c:axPos val="b"/>
        <c:numFmt formatCode="&quot;H&quot;yy" sourceLinked="1"/>
        <c:majorTickMark val="none"/>
        <c:minorTickMark val="none"/>
        <c:tickLblPos val="none"/>
        <c:crossAx val="225573224"/>
        <c:crosses val="autoZero"/>
        <c:auto val="1"/>
        <c:lblOffset val="100"/>
        <c:baseTimeUnit val="years"/>
      </c:dateAx>
      <c:valAx>
        <c:axId val="22557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7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11-414D-9608-C26131A86DE7}"/>
            </c:ext>
          </c:extLst>
        </c:ser>
        <c:dLbls>
          <c:showLegendKey val="0"/>
          <c:showVal val="0"/>
          <c:showCatName val="0"/>
          <c:showSerName val="0"/>
          <c:showPercent val="0"/>
          <c:showBubbleSize val="0"/>
        </c:dLbls>
        <c:gapWidth val="150"/>
        <c:axId val="226919496"/>
        <c:axId val="22691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xmlns:c16r2="http://schemas.microsoft.com/office/drawing/2015/06/chart">
            <c:ext xmlns:c16="http://schemas.microsoft.com/office/drawing/2014/chart" uri="{C3380CC4-5D6E-409C-BE32-E72D297353CC}">
              <c16:uniqueId val="{00000001-4E11-414D-9608-C26131A86DE7}"/>
            </c:ext>
          </c:extLst>
        </c:ser>
        <c:dLbls>
          <c:showLegendKey val="0"/>
          <c:showVal val="0"/>
          <c:showCatName val="0"/>
          <c:showSerName val="0"/>
          <c:showPercent val="0"/>
          <c:showBubbleSize val="0"/>
        </c:dLbls>
        <c:marker val="1"/>
        <c:smooth val="0"/>
        <c:axId val="226919496"/>
        <c:axId val="226916752"/>
      </c:lineChart>
      <c:dateAx>
        <c:axId val="226919496"/>
        <c:scaling>
          <c:orientation val="minMax"/>
        </c:scaling>
        <c:delete val="1"/>
        <c:axPos val="b"/>
        <c:numFmt formatCode="&quot;H&quot;yy" sourceLinked="1"/>
        <c:majorTickMark val="none"/>
        <c:minorTickMark val="none"/>
        <c:tickLblPos val="none"/>
        <c:crossAx val="226916752"/>
        <c:crosses val="autoZero"/>
        <c:auto val="1"/>
        <c:lblOffset val="100"/>
        <c:baseTimeUnit val="years"/>
      </c:dateAx>
      <c:valAx>
        <c:axId val="22691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91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353.48</c:v>
                </c:pt>
                <c:pt idx="1">
                  <c:v>192.6</c:v>
                </c:pt>
                <c:pt idx="2">
                  <c:v>211.17</c:v>
                </c:pt>
                <c:pt idx="3">
                  <c:v>243.65</c:v>
                </c:pt>
                <c:pt idx="4">
                  <c:v>278.57</c:v>
                </c:pt>
              </c:numCache>
            </c:numRef>
          </c:val>
          <c:extLst xmlns:c16r2="http://schemas.microsoft.com/office/drawing/2015/06/chart">
            <c:ext xmlns:c16="http://schemas.microsoft.com/office/drawing/2014/chart" uri="{C3380CC4-5D6E-409C-BE32-E72D297353CC}">
              <c16:uniqueId val="{00000000-4E80-4578-B7DF-548B70B3B8CF}"/>
            </c:ext>
          </c:extLst>
        </c:ser>
        <c:dLbls>
          <c:showLegendKey val="0"/>
          <c:showVal val="0"/>
          <c:showCatName val="0"/>
          <c:showSerName val="0"/>
          <c:showPercent val="0"/>
          <c:showBubbleSize val="0"/>
        </c:dLbls>
        <c:gapWidth val="150"/>
        <c:axId val="226919104"/>
        <c:axId val="22692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xmlns:c16r2="http://schemas.microsoft.com/office/drawing/2015/06/chart">
            <c:ext xmlns:c16="http://schemas.microsoft.com/office/drawing/2014/chart" uri="{C3380CC4-5D6E-409C-BE32-E72D297353CC}">
              <c16:uniqueId val="{00000001-4E80-4578-B7DF-548B70B3B8CF}"/>
            </c:ext>
          </c:extLst>
        </c:ser>
        <c:dLbls>
          <c:showLegendKey val="0"/>
          <c:showVal val="0"/>
          <c:showCatName val="0"/>
          <c:showSerName val="0"/>
          <c:showPercent val="0"/>
          <c:showBubbleSize val="0"/>
        </c:dLbls>
        <c:marker val="1"/>
        <c:smooth val="0"/>
        <c:axId val="226919104"/>
        <c:axId val="226922632"/>
      </c:lineChart>
      <c:dateAx>
        <c:axId val="226919104"/>
        <c:scaling>
          <c:orientation val="minMax"/>
        </c:scaling>
        <c:delete val="1"/>
        <c:axPos val="b"/>
        <c:numFmt formatCode="&quot;H&quot;yy" sourceLinked="1"/>
        <c:majorTickMark val="none"/>
        <c:minorTickMark val="none"/>
        <c:tickLblPos val="none"/>
        <c:crossAx val="226922632"/>
        <c:crosses val="autoZero"/>
        <c:auto val="1"/>
        <c:lblOffset val="100"/>
        <c:baseTimeUnit val="years"/>
      </c:dateAx>
      <c:valAx>
        <c:axId val="226922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9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385.57</c:v>
                </c:pt>
                <c:pt idx="1">
                  <c:v>567.15</c:v>
                </c:pt>
                <c:pt idx="2">
                  <c:v>520.38</c:v>
                </c:pt>
                <c:pt idx="3">
                  <c:v>480.05</c:v>
                </c:pt>
                <c:pt idx="4">
                  <c:v>435.02</c:v>
                </c:pt>
              </c:numCache>
            </c:numRef>
          </c:val>
          <c:extLst xmlns:c16r2="http://schemas.microsoft.com/office/drawing/2015/06/chart">
            <c:ext xmlns:c16="http://schemas.microsoft.com/office/drawing/2014/chart" uri="{C3380CC4-5D6E-409C-BE32-E72D297353CC}">
              <c16:uniqueId val="{00000000-A5B7-40A7-A82D-30D6863D35CA}"/>
            </c:ext>
          </c:extLst>
        </c:ser>
        <c:dLbls>
          <c:showLegendKey val="0"/>
          <c:showVal val="0"/>
          <c:showCatName val="0"/>
          <c:showSerName val="0"/>
          <c:showPercent val="0"/>
          <c:showBubbleSize val="0"/>
        </c:dLbls>
        <c:gapWidth val="150"/>
        <c:axId val="226918320"/>
        <c:axId val="22691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xmlns:c16r2="http://schemas.microsoft.com/office/drawing/2015/06/chart">
            <c:ext xmlns:c16="http://schemas.microsoft.com/office/drawing/2014/chart" uri="{C3380CC4-5D6E-409C-BE32-E72D297353CC}">
              <c16:uniqueId val="{00000001-A5B7-40A7-A82D-30D6863D35CA}"/>
            </c:ext>
          </c:extLst>
        </c:ser>
        <c:dLbls>
          <c:showLegendKey val="0"/>
          <c:showVal val="0"/>
          <c:showCatName val="0"/>
          <c:showSerName val="0"/>
          <c:showPercent val="0"/>
          <c:showBubbleSize val="0"/>
        </c:dLbls>
        <c:marker val="1"/>
        <c:smooth val="0"/>
        <c:axId val="226918320"/>
        <c:axId val="226918712"/>
      </c:lineChart>
      <c:dateAx>
        <c:axId val="226918320"/>
        <c:scaling>
          <c:orientation val="minMax"/>
        </c:scaling>
        <c:delete val="1"/>
        <c:axPos val="b"/>
        <c:numFmt formatCode="&quot;H&quot;yy" sourceLinked="1"/>
        <c:majorTickMark val="none"/>
        <c:minorTickMark val="none"/>
        <c:tickLblPos val="none"/>
        <c:crossAx val="226918712"/>
        <c:crosses val="autoZero"/>
        <c:auto val="1"/>
        <c:lblOffset val="100"/>
        <c:baseTimeUnit val="years"/>
      </c:dateAx>
      <c:valAx>
        <c:axId val="226918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91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97.05</c:v>
                </c:pt>
                <c:pt idx="1">
                  <c:v>78.52</c:v>
                </c:pt>
                <c:pt idx="2">
                  <c:v>78.599999999999994</c:v>
                </c:pt>
                <c:pt idx="3">
                  <c:v>80.819999999999993</c:v>
                </c:pt>
                <c:pt idx="4">
                  <c:v>82.23</c:v>
                </c:pt>
              </c:numCache>
            </c:numRef>
          </c:val>
          <c:extLst xmlns:c16r2="http://schemas.microsoft.com/office/drawing/2015/06/chart">
            <c:ext xmlns:c16="http://schemas.microsoft.com/office/drawing/2014/chart" uri="{C3380CC4-5D6E-409C-BE32-E72D297353CC}">
              <c16:uniqueId val="{00000000-CAB8-4DF8-B9C1-2AF15C5FA379}"/>
            </c:ext>
          </c:extLst>
        </c:ser>
        <c:dLbls>
          <c:showLegendKey val="0"/>
          <c:showVal val="0"/>
          <c:showCatName val="0"/>
          <c:showSerName val="0"/>
          <c:showPercent val="0"/>
          <c:showBubbleSize val="0"/>
        </c:dLbls>
        <c:gapWidth val="150"/>
        <c:axId val="226921456"/>
        <c:axId val="22691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xmlns:c16r2="http://schemas.microsoft.com/office/drawing/2015/06/chart">
            <c:ext xmlns:c16="http://schemas.microsoft.com/office/drawing/2014/chart" uri="{C3380CC4-5D6E-409C-BE32-E72D297353CC}">
              <c16:uniqueId val="{00000001-CAB8-4DF8-B9C1-2AF15C5FA379}"/>
            </c:ext>
          </c:extLst>
        </c:ser>
        <c:dLbls>
          <c:showLegendKey val="0"/>
          <c:showVal val="0"/>
          <c:showCatName val="0"/>
          <c:showSerName val="0"/>
          <c:showPercent val="0"/>
          <c:showBubbleSize val="0"/>
        </c:dLbls>
        <c:marker val="1"/>
        <c:smooth val="0"/>
        <c:axId val="226921456"/>
        <c:axId val="226919888"/>
      </c:lineChart>
      <c:dateAx>
        <c:axId val="226921456"/>
        <c:scaling>
          <c:orientation val="minMax"/>
        </c:scaling>
        <c:delete val="1"/>
        <c:axPos val="b"/>
        <c:numFmt formatCode="&quot;H&quot;yy" sourceLinked="1"/>
        <c:majorTickMark val="none"/>
        <c:minorTickMark val="none"/>
        <c:tickLblPos val="none"/>
        <c:crossAx val="226919888"/>
        <c:crosses val="autoZero"/>
        <c:auto val="1"/>
        <c:lblOffset val="100"/>
        <c:baseTimeUnit val="years"/>
      </c:dateAx>
      <c:valAx>
        <c:axId val="22691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2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244.66</c:v>
                </c:pt>
                <c:pt idx="1">
                  <c:v>303.74</c:v>
                </c:pt>
                <c:pt idx="2">
                  <c:v>303.87</c:v>
                </c:pt>
                <c:pt idx="3">
                  <c:v>296.22000000000003</c:v>
                </c:pt>
                <c:pt idx="4">
                  <c:v>292.31</c:v>
                </c:pt>
              </c:numCache>
            </c:numRef>
          </c:val>
          <c:extLst xmlns:c16r2="http://schemas.microsoft.com/office/drawing/2015/06/chart">
            <c:ext xmlns:c16="http://schemas.microsoft.com/office/drawing/2014/chart" uri="{C3380CC4-5D6E-409C-BE32-E72D297353CC}">
              <c16:uniqueId val="{00000000-377F-4193-B665-8C304C8B4D7A}"/>
            </c:ext>
          </c:extLst>
        </c:ser>
        <c:dLbls>
          <c:showLegendKey val="0"/>
          <c:showVal val="0"/>
          <c:showCatName val="0"/>
          <c:showSerName val="0"/>
          <c:showPercent val="0"/>
          <c:showBubbleSize val="0"/>
        </c:dLbls>
        <c:gapWidth val="150"/>
        <c:axId val="226921064"/>
        <c:axId val="22691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xmlns:c16r2="http://schemas.microsoft.com/office/drawing/2015/06/chart">
            <c:ext xmlns:c16="http://schemas.microsoft.com/office/drawing/2014/chart" uri="{C3380CC4-5D6E-409C-BE32-E72D297353CC}">
              <c16:uniqueId val="{00000001-377F-4193-B665-8C304C8B4D7A}"/>
            </c:ext>
          </c:extLst>
        </c:ser>
        <c:dLbls>
          <c:showLegendKey val="0"/>
          <c:showVal val="0"/>
          <c:showCatName val="0"/>
          <c:showSerName val="0"/>
          <c:showPercent val="0"/>
          <c:showBubbleSize val="0"/>
        </c:dLbls>
        <c:marker val="1"/>
        <c:smooth val="0"/>
        <c:axId val="226921064"/>
        <c:axId val="226915184"/>
      </c:lineChart>
      <c:dateAx>
        <c:axId val="226921064"/>
        <c:scaling>
          <c:orientation val="minMax"/>
        </c:scaling>
        <c:delete val="1"/>
        <c:axPos val="b"/>
        <c:numFmt formatCode="&quot;H&quot;yy" sourceLinked="1"/>
        <c:majorTickMark val="none"/>
        <c:minorTickMark val="none"/>
        <c:tickLblPos val="none"/>
        <c:crossAx val="226915184"/>
        <c:crosses val="autoZero"/>
        <c:auto val="1"/>
        <c:lblOffset val="100"/>
        <c:baseTimeUnit val="years"/>
      </c:dateAx>
      <c:valAx>
        <c:axId val="22691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2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J12" sqref="BJ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天草市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78252</v>
      </c>
      <c r="AM8" s="61"/>
      <c r="AN8" s="61"/>
      <c r="AO8" s="61"/>
      <c r="AP8" s="61"/>
      <c r="AQ8" s="61"/>
      <c r="AR8" s="61"/>
      <c r="AS8" s="61"/>
      <c r="AT8" s="52">
        <f>データ!$S$6</f>
        <v>683.82</v>
      </c>
      <c r="AU8" s="53"/>
      <c r="AV8" s="53"/>
      <c r="AW8" s="53"/>
      <c r="AX8" s="53"/>
      <c r="AY8" s="53"/>
      <c r="AZ8" s="53"/>
      <c r="BA8" s="53"/>
      <c r="BB8" s="54">
        <f>データ!$T$6</f>
        <v>114.43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72.89</v>
      </c>
      <c r="J10" s="53"/>
      <c r="K10" s="53"/>
      <c r="L10" s="53"/>
      <c r="M10" s="53"/>
      <c r="N10" s="53"/>
      <c r="O10" s="64"/>
      <c r="P10" s="54">
        <f>データ!$P$6</f>
        <v>91.8</v>
      </c>
      <c r="Q10" s="54"/>
      <c r="R10" s="54"/>
      <c r="S10" s="54"/>
      <c r="T10" s="54"/>
      <c r="U10" s="54"/>
      <c r="V10" s="54"/>
      <c r="W10" s="61">
        <f>データ!$Q$6</f>
        <v>4708</v>
      </c>
      <c r="X10" s="61"/>
      <c r="Y10" s="61"/>
      <c r="Z10" s="61"/>
      <c r="AA10" s="61"/>
      <c r="AB10" s="61"/>
      <c r="AC10" s="61"/>
      <c r="AD10" s="2"/>
      <c r="AE10" s="2"/>
      <c r="AF10" s="2"/>
      <c r="AG10" s="2"/>
      <c r="AH10" s="4"/>
      <c r="AI10" s="4"/>
      <c r="AJ10" s="4"/>
      <c r="AK10" s="4"/>
      <c r="AL10" s="61">
        <f>データ!$U$6</f>
        <v>71036</v>
      </c>
      <c r="AM10" s="61"/>
      <c r="AN10" s="61"/>
      <c r="AO10" s="61"/>
      <c r="AP10" s="61"/>
      <c r="AQ10" s="61"/>
      <c r="AR10" s="61"/>
      <c r="AS10" s="61"/>
      <c r="AT10" s="52">
        <f>データ!$V$6</f>
        <v>182.71</v>
      </c>
      <c r="AU10" s="53"/>
      <c r="AV10" s="53"/>
      <c r="AW10" s="53"/>
      <c r="AX10" s="53"/>
      <c r="AY10" s="53"/>
      <c r="AZ10" s="53"/>
      <c r="BA10" s="53"/>
      <c r="BB10" s="54">
        <f>データ!$W$6</f>
        <v>388.79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Ty8/NVyyi2ABlGJUgmDoLsfKHBVJGlurPEL8Y8XNfcVnqDKJYyC1iFLPGnC06RmXUe5UsjHIx4eNYzgZsDQNA==" saltValue="Jz0zWaHyiEePUTo4mBYU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432156</v>
      </c>
      <c r="D6" s="34">
        <f t="shared" si="3"/>
        <v>46</v>
      </c>
      <c r="E6" s="34">
        <f t="shared" si="3"/>
        <v>1</v>
      </c>
      <c r="F6" s="34">
        <f t="shared" si="3"/>
        <v>0</v>
      </c>
      <c r="G6" s="34">
        <f t="shared" si="3"/>
        <v>1</v>
      </c>
      <c r="H6" s="34" t="str">
        <f t="shared" si="3"/>
        <v>熊本県　天草市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72.89</v>
      </c>
      <c r="P6" s="35">
        <f t="shared" si="3"/>
        <v>91.8</v>
      </c>
      <c r="Q6" s="35">
        <f t="shared" si="3"/>
        <v>4708</v>
      </c>
      <c r="R6" s="35">
        <f t="shared" si="3"/>
        <v>78252</v>
      </c>
      <c r="S6" s="35">
        <f t="shared" si="3"/>
        <v>683.82</v>
      </c>
      <c r="T6" s="35">
        <f t="shared" si="3"/>
        <v>114.43</v>
      </c>
      <c r="U6" s="35">
        <f t="shared" si="3"/>
        <v>71036</v>
      </c>
      <c r="V6" s="35">
        <f t="shared" si="3"/>
        <v>182.71</v>
      </c>
      <c r="W6" s="35">
        <f t="shared" si="3"/>
        <v>388.79</v>
      </c>
      <c r="X6" s="36">
        <f>IF(X7="",NA(),X7)</f>
        <v>111.34</v>
      </c>
      <c r="Y6" s="36">
        <f t="shared" ref="Y6:AG6" si="4">IF(Y7="",NA(),Y7)</f>
        <v>103.16</v>
      </c>
      <c r="Z6" s="36">
        <f t="shared" si="4"/>
        <v>106.21</v>
      </c>
      <c r="AA6" s="36">
        <f t="shared" si="4"/>
        <v>108.6</v>
      </c>
      <c r="AB6" s="36">
        <f t="shared" si="4"/>
        <v>108.75</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353.48</v>
      </c>
      <c r="AU6" s="36">
        <f t="shared" ref="AU6:BC6" si="6">IF(AU7="",NA(),AU7)</f>
        <v>192.6</v>
      </c>
      <c r="AV6" s="36">
        <f t="shared" si="6"/>
        <v>211.17</v>
      </c>
      <c r="AW6" s="36">
        <f t="shared" si="6"/>
        <v>243.65</v>
      </c>
      <c r="AX6" s="36">
        <f t="shared" si="6"/>
        <v>278.57</v>
      </c>
      <c r="AY6" s="36">
        <f t="shared" si="6"/>
        <v>357.82</v>
      </c>
      <c r="AZ6" s="36">
        <f t="shared" si="6"/>
        <v>355.5</v>
      </c>
      <c r="BA6" s="36">
        <f t="shared" si="6"/>
        <v>349.83</v>
      </c>
      <c r="BB6" s="36">
        <f t="shared" si="6"/>
        <v>360.86</v>
      </c>
      <c r="BC6" s="36">
        <f t="shared" si="6"/>
        <v>350.79</v>
      </c>
      <c r="BD6" s="35" t="str">
        <f>IF(BD7="","",IF(BD7="-","【-】","【"&amp;SUBSTITUTE(TEXT(BD7,"#,##0.00"),"-","△")&amp;"】"))</f>
        <v>【260.31】</v>
      </c>
      <c r="BE6" s="36">
        <f>IF(BE7="",NA(),BE7)</f>
        <v>385.57</v>
      </c>
      <c r="BF6" s="36">
        <f t="shared" ref="BF6:BN6" si="7">IF(BF7="",NA(),BF7)</f>
        <v>567.15</v>
      </c>
      <c r="BG6" s="36">
        <f t="shared" si="7"/>
        <v>520.38</v>
      </c>
      <c r="BH6" s="36">
        <f t="shared" si="7"/>
        <v>480.05</v>
      </c>
      <c r="BI6" s="36">
        <f t="shared" si="7"/>
        <v>435.02</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97.05</v>
      </c>
      <c r="BQ6" s="36">
        <f t="shared" ref="BQ6:BY6" si="8">IF(BQ7="",NA(),BQ7)</f>
        <v>78.52</v>
      </c>
      <c r="BR6" s="36">
        <f t="shared" si="8"/>
        <v>78.599999999999994</v>
      </c>
      <c r="BS6" s="36">
        <f t="shared" si="8"/>
        <v>80.819999999999993</v>
      </c>
      <c r="BT6" s="36">
        <f t="shared" si="8"/>
        <v>82.23</v>
      </c>
      <c r="BU6" s="36">
        <f t="shared" si="8"/>
        <v>106.01</v>
      </c>
      <c r="BV6" s="36">
        <f t="shared" si="8"/>
        <v>104.57</v>
      </c>
      <c r="BW6" s="36">
        <f t="shared" si="8"/>
        <v>103.54</v>
      </c>
      <c r="BX6" s="36">
        <f t="shared" si="8"/>
        <v>103.32</v>
      </c>
      <c r="BY6" s="36">
        <f t="shared" si="8"/>
        <v>100.85</v>
      </c>
      <c r="BZ6" s="35" t="str">
        <f>IF(BZ7="","",IF(BZ7="-","【-】","【"&amp;SUBSTITUTE(TEXT(BZ7,"#,##0.00"),"-","△")&amp;"】"))</f>
        <v>【100.05】</v>
      </c>
      <c r="CA6" s="36">
        <f>IF(CA7="",NA(),CA7)</f>
        <v>244.66</v>
      </c>
      <c r="CB6" s="36">
        <f t="shared" ref="CB6:CJ6" si="9">IF(CB7="",NA(),CB7)</f>
        <v>303.74</v>
      </c>
      <c r="CC6" s="36">
        <f t="shared" si="9"/>
        <v>303.87</v>
      </c>
      <c r="CD6" s="36">
        <f t="shared" si="9"/>
        <v>296.22000000000003</v>
      </c>
      <c r="CE6" s="36">
        <f t="shared" si="9"/>
        <v>292.31</v>
      </c>
      <c r="CF6" s="36">
        <f t="shared" si="9"/>
        <v>162.24</v>
      </c>
      <c r="CG6" s="36">
        <f t="shared" si="9"/>
        <v>165.47</v>
      </c>
      <c r="CH6" s="36">
        <f t="shared" si="9"/>
        <v>167.46</v>
      </c>
      <c r="CI6" s="36">
        <f t="shared" si="9"/>
        <v>168.56</v>
      </c>
      <c r="CJ6" s="36">
        <f t="shared" si="9"/>
        <v>167.1</v>
      </c>
      <c r="CK6" s="35" t="str">
        <f>IF(CK7="","",IF(CK7="-","【-】","【"&amp;SUBSTITUTE(TEXT(CK7,"#,##0.00"),"-","△")&amp;"】"))</f>
        <v>【166.40】</v>
      </c>
      <c r="CL6" s="36">
        <f>IF(CL7="",NA(),CL7)</f>
        <v>54.46</v>
      </c>
      <c r="CM6" s="36">
        <f t="shared" ref="CM6:CU6" si="10">IF(CM7="",NA(),CM7)</f>
        <v>54.83</v>
      </c>
      <c r="CN6" s="36">
        <f t="shared" si="10"/>
        <v>54.35</v>
      </c>
      <c r="CO6" s="36">
        <f t="shared" si="10"/>
        <v>53.17</v>
      </c>
      <c r="CP6" s="36">
        <f t="shared" si="10"/>
        <v>54.17</v>
      </c>
      <c r="CQ6" s="36">
        <f t="shared" si="10"/>
        <v>59.11</v>
      </c>
      <c r="CR6" s="36">
        <f t="shared" si="10"/>
        <v>59.74</v>
      </c>
      <c r="CS6" s="36">
        <f t="shared" si="10"/>
        <v>59.46</v>
      </c>
      <c r="CT6" s="36">
        <f t="shared" si="10"/>
        <v>59.51</v>
      </c>
      <c r="CU6" s="36">
        <f t="shared" si="10"/>
        <v>59.91</v>
      </c>
      <c r="CV6" s="35" t="str">
        <f>IF(CV7="","",IF(CV7="-","【-】","【"&amp;SUBSTITUTE(TEXT(CV7,"#,##0.00"),"-","△")&amp;"】"))</f>
        <v>【60.69】</v>
      </c>
      <c r="CW6" s="36">
        <f>IF(CW7="",NA(),CW7)</f>
        <v>87.02</v>
      </c>
      <c r="CX6" s="36">
        <f t="shared" ref="CX6:DF6" si="11">IF(CX7="",NA(),CX7)</f>
        <v>84.51</v>
      </c>
      <c r="CY6" s="36">
        <f t="shared" si="11"/>
        <v>84.67</v>
      </c>
      <c r="CZ6" s="36">
        <f t="shared" si="11"/>
        <v>84.81</v>
      </c>
      <c r="DA6" s="36">
        <f t="shared" si="11"/>
        <v>81.86</v>
      </c>
      <c r="DB6" s="36">
        <f t="shared" si="11"/>
        <v>87.91</v>
      </c>
      <c r="DC6" s="36">
        <f t="shared" si="11"/>
        <v>87.28</v>
      </c>
      <c r="DD6" s="36">
        <f t="shared" si="11"/>
        <v>87.41</v>
      </c>
      <c r="DE6" s="36">
        <f t="shared" si="11"/>
        <v>87.08</v>
      </c>
      <c r="DF6" s="36">
        <f t="shared" si="11"/>
        <v>87.26</v>
      </c>
      <c r="DG6" s="35" t="str">
        <f>IF(DG7="","",IF(DG7="-","【-】","【"&amp;SUBSTITUTE(TEXT(DG7,"#,##0.00"),"-","△")&amp;"】"))</f>
        <v>【89.82】</v>
      </c>
      <c r="DH6" s="36">
        <f>IF(DH7="",NA(),DH7)</f>
        <v>48.76</v>
      </c>
      <c r="DI6" s="36">
        <f t="shared" ref="DI6:DQ6" si="12">IF(DI7="",NA(),DI7)</f>
        <v>36.56</v>
      </c>
      <c r="DJ6" s="36">
        <f t="shared" si="12"/>
        <v>39.409999999999997</v>
      </c>
      <c r="DK6" s="36">
        <f t="shared" si="12"/>
        <v>42.04</v>
      </c>
      <c r="DL6" s="36">
        <f t="shared" si="12"/>
        <v>44.13</v>
      </c>
      <c r="DM6" s="36">
        <f t="shared" si="12"/>
        <v>46.88</v>
      </c>
      <c r="DN6" s="36">
        <f t="shared" si="12"/>
        <v>46.94</v>
      </c>
      <c r="DO6" s="36">
        <f t="shared" si="12"/>
        <v>47.62</v>
      </c>
      <c r="DP6" s="36">
        <f t="shared" si="12"/>
        <v>48.55</v>
      </c>
      <c r="DQ6" s="36">
        <f t="shared" si="12"/>
        <v>49.2</v>
      </c>
      <c r="DR6" s="35" t="str">
        <f>IF(DR7="","",IF(DR7="-","【-】","【"&amp;SUBSTITUTE(TEXT(DR7,"#,##0.00"),"-","△")&amp;"】"))</f>
        <v>【50.19】</v>
      </c>
      <c r="DS6" s="36">
        <f>IF(DS7="",NA(),DS7)</f>
        <v>18.07</v>
      </c>
      <c r="DT6" s="36">
        <f t="shared" ref="DT6:EB6" si="13">IF(DT7="",NA(),DT7)</f>
        <v>11.34</v>
      </c>
      <c r="DU6" s="36">
        <f t="shared" si="13"/>
        <v>14.65</v>
      </c>
      <c r="DV6" s="36">
        <f t="shared" si="13"/>
        <v>18.02</v>
      </c>
      <c r="DW6" s="36">
        <f t="shared" si="13"/>
        <v>5.9</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1.03</v>
      </c>
      <c r="EE6" s="36">
        <f t="shared" ref="EE6:EM6" si="14">IF(EE7="",NA(),EE7)</f>
        <v>0.44</v>
      </c>
      <c r="EF6" s="36">
        <f t="shared" si="14"/>
        <v>0.17</v>
      </c>
      <c r="EG6" s="36">
        <f t="shared" si="14"/>
        <v>0.31</v>
      </c>
      <c r="EH6" s="36">
        <f t="shared" si="14"/>
        <v>0.19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432156</v>
      </c>
      <c r="D7" s="38">
        <v>46</v>
      </c>
      <c r="E7" s="38">
        <v>1</v>
      </c>
      <c r="F7" s="38">
        <v>0</v>
      </c>
      <c r="G7" s="38">
        <v>1</v>
      </c>
      <c r="H7" s="38" t="s">
        <v>93</v>
      </c>
      <c r="I7" s="38" t="s">
        <v>94</v>
      </c>
      <c r="J7" s="38" t="s">
        <v>95</v>
      </c>
      <c r="K7" s="38" t="s">
        <v>96</v>
      </c>
      <c r="L7" s="38" t="s">
        <v>97</v>
      </c>
      <c r="M7" s="38" t="s">
        <v>98</v>
      </c>
      <c r="N7" s="39" t="s">
        <v>99</v>
      </c>
      <c r="O7" s="39">
        <v>72.89</v>
      </c>
      <c r="P7" s="39">
        <v>91.8</v>
      </c>
      <c r="Q7" s="39">
        <v>4708</v>
      </c>
      <c r="R7" s="39">
        <v>78252</v>
      </c>
      <c r="S7" s="39">
        <v>683.82</v>
      </c>
      <c r="T7" s="39">
        <v>114.43</v>
      </c>
      <c r="U7" s="39">
        <v>71036</v>
      </c>
      <c r="V7" s="39">
        <v>182.71</v>
      </c>
      <c r="W7" s="39">
        <v>388.79</v>
      </c>
      <c r="X7" s="39">
        <v>111.34</v>
      </c>
      <c r="Y7" s="39">
        <v>103.16</v>
      </c>
      <c r="Z7" s="39">
        <v>106.21</v>
      </c>
      <c r="AA7" s="39">
        <v>108.6</v>
      </c>
      <c r="AB7" s="39">
        <v>108.75</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353.48</v>
      </c>
      <c r="AU7" s="39">
        <v>192.6</v>
      </c>
      <c r="AV7" s="39">
        <v>211.17</v>
      </c>
      <c r="AW7" s="39">
        <v>243.65</v>
      </c>
      <c r="AX7" s="39">
        <v>278.57</v>
      </c>
      <c r="AY7" s="39">
        <v>357.82</v>
      </c>
      <c r="AZ7" s="39">
        <v>355.5</v>
      </c>
      <c r="BA7" s="39">
        <v>349.83</v>
      </c>
      <c r="BB7" s="39">
        <v>360.86</v>
      </c>
      <c r="BC7" s="39">
        <v>350.79</v>
      </c>
      <c r="BD7" s="39">
        <v>260.31</v>
      </c>
      <c r="BE7" s="39">
        <v>385.57</v>
      </c>
      <c r="BF7" s="39">
        <v>567.15</v>
      </c>
      <c r="BG7" s="39">
        <v>520.38</v>
      </c>
      <c r="BH7" s="39">
        <v>480.05</v>
      </c>
      <c r="BI7" s="39">
        <v>435.02</v>
      </c>
      <c r="BJ7" s="39">
        <v>307.45999999999998</v>
      </c>
      <c r="BK7" s="39">
        <v>312.58</v>
      </c>
      <c r="BL7" s="39">
        <v>314.87</v>
      </c>
      <c r="BM7" s="39">
        <v>309.27999999999997</v>
      </c>
      <c r="BN7" s="39">
        <v>322.92</v>
      </c>
      <c r="BO7" s="39">
        <v>275.67</v>
      </c>
      <c r="BP7" s="39">
        <v>97.05</v>
      </c>
      <c r="BQ7" s="39">
        <v>78.52</v>
      </c>
      <c r="BR7" s="39">
        <v>78.599999999999994</v>
      </c>
      <c r="BS7" s="39">
        <v>80.819999999999993</v>
      </c>
      <c r="BT7" s="39">
        <v>82.23</v>
      </c>
      <c r="BU7" s="39">
        <v>106.01</v>
      </c>
      <c r="BV7" s="39">
        <v>104.57</v>
      </c>
      <c r="BW7" s="39">
        <v>103.54</v>
      </c>
      <c r="BX7" s="39">
        <v>103.32</v>
      </c>
      <c r="BY7" s="39">
        <v>100.85</v>
      </c>
      <c r="BZ7" s="39">
        <v>100.05</v>
      </c>
      <c r="CA7" s="39">
        <v>244.66</v>
      </c>
      <c r="CB7" s="39">
        <v>303.74</v>
      </c>
      <c r="CC7" s="39">
        <v>303.87</v>
      </c>
      <c r="CD7" s="39">
        <v>296.22000000000003</v>
      </c>
      <c r="CE7" s="39">
        <v>292.31</v>
      </c>
      <c r="CF7" s="39">
        <v>162.24</v>
      </c>
      <c r="CG7" s="39">
        <v>165.47</v>
      </c>
      <c r="CH7" s="39">
        <v>167.46</v>
      </c>
      <c r="CI7" s="39">
        <v>168.56</v>
      </c>
      <c r="CJ7" s="39">
        <v>167.1</v>
      </c>
      <c r="CK7" s="39">
        <v>166.4</v>
      </c>
      <c r="CL7" s="39">
        <v>54.46</v>
      </c>
      <c r="CM7" s="39">
        <v>54.83</v>
      </c>
      <c r="CN7" s="39">
        <v>54.35</v>
      </c>
      <c r="CO7" s="39">
        <v>53.17</v>
      </c>
      <c r="CP7" s="39">
        <v>54.17</v>
      </c>
      <c r="CQ7" s="39">
        <v>59.11</v>
      </c>
      <c r="CR7" s="39">
        <v>59.74</v>
      </c>
      <c r="CS7" s="39">
        <v>59.46</v>
      </c>
      <c r="CT7" s="39">
        <v>59.51</v>
      </c>
      <c r="CU7" s="39">
        <v>59.91</v>
      </c>
      <c r="CV7" s="39">
        <v>60.69</v>
      </c>
      <c r="CW7" s="39">
        <v>87.02</v>
      </c>
      <c r="CX7" s="39">
        <v>84.51</v>
      </c>
      <c r="CY7" s="39">
        <v>84.67</v>
      </c>
      <c r="CZ7" s="39">
        <v>84.81</v>
      </c>
      <c r="DA7" s="39">
        <v>81.86</v>
      </c>
      <c r="DB7" s="39">
        <v>87.91</v>
      </c>
      <c r="DC7" s="39">
        <v>87.28</v>
      </c>
      <c r="DD7" s="39">
        <v>87.41</v>
      </c>
      <c r="DE7" s="39">
        <v>87.08</v>
      </c>
      <c r="DF7" s="39">
        <v>87.26</v>
      </c>
      <c r="DG7" s="39">
        <v>89.82</v>
      </c>
      <c r="DH7" s="39">
        <v>48.76</v>
      </c>
      <c r="DI7" s="39">
        <v>36.56</v>
      </c>
      <c r="DJ7" s="39">
        <v>39.409999999999997</v>
      </c>
      <c r="DK7" s="39">
        <v>42.04</v>
      </c>
      <c r="DL7" s="39">
        <v>44.13</v>
      </c>
      <c r="DM7" s="39">
        <v>46.88</v>
      </c>
      <c r="DN7" s="39">
        <v>46.94</v>
      </c>
      <c r="DO7" s="39">
        <v>47.62</v>
      </c>
      <c r="DP7" s="39">
        <v>48.55</v>
      </c>
      <c r="DQ7" s="39">
        <v>49.2</v>
      </c>
      <c r="DR7" s="39">
        <v>50.19</v>
      </c>
      <c r="DS7" s="39">
        <v>18.07</v>
      </c>
      <c r="DT7" s="39">
        <v>11.34</v>
      </c>
      <c r="DU7" s="39">
        <v>14.65</v>
      </c>
      <c r="DV7" s="39">
        <v>18.02</v>
      </c>
      <c r="DW7" s="39">
        <v>5.9</v>
      </c>
      <c r="DX7" s="39">
        <v>13.39</v>
      </c>
      <c r="DY7" s="39">
        <v>14.48</v>
      </c>
      <c r="DZ7" s="39">
        <v>16.27</v>
      </c>
      <c r="EA7" s="39">
        <v>17.11</v>
      </c>
      <c r="EB7" s="39">
        <v>18.329999999999998</v>
      </c>
      <c r="EC7" s="39">
        <v>20.63</v>
      </c>
      <c r="ED7" s="39">
        <v>1.03</v>
      </c>
      <c r="EE7" s="39">
        <v>0.44</v>
      </c>
      <c r="EF7" s="39">
        <v>0.17</v>
      </c>
      <c r="EG7" s="39">
        <v>0.31</v>
      </c>
      <c r="EH7" s="39">
        <v>0.19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2022-01-24T00:57:47Z</cp:lastPrinted>
  <dcterms:created xsi:type="dcterms:W3CDTF">2021-12-03T06:58:38Z</dcterms:created>
  <dcterms:modified xsi:type="dcterms:W3CDTF">2022-01-24T04:59:19Z</dcterms:modified>
  <cp:category/>
</cp:coreProperties>
</file>