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Y:\15_公会計\令和３年度公会計\県通知・通達・照会\【依頼・108(金)〆】令和元年度財政状況資料集の作成について（2回目）\提出\（R3.10.20）財政状況資料集に結合して再提出\"/>
    </mc:Choice>
  </mc:AlternateContent>
  <xr:revisionPtr revIDLastSave="0" documentId="13_ncr:1_{4DDE73DC-B343-4087-B4A5-55266A763E1B}" xr6:coauthVersionLast="45" xr6:coauthVersionMax="45"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U37" i="10"/>
  <c r="C37" i="10"/>
  <c r="CO36" i="10"/>
  <c r="BW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<sst xmlns="http://schemas.openxmlformats.org/spreadsheetml/2006/main" count="1133" uniqueCount="610">
  <si>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</si>
  <si>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</si>
  <si>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</si>
  <si>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</si>
  <si>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</si>
  <si>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</si>
  <si>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</si>
  <si>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</si>
  <si>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</si>
  <si>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</si>
  <si>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</si>
  <si>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</si>
  <si>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</si>
  <si>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</si>
  <si>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</si>
  <si>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</si>
  <si>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</si>
  <si>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</si>
  <si>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</si>
  <si>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</si>
  <si>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</si>
  <si>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</si>
  <si>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</si>
  <si>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</si>
  <si>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</si>
  <si>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</si>
  <si>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</si>
  <si>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</si>
  <si>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</si>
  <si>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</si>
  <si>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</si>
  <si>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</si>
  <si>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</si>
  <si>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</si>
  <si>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</si>
  <si>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</si>
  <si>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</si>
  <si>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</si>
  <si>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</si>
  <si>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</si>
  <si>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</si>
  <si>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</si>
  <si>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</si>
  <si>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</si>
  <si>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</si>
  <si>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</si>
  <si>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</si>
  <si>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</si>
  <si>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</si>
  <si>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</si>
  <si>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</si>
  <si>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</si>
  <si>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</si>
  <si>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</si>
  <si>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</si>
  <si>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</si>
  <si>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</si>
  <si>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</si>
  <si>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</si>
  <si>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</si>
  <si>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</si>
  <si>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</si>
  <si>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</si>
  <si>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</si>
  <si>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</si>
  <si>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</si>
  <si>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</si>
  <si>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</si>
  <si>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</si>
  <si>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</si>
  <si>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</si>
  <si>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</si>
  <si>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</si>
  <si>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</si>
  <si>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</si>
  <si>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</si>
  <si>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</si>
  <si>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</si>
  <si>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</si>
  <si>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</si>
  <si>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</si>
  <si>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</si>
  <si>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</si>
  <si>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</si>
  <si>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</si>
  <si>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</si>
  <si>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</si>
  <si>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</si>
  <si>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</si>
  <si>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</si>
  <si>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</si>
  <si>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</si>
  <si>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</si>
  <si>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</si>
  <si>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</si>
  <si>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</si>
  <si>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</si>
  <si>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</si>
  <si>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苓北町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</si>
  <si>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</si>
  <si>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</si>
  <si>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</si>
  <si>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</si>
  <si>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</si>
  <si>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</si>
  <si>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</si>
  <si>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</si>
  <si>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</si>
  <si>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</si>
  <si>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</si>
  <si>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</si>
  <si>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</si>
  <si>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</si>
  <si>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</si>
  <si>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</si>
  <si>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</si>
  <si>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</si>
  <si>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</si>
  <si>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</si>
  <si>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</si>
  <si>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</si>
  <si>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</si>
  <si>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</si>
  <si>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</si>
  <si>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</si>
  <si>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</si>
  <si>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</si>
  <si>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</si>
  <si>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</si>
  <si>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</si>
  <si>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</si>
  <si>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</si>
  <si>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</si>
  <si>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</si>
  <si>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</si>
  <si>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</si>
  <si>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</si>
  <si>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</si>
  <si>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</si>
  <si>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</si>
  <si>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</si>
  <si>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</si>
  <si>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</si>
  <si>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</si>
  <si>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</si>
  <si>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</si>
  <si>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</si>
  <si>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</si>
  <si>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</si>
  <si>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</si>
  <si>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</si>
  <si>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</si>
  <si>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</si>
  <si>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</si>
  <si>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</si>
  <si>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</si>
  <si>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</si>
  <si>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</si>
  <si>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</si>
  <si>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</si>
  <si>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</si>
  <si>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</si>
  <si>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</si>
  <si>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</si>
  <si>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</si>
  <si>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</si>
  <si>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</si>
  <si>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</si>
  <si>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</si>
  <si>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</si>
  <si>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</si>
  <si>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</si>
  <si>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</si>
  <si>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</si>
  <si>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</si>
  <si>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</si>
  <si>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</si>
  <si>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</si>
  <si>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</si>
  <si>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</si>
  <si>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</si>
  <si>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</si>
  <si>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</si>
  <si>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</si>
  <si>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</si>
  <si>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</si>
  <si>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</si>
  <si>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</si>
  <si>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</si>
  <si>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</si>
  <si>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</si>
  <si>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</si>
  <si>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</si>
  <si>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</si>
  <si>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</si>
  <si>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</si>
  <si>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</si>
  <si>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</si>
  <si>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</si>
  <si>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</si>
  <si>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</si>
  <si>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</si>
  <si>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</si>
  <si>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</si>
  <si>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</si>
  <si>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</si>
  <si>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</si>
  <si>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</si>
  <si>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</si>
  <si>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</si>
  <si>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熊本県苓北町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</si>
  <si>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</si>
  <si>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</si>
  <si>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</si>
  <si>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</si>
  <si>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</si>
  <si>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</si>
  <si>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</si>
  <si>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</si>
  <si>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</si>
  <si>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</si>
  <si>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</si>
  <si>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</si>
  <si>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</si>
  <si>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</si>
  <si>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</si>
  <si>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</si>
  <si>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</si>
  <si>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</si>
  <si>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</si>
  <si>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</si>
  <si>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</si>
  <si>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</si>
  <si>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</si>
  <si>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</si>
  <si>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</si>
  <si>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</si>
  <si>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</si>
  <si>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</si>
  <si>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</si>
  <si>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</si>
  <si>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</si>
  <si>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</si>
  <si>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</si>
  <si>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</si>
  <si>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</si>
  <si>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</si>
  <si>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</si>
  <si>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</si>
  <si>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</si>
  <si>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</si>
  <si>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</si>
  <si>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</si>
  <si>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</si>
  <si>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</si>
  <si>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</si>
  <si>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</si>
  <si>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</si>
  <si>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</si>
  <si>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</si>
  <si>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</si>
  <si>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</si>
  <si>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</si>
  <si>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</si>
  <si>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</si>
  <si>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</si>
  <si>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</si>
  <si>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</si>
  <si>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</si>
  <si>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</si>
  <si>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</si>
  <si>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</si>
  <si>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</si>
  <si>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</si>
  <si>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</si>
  <si>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</si>
  <si>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</si>
  <si>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</si>
  <si>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</si>
  <si>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</si>
  <si>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</si>
  <si>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</si>
  <si>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</si>
  <si>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</si>
  <si>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</si>
  <si>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</si>
  <si>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</si>
  <si>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</si>
  <si>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</si>
  <si>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</si>
  <si>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</si>
  <si>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</si>
  <si>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</si>
  <si>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</si>
  <si>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</si>
  <si>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</si>
  <si>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</si>
  <si>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</si>
  <si>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</si>
  <si>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</si>
  <si>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</si>
  <si>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</si>
  <si>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</si>
  <si>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</si>
  <si>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</si>
  <si>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</si>
  <si>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</si>
  <si>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</si>
  <si>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</si>
  <si>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</si>
  <si>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</si>
  <si>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</si>
  <si>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</si>
  <si>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</si>
  <si>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</si>
  <si>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</si>
  <si>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</si>
  <si>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</si>
  <si>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</si>
  <si>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</si>
  <si>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</si>
  <si>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</si>
  <si>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</si>
  <si>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</si>
  <si>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</si>
  <si>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</si>
  <si>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</si>
  <si>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</si>
  <si>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</si>
  <si>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</si>
  <si>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</si>
  <si>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</si>
  <si>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</si>
  <si>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</si>
  <si>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</si>
  <si>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</si>
  <si>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</si>
  <si>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</si>
  <si>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</si>
  <si>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</si>
  <si>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</si>
  <si>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</si>
  <si>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</si>
  <si>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</si>
  <si>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</si>
  <si>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</si>
  <si>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</si>
  <si>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</si>
  <si>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</si>
  <si>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</si>
  <si>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</si>
  <si>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</si>
  <si>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</si>
  <si>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</si>
  <si>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</si>
  <si>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</si>
  <si>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</si>
  <si>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</si>
  <si>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</si>
  <si>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</si>
  <si>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</si>
  <si>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</si>
  <si>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</si>
  <si>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熊本県苓北町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</si>
  <si>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</si>
  <si>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</si>
  <si>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</si>
  <si>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</si>
  <si>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</si>
  <si>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</si>
  <si>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</si>
  <si>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</si>
  <si>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</si>
  <si>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</si>
  <si>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</si>
  <si>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</si>
  <si>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</si>
  <si>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</si>
  <si>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</si>
  <si>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</si>
  <si>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</si>
  <si>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</si>
  <si>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</si>
  <si>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</si>
  <si>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</si>
  <si>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</si>
  <si>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</si>
  <si>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</si>
  <si>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</si>
  <si>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</si>
  <si>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</si>
  <si>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</si>
  <si>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</si>
  <si>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</si>
  <si>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</si>
  <si>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</si>
  <si>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</si>
  <si>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</si>
  <si>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苓北町国民健康保険特別会計</t>
    <phoneticPr fontId="5"/>
  </si>
  <si>
    <t>苓北町介護保険特別会計</t>
    <phoneticPr fontId="5"/>
  </si>
  <si>
    <t>苓北町後期高齢者医療特別会計</t>
    <phoneticPr fontId="5"/>
  </si>
  <si>
    <t>苓北町水道特別会計</t>
    <phoneticPr fontId="5"/>
  </si>
  <si>
    <t>法非適用企業</t>
    <phoneticPr fontId="5"/>
  </si>
  <si>
    <t>苓北町下水道特別会計</t>
    <phoneticPr fontId="5"/>
  </si>
  <si>
    <t>苓北町農業集落排水特別会計</t>
    <phoneticPr fontId="5"/>
  </si>
  <si>
    <t>法非適用企業</t>
    <phoneticPr fontId="5"/>
  </si>
  <si>
    <t>苓北町特定地域生活排水処理事業特別会計</t>
    <phoneticPr fontId="5"/>
  </si>
  <si>
    <t>法非適用企業</t>
    <phoneticPr fontId="5"/>
  </si>
  <si>
    <t>苓北町宅地造成事業特別会計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</si>
  <si>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</si>
  <si>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</si>
  <si>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</si>
  <si>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</si>
  <si>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</si>
  <si>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</si>
  <si>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</si>
  <si>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</si>
  <si>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</si>
  <si>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</si>
  <si>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</si>
  <si>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</si>
  <si>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</si>
  <si>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</si>
  <si>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</si>
  <si>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</si>
  <si>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</si>
  <si>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</si>
  <si>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</si>
  <si>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</si>
  <si>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</si>
  <si>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</si>
  <si>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</si>
  <si>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</si>
  <si>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</si>
  <si>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</si>
  <si>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</si>
  <si>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</si>
  <si>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</si>
  <si>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</si>
  <si>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</si>
  <si>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</si>
  <si>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</si>
  <si>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</si>
  <si>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</si>
  <si>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</si>
  <si>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</si>
  <si>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</si>
  <si>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</si>
  <si>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</si>
  <si>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</si>
  <si>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</si>
  <si>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</si>
  <si>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</si>
  <si>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</si>
  <si>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</si>
  <si>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</si>
  <si>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</si>
  <si>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</si>
  <si>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</si>
  <si>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</si>
  <si>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</si>
  <si>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</si>
  <si>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</si>
  <si>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</si>
  <si>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</si>
  <si>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</si>
  <si>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</si>
  <si>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</si>
  <si>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</si>
  <si>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</si>
  <si>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</si>
  <si>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</si>
  <si>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</si>
  <si>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苓北町下水道特別会計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</si>
  <si>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</si>
  <si>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</si>
  <si>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苓北町特定地域生活排水処理事業特別会計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</si>
  <si>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</si>
  <si>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苓北町水道特別会計</t>
    <phoneticPr fontId="5"/>
  </si>
  <si>
    <t>(Ｆ)</t>
    <phoneticPr fontId="5"/>
  </si>
  <si>
    <t>苓北町農業集落排水特別会計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</si>
  <si>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</si>
  <si>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</si>
  <si>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</si>
  <si>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</si>
  <si>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</si>
  <si>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</si>
  <si>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</si>
  <si>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</si>
  <si>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</si>
  <si>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</si>
  <si>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</si>
  <si>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</si>
  <si>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</si>
  <si>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</si>
  <si>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</si>
  <si>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</si>
  <si>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</si>
  <si>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</si>
  <si>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</si>
  <si>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</si>
  <si>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</si>
  <si>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</si>
  <si>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</si>
  <si>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</si>
  <si>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</si>
  <si>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</si>
  <si>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</si>
  <si>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</si>
  <si>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</si>
  <si>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</si>
  <si>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</si>
  <si>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</si>
  <si>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</si>
  <si>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</si>
  <si>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</si>
  <si>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</si>
  <si>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</si>
  <si>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</si>
  <si>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</si>
  <si>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</si>
  <si>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</si>
  <si>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</si>
  <si>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</si>
  <si>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</si>
  <si>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</si>
  <si>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</si>
  <si>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</si>
  <si>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</si>
  <si>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</si>
  <si>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</si>
  <si>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</si>
  <si>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</si>
  <si>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</si>
  <si>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</si>
  <si>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</si>
  <si>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</si>
  <si>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</si>
  <si>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</si>
  <si>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</si>
  <si>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</si>
  <si>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</si>
  <si>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</si>
  <si>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</si>
  <si>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</si>
  <si>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</si>
  <si>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</si>
  <si>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</si>
  <si>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</si>
  <si>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</si>
  <si>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</si>
  <si>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</si>
  <si>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</si>
  <si>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</si>
  <si>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</si>
  <si>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</si>
  <si>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</si>
  <si>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</si>
  <si>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</si>
  <si>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</si>
  <si>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</si>
  <si>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</si>
  <si>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</si>
  <si>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</si>
  <si>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</si>
  <si>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</si>
  <si>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2.21</t>
  </si>
  <si>
    <t>▲ 2.65</t>
  </si>
  <si>
    <t>▲ 2.32</t>
  </si>
  <si>
    <t>▲ 2.38</t>
  </si>
  <si>
    <t>一般会計</t>
  </si>
  <si>
    <t>苓北町国民健康保険特別会計</t>
  </si>
  <si>
    <t>苓北町宅地造成事業特別会計</t>
  </si>
  <si>
    <t>苓北町水道特別会計</t>
  </si>
  <si>
    <t>苓北町介護保険特別会計</t>
  </si>
  <si>
    <t>苓北町下水道特別会計</t>
  </si>
  <si>
    <t>苓北町特定地域生活排水処理事業特別会計</t>
  </si>
  <si>
    <t>苓北町後期高齢者医療特別会計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</si>
  <si>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</si>
  <si>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</si>
  <si>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</si>
  <si>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</si>
  <si>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</si>
  <si>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</si>
  <si>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</si>
  <si>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</si>
  <si>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熊本県市町村総合事務組合</t>
    <rPh sb="0" eb="3">
      <t>クマモトケン</t>
    </rPh>
    <rPh sb="3" eb="6">
      <t>シチョウソン</t>
    </rPh>
    <rPh sb="6" eb="8">
      <t>ソウゴウ</t>
    </rPh>
    <rPh sb="8" eb="10">
      <t>ジム</t>
    </rPh>
    <rPh sb="10" eb="12">
      <t>クミアイ</t>
    </rPh>
    <phoneticPr fontId="2"/>
  </si>
  <si>
    <t>天草広域連合</t>
    <rPh sb="0" eb="2">
      <t>アマクサ</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</si>
  <si>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</si>
  <si>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15" eb="17">
      <t>コウキ</t>
    </rPh>
    <rPh sb="17" eb="20">
      <t>コウレイシャ</t>
    </rPh>
    <rPh sb="20" eb="22">
      <t>イリョウ</t>
    </rPh>
    <rPh sb="22" eb="24">
      <t>トクベツ</t>
    </rPh>
    <phoneticPr fontId="2"/>
  </si>
  <si>
    <t>-</t>
    <phoneticPr fontId="2"/>
  </si>
  <si>
    <t>特別会計（交通災害共済事業）分を含む</t>
    <phoneticPr fontId="2"/>
  </si>
  <si>
    <t>-</t>
    <phoneticPr fontId="2"/>
  </si>
  <si>
    <t>地域づくり推進基金</t>
    <rPh sb="0" eb="2">
      <t>チイキ</t>
    </rPh>
    <rPh sb="5" eb="7">
      <t>スイシン</t>
    </rPh>
    <rPh sb="7" eb="9">
      <t>キキン</t>
    </rPh>
    <phoneticPr fontId="5"/>
  </si>
  <si>
    <t>町民総合センター整備基金</t>
    <rPh sb="0" eb="2">
      <t>チョウミン</t>
    </rPh>
    <rPh sb="2" eb="4">
      <t>ソウゴウ</t>
    </rPh>
    <rPh sb="8" eb="10">
      <t>セイビ</t>
    </rPh>
    <rPh sb="10" eb="12">
      <t>キキン</t>
    </rPh>
    <phoneticPr fontId="5"/>
  </si>
  <si>
    <t>小中学校校舎改築基金</t>
    <rPh sb="0" eb="1">
      <t>ショウ</t>
    </rPh>
    <rPh sb="1" eb="4">
      <t>チュウガッコウ</t>
    </rPh>
    <rPh sb="4" eb="6">
      <t>コウシャ</t>
    </rPh>
    <rPh sb="6" eb="8">
      <t>カイチク</t>
    </rPh>
    <rPh sb="8" eb="10">
      <t>キキン</t>
    </rPh>
    <phoneticPr fontId="5"/>
  </si>
  <si>
    <t>ふるさとづくり応援基金</t>
    <rPh sb="7" eb="9">
      <t>オウエン</t>
    </rPh>
    <rPh sb="9" eb="11">
      <t>キキン</t>
    </rPh>
    <phoneticPr fontId="5"/>
  </si>
  <si>
    <t>社会福祉振興基金</t>
    <rPh sb="0" eb="2">
      <t>シャカイ</t>
    </rPh>
    <rPh sb="2" eb="4">
      <t>フクシ</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</si>
  <si>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</si>
  <si>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</si>
  <si>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</si>
  <si>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１２１．５（平成３０年度）から１０７．６に低下しているが、類似団体と比べると高い水準にある。一方、有形固定資産減価償却率は類似団体より低い。しかしながら、既存施設の老朽化は年々進んでおり、今後、公共施設等の維持管理に要する経費が増加することが見込まれるため、公共施設等総合管理計画及び個別施設計画に基づいた適切な維持管理を進めていく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</si>
  <si>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</si>
  <si>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</si>
  <si>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</si>
  <si>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</si>
  <si>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</si>
  <si>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</si>
  <si>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２３年度から緊急防災・減災事業や都市再生整備計画事業、漁村再生交付金事業等型事業に取り組んできたことに伴う地方債残高の増加と基金の減少により、類似団体と比較して将来負担比率・実質公債費比率ともに高い水準にある。元利償還金が令和２年度にピークを迎え、今後は元利償還金が徐々に減る見込みであることから、今後も町振興計画に沿って地方債残高の圧縮に努め、将来負担比率・実質公債費比率の改善を図っていく。
</t>
    <rPh sb="101" eb="103">
      <t>スイジュン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</si>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</sst>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121A003-9D26-45A6-B8C3-193A7EF0B0C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DBC4-43EE-916A-A741C39B42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90610</c:v>
                </c:pt>
                <c:pt idx="1">
                  <c:v>74889</c:v>
                </c:pt>
                <c:pt idx="2">
                  <c:v>72999</c:v>
                </c:pt>
                <c:pt idx="3">
                  <c:v>52666</c:v>
                </c:pt>
                <c:pt idx="4">
                  <c:v>38553</c:v>
                </c:pt>
              </c:numCache>
            </c:numRef>
          </c:val>
          <c:smooth val="0"/>
          <c:extLst>
            <c:ext xmlns:c16="http://schemas.microsoft.com/office/drawing/2014/chart" uri="{C3380CC4-5D6E-409C-BE32-E72D297353CC}">
              <c16:uniqueId val="{00000001-DBC4-43EE-916A-A741C39B42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3.34</c:v>
                </c:pt>
                <c:pt idx="1">
                  <c:v>3.79</c:v>
                </c:pt>
                <c:pt idx="2">
                  <c:v>3.18</c:v>
                </c:pt>
                <c:pt idx="3">
                  <c:v>2.9</c:v>
                </c:pt>
                <c:pt idx="4">
                  <c:v>3.31</c:v>
                </c:pt>
              </c:numCache>
            </c:numRef>
          </c:val>
          <c:extLst>
            <c:ext xmlns:c16="http://schemas.microsoft.com/office/drawing/2014/chart" uri="{C3380CC4-5D6E-409C-BE32-E72D297353CC}">
              <c16:uniqueId val="{00000000-3078-43F3-B69E-00CF873331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20.13</c:v>
                </c:pt>
                <c:pt idx="1">
                  <c:v>18.809999999999999</c:v>
                </c:pt>
                <c:pt idx="2">
                  <c:v>19.64</c:v>
                </c:pt>
                <c:pt idx="3">
                  <c:v>17.54</c:v>
                </c:pt>
                <c:pt idx="4">
                  <c:v>20.38</c:v>
                </c:pt>
              </c:numCache>
            </c:numRef>
          </c:val>
          <c:extLst>
            <c:ext xmlns:c16="http://schemas.microsoft.com/office/drawing/2014/chart" uri="{C3380CC4-5D6E-409C-BE32-E72D297353CC}">
              <c16:uniqueId val="{00000001-3078-43F3-B69E-00CF873331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-2.21</c:v>
                </c:pt>
                <c:pt idx="1">
                  <c:v>-2.65</c:v>
                </c:pt>
                <c:pt idx="2">
                  <c:v>-2.3199999999999998</c:v>
                </c:pt>
                <c:pt idx="3">
                  <c:v>-2.38</c:v>
                </c:pt>
                <c:pt idx="4">
                  <c:v>3.16</c:v>
                </c:pt>
              </c:numCache>
            </c:numRef>
          </c:val>
          <c:smooth val="0"/>
          <c:extLst>
            <c:ext xmlns:c16="http://schemas.microsoft.com/office/drawing/2014/chart" uri="{C3380CC4-5D6E-409C-BE32-E72D297353CC}">
              <c16:uniqueId val="{00000002-3078-43F3-B69E-00CF873331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0-07B7-4413-838A-AD13268013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B7-4413-838A-AD1326801309}"/>
            </c:ext>
          </c:extLst>
        </c:ser>
        <c:ser>
          <c:idx val="2"/>
          <c:order val="2"/>
          <c:tx>
            <c:strRef>
              <c:f>データシート!$A$29</c:f>
              <c:strCache>
                <c:ptCount val="1"/>
                <c:pt idx="0">
                  <c:v>苓北町後期高齢者医療特別会計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7.0000000000000007E-2</c:v>
                </c:pt>
                <c:pt idx="8">
                  <c:v>#N/A</c:v>
                </c:pt>
                <c:pt idx="9">
                  <c:v>0.02</c:v>
                </c:pt>
              </c:numCache>
            </c:numRef>
          </c:val>
          <c:extLst>
            <c:ext xmlns:c16="http://schemas.microsoft.com/office/drawing/2014/chart" uri="{C3380CC4-5D6E-409C-BE32-E72D297353CC}">
              <c16:uniqueId val="{00000002-07B7-4413-838A-AD1326801309}"/>
            </c:ext>
          </c:extLst>
        </c:ser>
        <c:ser>
          <c:idx val="3"/>
          <c:order val="3"/>
          <c:tx>
            <c:strRef>
              <c:f>データシート!$A$30</c:f>
              <c:strCache>
                <c:ptCount val="1"/>
                <c:pt idx="0">
                  <c:v>苓北町特定地域生活排水処理事業特別会計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0.02</c:v>
                </c:pt>
                <c:pt idx="8">
                  <c:v>#N/A</c:v>
                </c:pt>
                <c:pt idx="9">
                  <c:v>0.05</c:v>
                </c:pt>
              </c:numCache>
            </c:numRef>
          </c:val>
          <c:extLst>
            <c:ext xmlns:c16="http://schemas.microsoft.com/office/drawing/2014/chart" uri="{C3380CC4-5D6E-409C-BE32-E72D297353CC}">
              <c16:uniqueId val="{00000003-07B7-4413-838A-AD1326801309}"/>
            </c:ext>
          </c:extLst>
        </c:ser>
        <c:ser>
          <c:idx val="4"/>
          <c:order val="4"/>
          <c:tx>
            <c:strRef>
              <c:f>データシート!$A$31</c:f>
              <c:strCache>
                <c:ptCount val="1"/>
                <c:pt idx="0">
                  <c:v>苓北町下水道特別会計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0.08</c:v>
                </c:pt>
                <c:pt idx="6">
                  <c:v>#N/A</c:v>
                </c:pt>
                <c:pt idx="7">
                  <c:v>0.13</c:v>
                </c:pt>
                <c:pt idx="8">
                  <c:v>#N/A</c:v>
                </c:pt>
                <c:pt idx="9">
                  <c:v>0.11</c:v>
                </c:pt>
              </c:numCache>
            </c:numRef>
          </c:val>
          <c:extLst>
            <c:ext xmlns:c16="http://schemas.microsoft.com/office/drawing/2014/chart" uri="{C3380CC4-5D6E-409C-BE32-E72D297353CC}">
              <c16:uniqueId val="{00000004-07B7-4413-838A-AD1326801309}"/>
            </c:ext>
          </c:extLst>
        </c:ser>
        <c:ser>
          <c:idx val="5"/>
          <c:order val="5"/>
          <c:tx>
            <c:strRef>
              <c:f>データシート!$A$32</c:f>
              <c:strCache>
                <c:ptCount val="1"/>
                <c:pt idx="0">
                  <c:v>苓北町介護保険特別会計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0.82</c:v>
                </c:pt>
                <c:pt idx="2">
                  <c:v>#N/A</c:v>
                </c:pt>
                <c:pt idx="3">
                  <c:v>0.57999999999999996</c:v>
                </c:pt>
                <c:pt idx="4">
                  <c:v>#N/A</c:v>
                </c:pt>
                <c:pt idx="5">
                  <c:v>0.55000000000000004</c:v>
                </c:pt>
                <c:pt idx="6">
                  <c:v>#N/A</c:v>
                </c:pt>
                <c:pt idx="7">
                  <c:v>0.56000000000000005</c:v>
                </c:pt>
                <c:pt idx="8">
                  <c:v>#N/A</c:v>
                </c:pt>
                <c:pt idx="9">
                  <c:v>0.13</c:v>
                </c:pt>
              </c:numCache>
            </c:numRef>
          </c:val>
          <c:extLst>
            <c:ext xmlns:c16="http://schemas.microsoft.com/office/drawing/2014/chart" uri="{C3380CC4-5D6E-409C-BE32-E72D297353CC}">
              <c16:uniqueId val="{00000005-07B7-4413-838A-AD1326801309}"/>
            </c:ext>
          </c:extLst>
        </c:ser>
        <c:ser>
          <c:idx val="6"/>
          <c:order val="6"/>
          <c:tx>
            <c:strRef>
              <c:f>データシート!$A$33</c:f>
              <c:strCache>
                <c:ptCount val="1"/>
                <c:pt idx="0">
                  <c:v>苓北町水道特別会計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0.25</c:v>
                </c:pt>
                <c:pt idx="2">
                  <c:v>#N/A</c:v>
                </c:pt>
                <c:pt idx="3">
                  <c:v>0.49</c:v>
                </c:pt>
                <c:pt idx="4">
                  <c:v>#N/A</c:v>
                </c:pt>
                <c:pt idx="5">
                  <c:v>0.14000000000000001</c:v>
                </c:pt>
                <c:pt idx="6">
                  <c:v>#N/A</c:v>
                </c:pt>
                <c:pt idx="7">
                  <c:v>0.28000000000000003</c:v>
                </c:pt>
                <c:pt idx="8">
                  <c:v>#N/A</c:v>
                </c:pt>
                <c:pt idx="9">
                  <c:v>0.39</c:v>
                </c:pt>
              </c:numCache>
            </c:numRef>
          </c:val>
          <c:extLst>
            <c:ext xmlns:c16="http://schemas.microsoft.com/office/drawing/2014/chart" uri="{C3380CC4-5D6E-409C-BE32-E72D297353CC}">
              <c16:uniqueId val="{00000006-07B7-4413-838A-AD1326801309}"/>
            </c:ext>
          </c:extLst>
        </c:ser>
        <c:ser>
          <c:idx val="7"/>
          <c:order val="7"/>
          <c:tx>
            <c:strRef>
              <c:f>データシート!$A$34</c:f>
              <c:strCache>
                <c:ptCount val="1"/>
                <c:pt idx="0">
                  <c:v>苓北町宅地造成事業特別会計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0.9</c:v>
                </c:pt>
                <c:pt idx="4">
                  <c:v>#N/A</c:v>
                </c:pt>
                <c:pt idx="5">
                  <c:v>0.93</c:v>
                </c:pt>
                <c:pt idx="6">
                  <c:v>#N/A</c:v>
                </c:pt>
                <c:pt idx="7">
                  <c:v>0.67</c:v>
                </c:pt>
                <c:pt idx="8">
                  <c:v>#N/A</c:v>
                </c:pt>
                <c:pt idx="9">
                  <c:v>0.67</c:v>
                </c:pt>
              </c:numCache>
            </c:numRef>
          </c:val>
          <c:extLst>
            <c:ext xmlns:c16="http://schemas.microsoft.com/office/drawing/2014/chart" uri="{C3380CC4-5D6E-409C-BE32-E72D297353CC}">
              <c16:uniqueId val="{00000007-07B7-4413-838A-AD1326801309}"/>
            </c:ext>
          </c:extLst>
        </c:ser>
        <c:ser>
          <c:idx val="8"/>
          <c:order val="8"/>
          <c:tx>
            <c:strRef>
              <c:f>データシート!$A$35</c:f>
              <c:strCache>
                <c:ptCount val="1"/>
                <c:pt idx="0">
                  <c:v>苓北町国民健康保険特別会計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0.57999999999999996</c:v>
                </c:pt>
                <c:pt idx="2">
                  <c:v>#N/A</c:v>
                </c:pt>
                <c:pt idx="3">
                  <c:v>0.17</c:v>
                </c:pt>
                <c:pt idx="4">
                  <c:v>#N/A</c:v>
                </c:pt>
                <c:pt idx="5">
                  <c:v>1.54</c:v>
                </c:pt>
                <c:pt idx="6">
                  <c:v>#N/A</c:v>
                </c:pt>
                <c:pt idx="7">
                  <c:v>1.39</c:v>
                </c:pt>
                <c:pt idx="8">
                  <c:v>#N/A</c:v>
                </c:pt>
                <c:pt idx="9">
                  <c:v>0.81</c:v>
                </c:pt>
              </c:numCache>
            </c:numRef>
          </c:val>
          <c:extLst>
            <c:ext xmlns:c16="http://schemas.microsoft.com/office/drawing/2014/chart" uri="{C3380CC4-5D6E-409C-BE32-E72D297353CC}">
              <c16:uniqueId val="{00000008-07B7-4413-838A-AD13268013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3.34</c:v>
                </c:pt>
                <c:pt idx="2">
                  <c:v>#N/A</c:v>
                </c:pt>
                <c:pt idx="3">
                  <c:v>3.79</c:v>
                </c:pt>
                <c:pt idx="4">
                  <c:v>#N/A</c:v>
                </c:pt>
                <c:pt idx="5">
                  <c:v>3.18</c:v>
                </c:pt>
                <c:pt idx="6">
                  <c:v>#N/A</c:v>
                </c:pt>
                <c:pt idx="7">
                  <c:v>2.9</c:v>
                </c:pt>
                <c:pt idx="8">
                  <c:v>#N/A</c:v>
                </c:pt>
                <c:pt idx="9">
                  <c:v>3.3</c:v>
                </c:pt>
              </c:numCache>
            </c:numRef>
          </c:val>
          <c:extLst>
            <c:ext xmlns:c16="http://schemas.microsoft.com/office/drawing/2014/chart" uri="{C3380CC4-5D6E-409C-BE32-E72D297353CC}">
              <c16:uniqueId val="{00000009-07B7-4413-838A-AD13268013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612</c:v>
                </c:pt>
                <c:pt idx="5">
                  <c:v>617</c:v>
                </c:pt>
                <c:pt idx="8">
                  <c:v>614</c:v>
                </c:pt>
                <c:pt idx="11">
                  <c:v>623</c:v>
                </c:pt>
                <c:pt idx="14">
                  <c:v>632</c:v>
                </c:pt>
              </c:numCache>
            </c:numRef>
          </c:val>
          <c:extLst>
            <c:ext xmlns:c16="http://schemas.microsoft.com/office/drawing/2014/chart" uri="{C3380CC4-5D6E-409C-BE32-E72D297353CC}">
              <c16:uniqueId val="{00000000-9311-402F-9E93-2585BE61BC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9311-402F-9E93-2585BE61BC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11-402F-9E93-2585BE61BC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3-9311-402F-9E93-2585BE61BC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298</c:v>
                </c:pt>
                <c:pt idx="3">
                  <c:v>289</c:v>
                </c:pt>
                <c:pt idx="6">
                  <c:v>261</c:v>
                </c:pt>
                <c:pt idx="9">
                  <c:v>263</c:v>
                </c:pt>
                <c:pt idx="12">
                  <c:v>261</c:v>
                </c:pt>
              </c:numCache>
            </c:numRef>
          </c:val>
          <c:extLst>
            <c:ext xmlns:c16="http://schemas.microsoft.com/office/drawing/2014/chart" uri="{C3380CC4-5D6E-409C-BE32-E72D297353CC}">
              <c16:uniqueId val="{00000004-9311-402F-9E93-2585BE61BC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11-402F-9E93-2585BE61BC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11-402F-9E93-2585BE61BC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647</c:v>
                </c:pt>
                <c:pt idx="3">
                  <c:v>672</c:v>
                </c:pt>
                <c:pt idx="6">
                  <c:v>668</c:v>
                </c:pt>
                <c:pt idx="9">
                  <c:v>719</c:v>
                </c:pt>
                <c:pt idx="12">
                  <c:v>758</c:v>
                </c:pt>
              </c:numCache>
            </c:numRef>
          </c:val>
          <c:extLst>
            <c:ext xmlns:c16="http://schemas.microsoft.com/office/drawing/2014/chart" uri="{C3380CC4-5D6E-409C-BE32-E72D297353CC}">
              <c16:uniqueId val="{00000007-9311-402F-9E93-2585BE61BC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337</c:v>
                </c:pt>
                <c:pt idx="2">
                  <c:v>#N/A</c:v>
                </c:pt>
                <c:pt idx="3">
                  <c:v>#N/A</c:v>
                </c:pt>
                <c:pt idx="4">
                  <c:v>344</c:v>
                </c:pt>
                <c:pt idx="5">
                  <c:v>#N/A</c:v>
                </c:pt>
                <c:pt idx="6">
                  <c:v>#N/A</c:v>
                </c:pt>
                <c:pt idx="7">
                  <c:v>315</c:v>
                </c:pt>
                <c:pt idx="8">
                  <c:v>#N/A</c:v>
                </c:pt>
                <c:pt idx="9">
                  <c:v>#N/A</c:v>
                </c:pt>
                <c:pt idx="10">
                  <c:v>359</c:v>
                </c:pt>
                <c:pt idx="11">
                  <c:v>#N/A</c:v>
                </c:pt>
                <c:pt idx="12">
                  <c:v>#N/A</c:v>
                </c:pt>
                <c:pt idx="13">
                  <c:v>387</c:v>
                </c:pt>
                <c:pt idx="14">
                  <c:v>#N/A</c:v>
                </c:pt>
              </c:numCache>
            </c:numRef>
          </c:val>
          <c:smooth val="0"/>
          <c:extLst>
            <c:ext xmlns:c16="http://schemas.microsoft.com/office/drawing/2014/chart" uri="{C3380CC4-5D6E-409C-BE32-E72D297353CC}">
              <c16:uniqueId val="{00000008-9311-402F-9E93-2585BE61BC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7032</c:v>
                </c:pt>
                <c:pt idx="5">
                  <c:v>7028</c:v>
                </c:pt>
                <c:pt idx="8">
                  <c:v>6828</c:v>
                </c:pt>
                <c:pt idx="11">
                  <c:v>6547</c:v>
                </c:pt>
                <c:pt idx="14">
                  <c:v>6315</c:v>
                </c:pt>
              </c:numCache>
            </c:numRef>
          </c:val>
          <c:extLst>
            <c:ext xmlns:c16="http://schemas.microsoft.com/office/drawing/2014/chart" uri="{C3380CC4-5D6E-409C-BE32-E72D297353CC}">
              <c16:uniqueId val="{00000000-DFA3-4528-B781-14C0E15C4E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c:v>
                </c:pt>
                <c:pt idx="5">
                  <c:v>17</c:v>
                </c:pt>
                <c:pt idx="8">
                  <c:v>14</c:v>
                </c:pt>
                <c:pt idx="11">
                  <c:v>7</c:v>
                </c:pt>
                <c:pt idx="14">
                  <c:v>2</c:v>
                </c:pt>
              </c:numCache>
            </c:numRef>
          </c:val>
          <c:extLst>
            <c:ext xmlns:c16="http://schemas.microsoft.com/office/drawing/2014/chart" uri="{C3380CC4-5D6E-409C-BE32-E72D297353CC}">
              <c16:uniqueId val="{00000001-DFA3-4528-B781-14C0E15C4E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1194</c:v>
                </c:pt>
                <c:pt idx="5">
                  <c:v>1111</c:v>
                </c:pt>
                <c:pt idx="8">
                  <c:v>1095</c:v>
                </c:pt>
                <c:pt idx="11">
                  <c:v>1015</c:v>
                </c:pt>
                <c:pt idx="14">
                  <c:v>1084</c:v>
                </c:pt>
              </c:numCache>
            </c:numRef>
          </c:val>
          <c:extLst>
            <c:ext xmlns:c16="http://schemas.microsoft.com/office/drawing/2014/chart" uri="{C3380CC4-5D6E-409C-BE32-E72D297353CC}">
              <c16:uniqueId val="{00000002-DFA3-4528-B781-14C0E15C4E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A3-4528-B781-14C0E15C4E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A3-4528-B781-14C0E15C4E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A3-4528-B781-14C0E15C4E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884</c:v>
                </c:pt>
                <c:pt idx="3">
                  <c:v>805</c:v>
                </c:pt>
                <c:pt idx="6">
                  <c:v>910</c:v>
                </c:pt>
                <c:pt idx="9">
                  <c:v>822</c:v>
                </c:pt>
                <c:pt idx="12">
                  <c:v>805</c:v>
                </c:pt>
              </c:numCache>
            </c:numRef>
          </c:val>
          <c:extLst>
            <c:ext xmlns:c16="http://schemas.microsoft.com/office/drawing/2014/chart" uri="{C3380CC4-5D6E-409C-BE32-E72D297353CC}">
              <c16:uniqueId val="{00000006-DFA3-4528-B781-14C0E15C4E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FA3-4528-B781-14C0E15C4E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3380</c:v>
                </c:pt>
                <c:pt idx="3">
                  <c:v>3019</c:v>
                </c:pt>
                <c:pt idx="6">
                  <c:v>2729</c:v>
                </c:pt>
                <c:pt idx="9">
                  <c:v>2550</c:v>
                </c:pt>
                <c:pt idx="12">
                  <c:v>2374</c:v>
                </c:pt>
              </c:numCache>
            </c:numRef>
          </c:val>
          <c:extLst>
            <c:ext xmlns:c16="http://schemas.microsoft.com/office/drawing/2014/chart" uri="{C3380CC4-5D6E-409C-BE32-E72D297353CC}">
              <c16:uniqueId val="{00000008-DFA3-4528-B781-14C0E15C4E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A3-4528-B781-14C0E15C4E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7889</c:v>
                </c:pt>
                <c:pt idx="3">
                  <c:v>7912</c:v>
                </c:pt>
                <c:pt idx="6">
                  <c:v>7789</c:v>
                </c:pt>
                <c:pt idx="9">
                  <c:v>7489</c:v>
                </c:pt>
                <c:pt idx="12">
                  <c:v>7113</c:v>
                </c:pt>
              </c:numCache>
            </c:numRef>
          </c:val>
          <c:extLst>
            <c:ext xmlns:c16="http://schemas.microsoft.com/office/drawing/2014/chart" uri="{C3380CC4-5D6E-409C-BE32-E72D297353CC}">
              <c16:uniqueId val="{0000000A-DFA3-4528-B781-14C0E15C4E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3905</c:v>
                </c:pt>
                <c:pt idx="2">
                  <c:v>#N/A</c:v>
                </c:pt>
                <c:pt idx="3">
                  <c:v>#N/A</c:v>
                </c:pt>
                <c:pt idx="4">
                  <c:v>3580</c:v>
                </c:pt>
                <c:pt idx="5">
                  <c:v>#N/A</c:v>
                </c:pt>
                <c:pt idx="6">
                  <c:v>#N/A</c:v>
                </c:pt>
                <c:pt idx="7">
                  <c:v>3491</c:v>
                </c:pt>
                <c:pt idx="8">
                  <c:v>#N/A</c:v>
                </c:pt>
                <c:pt idx="9">
                  <c:v>#N/A</c:v>
                </c:pt>
                <c:pt idx="10">
                  <c:v>3293</c:v>
                </c:pt>
                <c:pt idx="11">
                  <c:v>#N/A</c:v>
                </c:pt>
                <c:pt idx="12">
                  <c:v>#N/A</c:v>
                </c:pt>
                <c:pt idx="13">
                  <c:v>2890</c:v>
                </c:pt>
                <c:pt idx="14">
                  <c:v>#N/A</c:v>
                </c:pt>
              </c:numCache>
            </c:numRef>
          </c:val>
          <c:smooth val="0"/>
          <c:extLst>
            <c:ext xmlns:c16="http://schemas.microsoft.com/office/drawing/2014/chart" uri="{C3380CC4-5D6E-409C-BE32-E72D297353CC}">
              <c16:uniqueId val="{0000000B-DFA3-4528-B781-14C0E15C4E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653</c:v>
                </c:pt>
                <c:pt idx="1">
                  <c:v>583</c:v>
                </c:pt>
                <c:pt idx="2">
                  <c:v>675</c:v>
                </c:pt>
              </c:numCache>
            </c:numRef>
          </c:val>
          <c:extLst>
            <c:ext xmlns:c16="http://schemas.microsoft.com/office/drawing/2014/chart" uri="{C3380CC4-5D6E-409C-BE32-E72D297353CC}">
              <c16:uniqueId val="{00000000-930D-4DA8-90F0-4697E2E68C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193</c:v>
                </c:pt>
                <c:pt idx="1">
                  <c:v>143</c:v>
                </c:pt>
                <c:pt idx="2">
                  <c:v>143</c:v>
                </c:pt>
              </c:numCache>
            </c:numRef>
          </c:val>
          <c:extLst>
            <c:ext xmlns:c16="http://schemas.microsoft.com/office/drawing/2014/chart" uri="{C3380CC4-5D6E-409C-BE32-E72D297353CC}">
              <c16:uniqueId val="{00000001-930D-4DA8-90F0-4697E2E68C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110</c:v>
                </c:pt>
                <c:pt idx="1">
                  <c:v>102</c:v>
                </c:pt>
                <c:pt idx="2">
                  <c:v>108</c:v>
                </c:pt>
              </c:numCache>
            </c:numRef>
          </c:val>
          <c:extLst>
            <c:ext xmlns:c16="http://schemas.microsoft.com/office/drawing/2014/chart" uri="{C3380CC4-5D6E-409C-BE32-E72D297353CC}">
              <c16:uniqueId val="{00000002-930D-4DA8-90F0-4697E2E68C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{18B61006-CD5F-4407-954E-E9AF3961EBEE}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4AF-4888-819E-85206B9461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{9941CAF3-2BDF-4986-BBC2-E6F83A2AC52F}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AF-4888-819E-85206B9461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{C5C8665E-3DC2-474B-82F8-B8C9F8A05AD6}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AF-4888-819E-85206B9461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{2B6B5B8C-B24A-467E-A5C7-C7DFEDE7146E}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AF-4888-819E-85206B9461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{9B6A2975-C9DB-4798-9193-651C9286F21F}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AF-4888-819E-85206B9461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{CA9BF273-8B20-4591-A092-DD58D6AAD45F}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4AF-4888-819E-85206B9461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{F102AC97-5DEC-4E93-BC48-51C53B96822E}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4AF-4888-819E-85206B9461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{E8BCECF6-655C-4C09-A462-5675DE8DF1C9}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4AF-4888-819E-85206B9461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{27A40AD1-3A81-4EE9-8500-7AEDE2919BCE}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4AF-4888-819E-85206B9461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51.8</c:v>
                </c:pt>
                <c:pt idx="32">
                  <c:v>54</c:v>
                </c:pt>
              </c:numCache>
            </c:numRef>
          </c:xVal>
          <c:yVal>
            <c:numRef>
              <c:f>公会計指標分析・財政指標組合せ分析表!$BP$51:$DC$51</c:f>
              <c:numCache>
                <c:formatCode>#,##0.0;"▲ "#,##0.0</c:formatCode>
                <c:ptCount val="40"/>
                <c:pt idx="24">
                  <c:v>121.5</c:v>
                </c:pt>
                <c:pt idx="32">
                  <c:v>107.6</c:v>
                </c:pt>
              </c:numCache>
            </c:numRef>
          </c:yVal>
          <c:smooth val="0"/>
          <c:extLst>
            <c:ext xmlns:c16="http://schemas.microsoft.com/office/drawing/2014/chart" uri="{C3380CC4-5D6E-409C-BE32-E72D297353CC}">
              <c16:uniqueId val="{00000009-44AF-4888-819E-85206B9461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{507C684C-698B-45A0-94B1-845D776C5F32}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4AF-4888-819E-85206B9461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{E46C8D66-9C0A-4C33-ACB7-B61EAB4513B1}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AF-4888-819E-85206B9461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{5F16FCE1-76BE-4DE5-9DF5-C180FBAFB0A5}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AF-4888-819E-85206B9461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{A6F490F7-074A-47EA-AD58-4AF18F43DAC1}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AF-4888-819E-85206B9461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{2350B128-C5D9-43DB-8ADF-E75A64AA39CA}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AF-4888-819E-85206B9461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{7886C3A7-82DA-4138-B6B8-AA310B7E10B8}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4AF-4888-819E-85206B9461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{8735934E-A0FD-4BD3-BF35-95F2F71C3DDB}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4AF-4888-819E-85206B94618E}"/>
                </c:ext>
              </c:extLst>
            </c:dLbl>
            <c:dLbl>
              <c:idx val="24"/>
              <c:layout>
                <c:manualLayout>
                  <c:x val="-2.761838833955647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{779D9B47-E502-491A-BD6E-2346E645A467}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4AF-4888-819E-85206B94618E}"/>
                </c:ext>
              </c:extLst>
            </c:dLbl>
            <c:dLbl>
              <c:idx val="32"/>
              <c:layout>
                <c:manualLayout>
                  <c:x val="-3.654256278025026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{AD141348-80D6-47C0-8D48-7288938EE97B}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4AF-4888-819E-85206B9461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63.4</c:v>
                </c:pt>
                <c:pt idx="32">
                  <c:v>63.1</c:v>
                </c:pt>
              </c:numCache>
            </c:numRef>
          </c:xVal>
          <c:yVal>
            <c:numRef>
              <c:f>公会計指標分析・財政指標組合せ分析表!$BP$55:$DC$55</c:f>
              <c:numCache>
                <c:formatCode>#,##0.0;"▲ "#,##0.0</c:formatCode>
                <c:ptCount val="40"/>
                <c:pt idx="24">
                  <c:v>7.7</c:v>
                </c:pt>
                <c:pt idx="32">
                  <c:v>3.2</c:v>
                </c:pt>
              </c:numCache>
            </c:numRef>
          </c:yVal>
          <c:smooth val="0"/>
          <c:extLst>
            <c:ext xmlns:c16="http://schemas.microsoft.com/office/drawing/2014/chart" uri="{C3380CC4-5D6E-409C-BE32-E72D297353CC}">
              <c16:uniqueId val="{00000013-44AF-4888-819E-85206B94618E}"/>
            </c:ext>
          </c:extLst>
        </c:ser>
        <c:dLbls>
          <c:showLegendKey val="0"/>
          <c:showVal val="1"/>
          <c:showCatName val="0"/>
          <c:showSerName val="0"/>
          <c:showPercent val="0"/>
          <c:showBubbleSize val="0"/>
        </c:dLbls>
        <c:axId val="46179840"/>
        <c:axId val="46181760"/>
      </c:scatterChart>
      <c:valAx>
        <c:axId val="46179840"/>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{6E713B7A-EF88-4665-AA10-116F4B1112AA}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51-4195-81CE-7A36355295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{E2615CAD-29C6-4277-B1DD-565B14B90234}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51-4195-81CE-7A36355295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{A05D01BC-4F61-4CB9-A1C7-AD0D3C46F339}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51-4195-81CE-7A36355295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{7502BC8C-7AF7-48A8-BC0A-722D1FE86035}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51-4195-81CE-7A36355295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{7EE44FA3-3179-41A1-8D3A-B95AB3A62595}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51-4195-81CE-7A36355295A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{1D797ADF-AB01-4F4B-B174-16D374672333}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51-4195-81CE-7A36355295A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{98E5DDAE-1482-46C7-A5F1-787DAE6C72A1}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51-4195-81CE-7A36355295A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{D1C248B0-30B0-4C14-AC58-5CA1E2D9A325}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51-4195-81CE-7A36355295A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{4F3ED8F9-A184-4D33-B97F-F9FEB18B9304}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51-4195-81CE-7A36355295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12.2</c:v>
                </c:pt>
                <c:pt idx="16">
                  <c:v>12</c:v>
                </c:pt>
                <c:pt idx="24">
                  <c:v>12.4</c:v>
                </c:pt>
                <c:pt idx="32">
                  <c:v>13</c:v>
                </c:pt>
              </c:numCache>
            </c:numRef>
          </c:xVal>
          <c:yVal>
            <c:numRef>
              <c:f>公会計指標分析・財政指標組合せ分析表!$BP$73:$DC$73</c:f>
              <c:numCache>
                <c:formatCode>#,##0.0;"▲ "#,##0.0</c:formatCode>
                <c:ptCount val="40"/>
                <c:pt idx="0">
                  <c:v>140.1</c:v>
                </c:pt>
                <c:pt idx="8">
                  <c:v>128.69999999999999</c:v>
                </c:pt>
                <c:pt idx="16">
                  <c:v>128.30000000000001</c:v>
                </c:pt>
                <c:pt idx="24">
                  <c:v>121.5</c:v>
                </c:pt>
                <c:pt idx="32">
                  <c:v>107.6</c:v>
                </c:pt>
              </c:numCache>
            </c:numRef>
          </c:yVal>
          <c:smooth val="0"/>
          <c:extLst>
            <c:ext xmlns:c16="http://schemas.microsoft.com/office/drawing/2014/chart" uri="{C3380CC4-5D6E-409C-BE32-E72D297353CC}">
              <c16:uniqueId val="{00000009-B451-4195-81CE-7A36355295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640208588629356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{13745220-C2FB-4AA5-9F12-B2DF38F14EEB}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51-4195-81CE-7A36355295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{2E697DA8-AF05-4454-AD23-D07B1F04A3D4}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51-4195-81CE-7A36355295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{6B912021-2284-490E-ADE5-BE74A523F582}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51-4195-81CE-7A36355295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{1CDEAA85-0F61-4973-B5F4-8F108263545F}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51-4195-81CE-7A36355295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{0F93B530-7F4F-4C88-AF77-3069580A1C84}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51-4195-81CE-7A36355295AB}"/>
                </c:ext>
              </c:extLst>
            </c:dLbl>
            <c:dLbl>
              <c:idx val="8"/>
              <c:layout>
                <c:manualLayout>
                  <c:x val="0"/>
                  <c:y val="3.084169060083948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{DB137737-2799-4FA8-9A9B-68FBFF222F7F}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51-4195-81CE-7A36355295AB}"/>
                </c:ext>
              </c:extLst>
            </c:dLbl>
            <c:dLbl>
              <c:idx val="16"/>
              <c:layout>
                <c:manualLayout>
                  <c:x val="0"/>
                  <c:y val="-1.520131076842566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{761B7C1F-4912-4873-B221-336231E3B781}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51-4195-81CE-7A36355295A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{1F9E196F-3625-4043-AF62-B392710DA496}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51-4195-81CE-7A36355295A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{D6985C97-B49A-4784-A13E-E6F382AB075B}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51-4195-81CE-7A36355295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B451-4195-81CE-7A36355295AB}"/>
            </c:ext>
          </c:extLst>
        </c:ser>
        <c:dLbls>
          <c:showLegendKey val="0"/>
          <c:showVal val="1"/>
          <c:showCatName val="0"/>
          <c:showSerName val="0"/>
          <c:showPercent val="0"/>
          <c:showBubbleSize val="0"/>
        </c:dLbls>
        <c:axId val="84219776"/>
        <c:axId val="84234240"/>
      </c:scatterChart>
      <c:valAx>
        <c:axId val="84219776"/>
        <c:scaling>
          <c:orientation val="minMax"/>
          <c:max val="13.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実質公債費比率（分子）について、近年の地方債借入の増加に伴い、元利償還金も増加している。一方、公営企業債の元利償還金に対する繰入金は年々減少しており、今後も減少していく見込みである。</a:t>
          </a:r>
        </a:p>
        <a:p>
          <a:r>
            <a:rPr kumimoji="1" lang="ja-JP" altLang="en-US" sz="1400">
              <a:latin typeface="ＭＳ ゴシック" pitchFamily="49" charset="-128"/>
              <a:ea typeface="ＭＳ ゴシック" pitchFamily="49" charset="-128"/>
            </a:rPr>
            <a:t>　一般会計においては、令和２年度に元利償還金のピークを迎えることから、今後も町振興計画に沿った地方債残高の圧縮に努める。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平成２３年度から緊急防災・減災事業や都市再生整備計画事業、漁村再生交付金事業等の大型事業に積極的に取り組んできたことに伴う地方債残高の増加と基金の減少がみられていたが、令和元年度は、新たな地方債の借入を最小限にとどめ、地方債残高の圧縮に努めてきたことで地方債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公営企業においては、公営企業債等の元利償還が年々進み、確実に公営企業債残高が減少している。</a:t>
          </a:r>
        </a:p>
        <a:p>
          <a:r>
            <a:rPr kumimoji="1" lang="ja-JP" altLang="en-US" sz="1400">
              <a:latin typeface="ＭＳ ゴシック" pitchFamily="49" charset="-128"/>
              <a:ea typeface="ＭＳ ゴシック" pitchFamily="49" charset="-128"/>
            </a:rPr>
            <a:t>　また、退職手当負担見込額においては、退職者数の増加に伴い増加している。</a:t>
          </a:r>
        </a:p>
        <a:p>
          <a:r>
            <a:rPr kumimoji="1" lang="ja-JP" altLang="en-US" sz="1400">
              <a:latin typeface="ＭＳ ゴシック" pitchFamily="49" charset="-128"/>
              <a:ea typeface="ＭＳ ゴシック" pitchFamily="49" charset="-128"/>
            </a:rPr>
            <a:t>　今後も、新たな地方債の借入を最小限にとどめるとともに、地方債残高の圧縮に努め、将来負担額の改善を図っていく。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熊本県苓北町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・財政調整基金については、決算剰余金</a:t>
          </a:r>
          <a:r>
            <a:rPr kumimoji="1" lang="ja-JP" altLang="en-US" sz="1200">
              <a:solidFill>
                <a:schemeClr val="dk1"/>
              </a:solidFill>
              <a:effectLst/>
              <a:latin typeface="+mn-ea"/>
              <a:ea typeface="+mn-ea"/>
              <a:cs typeface="+mn-cs"/>
            </a:rPr>
            <a:t>５０</a:t>
          </a:r>
          <a:r>
            <a:rPr kumimoji="1" lang="ja-JP" altLang="ja-JP" sz="1200">
              <a:solidFill>
                <a:schemeClr val="dk1"/>
              </a:solidFill>
              <a:effectLst/>
              <a:latin typeface="+mn-ea"/>
              <a:ea typeface="+mn-ea"/>
              <a:cs typeface="+mn-cs"/>
            </a:rPr>
            <a:t>百万円を積み立て、取り崩し</a:t>
          </a:r>
          <a:r>
            <a:rPr kumimoji="1" lang="ja-JP" altLang="en-US" sz="1200">
              <a:solidFill>
                <a:schemeClr val="dk1"/>
              </a:solidFill>
              <a:effectLst/>
              <a:latin typeface="+mn-ea"/>
              <a:ea typeface="+mn-ea"/>
              <a:cs typeface="+mn-cs"/>
            </a:rPr>
            <a:t>は行わなかった</a:t>
          </a:r>
          <a:r>
            <a:rPr kumimoji="1" lang="ja-JP" altLang="ja-JP" sz="1200">
              <a:solidFill>
                <a:schemeClr val="dk1"/>
              </a:solidFill>
              <a:effectLst/>
              <a:latin typeface="+mn-ea"/>
              <a:ea typeface="+mn-ea"/>
              <a:cs typeface="+mn-cs"/>
            </a:rPr>
            <a:t>。また、</a:t>
          </a:r>
          <a:r>
            <a:rPr kumimoji="1" lang="ja-JP" altLang="en-US" sz="1200">
              <a:solidFill>
                <a:schemeClr val="dk1"/>
              </a:solidFill>
              <a:effectLst/>
              <a:latin typeface="+mn-ea"/>
              <a:ea typeface="+mn-ea"/>
              <a:cs typeface="+mn-cs"/>
            </a:rPr>
            <a:t>土地開発基金を廃止し、全額（４１百万円）を財政調</a:t>
          </a:r>
          <a:endParaRPr kumimoji="1" lang="en-US" altLang="ja-JP" sz="1200">
            <a:solidFill>
              <a:schemeClr val="dk1"/>
            </a:solidFill>
            <a:effectLst/>
            <a:latin typeface="+mn-ea"/>
            <a:ea typeface="+mn-ea"/>
            <a:cs typeface="+mn-cs"/>
          </a:endParaRPr>
        </a:p>
        <a:p>
          <a:pPr eaLnBrk="1" fontAlgn="auto" latinLnBrk="0" hangingPunct="1"/>
          <a:r>
            <a:rPr kumimoji="1" lang="ja-JP" altLang="en-US" sz="1200">
              <a:solidFill>
                <a:schemeClr val="dk1"/>
              </a:solidFill>
              <a:effectLst/>
              <a:latin typeface="+mn-ea"/>
              <a:ea typeface="+mn-ea"/>
              <a:cs typeface="+mn-cs"/>
            </a:rPr>
            <a:t>　　整基金に積み立てた。</a:t>
          </a:r>
          <a:endParaRPr kumimoji="1" lang="en-US" altLang="ja-JP" sz="1200">
            <a:solidFill>
              <a:schemeClr val="dk1"/>
            </a:solidFill>
            <a:effectLst/>
            <a:latin typeface="+mn-ea"/>
            <a:ea typeface="+mn-ea"/>
            <a:cs typeface="+mn-cs"/>
          </a:endParaRPr>
        </a:p>
        <a:p>
          <a:pPr eaLnBrk="1" fontAlgn="auto" latinLnBrk="0" hangingPunct="1"/>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減債基金</a:t>
          </a:r>
          <a:r>
            <a:rPr kumimoji="1" lang="ja-JP" altLang="en-US" sz="1200">
              <a:solidFill>
                <a:schemeClr val="dk1"/>
              </a:solidFill>
              <a:effectLst/>
              <a:latin typeface="+mn-ea"/>
              <a:ea typeface="+mn-ea"/>
              <a:cs typeface="+mn-cs"/>
            </a:rPr>
            <a:t>については積立も取り崩し</a:t>
          </a:r>
          <a:r>
            <a:rPr kumimoji="1" lang="ja-JP" altLang="ja-JP" sz="1200">
              <a:solidFill>
                <a:schemeClr val="dk1"/>
              </a:solidFill>
              <a:effectLst/>
              <a:latin typeface="+mn-ea"/>
              <a:ea typeface="+mn-ea"/>
              <a:cs typeface="+mn-cs"/>
            </a:rPr>
            <a:t>も</a:t>
          </a:r>
          <a:r>
            <a:rPr kumimoji="1" lang="ja-JP" altLang="en-US" sz="1200">
              <a:solidFill>
                <a:schemeClr val="dk1"/>
              </a:solidFill>
              <a:effectLst/>
              <a:latin typeface="+mn-ea"/>
              <a:ea typeface="+mn-ea"/>
              <a:cs typeface="+mn-cs"/>
            </a:rPr>
            <a:t>行わなかった（利子積立のみ）。　　　　　　　　　　　</a:t>
          </a:r>
          <a:endParaRPr lang="ja-JP" altLang="ja-JP" sz="1200">
            <a:effectLst/>
            <a:latin typeface="+mn-ea"/>
            <a:ea typeface="+mn-ea"/>
          </a:endParaRPr>
        </a:p>
        <a:p>
          <a:r>
            <a:rPr kumimoji="1" lang="ja-JP" altLang="ja-JP" sz="1200">
              <a:solidFill>
                <a:schemeClr val="dk1"/>
              </a:solidFill>
              <a:effectLst/>
              <a:latin typeface="+mn-ea"/>
              <a:ea typeface="+mn-ea"/>
              <a:cs typeface="+mn-cs"/>
            </a:rPr>
            <a:t>　・特定目的基金</a:t>
          </a:r>
          <a:r>
            <a:rPr kumimoji="1" lang="ja-JP" altLang="en-US" sz="1200">
              <a:solidFill>
                <a:schemeClr val="dk1"/>
              </a:solidFill>
              <a:effectLst/>
              <a:latin typeface="+mn-ea"/>
              <a:ea typeface="+mn-ea"/>
              <a:cs typeface="+mn-cs"/>
            </a:rPr>
            <a:t>については、ふるさとづくり応援基金４百万円、森林環境譲与税基金１百万円及び各利子積立を行った。</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以上により、基金全体で５６百万円増加した。</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ea"/>
              <a:ea typeface="+mn-ea"/>
              <a:cs typeface="+mn-cs"/>
            </a:rPr>
            <a:t>令和元</a:t>
          </a:r>
          <a:r>
            <a:rPr kumimoji="1" lang="ja-JP" altLang="ja-JP" sz="1200">
              <a:solidFill>
                <a:schemeClr val="dk1"/>
              </a:solidFill>
              <a:effectLst/>
              <a:latin typeface="+mn-ea"/>
              <a:ea typeface="+mn-ea"/>
              <a:cs typeface="+mn-cs"/>
            </a:rPr>
            <a:t>年度決算における地方債残高が</a:t>
          </a:r>
          <a:r>
            <a:rPr kumimoji="1" lang="ja-JP" altLang="en-US" sz="1200">
              <a:solidFill>
                <a:schemeClr val="dk1"/>
              </a:solidFill>
              <a:effectLst/>
              <a:latin typeface="+mn-ea"/>
              <a:ea typeface="+mn-ea"/>
              <a:cs typeface="+mn-cs"/>
            </a:rPr>
            <a:t>７，１１３</a:t>
          </a:r>
          <a:r>
            <a:rPr kumimoji="1" lang="ja-JP" altLang="ja-JP" sz="1200">
              <a:solidFill>
                <a:schemeClr val="dk1"/>
              </a:solidFill>
              <a:effectLst/>
              <a:latin typeface="+mn-ea"/>
              <a:ea typeface="+mn-ea"/>
              <a:cs typeface="+mn-cs"/>
            </a:rPr>
            <a:t>百万円であり、町の財政計画としては、平成２９年度から１０年間で２０億円減らしていく計画を立てている。また、公債費の元利償還金のピークが令和２年度と見込まれ、現在の町振興計画において、令和３年度までは大規模事業が行われる計画であ</a:t>
          </a:r>
          <a:r>
            <a:rPr kumimoji="1" lang="ja-JP" altLang="en-US" sz="1200">
              <a:solidFill>
                <a:schemeClr val="dk1"/>
              </a:solidFill>
              <a:effectLst/>
              <a:latin typeface="+mn-ea"/>
              <a:ea typeface="+mn-ea"/>
              <a:cs typeface="+mn-cs"/>
            </a:rPr>
            <a:t>るが、</a:t>
          </a:r>
          <a:r>
            <a:rPr kumimoji="1" lang="ja-JP" altLang="ja-JP" sz="1200">
              <a:solidFill>
                <a:schemeClr val="dk1"/>
              </a:solidFill>
              <a:effectLst/>
              <a:latin typeface="+mn-ea"/>
              <a:ea typeface="+mn-ea"/>
              <a:cs typeface="+mn-cs"/>
            </a:rPr>
            <a:t>今後の財政運営のためにも基金への積立を行っていけるよう努めたい。</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・総合センター整備基金：町民総合センターの増改築事業資金に充当するための基金。</a:t>
          </a:r>
          <a:endParaRPr lang="ja-JP" altLang="ja-JP" sz="1400">
            <a:effectLst/>
          </a:endParaRPr>
        </a:p>
        <a:p>
          <a:r>
            <a:rPr kumimoji="1" lang="ja-JP" altLang="ja-JP" sz="1100">
              <a:solidFill>
                <a:schemeClr val="dk1"/>
              </a:solidFill>
              <a:effectLst/>
              <a:latin typeface="+mn-lt"/>
              <a:ea typeface="+mn-ea"/>
              <a:cs typeface="+mn-cs"/>
            </a:rPr>
            <a:t>　・社会福祉振興基金：高齢者及び障害者等の福祉の増進に要する経費に充当するための基金。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　・学校校舎改築基金：小中学校の校舎等整備事業資金に充当するための基金。</a:t>
          </a:r>
          <a:endParaRPr lang="ja-JP" altLang="ja-JP" sz="1400">
            <a:effectLst/>
          </a:endParaRPr>
        </a:p>
        <a:p>
          <a:r>
            <a:rPr kumimoji="1" lang="ja-JP" altLang="ja-JP" sz="1100">
              <a:solidFill>
                <a:schemeClr val="dk1"/>
              </a:solidFill>
              <a:effectLst/>
              <a:latin typeface="+mn-lt"/>
              <a:ea typeface="+mn-ea"/>
              <a:cs typeface="+mn-cs"/>
            </a:rPr>
            <a:t>　・地域づくり推進基金：国際交流のための海外派遣事業や文化財及び歴史民族資料館の取得保存に関する事業、地域づくりに伴う人材育成</a:t>
          </a:r>
          <a:endParaRPr lang="ja-JP" altLang="ja-JP" sz="1400">
            <a:effectLst/>
          </a:endParaRPr>
        </a:p>
        <a:p>
          <a:r>
            <a:rPr kumimoji="1" lang="ja-JP" altLang="ja-JP" sz="1100">
              <a:solidFill>
                <a:schemeClr val="dk1"/>
              </a:solidFill>
              <a:effectLst/>
              <a:latin typeface="+mn-lt"/>
              <a:ea typeface="+mn-ea"/>
              <a:cs typeface="+mn-cs"/>
            </a:rPr>
            <a:t>　　　　　　　　　　　　のための研修等に要する経費に充当するための基金。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　・富岡城整備基金：富岡城整備事業のための基金。　</a:t>
          </a:r>
          <a:endParaRPr lang="ja-JP" altLang="ja-JP" sz="1400">
            <a:effectLst/>
          </a:endParaRPr>
        </a:p>
        <a:p>
          <a:r>
            <a:rPr kumimoji="1" lang="ja-JP" altLang="ja-JP" sz="1100">
              <a:solidFill>
                <a:schemeClr val="dk1"/>
              </a:solidFill>
              <a:effectLst/>
              <a:latin typeface="+mn-lt"/>
              <a:ea typeface="+mn-ea"/>
              <a:cs typeface="+mn-cs"/>
            </a:rPr>
            <a:t>　・天草長崎航路対策基金：天草・長崎航路対策に要する経費に充当するための基金。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　・ふるさとづくり応援基金：５つの地域おこし事業やまちづくりの課題に対応するための経費に充当するための基金。</a:t>
          </a:r>
          <a:endParaRPr lang="ja-JP" altLang="ja-JP" sz="1400">
            <a:effectLst/>
          </a:endParaRPr>
        </a:p>
        <a:p>
          <a:r>
            <a:rPr kumimoji="1" lang="ja-JP" altLang="ja-JP" sz="1100">
              <a:solidFill>
                <a:schemeClr val="dk1"/>
              </a:solidFill>
              <a:effectLst/>
              <a:latin typeface="+mn-lt"/>
              <a:ea typeface="+mn-ea"/>
              <a:cs typeface="+mn-cs"/>
            </a:rPr>
            <a:t>　・坂本・藤本福祉基金：果実運用型の基金で、社会福祉協議会への補助経費に充当。</a:t>
          </a:r>
          <a:endParaRPr lang="ja-JP" altLang="ja-JP" sz="1400">
            <a:effectLst/>
          </a:endParaRPr>
        </a:p>
        <a:p>
          <a:r>
            <a:rPr kumimoji="1" lang="ja-JP" altLang="ja-JP" sz="1100">
              <a:solidFill>
                <a:schemeClr val="dk1"/>
              </a:solidFill>
              <a:effectLst/>
              <a:latin typeface="+mn-lt"/>
              <a:ea typeface="+mn-ea"/>
              <a:cs typeface="+mn-cs"/>
            </a:rPr>
            <a:t>　・ふるさと水と土保全基金：果実運用型の基金で、地域における土地改良施設の機能を適正に発揮させるために必要な集落共同活動の強化を図るための調査、研究及び研修に関する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事業に要する経費に充当。</a:t>
          </a:r>
          <a:endParaRPr kumimoji="1" lang="en-US" altLang="ja-JP" sz="1100">
            <a:solidFill>
              <a:schemeClr val="dk1"/>
            </a:solidFill>
            <a:effectLst/>
            <a:latin typeface="+mn-lt"/>
            <a:ea typeface="+mn-ea"/>
            <a:cs typeface="+mn-cs"/>
          </a:endParaRPr>
        </a:p>
        <a:p>
          <a:r>
            <a:rPr lang="ja-JP" altLang="en-US" sz="1400">
              <a:effectLst/>
            </a:rPr>
            <a:t>　</a:t>
          </a:r>
          <a:r>
            <a:rPr lang="ja-JP" altLang="en-US" sz="1100">
              <a:effectLst/>
            </a:rPr>
            <a:t>・森林環境譲与税基金：令和元年度新設。森林整備等に係る経費に充当。</a:t>
          </a:r>
          <a:endParaRPr lang="en-US"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ふるさとづくり応援基金</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４百万円、森林環境譲与税基金</a:t>
          </a:r>
          <a:r>
            <a:rPr kumimoji="1" lang="ja-JP" altLang="en-US" sz="1100">
              <a:solidFill>
                <a:schemeClr val="dk1"/>
              </a:solidFill>
              <a:effectLst/>
              <a:latin typeface="+mn-lt"/>
              <a:ea typeface="+mn-ea"/>
              <a:cs typeface="+mn-cs"/>
            </a:rPr>
            <a:t>積立１</a:t>
          </a:r>
          <a:r>
            <a:rPr kumimoji="1" lang="ja-JP" altLang="ja-JP" sz="1100">
              <a:solidFill>
                <a:schemeClr val="dk1"/>
              </a:solidFill>
              <a:effectLst/>
              <a:latin typeface="+mn-lt"/>
              <a:ea typeface="+mn-ea"/>
              <a:cs typeface="+mn-cs"/>
            </a:rPr>
            <a:t>百万円及び各利子積立</a:t>
          </a:r>
          <a:r>
            <a:rPr kumimoji="1" lang="ja-JP" altLang="en-US" sz="1100">
              <a:solidFill>
                <a:schemeClr val="dk1"/>
              </a:solidFill>
              <a:effectLst/>
              <a:latin typeface="+mn-lt"/>
              <a:ea typeface="+mn-ea"/>
              <a:cs typeface="+mn-cs"/>
            </a:rPr>
            <a:t>により、合計６百万円の増加（取り崩しなし）。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町施設や小中学校の老朽化、大規模な施設の改修が控えており、増加する見込みはない状況である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ふるさとづくり応援基金については、今後の広報活動、返礼品の充実等を行うとともに、増加させていくよう努める。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決算剰余金</a:t>
          </a:r>
          <a:r>
            <a:rPr kumimoji="1" lang="ja-JP" altLang="en-US" sz="1100">
              <a:solidFill>
                <a:schemeClr val="dk1"/>
              </a:solidFill>
              <a:effectLst/>
              <a:latin typeface="+mn-lt"/>
              <a:ea typeface="+mn-ea"/>
              <a:cs typeface="+mn-cs"/>
            </a:rPr>
            <a:t>による積立</a:t>
          </a:r>
          <a:r>
            <a:rPr kumimoji="1" lang="ja-JP" altLang="ja-JP" sz="1100">
              <a:solidFill>
                <a:schemeClr val="dk1"/>
              </a:solidFill>
              <a:effectLst/>
              <a:latin typeface="+mn-lt"/>
              <a:ea typeface="+mn-ea"/>
              <a:cs typeface="+mn-cs"/>
            </a:rPr>
            <a:t>５０百万円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土地開発基金</a:t>
          </a:r>
          <a:r>
            <a:rPr kumimoji="1" lang="ja-JP" altLang="en-US" sz="1100">
              <a:solidFill>
                <a:schemeClr val="dk1"/>
              </a:solidFill>
              <a:effectLst/>
              <a:latin typeface="+mn-lt"/>
              <a:ea typeface="+mn-ea"/>
              <a:cs typeface="+mn-cs"/>
            </a:rPr>
            <a:t>廃止による積立４１百万円、利子積立１百万円の合計９２百万円増加。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決算剰余金の半分以上を毎年基金積立している。今後の財政運営</a:t>
          </a:r>
          <a:r>
            <a:rPr kumimoji="1" lang="ja-JP" altLang="en-US" sz="1100">
              <a:solidFill>
                <a:schemeClr val="dk1"/>
              </a:solidFill>
              <a:effectLst/>
              <a:latin typeface="+mn-lt"/>
              <a:ea typeface="+mn-ea"/>
              <a:cs typeface="+mn-cs"/>
            </a:rPr>
            <a:t>のために</a:t>
          </a:r>
          <a:r>
            <a:rPr kumimoji="1" lang="ja-JP" altLang="ja-JP" sz="1100">
              <a:solidFill>
                <a:schemeClr val="dk1"/>
              </a:solidFill>
              <a:effectLst/>
              <a:latin typeface="+mn-lt"/>
              <a:ea typeface="+mn-ea"/>
              <a:cs typeface="+mn-cs"/>
            </a:rPr>
            <a:t>も基金への積立を行っていけるよう努めたい。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元年度決算における地方債残高が７，１１３百万円であり、町の財政計画としては、平成２９年度から１０年間で２０億円減らしていく計画を立てている。また、公債費の元利償還金のピークが令和２年度と見込まれ</a:t>
          </a:r>
          <a:r>
            <a:rPr kumimoji="1" lang="ja-JP" altLang="en-US" sz="1100">
              <a:solidFill>
                <a:schemeClr val="dk1"/>
              </a:solidFill>
              <a:effectLst/>
              <a:latin typeface="+mn-lt"/>
              <a:ea typeface="+mn-ea"/>
              <a:cs typeface="+mn-cs"/>
            </a:rPr>
            <a:t>ているが、極力取り崩しを行わないよう努めたい。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4C0F0A3-463C-447A-9E72-E44ECD216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936A80B-EBBE-4006-A0E1-FA60E102E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4B2C030-042D-4373-AAE3-6EA2FB4B125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AC66AA3-1E3D-4912-9C3C-60E024CC02C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5F15FBD-83B1-4037-9260-9A129A27065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F33DFFA-8A13-4225-9953-5DF7A17CFC5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EB5A74C-EE31-409D-AA08-D47CD26005A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BB75988-773B-43AC-94A8-E39F8C04695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543CDB7-6449-4CE3-A734-0572D1B7541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14DF3E0-570E-4914-A6CE-35180D8DBC8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C6320F1-97BE-4B4B-AC35-9519F5BC8B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AECC3D9-B417-4470-BA2F-23E3CE42734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
7,050
67.58
5,037,957
4,885,946
109,549
3,312,522
7,112,683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73983F6-352A-42B7-ADE7-A3260811A92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0F6F472-D367-4FB4-BB43-D656926511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8C1E7AE-3E76-4334-B9B7-C8855BFFAAA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DB1F9D6-27D5-4FA1-94BE-3AC66E2EBE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D981A43-91A9-465A-BC1E-97E45D72517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9CAE097-81AC-48A0-8BC6-81ECD404A9C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59735F9-A07E-4EA5-B1BD-C8ABCF0D40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037C389-4923-4CF2-9F0B-C184522571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D4A2F4C-C9BC-476F-BBB5-80DF0A96E8D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EC88BE3-390A-4C56-A9EA-F2F78893B75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723D704-67BE-4CBA-9571-4B16DE6C34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3017DBF-6D72-4EC0-9C48-5718F675306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C8A95BB-3526-432A-9956-EE2D1D804EA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118FDF3-949A-4381-B1A7-279E2042EB2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FDDF51B-E6B1-495E-9A15-A4FB5C1F3F7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2817B1E-56A0-479A-B8D4-8F535706E38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E45FC5C-D70E-462E-82C2-B9C1B4D3FD9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5C5551A-9FB7-43E9-88E1-81E0E03836B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39ACA12-7AEE-4E26-B655-FC7EB474FFC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B611EF41-B3C3-4F4B-8562-197F807FA63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95E89CB-6BEE-414D-89D6-B26E8D20781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800010A-66B4-45BA-81EC-A860989CE1F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D12B285-DCA0-4B92-A62F-7897762B71C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F6C3E12-B3AC-48C0-BD7C-4D697E41035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152B4F9-8CB0-4D43-BCB4-80F0A700A3E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0840C7B-7A4B-4DC0-A60C-9E6C7F3F77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82ECD1-6686-45EB-8C8B-C0332FE14A7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19A0F88-A692-46D9-9C51-313054E3B74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3120028-B0DC-4E60-9042-96E74FE6D15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960FD15-1182-407F-B880-4B504B76DEE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526B622-1A25-4D06-AE22-BDAA95694F1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F3ECEBE-D892-4019-B79A-2970132AC7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A019E26-6D2F-4DE4-9F8D-0B22496D497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197EC26-D907-4B68-BC31-E25E0D4B4C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62D508D-50B4-49E6-B771-05958696FDA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ea"/>
              <a:ea typeface="+mn-ea"/>
              <a:cs typeface="+mn-cs"/>
            </a:rPr>
            <a:t>有形固定資産減価償却率は類似団体より低い水準にあるが、老朽化は徐々に進んでいる。公共施設等の老朽化対策は本町の大きな課題であり、今後、改修や修繕、建替といった更新費用が必要になってくると見込まれる。公共施設等総合管理計画及び個別施設計画に基づき、施設の更新・統廃合・長寿命化を行うなど、公共施設等の適正な維持管理に努めていく必要がある。</a:t>
          </a:r>
          <a:endParaRPr lang="ja-JP" altLang="ja-JP">
            <a:solidFill>
              <a:sysClr val="windowText" lastClr="000000"/>
            </a:solidFill>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F9B17C2-4449-4D0E-9A7E-A78C05543C0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CD63599-691F-4F83-8C01-6E240F6B78B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8397FD7-1411-4CC0-9723-F0F4B91B7FE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99F3C72-D393-428A-B398-2DEBA4FEAE5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06ED904-35C4-4655-98BC-5B8ED10BBE4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7DEE3A9-4BFD-4A08-80C1-3B55BD7A958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7FB2B11-7E31-4AF8-9268-9FC12D938D3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67889C5-C805-45A1-A5EB-C362E1509CC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B3737B4-0654-423F-970C-751CD29939C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FFDE128-E191-4BDE-91F6-9A1820776C3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5E2B9140-678F-42F4-A55A-9EC5D3DE02A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4FE882C-0B65-4A70-B8C2-8F0477FC4CF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8DDDC69-C7B8-4EA1-A62D-CAEF64E32FD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42FC438-3F8E-4DF0-B496-38909C07F0C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252336D-F5F7-414D-A696-0425E629802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6D48CF6-4658-4169-9500-AC98EEB3E3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A5B72DE1-B74A-4568-9550-1EEF64D2D03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9BBC1C2-53C8-434E-BF39-F8B20708E78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DD86871F-46B1-4A12-9164-A1D2C8CECB26}"/>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507993DC-0527-46C4-BA49-0D1E47E4CDA6}"/>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5868BA96-2C4C-40CC-B6EA-23FB9B4F36F8}"/>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C9671443-F89B-4A13-9E37-9E5D804B2655}"/>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110DCC95-D7A1-47C5-AC10-CCED1CBA6904}"/>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8F24B1CA-D03F-418A-84FA-1D1202D343C8}"/>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59C1E879-FF10-44A3-8595-DF7FDCE75212}"/>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45700F2D-51ED-41C3-8B3D-195B8BDEA719}"/>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44580B0B-7E53-4037-B3C9-B6A84E913A74}"/>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B75EB320-1927-439A-9FAC-CD31C37681EA}"/>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AC41448D-BCE9-4092-81CD-B8B1550389CA}"/>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852BF81-BBAA-4D04-8A2C-492FACD1FDB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735B8CC-1F39-474D-A415-597F69ADD52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38E76CB-5FDE-4809-B35C-E80CDE58A4B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A152D7D-6A8A-4B7D-B290-E969B72D7FA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B5FEE2D-D14E-4050-8850-84BA7B75135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83" name="楕円 82">
          <a:extLst>
            <a:ext uri="{FF2B5EF4-FFF2-40B4-BE49-F238E27FC236}">
              <a16:creationId xmlns:a16="http://schemas.microsoft.com/office/drawing/2014/main" id="{9C0E43E1-9E49-4E7B-B2AD-5EAF5376CBB0}"/>
            </a:ext>
          </a:extLst>
        </xdr:cNvPr>
        <xdr:cNvSpPr/>
      </xdr:nvSpPr>
      <xdr:spPr>
        <a:xfrm>
          <a:off x="4711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93180</xdr:rowOff>
    </xdr:from>
    <xdr:ext cx="405111" cy="259045"/>
    <xdr:sp macro="" textlink="">
      <xdr:nvSpPr>
        <xdr:cNvPr id="84" name="有形固定資産減価償却率該当値テキスト">
          <a:extLst>
            <a:ext uri="{FF2B5EF4-FFF2-40B4-BE49-F238E27FC236}">
              <a16:creationId xmlns:a16="http://schemas.microsoft.com/office/drawing/2014/main" id="{5173A747-E548-4534-99EA-598424F07A32}"/>
            </a:ext>
          </a:extLst>
        </xdr:cNvPr>
        <xdr:cNvSpPr txBox="1"/>
      </xdr:nvSpPr>
      <xdr:spPr>
        <a:xfrm>
          <a:off x="4813300" y="54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2449</xdr:rowOff>
    </xdr:from>
    <xdr:to>
      <xdr:col>19</xdr:col>
      <xdr:colOff>187325</xdr:colOff>
      <xdr:row>28</xdr:row>
      <xdr:rowOff>104049</xdr:rowOff>
    </xdr:to>
    <xdr:sp macro="" textlink="">
      <xdr:nvSpPr>
        <xdr:cNvPr id="85" name="楕円 84">
          <a:extLst>
            <a:ext uri="{FF2B5EF4-FFF2-40B4-BE49-F238E27FC236}">
              <a16:creationId xmlns:a16="http://schemas.microsoft.com/office/drawing/2014/main" id="{C7150392-8170-4914-A4FA-0C62D4F85A4A}"/>
            </a:ext>
          </a:extLst>
        </xdr:cNvPr>
        <xdr:cNvSpPr/>
      </xdr:nvSpPr>
      <xdr:spPr>
        <a:xfrm>
          <a:off x="4000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53249</xdr:rowOff>
    </xdr:from>
    <xdr:to>
      <xdr:col>23</xdr:col>
      <xdr:colOff>85725</xdr:colOff>
      <xdr:row>28</xdr:row>
      <xdr:rowOff>121103</xdr:rowOff>
    </xdr:to>
    <xdr:cxnSp macro="">
      <xdr:nvCxnSpPr>
        <xdr:cNvPr id="86" name="直線コネクタ 85">
          <a:extLst>
            <a:ext uri="{FF2B5EF4-FFF2-40B4-BE49-F238E27FC236}">
              <a16:creationId xmlns:a16="http://schemas.microsoft.com/office/drawing/2014/main" id="{DB061B1C-0A12-4441-86E8-746E68FFA995}"/>
            </a:ext>
          </a:extLst>
        </xdr:cNvPr>
        <xdr:cNvCxnSpPr/>
      </xdr:nvCxnSpPr>
      <xdr:spPr>
        <a:xfrm>
          <a:off x="4051300" y="5625374"/>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87" name="n_1aveValue有形固定資産減価償却率">
          <a:extLst>
            <a:ext uri="{FF2B5EF4-FFF2-40B4-BE49-F238E27FC236}">
              <a16:creationId xmlns:a16="http://schemas.microsoft.com/office/drawing/2014/main" id="{3BC86D72-D38B-4BD4-AF9A-08A26099300A}"/>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88" name="n_2aveValue有形固定資産減価償却率">
          <a:extLst>
            <a:ext uri="{FF2B5EF4-FFF2-40B4-BE49-F238E27FC236}">
              <a16:creationId xmlns:a16="http://schemas.microsoft.com/office/drawing/2014/main" id="{7C025ED0-C710-47B5-A55D-40E5EFC29816}"/>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89" name="n_3aveValue有形固定資産減価償却率">
          <a:extLst>
            <a:ext uri="{FF2B5EF4-FFF2-40B4-BE49-F238E27FC236}">
              <a16:creationId xmlns:a16="http://schemas.microsoft.com/office/drawing/2014/main" id="{F7F6F1BD-1108-411E-BB37-9BB1E3AA3B83}"/>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0" name="n_4aveValue有形固定資産減価償却率">
          <a:extLst>
            <a:ext uri="{FF2B5EF4-FFF2-40B4-BE49-F238E27FC236}">
              <a16:creationId xmlns:a16="http://schemas.microsoft.com/office/drawing/2014/main" id="{DC93C0B6-A582-41EE-9A00-BFD701377DB8}"/>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120576</xdr:rowOff>
    </xdr:from>
    <xdr:ext cx="405111" cy="259045"/>
    <xdr:sp macro="" textlink="">
      <xdr:nvSpPr>
        <xdr:cNvPr id="91" name="n_1mainValue有形固定資産減価償却率">
          <a:extLst>
            <a:ext uri="{FF2B5EF4-FFF2-40B4-BE49-F238E27FC236}">
              <a16:creationId xmlns:a16="http://schemas.microsoft.com/office/drawing/2014/main" id="{CC559085-2C0B-466D-8BAA-ED28B3055ACB}"/>
            </a:ext>
          </a:extLst>
        </xdr:cNvPr>
        <xdr:cNvSpPr txBox="1"/>
      </xdr:nvSpPr>
      <xdr:spPr>
        <a:xfrm>
          <a:off x="38360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4EE0173E-A938-4AB7-9172-7AF7086C5DE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4779D7CF-D860-43A9-8295-C6F743DFCB5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955EE843-7DEA-4E6A-8604-22A36FE2F9B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ACA15EFB-FA6D-406D-BA31-304EB472238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D8F01048-C0DD-4E5A-BD1D-C658A76DAD4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9C5263DC-2FB0-42B9-B3B0-D2DF794CC69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1EE5E661-A3A9-43CB-9CFB-C8D57EBB191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BAEF1084-3047-42AC-80BB-D778BC2C323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6B7E1A29-736C-45EE-A266-1F0015F1DD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4E08148F-8FC6-48E9-BBA5-9F878D3E3EF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60C96881-AD61-4F9C-8C0D-BDEC5B535B9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406C13D0-70AC-41E2-99A5-2CDEBBDCBD4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37A5D547-8E99-4A16-B297-7FBFD9146E4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債務償還比率は全国平均を上回っている。主な要因は、平成２３年度から緊急防災・減災事業や都市再生整備計画事業、漁村再生交付金事業等の事業に取り組んできたことに伴う地方債残高の増加と基金の減少が考えられる。人件費については、定員管理計画に沿って適正な人員管理と人件費抑制に努めるとともに、債務の圧縮を図り、債務償還可能年数の改善に取り組む。</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B3F8B5A6-05D6-4B45-B9A6-977FC8238AF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6842BA49-EC88-4FC8-B630-57622E9DA1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9E8C0C42-6A9B-45D2-9623-CF41AC5B0F5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94D94697-40AE-49DB-B5FA-C25C5801700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a:extLst>
            <a:ext uri="{FF2B5EF4-FFF2-40B4-BE49-F238E27FC236}">
              <a16:creationId xmlns:a16="http://schemas.microsoft.com/office/drawing/2014/main" id="{169F58DE-022F-4C94-A5C6-A4AA7A47755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F3331730-A3F0-4924-B801-5534EC57DAC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a:extLst>
            <a:ext uri="{FF2B5EF4-FFF2-40B4-BE49-F238E27FC236}">
              <a16:creationId xmlns:a16="http://schemas.microsoft.com/office/drawing/2014/main" id="{FA6B010E-80C5-4E78-9B6D-4401AA0A0B6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A8CBC433-6936-434B-9801-41D55F2C011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6E378EA7-74B6-4773-A840-8F8275BCE24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781F97D7-872C-4138-91F7-4EFD27833DD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23D61E41-57AC-49FE-98F4-510C3C8EE42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BBDF8D55-3ED2-4AFA-BEB9-3AB7217A60A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141EB57F-9D44-464B-9E06-858708096E9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7996F855-0A61-4A87-9B50-78B6475AA1B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9" name="テキスト ボックス 118">
          <a:extLst>
            <a:ext uri="{FF2B5EF4-FFF2-40B4-BE49-F238E27FC236}">
              <a16:creationId xmlns:a16="http://schemas.microsoft.com/office/drawing/2014/main" id="{4765AFB4-0B1B-4A41-A4DD-EFB0EF27CB5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C5CF3883-C2F4-4B01-B159-0D69C18BB7A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766D3A5-E1BB-4481-9A78-67E5C75F81B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2" name="直線コネクタ 121">
          <a:extLst>
            <a:ext uri="{FF2B5EF4-FFF2-40B4-BE49-F238E27FC236}">
              <a16:creationId xmlns:a16="http://schemas.microsoft.com/office/drawing/2014/main" id="{3282C38F-8481-4570-8088-669BE1BCA3CC}"/>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3" name="債務償還比率最小値テキスト">
          <a:extLst>
            <a:ext uri="{FF2B5EF4-FFF2-40B4-BE49-F238E27FC236}">
              <a16:creationId xmlns:a16="http://schemas.microsoft.com/office/drawing/2014/main" id="{AEB08D8E-8B49-4576-B9D2-78945FA6389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24" name="直線コネクタ 123">
          <a:extLst>
            <a:ext uri="{FF2B5EF4-FFF2-40B4-BE49-F238E27FC236}">
              <a16:creationId xmlns:a16="http://schemas.microsoft.com/office/drawing/2014/main" id="{B1280165-FB4A-4771-9908-32CEAF0AD7BE}"/>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5" name="債務償還比率最大値テキスト">
          <a:extLst>
            <a:ext uri="{FF2B5EF4-FFF2-40B4-BE49-F238E27FC236}">
              <a16:creationId xmlns:a16="http://schemas.microsoft.com/office/drawing/2014/main" id="{35B4E37A-742D-495A-B7BA-B1ADF826A07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6" name="直線コネクタ 125">
          <a:extLst>
            <a:ext uri="{FF2B5EF4-FFF2-40B4-BE49-F238E27FC236}">
              <a16:creationId xmlns:a16="http://schemas.microsoft.com/office/drawing/2014/main" id="{BA68EDD9-2806-42D6-8481-2CDED7FACD2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27" name="債務償還比率平均値テキスト">
          <a:extLst>
            <a:ext uri="{FF2B5EF4-FFF2-40B4-BE49-F238E27FC236}">
              <a16:creationId xmlns:a16="http://schemas.microsoft.com/office/drawing/2014/main" id="{BC0F53CB-FB00-4409-BC91-81F01A491FA8}"/>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28" name="フローチャート: 判断 127">
          <a:extLst>
            <a:ext uri="{FF2B5EF4-FFF2-40B4-BE49-F238E27FC236}">
              <a16:creationId xmlns:a16="http://schemas.microsoft.com/office/drawing/2014/main" id="{B72CFB76-5E04-49CF-B801-FB27149C64BE}"/>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29" name="フローチャート: 判断 128">
          <a:extLst>
            <a:ext uri="{FF2B5EF4-FFF2-40B4-BE49-F238E27FC236}">
              <a16:creationId xmlns:a16="http://schemas.microsoft.com/office/drawing/2014/main" id="{37EF67E9-0237-415C-9E22-7108DF1B5FFE}"/>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0" name="フローチャート: 判断 129">
          <a:extLst>
            <a:ext uri="{FF2B5EF4-FFF2-40B4-BE49-F238E27FC236}">
              <a16:creationId xmlns:a16="http://schemas.microsoft.com/office/drawing/2014/main" id="{9311DFFC-1CBC-4A0A-B8C1-0213369597F6}"/>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1" name="フローチャート: 判断 130">
          <a:extLst>
            <a:ext uri="{FF2B5EF4-FFF2-40B4-BE49-F238E27FC236}">
              <a16:creationId xmlns:a16="http://schemas.microsoft.com/office/drawing/2014/main" id="{D0258060-E666-4A7C-9B1C-8EAAC5531E04}"/>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2" name="フローチャート: 判断 131">
          <a:extLst>
            <a:ext uri="{FF2B5EF4-FFF2-40B4-BE49-F238E27FC236}">
              <a16:creationId xmlns:a16="http://schemas.microsoft.com/office/drawing/2014/main" id="{0EDF3C40-E74F-4B2A-8458-B1C3CD5F8E70}"/>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F5B594A-142D-4E20-85AC-C1B3084123F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FE482ED-E96C-4123-836C-FE3E37CB52F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2F01205-F374-4355-8FED-025E81064CB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06FE237-BDFD-4694-9163-7D581A14667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26FCDB0-30EF-423B-ADA6-0EB6ABEF2CF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56600</xdr:rowOff>
    </xdr:from>
    <xdr:to>
      <xdr:col>76</xdr:col>
      <xdr:colOff>73025</xdr:colOff>
      <xdr:row>30</xdr:row>
      <xdr:rowOff>158200</xdr:rowOff>
    </xdr:to>
    <xdr:sp macro="" textlink="">
      <xdr:nvSpPr>
        <xdr:cNvPr id="138" name="楕円 137">
          <a:extLst>
            <a:ext uri="{FF2B5EF4-FFF2-40B4-BE49-F238E27FC236}">
              <a16:creationId xmlns:a16="http://schemas.microsoft.com/office/drawing/2014/main" id="{4D6F9786-0D4F-4C6C-8CE0-7D34205E8854}"/>
            </a:ext>
          </a:extLst>
        </xdr:cNvPr>
        <xdr:cNvSpPr/>
      </xdr:nvSpPr>
      <xdr:spPr>
        <a:xfrm>
          <a:off x="14744700" y="597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35027</xdr:rowOff>
    </xdr:from>
    <xdr:ext cx="469744" cy="259045"/>
    <xdr:sp macro="" textlink="">
      <xdr:nvSpPr>
        <xdr:cNvPr id="139" name="債務償還比率該当値テキスト">
          <a:extLst>
            <a:ext uri="{FF2B5EF4-FFF2-40B4-BE49-F238E27FC236}">
              <a16:creationId xmlns:a16="http://schemas.microsoft.com/office/drawing/2014/main" id="{F2A98A8C-27DB-47E4-ACA8-8FD82F0EDB0E}"/>
            </a:ext>
          </a:extLst>
        </xdr:cNvPr>
        <xdr:cNvSpPr txBox="1"/>
      </xdr:nvSpPr>
      <xdr:spPr>
        <a:xfrm>
          <a:off x="14846300" y="59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47589</xdr:rowOff>
    </xdr:from>
    <xdr:to>
      <xdr:col>72</xdr:col>
      <xdr:colOff>123825</xdr:colOff>
      <xdr:row>31</xdr:row>
      <xdr:rowOff>149189</xdr:rowOff>
    </xdr:to>
    <xdr:sp macro="" textlink="">
      <xdr:nvSpPr>
        <xdr:cNvPr id="140" name="楕円 139">
          <a:extLst>
            <a:ext uri="{FF2B5EF4-FFF2-40B4-BE49-F238E27FC236}">
              <a16:creationId xmlns:a16="http://schemas.microsoft.com/office/drawing/2014/main" id="{27C0C93D-8A7E-4D0B-8A4D-BCC079BEAAF8}"/>
            </a:ext>
          </a:extLst>
        </xdr:cNvPr>
        <xdr:cNvSpPr/>
      </xdr:nvSpPr>
      <xdr:spPr>
        <a:xfrm>
          <a:off x="14033500" y="61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107400</xdr:rowOff>
    </xdr:from>
    <xdr:to>
      <xdr:col>76</xdr:col>
      <xdr:colOff>22225</xdr:colOff>
      <xdr:row>31</xdr:row>
      <xdr:rowOff>98389</xdr:rowOff>
    </xdr:to>
    <xdr:cxnSp macro="">
      <xdr:nvCxnSpPr>
        <xdr:cNvPr id="141" name="直線コネクタ 140">
          <a:extLst>
            <a:ext uri="{FF2B5EF4-FFF2-40B4-BE49-F238E27FC236}">
              <a16:creationId xmlns:a16="http://schemas.microsoft.com/office/drawing/2014/main" id="{BDF0BBA8-0350-4B1C-978A-CDC5830BF9E3}"/>
            </a:ext>
          </a:extLst>
        </xdr:cNvPr>
        <xdr:cNvCxnSpPr/>
      </xdr:nvCxnSpPr>
      <xdr:spPr>
        <a:xfrm flipV="1">
          <a:off x="14084300" y="6022425"/>
          <a:ext cx="711200" cy="16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38130</xdr:rowOff>
    </xdr:from>
    <xdr:to>
      <xdr:col>68</xdr:col>
      <xdr:colOff>123825</xdr:colOff>
      <xdr:row>31</xdr:row>
      <xdr:rowOff>139730</xdr:rowOff>
    </xdr:to>
    <xdr:sp macro="" textlink="">
      <xdr:nvSpPr>
        <xdr:cNvPr id="142" name="楕円 141">
          <a:extLst>
            <a:ext uri="{FF2B5EF4-FFF2-40B4-BE49-F238E27FC236}">
              <a16:creationId xmlns:a16="http://schemas.microsoft.com/office/drawing/2014/main" id="{D104ABD0-40CB-41C1-B210-E800032E8E52}"/>
            </a:ext>
          </a:extLst>
        </xdr:cNvPr>
        <xdr:cNvSpPr/>
      </xdr:nvSpPr>
      <xdr:spPr>
        <a:xfrm>
          <a:off x="13271500" y="61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88930</xdr:rowOff>
    </xdr:from>
    <xdr:to>
      <xdr:col>72</xdr:col>
      <xdr:colOff>73025</xdr:colOff>
      <xdr:row>31</xdr:row>
      <xdr:rowOff>98389</xdr:rowOff>
    </xdr:to>
    <xdr:cxnSp macro="">
      <xdr:nvCxnSpPr>
        <xdr:cNvPr id="143" name="直線コネクタ 142">
          <a:extLst>
            <a:ext uri="{FF2B5EF4-FFF2-40B4-BE49-F238E27FC236}">
              <a16:creationId xmlns:a16="http://schemas.microsoft.com/office/drawing/2014/main" id="{8250E855-43B0-495E-852C-CDD1F68E80D1}"/>
            </a:ext>
          </a:extLst>
        </xdr:cNvPr>
        <xdr:cNvCxnSpPr/>
      </xdr:nvCxnSpPr>
      <xdr:spPr>
        <a:xfrm>
          <a:off x="13322300" y="6175405"/>
          <a:ext cx="762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17466</xdr:rowOff>
    </xdr:from>
    <xdr:to>
      <xdr:col>64</xdr:col>
      <xdr:colOff>123825</xdr:colOff>
      <xdr:row>31</xdr:row>
      <xdr:rowOff>119066</xdr:rowOff>
    </xdr:to>
    <xdr:sp macro="" textlink="">
      <xdr:nvSpPr>
        <xdr:cNvPr id="144" name="楕円 143">
          <a:extLst>
            <a:ext uri="{FF2B5EF4-FFF2-40B4-BE49-F238E27FC236}">
              <a16:creationId xmlns:a16="http://schemas.microsoft.com/office/drawing/2014/main" id="{C7DF84B9-4905-4FCA-9C85-9EB85DA6F1BD}"/>
            </a:ext>
          </a:extLst>
        </xdr:cNvPr>
        <xdr:cNvSpPr/>
      </xdr:nvSpPr>
      <xdr:spPr>
        <a:xfrm>
          <a:off x="12509500" y="61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68266</xdr:rowOff>
    </xdr:from>
    <xdr:to>
      <xdr:col>68</xdr:col>
      <xdr:colOff>73025</xdr:colOff>
      <xdr:row>31</xdr:row>
      <xdr:rowOff>88930</xdr:rowOff>
    </xdr:to>
    <xdr:cxnSp macro="">
      <xdr:nvCxnSpPr>
        <xdr:cNvPr id="145" name="直線コネクタ 144">
          <a:extLst>
            <a:ext uri="{FF2B5EF4-FFF2-40B4-BE49-F238E27FC236}">
              <a16:creationId xmlns:a16="http://schemas.microsoft.com/office/drawing/2014/main" id="{E61C97A1-1449-431B-9DF3-D9DF956561EA}"/>
            </a:ext>
          </a:extLst>
        </xdr:cNvPr>
        <xdr:cNvCxnSpPr/>
      </xdr:nvCxnSpPr>
      <xdr:spPr>
        <a:xfrm>
          <a:off x="12560300" y="6154741"/>
          <a:ext cx="762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605</xdr:rowOff>
    </xdr:from>
    <xdr:to>
      <xdr:col>60</xdr:col>
      <xdr:colOff>123825</xdr:colOff>
      <xdr:row>31</xdr:row>
      <xdr:rowOff>102205</xdr:rowOff>
    </xdr:to>
    <xdr:sp macro="" textlink="">
      <xdr:nvSpPr>
        <xdr:cNvPr id="146" name="楕円 145">
          <a:extLst>
            <a:ext uri="{FF2B5EF4-FFF2-40B4-BE49-F238E27FC236}">
              <a16:creationId xmlns:a16="http://schemas.microsoft.com/office/drawing/2014/main" id="{6DC4C546-B7D2-46BE-8F28-BB46B1B86FFC}"/>
            </a:ext>
          </a:extLst>
        </xdr:cNvPr>
        <xdr:cNvSpPr/>
      </xdr:nvSpPr>
      <xdr:spPr>
        <a:xfrm>
          <a:off x="11747500" y="60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51405</xdr:rowOff>
    </xdr:from>
    <xdr:to>
      <xdr:col>64</xdr:col>
      <xdr:colOff>73025</xdr:colOff>
      <xdr:row>31</xdr:row>
      <xdr:rowOff>68266</xdr:rowOff>
    </xdr:to>
    <xdr:cxnSp macro="">
      <xdr:nvCxnSpPr>
        <xdr:cNvPr id="147" name="直線コネクタ 146">
          <a:extLst>
            <a:ext uri="{FF2B5EF4-FFF2-40B4-BE49-F238E27FC236}">
              <a16:creationId xmlns:a16="http://schemas.microsoft.com/office/drawing/2014/main" id="{D61938ED-09CD-4419-8F3C-5BE7556B02D2}"/>
            </a:ext>
          </a:extLst>
        </xdr:cNvPr>
        <xdr:cNvCxnSpPr/>
      </xdr:nvCxnSpPr>
      <xdr:spPr>
        <a:xfrm>
          <a:off x="11798300" y="6137880"/>
          <a:ext cx="762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48" name="n_1aveValue債務償還比率">
          <a:extLst>
            <a:ext uri="{FF2B5EF4-FFF2-40B4-BE49-F238E27FC236}">
              <a16:creationId xmlns:a16="http://schemas.microsoft.com/office/drawing/2014/main" id="{A3530F93-1A6A-4B6C-8A2D-A00437D4FF01}"/>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49" name="n_2aveValue債務償還比率">
          <a:extLst>
            <a:ext uri="{FF2B5EF4-FFF2-40B4-BE49-F238E27FC236}">
              <a16:creationId xmlns:a16="http://schemas.microsoft.com/office/drawing/2014/main" id="{958322FD-52AE-48D2-B26A-B56053DF661D}"/>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0" name="n_3aveValue債務償還比率">
          <a:extLst>
            <a:ext uri="{FF2B5EF4-FFF2-40B4-BE49-F238E27FC236}">
              <a16:creationId xmlns:a16="http://schemas.microsoft.com/office/drawing/2014/main" id="{6C5910E8-55B8-4D68-8C4B-E3E73DD12314}"/>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1" name="n_4aveValue債務償還比率">
          <a:extLst>
            <a:ext uri="{FF2B5EF4-FFF2-40B4-BE49-F238E27FC236}">
              <a16:creationId xmlns:a16="http://schemas.microsoft.com/office/drawing/2014/main" id="{79C59D9F-943E-4EAA-9C9E-6F75FBDF5AB2}"/>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140316</xdr:rowOff>
    </xdr:from>
    <xdr:ext cx="469744" cy="259045"/>
    <xdr:sp macro="" textlink="">
      <xdr:nvSpPr>
        <xdr:cNvPr id="152" name="n_1mainValue債務償還比率">
          <a:extLst>
            <a:ext uri="{FF2B5EF4-FFF2-40B4-BE49-F238E27FC236}">
              <a16:creationId xmlns:a16="http://schemas.microsoft.com/office/drawing/2014/main" id="{B0906386-1281-4FD1-868F-C226B28981B8}"/>
            </a:ext>
          </a:extLst>
        </xdr:cNvPr>
        <xdr:cNvSpPr txBox="1"/>
      </xdr:nvSpPr>
      <xdr:spPr>
        <a:xfrm>
          <a:off x="13836727" y="622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130857</xdr:rowOff>
    </xdr:from>
    <xdr:ext cx="469744" cy="259045"/>
    <xdr:sp macro="" textlink="">
      <xdr:nvSpPr>
        <xdr:cNvPr id="153" name="n_2mainValue債務償還比率">
          <a:extLst>
            <a:ext uri="{FF2B5EF4-FFF2-40B4-BE49-F238E27FC236}">
              <a16:creationId xmlns:a16="http://schemas.microsoft.com/office/drawing/2014/main" id="{C6A4D1B2-DAB4-48C4-9E97-D58159441DFE}"/>
            </a:ext>
          </a:extLst>
        </xdr:cNvPr>
        <xdr:cNvSpPr txBox="1"/>
      </xdr:nvSpPr>
      <xdr:spPr>
        <a:xfrm>
          <a:off x="13087427" y="621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110193</xdr:rowOff>
    </xdr:from>
    <xdr:ext cx="469744" cy="259045"/>
    <xdr:sp macro="" textlink="">
      <xdr:nvSpPr>
        <xdr:cNvPr id="154" name="n_3mainValue債務償還比率">
          <a:extLst>
            <a:ext uri="{FF2B5EF4-FFF2-40B4-BE49-F238E27FC236}">
              <a16:creationId xmlns:a16="http://schemas.microsoft.com/office/drawing/2014/main" id="{BFE86C2B-7475-4823-916E-4ABC7FD455BD}"/>
            </a:ext>
          </a:extLst>
        </xdr:cNvPr>
        <xdr:cNvSpPr txBox="1"/>
      </xdr:nvSpPr>
      <xdr:spPr>
        <a:xfrm>
          <a:off x="12325427" y="619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93332</xdr:rowOff>
    </xdr:from>
    <xdr:ext cx="469744" cy="259045"/>
    <xdr:sp macro="" textlink="">
      <xdr:nvSpPr>
        <xdr:cNvPr id="155" name="n_4mainValue債務償還比率">
          <a:extLst>
            <a:ext uri="{FF2B5EF4-FFF2-40B4-BE49-F238E27FC236}">
              <a16:creationId xmlns:a16="http://schemas.microsoft.com/office/drawing/2014/main" id="{ABA5BCB0-46F3-4071-A3A3-B2CA238FD8AF}"/>
            </a:ext>
          </a:extLst>
        </xdr:cNvPr>
        <xdr:cNvSpPr txBox="1"/>
      </xdr:nvSpPr>
      <xdr:spPr>
        <a:xfrm>
          <a:off x="11563427" y="617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73F7AD90-CD2D-4883-8B65-969FE454081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C8181E5A-D0A7-4A7E-B88A-9BBAE87A8AB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83F147AF-BD75-48D9-9927-CF84531212F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49E2F2BE-3275-4939-A8DC-E75ABEF03A4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60B5BC3A-3CAE-4A4D-BFC4-BDB0F2C2D14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F07F938B-A9D8-4E33-90AD-37CD63652B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9EF413-EB18-42A9-A574-F1D742DC6F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72E8D2-ECC8-41F7-8C95-B6D49D4F71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17D005-6100-4DE0-A053-289F980E90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999C65-8C29-415B-948B-2CAE2D5C9C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C9BE3E-8910-4D77-8571-CC48A8CCB6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F496A6-CDEE-4F2B-90C8-A57E1C23EB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CF3CAA-7639-41BE-875D-4530507A3E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ABD7FC-A098-4F00-9A46-2EA2FE5A89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7CB052-34C0-43BF-A212-FC81E9AF0B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A6DA2A-9778-43EC-9663-A8929C5C3B0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
7,050
67.58
5,037,957
4,885,946
109,549
3,312,522
7,112,683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F7D2F0-C9AF-4F07-B4D0-87F7BA004D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9E3450-1C7F-47B4-8C20-4A69B84078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71DC37-7A24-4A03-821D-B44D876C73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79633B-CFA5-41BD-A223-90467FF0CB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723327-11A2-40DA-90EA-56C19154D9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B481C6-0C50-4209-ADBE-A6DE0482535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23E41F-C5E8-49FD-BC8B-EA341A9C41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11273B-3E20-454B-8C8C-C2C2926D30F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F6F28C-5463-4C49-8155-40AE56F12EA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83A777-A4B4-4D86-A3A5-8DB531CF50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B3D1C6-FFAD-4EEC-BEB7-91AAF6F654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448554-B267-4F50-9F0B-4235535FB4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524603-36EC-43A2-B8EC-620C70B4A6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AF7AA6-B782-4BDB-8FC5-40BF809A07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DE3C69-072D-452D-91A7-5733045C07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CE7466-CC1D-4FF0-8147-F97D768468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0D6B63-7397-4346-897C-6CD60A5F31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4C2B36-5011-4D4E-A47B-D01312BA3A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E8EBC7-B576-4894-BB87-7DA7961569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732F03-9548-4D84-B66D-EBBD3C8033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9ADC1B-A122-42F0-AFF8-FE3677DD15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7ACF16-BBA6-4A15-A91E-CBA199872A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52A12E-29C0-484C-8BB7-B5B3756F06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67F442-71E5-4F3B-88BC-E27DACA586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467531-18BC-45CE-ADC5-A5FDB78B6B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AD084D-F407-4FD8-9BEA-CBF2CD6BD3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40F5E0A-5975-4C08-A2D4-E9C6572487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4ACC3E-DCA4-4E4B-8BB8-6C0D978369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1C54DD-2B21-485A-9282-43374C2DA0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F9CCECD-8AA8-4D78-A110-6DA90FF3AFF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19E1AA-D7AD-46D6-8CAD-83FADB4458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6213CB-F4DA-44FF-906D-56DC2D1C742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30E06EA-2594-41A0-B617-2597672585A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1CBB4D4-0026-4DD6-9B49-731B9ADA7B4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0CFE75B-4168-48FD-BAAF-0B2E9FB186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A94824A-1279-445C-92ED-834513D131F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0CA3A93-3906-4ED0-AF2C-257AC8623A0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151D57-C837-4140-B235-D183BC79051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B30B82F-C27A-497B-B299-C75E677F973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A3D07CC-2356-4C28-B621-8F5DE8025A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90613A3-0686-4E7E-AD67-25827F13605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57D9179-AAF0-46B8-BC0D-DFC30B6460B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C325916-4C73-48F1-8348-9E3684F83D9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277AF3A-E4D7-454B-984C-DEE38EC0FB7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DAD5E62-B007-4CE1-A533-46E08F09685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8888982-E5B5-4CCA-BC27-46AEEF51AE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894482AC-4C87-4498-A8FD-128DC3E32765}"/>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ED65E844-1451-4A3A-85F8-01B92CE6C781}"/>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2346E3CF-BDDF-4AC9-BD8E-5151BB3A6A05}"/>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84185511-26B7-4160-8ADD-0A3DA3163D02}"/>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D1C41A6B-C3CA-4D45-9580-3A9122C80191}"/>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79C238CB-C63F-47D8-A9B0-2E5BD79CCDFD}"/>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39C7C6C5-CFB7-4FF6-8AD6-D3D413D33032}"/>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E4D54AC0-F50E-4B4F-8EEB-24FBF1B866EC}"/>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9D9E50BA-90A5-490F-BF86-090335CE0462}"/>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7B42AE44-E802-470D-A3C3-F6E0985A3DC7}"/>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D28CF4F0-0D46-4612-AB2E-42297B4773FF}"/>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E62FA9-6340-45CF-B06C-50EABCF38B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951982D-49A2-49ED-9D56-BF2A12519D7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02EEE8-E53D-4499-AF20-1BA8D20FC3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9E4CA28-D5F8-4407-BE6B-B41B7BB478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B788570-3359-40A0-8825-C631F7891F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4" name="楕円 73">
          <a:extLst>
            <a:ext uri="{FF2B5EF4-FFF2-40B4-BE49-F238E27FC236}">
              <a16:creationId xmlns:a16="http://schemas.microsoft.com/office/drawing/2014/main" id="{E02875DA-B1FD-43A0-B327-94612BD9CD60}"/>
            </a:ext>
          </a:extLst>
        </xdr:cNvPr>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20519</xdr:rowOff>
    </xdr:from>
    <xdr:ext cx="405111" cy="259045"/>
    <xdr:sp macro="" textlink="">
      <xdr:nvSpPr>
        <xdr:cNvPr id="75" name="【道路】&#10;有形固定資産減価償却率該当値テキスト">
          <a:extLst>
            <a:ext uri="{FF2B5EF4-FFF2-40B4-BE49-F238E27FC236}">
              <a16:creationId xmlns:a16="http://schemas.microsoft.com/office/drawing/2014/main" id="{3553BD23-9A5B-4329-A39C-B651463585BE}"/>
            </a:ext>
          </a:extLst>
        </xdr:cNvPr>
        <xdr:cNvSpPr txBox="1"/>
      </xdr:nvSpPr>
      <xdr:spPr>
        <a:xfrm>
          <a:off x="4673600" y="636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138067</xdr:rowOff>
    </xdr:from>
    <xdr:to>
      <xdr:col>20</xdr:col>
      <xdr:colOff>38100</xdr:colOff>
      <xdr:row>38</xdr:row>
      <xdr:rowOff>68218</xdr:rowOff>
    </xdr:to>
    <xdr:sp macro="" textlink="">
      <xdr:nvSpPr>
        <xdr:cNvPr id="76" name="楕円 75">
          <a:extLst>
            <a:ext uri="{FF2B5EF4-FFF2-40B4-BE49-F238E27FC236}">
              <a16:creationId xmlns:a16="http://schemas.microsoft.com/office/drawing/2014/main" id="{DD3EA706-5F17-47F4-B465-A5EA916DCF96}"/>
            </a:ext>
          </a:extLst>
        </xdr:cNvPr>
        <xdr:cNvSpPr/>
      </xdr:nvSpPr>
      <xdr:spPr>
        <a:xfrm>
          <a:off x="3746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17417</xdr:rowOff>
    </xdr:from>
    <xdr:to>
      <xdr:col>24</xdr:col>
      <xdr:colOff>63500</xdr:colOff>
      <xdr:row>38</xdr:row>
      <xdr:rowOff>48441</xdr:rowOff>
    </xdr:to>
    <xdr:cxnSp macro="">
      <xdr:nvCxnSpPr>
        <xdr:cNvPr id="77" name="直線コネクタ 76">
          <a:extLst>
            <a:ext uri="{FF2B5EF4-FFF2-40B4-BE49-F238E27FC236}">
              <a16:creationId xmlns:a16="http://schemas.microsoft.com/office/drawing/2014/main" id="{C2E8E788-458B-4AD8-90A2-3575EDE21E65}"/>
            </a:ext>
          </a:extLst>
        </xdr:cNvPr>
        <xdr:cNvCxnSpPr/>
      </xdr:nvCxnSpPr>
      <xdr:spPr>
        <a:xfrm>
          <a:off x="3797300" y="653251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78" name="n_1aveValue【道路】&#10;有形固定資産減価償却率">
          <a:extLst>
            <a:ext uri="{FF2B5EF4-FFF2-40B4-BE49-F238E27FC236}">
              <a16:creationId xmlns:a16="http://schemas.microsoft.com/office/drawing/2014/main" id="{CC8A2BF4-6DE4-4B79-BBCE-368DD922AA17}"/>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79" name="n_2aveValue【道路】&#10;有形固定資産減価償却率">
          <a:extLst>
            <a:ext uri="{FF2B5EF4-FFF2-40B4-BE49-F238E27FC236}">
              <a16:creationId xmlns:a16="http://schemas.microsoft.com/office/drawing/2014/main" id="{BE8B1B5E-483B-47C6-9785-8935BABE7763}"/>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0" name="n_3aveValue【道路】&#10;有形固定資産減価償却率">
          <a:extLst>
            <a:ext uri="{FF2B5EF4-FFF2-40B4-BE49-F238E27FC236}">
              <a16:creationId xmlns:a16="http://schemas.microsoft.com/office/drawing/2014/main" id="{C65E8B8A-2E30-4D46-8889-62C4F6C5987B}"/>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1" name="n_4aveValue【道路】&#10;有形固定資産減価償却率">
          <a:extLst>
            <a:ext uri="{FF2B5EF4-FFF2-40B4-BE49-F238E27FC236}">
              <a16:creationId xmlns:a16="http://schemas.microsoft.com/office/drawing/2014/main" id="{14CDA22E-8129-49DE-A662-BF570ABC277B}"/>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84744</xdr:rowOff>
    </xdr:from>
    <xdr:ext cx="405111" cy="259045"/>
    <xdr:sp macro="" textlink="">
      <xdr:nvSpPr>
        <xdr:cNvPr id="82" name="n_1mainValue【道路】&#10;有形固定資産減価償却率">
          <a:extLst>
            <a:ext uri="{FF2B5EF4-FFF2-40B4-BE49-F238E27FC236}">
              <a16:creationId xmlns:a16="http://schemas.microsoft.com/office/drawing/2014/main" id="{1FF02F4E-5C2F-4521-9F30-7AD7B569B1C0}"/>
            </a:ext>
          </a:extLst>
        </xdr:cNvPr>
        <xdr:cNvSpPr txBox="1"/>
      </xdr:nvSpPr>
      <xdr:spPr>
        <a:xfrm>
          <a:off x="3582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81AB5FB-4E47-4BCE-9BD3-F325B04E42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4EB31A5-5513-476A-903A-E86BB79171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F76FAB56-9DBB-4852-9833-52CFFEE160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84DDEDE9-CFAB-46DD-8486-F9D3E8F735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FB0A387-1DC9-422E-9A37-6A68683B8D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81F9AA3-66E5-4BCA-9371-121A6F7CD2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F772021-8AE4-428C-8DCE-62D8CB424E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4C4345A-5127-4C1C-8986-2379785F67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372BCBB7-C277-4EF1-A6BB-926820D6019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04B9E3B-7CCD-4C06-BE2B-1F77D206FA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A0C96BF0-CB3F-42CE-B8D1-51323152217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51ED0398-F33C-4D69-A697-65E98A154A0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51993394-5D7C-4413-90FA-DD5F7346895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a:extLst>
            <a:ext uri="{FF2B5EF4-FFF2-40B4-BE49-F238E27FC236}">
              <a16:creationId xmlns:a16="http://schemas.microsoft.com/office/drawing/2014/main" id="{0828E888-75FF-40CC-8092-30338A50281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F782897B-6A52-4A50-8253-CED11898C56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4C1B5921-3BC0-4413-9E0F-461AA7D7FE6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A45E83AE-9DF3-4F17-801C-6633A964215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81B9EC72-DE86-4BDE-A815-FA7876FEDFF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72BA6654-F2A7-4D30-86CB-AD968B4C0CB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EFF1F9D8-545C-49FC-83EA-D545638A070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3278D431-7049-4483-8014-CC43400463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4" name="直線コネクタ 103">
          <a:extLst>
            <a:ext uri="{FF2B5EF4-FFF2-40B4-BE49-F238E27FC236}">
              <a16:creationId xmlns:a16="http://schemas.microsoft.com/office/drawing/2014/main" id="{ABEBA091-8DB8-48CC-832C-F17718D74762}"/>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5" name="【道路】&#10;一人当たり延長最小値テキスト">
          <a:extLst>
            <a:ext uri="{FF2B5EF4-FFF2-40B4-BE49-F238E27FC236}">
              <a16:creationId xmlns:a16="http://schemas.microsoft.com/office/drawing/2014/main" id="{9E9997A4-9BC8-46AA-9F62-57D5094AF585}"/>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6" name="直線コネクタ 105">
          <a:extLst>
            <a:ext uri="{FF2B5EF4-FFF2-40B4-BE49-F238E27FC236}">
              <a16:creationId xmlns:a16="http://schemas.microsoft.com/office/drawing/2014/main" id="{E0823775-41E5-482E-805D-58DF311AEC09}"/>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07" name="【道路】&#10;一人当たり延長最大値テキスト">
          <a:extLst>
            <a:ext uri="{FF2B5EF4-FFF2-40B4-BE49-F238E27FC236}">
              <a16:creationId xmlns:a16="http://schemas.microsoft.com/office/drawing/2014/main" id="{603B26EC-78DA-4718-9F5A-519D3081ED3D}"/>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08" name="直線コネクタ 107">
          <a:extLst>
            <a:ext uri="{FF2B5EF4-FFF2-40B4-BE49-F238E27FC236}">
              <a16:creationId xmlns:a16="http://schemas.microsoft.com/office/drawing/2014/main" id="{E9F75413-C97E-427A-AE46-4FA6C45D5B06}"/>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09" name="【道路】&#10;一人当たり延長平均値テキスト">
          <a:extLst>
            <a:ext uri="{FF2B5EF4-FFF2-40B4-BE49-F238E27FC236}">
              <a16:creationId xmlns:a16="http://schemas.microsoft.com/office/drawing/2014/main" id="{5A2134D5-B2FC-4DB5-B449-711AFBFE9688}"/>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0" name="フローチャート: 判断 109">
          <a:extLst>
            <a:ext uri="{FF2B5EF4-FFF2-40B4-BE49-F238E27FC236}">
              <a16:creationId xmlns:a16="http://schemas.microsoft.com/office/drawing/2014/main" id="{57FC0CAB-41B6-451A-8D2E-A7A1A236983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1" name="フローチャート: 判断 110">
          <a:extLst>
            <a:ext uri="{FF2B5EF4-FFF2-40B4-BE49-F238E27FC236}">
              <a16:creationId xmlns:a16="http://schemas.microsoft.com/office/drawing/2014/main" id="{B63852BF-88F0-4126-BF64-BB47F591B43B}"/>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2" name="フローチャート: 判断 111">
          <a:extLst>
            <a:ext uri="{FF2B5EF4-FFF2-40B4-BE49-F238E27FC236}">
              <a16:creationId xmlns:a16="http://schemas.microsoft.com/office/drawing/2014/main" id="{365B93CC-B365-4886-B74A-F3B91D5D4A1B}"/>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3" name="フローチャート: 判断 112">
          <a:extLst>
            <a:ext uri="{FF2B5EF4-FFF2-40B4-BE49-F238E27FC236}">
              <a16:creationId xmlns:a16="http://schemas.microsoft.com/office/drawing/2014/main" id="{5D21A4DE-BDF5-4253-8B19-75C226884ACF}"/>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4" name="フローチャート: 判断 113">
          <a:extLst>
            <a:ext uri="{FF2B5EF4-FFF2-40B4-BE49-F238E27FC236}">
              <a16:creationId xmlns:a16="http://schemas.microsoft.com/office/drawing/2014/main" id="{5BB635AC-7F23-4D7A-9583-4E1CADB2F076}"/>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17692A0-0306-422F-8F31-CABA1DBC3A2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AB8E8A2-B7AA-4908-B2EA-9802FD40976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63271D4-B29F-47E4-BF2A-78A0540503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4444187-457B-4492-8764-034B255F5B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65B5111-EC22-4A68-A202-ED3A025918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32121</xdr:rowOff>
    </xdr:from>
    <xdr:to>
      <xdr:col>55</xdr:col>
      <xdr:colOff>50800</xdr:colOff>
      <xdr:row>39</xdr:row>
      <xdr:rowOff>133721</xdr:rowOff>
    </xdr:to>
    <xdr:sp macro="" textlink="">
      <xdr:nvSpPr>
        <xdr:cNvPr id="120" name="楕円 119">
          <a:extLst>
            <a:ext uri="{FF2B5EF4-FFF2-40B4-BE49-F238E27FC236}">
              <a16:creationId xmlns:a16="http://schemas.microsoft.com/office/drawing/2014/main" id="{23B3FAFB-7454-4A86-8C9E-5B5A3E686E77}"/>
            </a:ext>
          </a:extLst>
        </xdr:cNvPr>
        <xdr:cNvSpPr/>
      </xdr:nvSpPr>
      <xdr:spPr>
        <a:xfrm>
          <a:off x="10426700" y="67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54998</xdr:rowOff>
    </xdr:from>
    <xdr:ext cx="534377" cy="259045"/>
    <xdr:sp macro="" textlink="">
      <xdr:nvSpPr>
        <xdr:cNvPr id="121" name="【道路】&#10;一人当たり延長該当値テキスト">
          <a:extLst>
            <a:ext uri="{FF2B5EF4-FFF2-40B4-BE49-F238E27FC236}">
              <a16:creationId xmlns:a16="http://schemas.microsoft.com/office/drawing/2014/main" id="{F90852EF-2A74-43A2-893D-3B4C76653ECB}"/>
            </a:ext>
          </a:extLst>
        </xdr:cNvPr>
        <xdr:cNvSpPr txBox="1"/>
      </xdr:nvSpPr>
      <xdr:spPr>
        <a:xfrm>
          <a:off x="10515600" y="657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40808</xdr:rowOff>
    </xdr:from>
    <xdr:to>
      <xdr:col>50</xdr:col>
      <xdr:colOff>165100</xdr:colOff>
      <xdr:row>39</xdr:row>
      <xdr:rowOff>142408</xdr:rowOff>
    </xdr:to>
    <xdr:sp macro="" textlink="">
      <xdr:nvSpPr>
        <xdr:cNvPr id="122" name="楕円 121">
          <a:extLst>
            <a:ext uri="{FF2B5EF4-FFF2-40B4-BE49-F238E27FC236}">
              <a16:creationId xmlns:a16="http://schemas.microsoft.com/office/drawing/2014/main" id="{2A8A838E-4B7F-429C-88DA-EE970626A451}"/>
            </a:ext>
          </a:extLst>
        </xdr:cNvPr>
        <xdr:cNvSpPr/>
      </xdr:nvSpPr>
      <xdr:spPr>
        <a:xfrm>
          <a:off x="9588500" y="67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82921</xdr:rowOff>
    </xdr:from>
    <xdr:to>
      <xdr:col>55</xdr:col>
      <xdr:colOff>0</xdr:colOff>
      <xdr:row>39</xdr:row>
      <xdr:rowOff>91608</xdr:rowOff>
    </xdr:to>
    <xdr:cxnSp macro="">
      <xdr:nvCxnSpPr>
        <xdr:cNvPr id="123" name="直線コネクタ 122">
          <a:extLst>
            <a:ext uri="{FF2B5EF4-FFF2-40B4-BE49-F238E27FC236}">
              <a16:creationId xmlns:a16="http://schemas.microsoft.com/office/drawing/2014/main" id="{75BB206A-D2F6-4A45-969E-C27FC7ECD87C}"/>
            </a:ext>
          </a:extLst>
        </xdr:cNvPr>
        <xdr:cNvCxnSpPr/>
      </xdr:nvCxnSpPr>
      <xdr:spPr>
        <a:xfrm flipV="1">
          <a:off x="9639300" y="676947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24" name="n_1aveValue【道路】&#10;一人当たり延長">
          <a:extLst>
            <a:ext uri="{FF2B5EF4-FFF2-40B4-BE49-F238E27FC236}">
              <a16:creationId xmlns:a16="http://schemas.microsoft.com/office/drawing/2014/main" id="{14AEDB99-47B6-4A5C-AD51-9C577FA196C3}"/>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25" name="n_2aveValue【道路】&#10;一人当たり延長">
          <a:extLst>
            <a:ext uri="{FF2B5EF4-FFF2-40B4-BE49-F238E27FC236}">
              <a16:creationId xmlns:a16="http://schemas.microsoft.com/office/drawing/2014/main" id="{CCA2297F-F2F6-4D32-8AE1-3B591309038F}"/>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26" name="n_3aveValue【道路】&#10;一人当たり延長">
          <a:extLst>
            <a:ext uri="{FF2B5EF4-FFF2-40B4-BE49-F238E27FC236}">
              <a16:creationId xmlns:a16="http://schemas.microsoft.com/office/drawing/2014/main" id="{13E983C8-F902-47EA-856D-FED1A9099448}"/>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27" name="n_4aveValue【道路】&#10;一人当たり延長">
          <a:extLst>
            <a:ext uri="{FF2B5EF4-FFF2-40B4-BE49-F238E27FC236}">
              <a16:creationId xmlns:a16="http://schemas.microsoft.com/office/drawing/2014/main" id="{3E6F3B77-5CEE-4A6E-9632-A557C7EBF633}"/>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158935</xdr:rowOff>
    </xdr:from>
    <xdr:ext cx="534377" cy="259045"/>
    <xdr:sp macro="" textlink="">
      <xdr:nvSpPr>
        <xdr:cNvPr id="128" name="n_1mainValue【道路】&#10;一人当たり延長">
          <a:extLst>
            <a:ext uri="{FF2B5EF4-FFF2-40B4-BE49-F238E27FC236}">
              <a16:creationId xmlns:a16="http://schemas.microsoft.com/office/drawing/2014/main" id="{CF5BF550-01C8-40C9-A099-70EF83DDC326}"/>
            </a:ext>
          </a:extLst>
        </xdr:cNvPr>
        <xdr:cNvSpPr txBox="1"/>
      </xdr:nvSpPr>
      <xdr:spPr>
        <a:xfrm>
          <a:off x="9359411" y="650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200C78F0-E49E-4D59-AEC2-C3F3650B3D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D931EF70-5B31-4519-B541-36AD4D3776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1224F736-4A61-4852-AC07-CDCE850F1E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95758850-1B0E-4B5A-9142-4327CF01B1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3A0AB6D9-03A3-436B-88D4-1CD9B9C208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91C95B7C-8328-4DFD-B62F-AC50906430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601E3F86-9063-4423-A0AE-DAB360F716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C8889A92-796B-43F7-ABE0-19A2A3E887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A553A6E9-8FEE-4DCF-8248-1C2060C8BA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A13069D0-04D0-428D-BE76-99C01BA69C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20232184-4A5F-4B94-9F76-6593F4748AC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D48DF374-9B18-4837-B572-EF35BD61D8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a:extLst>
            <a:ext uri="{FF2B5EF4-FFF2-40B4-BE49-F238E27FC236}">
              <a16:creationId xmlns:a16="http://schemas.microsoft.com/office/drawing/2014/main" id="{7E5EA0B5-C909-4C4F-8140-C9F02480520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466D48BE-D509-40DF-B385-EAED3881637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A2FC1F4F-B381-4810-8F5F-1E6A27719ED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34893911-2911-48F5-ACA0-AC615A149AA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503AA06E-E39A-49E0-9F7B-A6729CA2282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4EA6FA3D-1687-4148-A988-FB9B6A61978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95FF3C1E-4375-4AD4-9E4E-B06C9DB5E70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608C4606-6496-4206-907C-20DEC3B2B7D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51B22A3E-C5AB-4D70-A6FD-307A221C85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A8F665EA-1EB8-4AA4-B220-D3828151C4C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a:extLst>
            <a:ext uri="{FF2B5EF4-FFF2-40B4-BE49-F238E27FC236}">
              <a16:creationId xmlns:a16="http://schemas.microsoft.com/office/drawing/2014/main" id="{B78C9C1A-EA70-4CEF-8C0C-12D103DF96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749FF877-B0E2-441A-A31C-6F06733E25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9030FFC9-613F-4F73-BB63-B1C964C545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7BC0D5DD-B897-4A23-8DB6-DBE66DDBDC8C}"/>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553D7CE1-6AC7-46B8-9247-508951C9B4D4}"/>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D3D80D37-CB1F-4E7A-973E-BDC15C2822F4}"/>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57" name="【橋りょう・トンネル】&#10;有形固定資産減価償却率最大値テキスト">
          <a:extLst>
            <a:ext uri="{FF2B5EF4-FFF2-40B4-BE49-F238E27FC236}">
              <a16:creationId xmlns:a16="http://schemas.microsoft.com/office/drawing/2014/main" id="{BEB545EF-4153-4E0A-814E-C6ABE06AA7D8}"/>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78F0D96F-8F39-4D5B-B7F5-DEA4FAD66EC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60E01312-F5B8-4CBF-B518-226CC115106A}"/>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60" name="フローチャート: 判断 159">
          <a:extLst>
            <a:ext uri="{FF2B5EF4-FFF2-40B4-BE49-F238E27FC236}">
              <a16:creationId xmlns:a16="http://schemas.microsoft.com/office/drawing/2014/main" id="{6201A1C0-B40A-4180-BA80-60AB56ACD0BD}"/>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61" name="フローチャート: 判断 160">
          <a:extLst>
            <a:ext uri="{FF2B5EF4-FFF2-40B4-BE49-F238E27FC236}">
              <a16:creationId xmlns:a16="http://schemas.microsoft.com/office/drawing/2014/main" id="{CCC19A81-179C-4BB4-B2A7-745DB21B1FDD}"/>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62" name="フローチャート: 判断 161">
          <a:extLst>
            <a:ext uri="{FF2B5EF4-FFF2-40B4-BE49-F238E27FC236}">
              <a16:creationId xmlns:a16="http://schemas.microsoft.com/office/drawing/2014/main" id="{02E492D2-BC93-4776-91C9-143C03392925}"/>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63" name="フローチャート: 判断 162">
          <a:extLst>
            <a:ext uri="{FF2B5EF4-FFF2-40B4-BE49-F238E27FC236}">
              <a16:creationId xmlns:a16="http://schemas.microsoft.com/office/drawing/2014/main" id="{0892D620-5852-48B4-8E75-39A254E2ACE3}"/>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64" name="フローチャート: 判断 163">
          <a:extLst>
            <a:ext uri="{FF2B5EF4-FFF2-40B4-BE49-F238E27FC236}">
              <a16:creationId xmlns:a16="http://schemas.microsoft.com/office/drawing/2014/main" id="{82A33010-55E2-4CE1-AE1B-4E2B0B0D7BAF}"/>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42BF25E-548D-48D5-AA17-B781E53BA8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80859CCB-79D9-4FA8-9AB1-4708FAA381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8C41E0B-C249-4FA3-8D3E-34892C2B381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C295366-249F-4C75-84FF-CFC32365DD8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A38231C-586C-4206-B436-B79757FF69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70" name="楕円 169">
          <a:extLst>
            <a:ext uri="{FF2B5EF4-FFF2-40B4-BE49-F238E27FC236}">
              <a16:creationId xmlns:a16="http://schemas.microsoft.com/office/drawing/2014/main" id="{D6C5333A-8C24-4B5E-BF95-A55FD8841644}"/>
            </a:ext>
          </a:extLst>
        </xdr:cNvPr>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8D928BC8-3F26-489E-A9CF-FEA925E88EF0}"/>
            </a:ext>
          </a:extLst>
        </xdr:cNvPr>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61867</xdr:rowOff>
    </xdr:from>
    <xdr:to>
      <xdr:col>20</xdr:col>
      <xdr:colOff>38100</xdr:colOff>
      <xdr:row>61</xdr:row>
      <xdr:rowOff>163467</xdr:rowOff>
    </xdr:to>
    <xdr:sp macro="" textlink="">
      <xdr:nvSpPr>
        <xdr:cNvPr id="172" name="楕円 171">
          <a:extLst>
            <a:ext uri="{FF2B5EF4-FFF2-40B4-BE49-F238E27FC236}">
              <a16:creationId xmlns:a16="http://schemas.microsoft.com/office/drawing/2014/main" id="{69B77031-416D-4301-B72E-2BEF9FEC2594}"/>
            </a:ext>
          </a:extLst>
        </xdr:cNvPr>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112667</xdr:rowOff>
    </xdr:from>
    <xdr:to>
      <xdr:col>24</xdr:col>
      <xdr:colOff>63500</xdr:colOff>
      <xdr:row>61</xdr:row>
      <xdr:rowOff>127363</xdr:rowOff>
    </xdr:to>
    <xdr:cxnSp macro="">
      <xdr:nvCxnSpPr>
        <xdr:cNvPr id="173" name="直線コネクタ 172">
          <a:extLst>
            <a:ext uri="{FF2B5EF4-FFF2-40B4-BE49-F238E27FC236}">
              <a16:creationId xmlns:a16="http://schemas.microsoft.com/office/drawing/2014/main" id="{82B36961-486F-4009-9E3D-5AB9794F1CD9}"/>
            </a:ext>
          </a:extLst>
        </xdr:cNvPr>
        <xdr:cNvCxnSpPr/>
      </xdr:nvCxnSpPr>
      <xdr:spPr>
        <a:xfrm>
          <a:off x="3797300" y="1057111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510AB557-814C-40D7-B9FC-E00C1103A9EF}"/>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A3AB5D8F-5E0E-41A5-A239-D0E812C5C1DD}"/>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88A28766-B343-4359-AA2B-76F43FE4FA97}"/>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DBC5A932-EACE-47D4-8F4E-5B26F33CA6B6}"/>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154594</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7043470E-C7DF-457B-A9C1-52FB2647317F}"/>
            </a:ext>
          </a:extLst>
        </xdr:cNvPr>
        <xdr:cNvSpPr txBox="1"/>
      </xdr:nvSpPr>
      <xdr:spPr>
        <a:xfrm>
          <a:off x="3582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188C87C5-2FB4-4E09-BBB5-73360A9F86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B0C2FCCA-8C91-4E33-B9EC-E1F450843F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1D0A16F7-9D4B-4C5D-9657-68D73180747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8B84D0C8-308A-43E3-A316-FFF5C0E5B2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A35E9156-5F40-4A28-A1E2-66635F628AB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936CC8AE-8142-44B9-9061-F584442504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D7D25B28-89DF-43E9-84BF-8362830BE7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C4561784-BBFE-4BDE-8B50-CA4C8D25EE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B3FEA26F-978E-4D78-AD50-4E1D39EE11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BE2CDB8A-CA93-405C-AC3E-31455413FE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F238F5DA-D3ED-4D77-A83C-BD7CBEB686E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8348B1CD-9ADD-40CA-947C-8022D86842E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9548D280-2B67-4220-BDE6-18EDF9A8EBE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2" name="テキスト ボックス 191">
          <a:extLst>
            <a:ext uri="{FF2B5EF4-FFF2-40B4-BE49-F238E27FC236}">
              <a16:creationId xmlns:a16="http://schemas.microsoft.com/office/drawing/2014/main" id="{FAC95310-CF41-46CE-9E5E-A9712D45C53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05208889-56CE-48FC-8D35-76AADCF663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4" name="テキスト ボックス 193">
          <a:extLst>
            <a:ext uri="{FF2B5EF4-FFF2-40B4-BE49-F238E27FC236}">
              <a16:creationId xmlns:a16="http://schemas.microsoft.com/office/drawing/2014/main" id="{C67CC616-57AA-4D14-80E4-174017A663C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2D43C852-30BC-40AE-96BE-F32E60DA7C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6" name="テキスト ボックス 195">
          <a:extLst>
            <a:ext uri="{FF2B5EF4-FFF2-40B4-BE49-F238E27FC236}">
              <a16:creationId xmlns:a16="http://schemas.microsoft.com/office/drawing/2014/main" id="{CA3B79C7-6940-4CAB-96E6-6CC0C9FC816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8B5959AD-E408-44FF-A2DE-23BC3C5379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950888CF-C4C4-40DE-89E7-7CC76D6B2E0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3A3D3C4B-912C-49D6-B413-6D5348228D9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A4E145DA-9557-4058-92F9-E79AB4F46EF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B6D66915-FC61-490C-A39C-A77D7DF3B7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02" name="直線コネクタ 201">
          <a:extLst>
            <a:ext uri="{FF2B5EF4-FFF2-40B4-BE49-F238E27FC236}">
              <a16:creationId xmlns:a16="http://schemas.microsoft.com/office/drawing/2014/main" id="{3F3916FD-72C6-4EAB-9B3A-FD0E61D93E17}"/>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2BECAA77-9C1A-47BB-A36B-5A82D262A07A}"/>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04" name="直線コネクタ 203">
          <a:extLst>
            <a:ext uri="{FF2B5EF4-FFF2-40B4-BE49-F238E27FC236}">
              <a16:creationId xmlns:a16="http://schemas.microsoft.com/office/drawing/2014/main" id="{C2AA0801-52F1-431F-8554-027D3ED0BFF1}"/>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E4817205-881C-4624-A864-75371D1D9594}"/>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06" name="直線コネクタ 205">
          <a:extLst>
            <a:ext uri="{FF2B5EF4-FFF2-40B4-BE49-F238E27FC236}">
              <a16:creationId xmlns:a16="http://schemas.microsoft.com/office/drawing/2014/main" id="{566D2EBF-1F9F-4B96-9D3F-18A2704FBFA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62993B55-C9D3-46F6-890F-1544888A530A}"/>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08" name="フローチャート: 判断 207">
          <a:extLst>
            <a:ext uri="{FF2B5EF4-FFF2-40B4-BE49-F238E27FC236}">
              <a16:creationId xmlns:a16="http://schemas.microsoft.com/office/drawing/2014/main" id="{8F0AC676-5753-40B3-9799-3F12DB9D0EB6}"/>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09" name="フローチャート: 判断 208">
          <a:extLst>
            <a:ext uri="{FF2B5EF4-FFF2-40B4-BE49-F238E27FC236}">
              <a16:creationId xmlns:a16="http://schemas.microsoft.com/office/drawing/2014/main" id="{34F6B322-7606-4036-9CA8-BB272B448276}"/>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10" name="フローチャート: 判断 209">
          <a:extLst>
            <a:ext uri="{FF2B5EF4-FFF2-40B4-BE49-F238E27FC236}">
              <a16:creationId xmlns:a16="http://schemas.microsoft.com/office/drawing/2014/main" id="{10AEF3BC-54C0-4031-97F1-1B3BEBD67E85}"/>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11" name="フローチャート: 判断 210">
          <a:extLst>
            <a:ext uri="{FF2B5EF4-FFF2-40B4-BE49-F238E27FC236}">
              <a16:creationId xmlns:a16="http://schemas.microsoft.com/office/drawing/2014/main" id="{4B030837-6C1F-4355-9EF7-C8913FA80AD3}"/>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12" name="フローチャート: 判断 211">
          <a:extLst>
            <a:ext uri="{FF2B5EF4-FFF2-40B4-BE49-F238E27FC236}">
              <a16:creationId xmlns:a16="http://schemas.microsoft.com/office/drawing/2014/main" id="{99A0F513-FC3A-483B-BE35-14544D0A2E07}"/>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CAFCABF-0AAA-432B-A3EE-1E859D5D04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62D1F91-23BA-49F1-8CFE-9D2F6109ED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535144B9-9273-460D-AE3C-B49ED6F122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1D700824-8A91-47BF-BF99-75094756F5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E1346AC6-45A6-4BC4-AD60-2F07BDBB29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129078</xdr:rowOff>
    </xdr:from>
    <xdr:to>
      <xdr:col>55</xdr:col>
      <xdr:colOff>50800</xdr:colOff>
      <xdr:row>64</xdr:row>
      <xdr:rowOff>59228</xdr:rowOff>
    </xdr:to>
    <xdr:sp macro="" textlink="">
      <xdr:nvSpPr>
        <xdr:cNvPr id="218" name="楕円 217">
          <a:extLst>
            <a:ext uri="{FF2B5EF4-FFF2-40B4-BE49-F238E27FC236}">
              <a16:creationId xmlns:a16="http://schemas.microsoft.com/office/drawing/2014/main" id="{B0F09BCE-30A4-4649-B704-D103EE3B4E37}"/>
            </a:ext>
          </a:extLst>
        </xdr:cNvPr>
        <xdr:cNvSpPr/>
      </xdr:nvSpPr>
      <xdr:spPr>
        <a:xfrm>
          <a:off x="10426700" y="109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44005</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FCD59689-ADB7-4316-B2E7-2129B7DC06B8}"/>
            </a:ext>
          </a:extLst>
        </xdr:cNvPr>
        <xdr:cNvSpPr txBox="1"/>
      </xdr:nvSpPr>
      <xdr:spPr>
        <a:xfrm>
          <a:off x="10515600" y="1084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131114</xdr:rowOff>
    </xdr:from>
    <xdr:to>
      <xdr:col>50</xdr:col>
      <xdr:colOff>165100</xdr:colOff>
      <xdr:row>64</xdr:row>
      <xdr:rowOff>61264</xdr:rowOff>
    </xdr:to>
    <xdr:sp macro="" textlink="">
      <xdr:nvSpPr>
        <xdr:cNvPr id="220" name="楕円 219">
          <a:extLst>
            <a:ext uri="{FF2B5EF4-FFF2-40B4-BE49-F238E27FC236}">
              <a16:creationId xmlns:a16="http://schemas.microsoft.com/office/drawing/2014/main" id="{41CF81AA-F165-4634-AF93-F50B45959C57}"/>
            </a:ext>
          </a:extLst>
        </xdr:cNvPr>
        <xdr:cNvSpPr/>
      </xdr:nvSpPr>
      <xdr:spPr>
        <a:xfrm>
          <a:off x="9588500" y="109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8428</xdr:rowOff>
    </xdr:from>
    <xdr:to>
      <xdr:col>55</xdr:col>
      <xdr:colOff>0</xdr:colOff>
      <xdr:row>64</xdr:row>
      <xdr:rowOff>10464</xdr:rowOff>
    </xdr:to>
    <xdr:cxnSp macro="">
      <xdr:nvCxnSpPr>
        <xdr:cNvPr id="221" name="直線コネクタ 220">
          <a:extLst>
            <a:ext uri="{FF2B5EF4-FFF2-40B4-BE49-F238E27FC236}">
              <a16:creationId xmlns:a16="http://schemas.microsoft.com/office/drawing/2014/main" id="{B7362516-FE99-40FB-97DD-BB7F2308E98A}"/>
            </a:ext>
          </a:extLst>
        </xdr:cNvPr>
        <xdr:cNvCxnSpPr/>
      </xdr:nvCxnSpPr>
      <xdr:spPr>
        <a:xfrm flipV="1">
          <a:off x="9639300" y="10981228"/>
          <a:ext cx="8382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FB9B8172-74C1-4A0D-8BCE-F7B81859B069}"/>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C73BE1AF-9DB4-453C-AAA0-940D97F98332}"/>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0BB6C462-E1A2-4576-90F6-E15F4551D166}"/>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25" name="n_4aveValue【橋りょう・トンネル】&#10;一人当たり有形固定資産（償却資産）額">
          <a:extLst>
            <a:ext uri="{FF2B5EF4-FFF2-40B4-BE49-F238E27FC236}">
              <a16:creationId xmlns:a16="http://schemas.microsoft.com/office/drawing/2014/main" id="{EA9C660C-0002-465A-8616-3F880AE44FCC}"/>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52391</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E2BD5F7A-512E-42D3-A81F-736D2DC3C56D}"/>
            </a:ext>
          </a:extLst>
        </xdr:cNvPr>
        <xdr:cNvSpPr txBox="1"/>
      </xdr:nvSpPr>
      <xdr:spPr>
        <a:xfrm>
          <a:off x="9327095" y="1102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B08E1CB8-1E81-478B-A746-2E24201E8D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955E03AF-6080-466C-A6A2-3FDD848E30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BD8E09AA-EB1D-4933-80F2-512CDF5819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474D19FC-9ABE-47E9-891E-27ED407EA9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C60DFABB-1387-4D4C-B96D-FCD9697904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24B5F687-02D0-4AF9-8865-FEC5C61540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97BCFB7D-27FF-498E-BC63-83C0D8928B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BB8F5D09-455C-4C3C-BC93-A7643DDDBE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43502A13-84BE-47F2-A357-42C4A492AE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2269919D-8483-4B83-9A9E-C6B31E0BED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06A0D97D-1B9C-41D5-B85F-9A0F00509BF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2BC15D63-D5B7-4012-B85A-C78C78937C7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9" name="テキスト ボックス 238">
          <a:extLst>
            <a:ext uri="{FF2B5EF4-FFF2-40B4-BE49-F238E27FC236}">
              <a16:creationId xmlns:a16="http://schemas.microsoft.com/office/drawing/2014/main" id="{B9FCE1B4-5269-4271-B8ED-82F2A807400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B705A46F-5696-4660-9CCD-A3494E32CFF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C9C10D6C-EF37-48FF-B1B7-CF9B43BB98D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B7924C7B-F720-40A9-A235-5B55FD9858A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6FB6C991-0B2A-4331-ADC5-8EF99B3545B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DAA49919-DD98-4BA4-8256-291C6117A3A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0DE1819A-350F-41FD-869A-069BDB0BC6F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48D8997A-6B79-4C76-97D8-C71E78FAF8A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CB01DB84-E315-4BA3-AC24-5C5DE40FC18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D72D779C-47D7-44C4-AC10-58543BA94A4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9" name="テキスト ボックス 248">
          <a:extLst>
            <a:ext uri="{FF2B5EF4-FFF2-40B4-BE49-F238E27FC236}">
              <a16:creationId xmlns:a16="http://schemas.microsoft.com/office/drawing/2014/main" id="{0BF0B259-F8DF-4CA1-BC14-46C41BAE491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D28EDE66-5825-47BD-9808-784AC16452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2A3986F1-CA6F-47F8-B985-528635A5FC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52" name="直線コネクタ 251">
          <a:extLst>
            <a:ext uri="{FF2B5EF4-FFF2-40B4-BE49-F238E27FC236}">
              <a16:creationId xmlns:a16="http://schemas.microsoft.com/office/drawing/2014/main" id="{B3F450D1-4FD8-405E-9F0F-3D8086355711}"/>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BD56E1DA-5625-4C83-AB10-6960E66728F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4" name="直線コネクタ 253">
          <a:extLst>
            <a:ext uri="{FF2B5EF4-FFF2-40B4-BE49-F238E27FC236}">
              <a16:creationId xmlns:a16="http://schemas.microsoft.com/office/drawing/2014/main" id="{03111A73-2C39-4BBA-98E9-1D8691BE4C6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55" name="【公営住宅】&#10;有形固定資産減価償却率最大値テキスト">
          <a:extLst>
            <a:ext uri="{FF2B5EF4-FFF2-40B4-BE49-F238E27FC236}">
              <a16:creationId xmlns:a16="http://schemas.microsoft.com/office/drawing/2014/main" id="{E69AA3C9-852B-43EE-9134-69B0597C8141}"/>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56" name="直線コネクタ 255">
          <a:extLst>
            <a:ext uri="{FF2B5EF4-FFF2-40B4-BE49-F238E27FC236}">
              <a16:creationId xmlns:a16="http://schemas.microsoft.com/office/drawing/2014/main" id="{BDC1010E-87BC-4B92-919C-FCE0FD6F05D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62C5238A-47F0-4AEF-9B0E-A41276667903}"/>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58" name="フローチャート: 判断 257">
          <a:extLst>
            <a:ext uri="{FF2B5EF4-FFF2-40B4-BE49-F238E27FC236}">
              <a16:creationId xmlns:a16="http://schemas.microsoft.com/office/drawing/2014/main" id="{429225A0-19AF-4E6B-A289-74923D8F0521}"/>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59" name="フローチャート: 判断 258">
          <a:extLst>
            <a:ext uri="{FF2B5EF4-FFF2-40B4-BE49-F238E27FC236}">
              <a16:creationId xmlns:a16="http://schemas.microsoft.com/office/drawing/2014/main" id="{D3FB70AA-0549-41E5-BB9E-AE083C4DCAD7}"/>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60" name="フローチャート: 判断 259">
          <a:extLst>
            <a:ext uri="{FF2B5EF4-FFF2-40B4-BE49-F238E27FC236}">
              <a16:creationId xmlns:a16="http://schemas.microsoft.com/office/drawing/2014/main" id="{09C9D19B-1FAF-453B-9AEA-9EFAB6B71B64}"/>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1" name="フローチャート: 判断 260">
          <a:extLst>
            <a:ext uri="{FF2B5EF4-FFF2-40B4-BE49-F238E27FC236}">
              <a16:creationId xmlns:a16="http://schemas.microsoft.com/office/drawing/2014/main" id="{C4C079C6-CBB2-48D8-8F24-A4C0F360F2FE}"/>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62" name="フローチャート: 判断 261">
          <a:extLst>
            <a:ext uri="{FF2B5EF4-FFF2-40B4-BE49-F238E27FC236}">
              <a16:creationId xmlns:a16="http://schemas.microsoft.com/office/drawing/2014/main" id="{EFDA90A1-F315-414A-A248-A2ED8C3739A4}"/>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DB3EEBF-3816-4D6B-B18B-DBB2F5C13C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CFBC15B-2348-4398-A905-3D5871D214A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56085EAC-3EB8-49A7-BFED-B20FA6E7744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39A78843-096C-4B7C-AE02-818E1A94463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9A94467-73DC-4136-B300-98AAEB78AE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268" name="楕円 267">
          <a:extLst>
            <a:ext uri="{FF2B5EF4-FFF2-40B4-BE49-F238E27FC236}">
              <a16:creationId xmlns:a16="http://schemas.microsoft.com/office/drawing/2014/main" id="{0BFD80B2-0CFE-4D84-827F-D871E6D9AE55}"/>
            </a:ext>
          </a:extLst>
        </xdr:cNvPr>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EFA2E958-3D49-4D85-ABC2-BC6CEE95CF20}"/>
            </a:ext>
          </a:extLst>
        </xdr:cNvPr>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49349</xdr:rowOff>
    </xdr:from>
    <xdr:to>
      <xdr:col>20</xdr:col>
      <xdr:colOff>38100</xdr:colOff>
      <xdr:row>83</xdr:row>
      <xdr:rowOff>150949</xdr:rowOff>
    </xdr:to>
    <xdr:sp macro="" textlink="">
      <xdr:nvSpPr>
        <xdr:cNvPr id="270" name="楕円 269">
          <a:extLst>
            <a:ext uri="{FF2B5EF4-FFF2-40B4-BE49-F238E27FC236}">
              <a16:creationId xmlns:a16="http://schemas.microsoft.com/office/drawing/2014/main" id="{BF0608B6-91FB-4D54-8FB6-E0D651B0AA27}"/>
            </a:ext>
          </a:extLst>
        </xdr:cNvPr>
        <xdr:cNvSpPr/>
      </xdr:nvSpPr>
      <xdr:spPr>
        <a:xfrm>
          <a:off x="3746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83</xdr:row>
      <xdr:rowOff>162198</xdr:rowOff>
    </xdr:to>
    <xdr:cxnSp macro="">
      <xdr:nvCxnSpPr>
        <xdr:cNvPr id="271" name="直線コネクタ 270">
          <a:extLst>
            <a:ext uri="{FF2B5EF4-FFF2-40B4-BE49-F238E27FC236}">
              <a16:creationId xmlns:a16="http://schemas.microsoft.com/office/drawing/2014/main" id="{EAE1BF41-9CAF-42F5-A297-60FCF68FA2AA}"/>
            </a:ext>
          </a:extLst>
        </xdr:cNvPr>
        <xdr:cNvCxnSpPr/>
      </xdr:nvCxnSpPr>
      <xdr:spPr>
        <a:xfrm>
          <a:off x="3797300" y="1433049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72" name="n_1aveValue【公営住宅】&#10;有形固定資産減価償却率">
          <a:extLst>
            <a:ext uri="{FF2B5EF4-FFF2-40B4-BE49-F238E27FC236}">
              <a16:creationId xmlns:a16="http://schemas.microsoft.com/office/drawing/2014/main" id="{7D5C0F38-B9A1-47EA-A529-DF7E4CF5BD31}"/>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273" name="n_2aveValue【公営住宅】&#10;有形固定資産減価償却率">
          <a:extLst>
            <a:ext uri="{FF2B5EF4-FFF2-40B4-BE49-F238E27FC236}">
              <a16:creationId xmlns:a16="http://schemas.microsoft.com/office/drawing/2014/main" id="{2358C0E9-B689-4D6B-8C36-65149256E8B1}"/>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4" name="n_3aveValue【公営住宅】&#10;有形固定資産減価償却率">
          <a:extLst>
            <a:ext uri="{FF2B5EF4-FFF2-40B4-BE49-F238E27FC236}">
              <a16:creationId xmlns:a16="http://schemas.microsoft.com/office/drawing/2014/main" id="{95DDB622-B07E-42BF-85FC-17855153AC84}"/>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75" name="n_4aveValue【公営住宅】&#10;有形固定資産減価償却率">
          <a:extLst>
            <a:ext uri="{FF2B5EF4-FFF2-40B4-BE49-F238E27FC236}">
              <a16:creationId xmlns:a16="http://schemas.microsoft.com/office/drawing/2014/main" id="{64E28053-BDCA-46AD-8F19-9C892D39273E}"/>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142076</xdr:rowOff>
    </xdr:from>
    <xdr:ext cx="405111" cy="259045"/>
    <xdr:sp macro="" textlink="">
      <xdr:nvSpPr>
        <xdr:cNvPr id="276" name="n_1mainValue【公営住宅】&#10;有形固定資産減価償却率">
          <a:extLst>
            <a:ext uri="{FF2B5EF4-FFF2-40B4-BE49-F238E27FC236}">
              <a16:creationId xmlns:a16="http://schemas.microsoft.com/office/drawing/2014/main" id="{A7CE2B19-5CA6-47A5-96E7-41E6FF7E38DA}"/>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C373150D-861E-4754-AC1B-A2CB2655EF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DE667FB0-33F6-4FC9-B23A-DB8384C873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E8B014EF-59C6-4821-955D-6B3BA11181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1F5C7EF9-2D7F-4EC9-BFDB-665D42893B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25AA7A7C-01E2-452E-91C9-C6AAAE9208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7CA284EA-7E3C-4BA0-8DB0-7F78505711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AC5E1C6E-4350-4E1F-9172-1B80B3C88C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5CB1DE7F-5033-41A0-A27F-E73073271F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DAC0BCDA-4BB3-4B38-80B3-897DFEF28D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57DA6C9C-24D6-491E-92E2-4135AFE20B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DDF67FC0-24CF-44A8-A3D3-0E72C37411D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FF2675D0-C145-4B48-9D8A-BE317A3DAD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87DD3DC1-14A2-43B6-A656-D48DA23B31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35D5AFDE-64AA-4E8C-82E7-185AB62AB4F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3F6010B8-F39E-4095-B063-53EBEC289B2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F8286245-9121-46A9-8293-53452686DBA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DA3ABB63-CED4-43E9-ADCB-D1B89B53399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B0BDF5D9-6E18-45BE-AAD6-741990D5224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3B72EA58-173D-4AF6-A8F6-81D95B9AFC7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4E637F9E-1339-4DF2-897B-0102453C443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465DA7D5-F444-4D6A-8903-11959E56642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3AEDFA12-3A1D-4FC4-B1C1-9AF3EF076AA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9DE52F51-F831-4DC2-8755-1E3D7597865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00" name="直線コネクタ 299">
          <a:extLst>
            <a:ext uri="{FF2B5EF4-FFF2-40B4-BE49-F238E27FC236}">
              <a16:creationId xmlns:a16="http://schemas.microsoft.com/office/drawing/2014/main" id="{82AA0FD9-D147-4885-B488-46C51C5A9425}"/>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1" name="【公営住宅】&#10;一人当たり面積最小値テキスト">
          <a:extLst>
            <a:ext uri="{FF2B5EF4-FFF2-40B4-BE49-F238E27FC236}">
              <a16:creationId xmlns:a16="http://schemas.microsoft.com/office/drawing/2014/main" id="{49F9103A-D747-4E96-853D-D4CDC28613F9}"/>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2" name="直線コネクタ 301">
          <a:extLst>
            <a:ext uri="{FF2B5EF4-FFF2-40B4-BE49-F238E27FC236}">
              <a16:creationId xmlns:a16="http://schemas.microsoft.com/office/drawing/2014/main" id="{2B147246-5FC0-46B1-92D4-E610E5774897}"/>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03" name="【公営住宅】&#10;一人当たり面積最大値テキスト">
          <a:extLst>
            <a:ext uri="{FF2B5EF4-FFF2-40B4-BE49-F238E27FC236}">
              <a16:creationId xmlns:a16="http://schemas.microsoft.com/office/drawing/2014/main" id="{B8F489AF-0BF8-4529-B806-1F9E38D9182A}"/>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04" name="直線コネクタ 303">
          <a:extLst>
            <a:ext uri="{FF2B5EF4-FFF2-40B4-BE49-F238E27FC236}">
              <a16:creationId xmlns:a16="http://schemas.microsoft.com/office/drawing/2014/main" id="{CE1DEA65-EA3D-4A61-B3E0-A4A28341A802}"/>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05" name="【公営住宅】&#10;一人当たり面積平均値テキスト">
          <a:extLst>
            <a:ext uri="{FF2B5EF4-FFF2-40B4-BE49-F238E27FC236}">
              <a16:creationId xmlns:a16="http://schemas.microsoft.com/office/drawing/2014/main" id="{F6E85660-72BF-4692-9A0D-BAD23235FF16}"/>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06" name="フローチャート: 判断 305">
          <a:extLst>
            <a:ext uri="{FF2B5EF4-FFF2-40B4-BE49-F238E27FC236}">
              <a16:creationId xmlns:a16="http://schemas.microsoft.com/office/drawing/2014/main" id="{C9E65EE9-68CC-4D29-8DDF-5F4600F4C3A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07" name="フローチャート: 判断 306">
          <a:extLst>
            <a:ext uri="{FF2B5EF4-FFF2-40B4-BE49-F238E27FC236}">
              <a16:creationId xmlns:a16="http://schemas.microsoft.com/office/drawing/2014/main" id="{441E66C1-C4FB-4491-9D37-6D45B408F948}"/>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08" name="フローチャート: 判断 307">
          <a:extLst>
            <a:ext uri="{FF2B5EF4-FFF2-40B4-BE49-F238E27FC236}">
              <a16:creationId xmlns:a16="http://schemas.microsoft.com/office/drawing/2014/main" id="{47BC3492-BB54-4AA2-B42F-6125A499005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09" name="フローチャート: 判断 308">
          <a:extLst>
            <a:ext uri="{FF2B5EF4-FFF2-40B4-BE49-F238E27FC236}">
              <a16:creationId xmlns:a16="http://schemas.microsoft.com/office/drawing/2014/main" id="{DB68C8DC-5FC2-4F8F-93AB-64E95DFE75F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10" name="フローチャート: 判断 309">
          <a:extLst>
            <a:ext uri="{FF2B5EF4-FFF2-40B4-BE49-F238E27FC236}">
              <a16:creationId xmlns:a16="http://schemas.microsoft.com/office/drawing/2014/main" id="{86320AB2-1417-441E-A458-D9D614345812}"/>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C0EC53C4-782F-48A8-8488-B7FC8DA44F3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C11F750A-8789-4432-BCD0-AF1D6003BF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ECBC5806-1B10-4FF6-8603-33EFDDA5E1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DC6C129-D5D2-4BF3-B34D-6F6FFCC184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22F85737-1F67-4B78-869F-0ADCBBC7111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64263</xdr:rowOff>
    </xdr:from>
    <xdr:to>
      <xdr:col>55</xdr:col>
      <xdr:colOff>50800</xdr:colOff>
      <xdr:row>85</xdr:row>
      <xdr:rowOff>165863</xdr:rowOff>
    </xdr:to>
    <xdr:sp macro="" textlink="">
      <xdr:nvSpPr>
        <xdr:cNvPr id="316" name="楕円 315">
          <a:extLst>
            <a:ext uri="{FF2B5EF4-FFF2-40B4-BE49-F238E27FC236}">
              <a16:creationId xmlns:a16="http://schemas.microsoft.com/office/drawing/2014/main" id="{69329DEE-D829-4666-BE30-FDC8957785A6}"/>
            </a:ext>
          </a:extLst>
        </xdr:cNvPr>
        <xdr:cNvSpPr/>
      </xdr:nvSpPr>
      <xdr:spPr>
        <a:xfrm>
          <a:off x="104267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42690</xdr:rowOff>
    </xdr:from>
    <xdr:ext cx="469744" cy="259045"/>
    <xdr:sp macro="" textlink="">
      <xdr:nvSpPr>
        <xdr:cNvPr id="317" name="【公営住宅】&#10;一人当たり面積該当値テキスト">
          <a:extLst>
            <a:ext uri="{FF2B5EF4-FFF2-40B4-BE49-F238E27FC236}">
              <a16:creationId xmlns:a16="http://schemas.microsoft.com/office/drawing/2014/main" id="{A96A08AB-8823-41F8-B453-3DA3B873620C}"/>
            </a:ext>
          </a:extLst>
        </xdr:cNvPr>
        <xdr:cNvSpPr txBox="1"/>
      </xdr:nvSpPr>
      <xdr:spPr>
        <a:xfrm>
          <a:off x="10515600"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68072</xdr:rowOff>
    </xdr:from>
    <xdr:to>
      <xdr:col>50</xdr:col>
      <xdr:colOff>165100</xdr:colOff>
      <xdr:row>85</xdr:row>
      <xdr:rowOff>169672</xdr:rowOff>
    </xdr:to>
    <xdr:sp macro="" textlink="">
      <xdr:nvSpPr>
        <xdr:cNvPr id="318" name="楕円 317">
          <a:extLst>
            <a:ext uri="{FF2B5EF4-FFF2-40B4-BE49-F238E27FC236}">
              <a16:creationId xmlns:a16="http://schemas.microsoft.com/office/drawing/2014/main" id="{4B6A32D0-D2B8-4A66-AEA8-394F44E4B730}"/>
            </a:ext>
          </a:extLst>
        </xdr:cNvPr>
        <xdr:cNvSpPr/>
      </xdr:nvSpPr>
      <xdr:spPr>
        <a:xfrm>
          <a:off x="9588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115063</xdr:rowOff>
    </xdr:from>
    <xdr:to>
      <xdr:col>55</xdr:col>
      <xdr:colOff>0</xdr:colOff>
      <xdr:row>85</xdr:row>
      <xdr:rowOff>118872</xdr:rowOff>
    </xdr:to>
    <xdr:cxnSp macro="">
      <xdr:nvCxnSpPr>
        <xdr:cNvPr id="319" name="直線コネクタ 318">
          <a:extLst>
            <a:ext uri="{FF2B5EF4-FFF2-40B4-BE49-F238E27FC236}">
              <a16:creationId xmlns:a16="http://schemas.microsoft.com/office/drawing/2014/main" id="{353F6DB7-3504-4DBD-9EFF-E18137EA3624}"/>
            </a:ext>
          </a:extLst>
        </xdr:cNvPr>
        <xdr:cNvCxnSpPr/>
      </xdr:nvCxnSpPr>
      <xdr:spPr>
        <a:xfrm flipV="1">
          <a:off x="9639300" y="1468831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20" name="n_1aveValue【公営住宅】&#10;一人当たり面積">
          <a:extLst>
            <a:ext uri="{FF2B5EF4-FFF2-40B4-BE49-F238E27FC236}">
              <a16:creationId xmlns:a16="http://schemas.microsoft.com/office/drawing/2014/main" id="{56993385-C3A3-43BF-B676-27B79D4B55B7}"/>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21" name="n_2aveValue【公営住宅】&#10;一人当たり面積">
          <a:extLst>
            <a:ext uri="{FF2B5EF4-FFF2-40B4-BE49-F238E27FC236}">
              <a16:creationId xmlns:a16="http://schemas.microsoft.com/office/drawing/2014/main" id="{A6E34871-6906-488E-814F-7A38FB58AB19}"/>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22" name="n_3aveValue【公営住宅】&#10;一人当たり面積">
          <a:extLst>
            <a:ext uri="{FF2B5EF4-FFF2-40B4-BE49-F238E27FC236}">
              <a16:creationId xmlns:a16="http://schemas.microsoft.com/office/drawing/2014/main" id="{8E34B03A-6E28-4091-BD7B-EBE3CA3B5219}"/>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23" name="n_4aveValue【公営住宅】&#10;一人当たり面積">
          <a:extLst>
            <a:ext uri="{FF2B5EF4-FFF2-40B4-BE49-F238E27FC236}">
              <a16:creationId xmlns:a16="http://schemas.microsoft.com/office/drawing/2014/main" id="{64EE25C0-D20F-43C6-825C-6DCC81FB2825}"/>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160799</xdr:rowOff>
    </xdr:from>
    <xdr:ext cx="469744" cy="259045"/>
    <xdr:sp macro="" textlink="">
      <xdr:nvSpPr>
        <xdr:cNvPr id="324" name="n_1mainValue【公営住宅】&#10;一人当たり面積">
          <a:extLst>
            <a:ext uri="{FF2B5EF4-FFF2-40B4-BE49-F238E27FC236}">
              <a16:creationId xmlns:a16="http://schemas.microsoft.com/office/drawing/2014/main" id="{EE3DE76B-077E-41E2-A7EF-FE8B4A89072A}"/>
            </a:ext>
          </a:extLst>
        </xdr:cNvPr>
        <xdr:cNvSpPr txBox="1"/>
      </xdr:nvSpPr>
      <xdr:spPr>
        <a:xfrm>
          <a:off x="93917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97B96486-2D7D-46B2-9EAD-5B8E1BB525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68D0E7D-63DD-47A0-8CF1-2F129AC977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3DE79467-328B-4FD1-B3D3-7E5BA4CAEA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E22FFF1-CC11-4485-BF51-9081559299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5ABAF500-5BB0-4AC2-A41E-C80A16B69A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EA251734-1A65-47F1-88CE-FB3996C8C60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E9EBD095-F57C-457F-AD18-7BD4DCBB20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2EF5068A-EF3D-4B06-95F8-9E5C578BD3D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D1F8A276-C088-4F4D-8B93-AA51D063DFD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6102218F-CDC7-413D-BC60-194FA6D0596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a:extLst>
            <a:ext uri="{FF2B5EF4-FFF2-40B4-BE49-F238E27FC236}">
              <a16:creationId xmlns:a16="http://schemas.microsoft.com/office/drawing/2014/main" id="{CD97F72A-EB71-4CF8-A38D-36E6E0824E8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a:extLst>
            <a:ext uri="{FF2B5EF4-FFF2-40B4-BE49-F238E27FC236}">
              <a16:creationId xmlns:a16="http://schemas.microsoft.com/office/drawing/2014/main" id="{8FE0D523-1546-458B-9891-F9198BC12E7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7" name="テキスト ボックス 336">
          <a:extLst>
            <a:ext uri="{FF2B5EF4-FFF2-40B4-BE49-F238E27FC236}">
              <a16:creationId xmlns:a16="http://schemas.microsoft.com/office/drawing/2014/main" id="{3A3FA0BE-5DC1-4173-90A1-9A11D30619C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a:extLst>
            <a:ext uri="{FF2B5EF4-FFF2-40B4-BE49-F238E27FC236}">
              <a16:creationId xmlns:a16="http://schemas.microsoft.com/office/drawing/2014/main" id="{CAD94836-6583-4589-B266-0E6D041DA12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a:extLst>
            <a:ext uri="{FF2B5EF4-FFF2-40B4-BE49-F238E27FC236}">
              <a16:creationId xmlns:a16="http://schemas.microsoft.com/office/drawing/2014/main" id="{A4493E3B-A127-4E18-B786-E101A4D695F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a:extLst>
            <a:ext uri="{FF2B5EF4-FFF2-40B4-BE49-F238E27FC236}">
              <a16:creationId xmlns:a16="http://schemas.microsoft.com/office/drawing/2014/main" id="{A335DE75-C2D8-4BD0-92D1-E5B7A1D5F47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a:extLst>
            <a:ext uri="{FF2B5EF4-FFF2-40B4-BE49-F238E27FC236}">
              <a16:creationId xmlns:a16="http://schemas.microsoft.com/office/drawing/2014/main" id="{721CAB6F-AE37-4CF5-9728-B9EFA6A54E3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a:extLst>
            <a:ext uri="{FF2B5EF4-FFF2-40B4-BE49-F238E27FC236}">
              <a16:creationId xmlns:a16="http://schemas.microsoft.com/office/drawing/2014/main" id="{C2F785A5-831A-4B5D-A7A2-2534EF1908E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a:extLst>
            <a:ext uri="{FF2B5EF4-FFF2-40B4-BE49-F238E27FC236}">
              <a16:creationId xmlns:a16="http://schemas.microsoft.com/office/drawing/2014/main" id="{766C0513-D113-47AB-95CB-0A8B368E847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a:extLst>
            <a:ext uri="{FF2B5EF4-FFF2-40B4-BE49-F238E27FC236}">
              <a16:creationId xmlns:a16="http://schemas.microsoft.com/office/drawing/2014/main" id="{71F9318C-E80B-47CD-818E-9AE39B2F79E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a:extLst>
            <a:ext uri="{FF2B5EF4-FFF2-40B4-BE49-F238E27FC236}">
              <a16:creationId xmlns:a16="http://schemas.microsoft.com/office/drawing/2014/main" id="{5B25D73D-A5C6-41D7-AD5D-636867B2316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a:extLst>
            <a:ext uri="{FF2B5EF4-FFF2-40B4-BE49-F238E27FC236}">
              <a16:creationId xmlns:a16="http://schemas.microsoft.com/office/drawing/2014/main" id="{C9AC800C-F0A0-4AFB-AE98-51B3AD7C5B2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7" name="テキスト ボックス 346">
          <a:extLst>
            <a:ext uri="{FF2B5EF4-FFF2-40B4-BE49-F238E27FC236}">
              <a16:creationId xmlns:a16="http://schemas.microsoft.com/office/drawing/2014/main" id="{5CF3E11D-8C0D-4333-9704-2C6EFAFD04D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6E45424D-FDE7-4749-BF81-A1B895BA83D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港湾・漁港】&#10;有形固定資産減価償却率グラフ枠">
          <a:extLst>
            <a:ext uri="{FF2B5EF4-FFF2-40B4-BE49-F238E27FC236}">
              <a16:creationId xmlns:a16="http://schemas.microsoft.com/office/drawing/2014/main" id="{A728E17B-8777-4C9D-9217-23FE05DBA8A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350" name="直線コネクタ 349">
          <a:extLst>
            <a:ext uri="{FF2B5EF4-FFF2-40B4-BE49-F238E27FC236}">
              <a16:creationId xmlns:a16="http://schemas.microsoft.com/office/drawing/2014/main" id="{712006B2-B708-4FDF-8BD7-E176FF7C166A}"/>
            </a:ext>
          </a:extLst>
        </xdr:cNvPr>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51" name="【港湾・漁港】&#10;有形固定資産減価償却率最小値テキスト">
          <a:extLst>
            <a:ext uri="{FF2B5EF4-FFF2-40B4-BE49-F238E27FC236}">
              <a16:creationId xmlns:a16="http://schemas.microsoft.com/office/drawing/2014/main" id="{0659737C-F7D9-4F59-A647-88DB9E14FA3D}"/>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52" name="直線コネクタ 351">
          <a:extLst>
            <a:ext uri="{FF2B5EF4-FFF2-40B4-BE49-F238E27FC236}">
              <a16:creationId xmlns:a16="http://schemas.microsoft.com/office/drawing/2014/main" id="{FB7C0C44-6E29-428E-BA1F-A810FBB76CCE}"/>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53" name="【港湾・漁港】&#10;有形固定資産減価償却率最大値テキスト">
          <a:extLst>
            <a:ext uri="{FF2B5EF4-FFF2-40B4-BE49-F238E27FC236}">
              <a16:creationId xmlns:a16="http://schemas.microsoft.com/office/drawing/2014/main" id="{6D0807E5-5DCE-47E1-A7D5-5DC1E517EA4C}"/>
            </a:ext>
          </a:extLst>
        </xdr:cNvPr>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54" name="直線コネクタ 353">
          <a:extLst>
            <a:ext uri="{FF2B5EF4-FFF2-40B4-BE49-F238E27FC236}">
              <a16:creationId xmlns:a16="http://schemas.microsoft.com/office/drawing/2014/main" id="{29164A74-8EBB-4291-81CC-42036E8FAC58}"/>
            </a:ext>
          </a:extLst>
        </xdr:cNvPr>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144253</xdr:rowOff>
    </xdr:from>
    <xdr:ext cx="405111" cy="259045"/>
    <xdr:sp macro="" textlink="">
      <xdr:nvSpPr>
        <xdr:cNvPr id="355" name="【港湾・漁港】&#10;有形固定資産減価償却率平均値テキスト">
          <a:extLst>
            <a:ext uri="{FF2B5EF4-FFF2-40B4-BE49-F238E27FC236}">
              <a16:creationId xmlns:a16="http://schemas.microsoft.com/office/drawing/2014/main" id="{E610BDE0-0A5C-4BF7-A4C9-587F627B4F33}"/>
            </a:ext>
          </a:extLst>
        </xdr:cNvPr>
        <xdr:cNvSpPr txBox="1"/>
      </xdr:nvSpPr>
      <xdr:spPr>
        <a:xfrm>
          <a:off x="4673600" y="1780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356" name="フローチャート: 判断 355">
          <a:extLst>
            <a:ext uri="{FF2B5EF4-FFF2-40B4-BE49-F238E27FC236}">
              <a16:creationId xmlns:a16="http://schemas.microsoft.com/office/drawing/2014/main" id="{C302E955-EFED-4998-BE15-E509B4EA6962}"/>
            </a:ext>
          </a:extLst>
        </xdr:cNvPr>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357" name="フローチャート: 判断 356">
          <a:extLst>
            <a:ext uri="{FF2B5EF4-FFF2-40B4-BE49-F238E27FC236}">
              <a16:creationId xmlns:a16="http://schemas.microsoft.com/office/drawing/2014/main" id="{732B2F3F-2D26-46A8-B848-81444E3B4A90}"/>
            </a:ext>
          </a:extLst>
        </xdr:cNvPr>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358" name="フローチャート: 判断 357">
          <a:extLst>
            <a:ext uri="{FF2B5EF4-FFF2-40B4-BE49-F238E27FC236}">
              <a16:creationId xmlns:a16="http://schemas.microsoft.com/office/drawing/2014/main" id="{0965C9A8-5A6A-44DD-AE3B-20A808E24E70}"/>
            </a:ext>
          </a:extLst>
        </xdr:cNvPr>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59" name="フローチャート: 判断 358">
          <a:extLst>
            <a:ext uri="{FF2B5EF4-FFF2-40B4-BE49-F238E27FC236}">
              <a16:creationId xmlns:a16="http://schemas.microsoft.com/office/drawing/2014/main" id="{7DD3552C-3B84-4577-9460-33A63945D383}"/>
            </a:ext>
          </a:extLst>
        </xdr:cNvPr>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360" name="フローチャート: 判断 359">
          <a:extLst>
            <a:ext uri="{FF2B5EF4-FFF2-40B4-BE49-F238E27FC236}">
              <a16:creationId xmlns:a16="http://schemas.microsoft.com/office/drawing/2014/main" id="{9FDB68D9-EE6C-453E-839F-406F76A6ECB9}"/>
            </a:ext>
          </a:extLst>
        </xdr:cNvPr>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EFAC3453-EA0A-49B6-8CEF-3CD60D9BE5B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8FB5AEC4-2D23-4D3D-A240-20FEBB48FE9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2A163246-7209-4878-B80A-34691CA9897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DE6919A0-C2AB-4C70-970F-BC62AFF748A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CA4B7D87-9209-4846-84C7-74359D9CBF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85816</xdr:rowOff>
    </xdr:from>
    <xdr:to>
      <xdr:col>24</xdr:col>
      <xdr:colOff>114300</xdr:colOff>
      <xdr:row>104</xdr:row>
      <xdr:rowOff>15966</xdr:rowOff>
    </xdr:to>
    <xdr:sp macro="" textlink="">
      <xdr:nvSpPr>
        <xdr:cNvPr id="366" name="楕円 365">
          <a:extLst>
            <a:ext uri="{FF2B5EF4-FFF2-40B4-BE49-F238E27FC236}">
              <a16:creationId xmlns:a16="http://schemas.microsoft.com/office/drawing/2014/main" id="{3A176372-86EA-4EDD-87C3-1D503ACA4637}"/>
            </a:ext>
          </a:extLst>
        </xdr:cNvPr>
        <xdr:cNvSpPr/>
      </xdr:nvSpPr>
      <xdr:spPr>
        <a:xfrm>
          <a:off x="4584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108693</xdr:rowOff>
    </xdr:from>
    <xdr:ext cx="405111" cy="259045"/>
    <xdr:sp macro="" textlink="">
      <xdr:nvSpPr>
        <xdr:cNvPr id="367" name="【港湾・漁港】&#10;有形固定資産減価償却率該当値テキスト">
          <a:extLst>
            <a:ext uri="{FF2B5EF4-FFF2-40B4-BE49-F238E27FC236}">
              <a16:creationId xmlns:a16="http://schemas.microsoft.com/office/drawing/2014/main" id="{4768361A-7F42-497A-AD0D-06D8E76ACFB1}"/>
            </a:ext>
          </a:extLst>
        </xdr:cNvPr>
        <xdr:cNvSpPr txBox="1"/>
      </xdr:nvSpPr>
      <xdr:spPr>
        <a:xfrm>
          <a:off x="4673600" y="175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58057</xdr:rowOff>
    </xdr:from>
    <xdr:to>
      <xdr:col>20</xdr:col>
      <xdr:colOff>38100</xdr:colOff>
      <xdr:row>103</xdr:row>
      <xdr:rowOff>159657</xdr:rowOff>
    </xdr:to>
    <xdr:sp macro="" textlink="">
      <xdr:nvSpPr>
        <xdr:cNvPr id="368" name="楕円 367">
          <a:extLst>
            <a:ext uri="{FF2B5EF4-FFF2-40B4-BE49-F238E27FC236}">
              <a16:creationId xmlns:a16="http://schemas.microsoft.com/office/drawing/2014/main" id="{249738A8-03F4-45C9-9DE5-525B9AC6494A}"/>
            </a:ext>
          </a:extLst>
        </xdr:cNvPr>
        <xdr:cNvSpPr/>
      </xdr:nvSpPr>
      <xdr:spPr>
        <a:xfrm>
          <a:off x="3746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108857</xdr:rowOff>
    </xdr:from>
    <xdr:to>
      <xdr:col>24</xdr:col>
      <xdr:colOff>63500</xdr:colOff>
      <xdr:row>103</xdr:row>
      <xdr:rowOff>136616</xdr:rowOff>
    </xdr:to>
    <xdr:cxnSp macro="">
      <xdr:nvCxnSpPr>
        <xdr:cNvPr id="369" name="直線コネクタ 368">
          <a:extLst>
            <a:ext uri="{FF2B5EF4-FFF2-40B4-BE49-F238E27FC236}">
              <a16:creationId xmlns:a16="http://schemas.microsoft.com/office/drawing/2014/main" id="{163B41F8-4919-4A2A-B88F-62BB2FFE1666}"/>
            </a:ext>
          </a:extLst>
        </xdr:cNvPr>
        <xdr:cNvCxnSpPr/>
      </xdr:nvCxnSpPr>
      <xdr:spPr>
        <a:xfrm>
          <a:off x="3797300" y="177682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18522</xdr:rowOff>
    </xdr:from>
    <xdr:ext cx="405111" cy="259045"/>
    <xdr:sp macro="" textlink="">
      <xdr:nvSpPr>
        <xdr:cNvPr id="370" name="n_1aveValue【港湾・漁港】&#10;有形固定資産減価償却率">
          <a:extLst>
            <a:ext uri="{FF2B5EF4-FFF2-40B4-BE49-F238E27FC236}">
              <a16:creationId xmlns:a16="http://schemas.microsoft.com/office/drawing/2014/main" id="{0B295AC2-E7EB-41C8-9FD2-81617E06559B}"/>
            </a:ext>
          </a:extLst>
        </xdr:cNvPr>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30859</xdr:rowOff>
    </xdr:from>
    <xdr:ext cx="405111" cy="259045"/>
    <xdr:sp macro="" textlink="">
      <xdr:nvSpPr>
        <xdr:cNvPr id="371" name="n_2aveValue【港湾・漁港】&#10;有形固定資産減価償却率">
          <a:extLst>
            <a:ext uri="{FF2B5EF4-FFF2-40B4-BE49-F238E27FC236}">
              <a16:creationId xmlns:a16="http://schemas.microsoft.com/office/drawing/2014/main" id="{799886BB-6A16-4DA8-8529-A9B2EB6A3C3B}"/>
            </a:ext>
          </a:extLst>
        </xdr:cNvPr>
        <xdr:cNvSpPr txBox="1"/>
      </xdr:nvSpPr>
      <xdr:spPr>
        <a:xfrm>
          <a:off x="2705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372" name="n_3aveValue【港湾・漁港】&#10;有形固定資産減価償却率">
          <a:extLst>
            <a:ext uri="{FF2B5EF4-FFF2-40B4-BE49-F238E27FC236}">
              <a16:creationId xmlns:a16="http://schemas.microsoft.com/office/drawing/2014/main" id="{9DD861C1-C314-4EC6-B609-C98FF8AAA201}"/>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373" name="n_4aveValue【港湾・漁港】&#10;有形固定資産減価償却率">
          <a:extLst>
            <a:ext uri="{FF2B5EF4-FFF2-40B4-BE49-F238E27FC236}">
              <a16:creationId xmlns:a16="http://schemas.microsoft.com/office/drawing/2014/main" id="{BD206857-5168-4163-A531-E57B93B817EC}"/>
            </a:ext>
          </a:extLst>
        </xdr:cNvPr>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4734</xdr:rowOff>
    </xdr:from>
    <xdr:ext cx="405111" cy="259045"/>
    <xdr:sp macro="" textlink="">
      <xdr:nvSpPr>
        <xdr:cNvPr id="374" name="n_1mainValue【港湾・漁港】&#10;有形固定資産減価償却率">
          <a:extLst>
            <a:ext uri="{FF2B5EF4-FFF2-40B4-BE49-F238E27FC236}">
              <a16:creationId xmlns:a16="http://schemas.microsoft.com/office/drawing/2014/main" id="{41FA9456-212F-4922-BE9B-EAD93A168A34}"/>
            </a:ext>
          </a:extLst>
        </xdr:cNvPr>
        <xdr:cNvSpPr txBox="1"/>
      </xdr:nvSpPr>
      <xdr:spPr>
        <a:xfrm>
          <a:off x="3582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9CB2DAA5-B70D-4C9F-8252-E42AA06866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21365733-861F-4664-8DE5-8A5A8F9613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0EAE0317-D14D-4C3B-91BA-0D5FEEFA3D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1001984F-4A36-41AD-8898-E153E540CA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9A0EC9E0-5EC2-4015-84AD-A5BB4AF3A9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970862DA-5E04-4C74-B888-564A262A69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059E60D0-B76A-4CD5-BC93-F9085B9B0E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8F6C1DC9-34EC-43CB-AB83-830894DF620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31D3EA13-FC5E-49F1-8213-F6F4C1369ED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4410AE55-C136-4F93-B4B9-FEE11DB1BBE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a:extLst>
            <a:ext uri="{FF2B5EF4-FFF2-40B4-BE49-F238E27FC236}">
              <a16:creationId xmlns:a16="http://schemas.microsoft.com/office/drawing/2014/main" id="{05150E3F-CC73-4EDD-86DB-BDB1B5B9274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a:extLst>
            <a:ext uri="{FF2B5EF4-FFF2-40B4-BE49-F238E27FC236}">
              <a16:creationId xmlns:a16="http://schemas.microsoft.com/office/drawing/2014/main" id="{DCB924B6-D838-4C05-A603-647C06AEBAF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a:extLst>
            <a:ext uri="{FF2B5EF4-FFF2-40B4-BE49-F238E27FC236}">
              <a16:creationId xmlns:a16="http://schemas.microsoft.com/office/drawing/2014/main" id="{88B8602E-05F0-4B73-86E7-72BD039EBFE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88" name="テキスト ボックス 387">
          <a:extLst>
            <a:ext uri="{FF2B5EF4-FFF2-40B4-BE49-F238E27FC236}">
              <a16:creationId xmlns:a16="http://schemas.microsoft.com/office/drawing/2014/main" id="{9D2F83F1-0150-4292-BD84-535BE30297B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a:extLst>
            <a:ext uri="{FF2B5EF4-FFF2-40B4-BE49-F238E27FC236}">
              <a16:creationId xmlns:a16="http://schemas.microsoft.com/office/drawing/2014/main" id="{79A68860-AE4A-44E3-A05F-94658EE829C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0" name="テキスト ボックス 389">
          <a:extLst>
            <a:ext uri="{FF2B5EF4-FFF2-40B4-BE49-F238E27FC236}">
              <a16:creationId xmlns:a16="http://schemas.microsoft.com/office/drawing/2014/main" id="{FC223DD5-6E06-44A0-876A-4E12F650B21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a:extLst>
            <a:ext uri="{FF2B5EF4-FFF2-40B4-BE49-F238E27FC236}">
              <a16:creationId xmlns:a16="http://schemas.microsoft.com/office/drawing/2014/main" id="{393D70E4-FD12-4677-A8E0-99A1DDC150B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2" name="テキスト ボックス 391">
          <a:extLst>
            <a:ext uri="{FF2B5EF4-FFF2-40B4-BE49-F238E27FC236}">
              <a16:creationId xmlns:a16="http://schemas.microsoft.com/office/drawing/2014/main" id="{1C2D447B-B000-4C55-8488-F03C521FE8F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1FC9DC00-BB41-4638-9792-329C973F75F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a:extLst>
            <a:ext uri="{FF2B5EF4-FFF2-40B4-BE49-F238E27FC236}">
              <a16:creationId xmlns:a16="http://schemas.microsoft.com/office/drawing/2014/main" id="{EA6CB3AD-D305-4326-B546-E85C355273E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a:extLst>
            <a:ext uri="{FF2B5EF4-FFF2-40B4-BE49-F238E27FC236}">
              <a16:creationId xmlns:a16="http://schemas.microsoft.com/office/drawing/2014/main" id="{87ECD049-2496-48B5-A5C5-61F0E02C5D8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396" name="直線コネクタ 395">
          <a:extLst>
            <a:ext uri="{FF2B5EF4-FFF2-40B4-BE49-F238E27FC236}">
              <a16:creationId xmlns:a16="http://schemas.microsoft.com/office/drawing/2014/main" id="{66AA0971-E19F-4112-B9FD-D36D1E7115F6}"/>
            </a:ext>
          </a:extLst>
        </xdr:cNvPr>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397" name="【港湾・漁港】&#10;一人当たり有形固定資産（償却資産）額最小値テキスト">
          <a:extLst>
            <a:ext uri="{FF2B5EF4-FFF2-40B4-BE49-F238E27FC236}">
              <a16:creationId xmlns:a16="http://schemas.microsoft.com/office/drawing/2014/main" id="{EF9931B7-EC0C-47DD-8497-D746897284CD}"/>
            </a:ext>
          </a:extLst>
        </xdr:cNvPr>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398" name="直線コネクタ 397">
          <a:extLst>
            <a:ext uri="{FF2B5EF4-FFF2-40B4-BE49-F238E27FC236}">
              <a16:creationId xmlns:a16="http://schemas.microsoft.com/office/drawing/2014/main" id="{CA3E63D9-FC09-4796-8FE6-3D747718D1BC}"/>
            </a:ext>
          </a:extLst>
        </xdr:cNvPr>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399" name="【港湾・漁港】&#10;一人当たり有形固定資産（償却資産）額最大値テキスト">
          <a:extLst>
            <a:ext uri="{FF2B5EF4-FFF2-40B4-BE49-F238E27FC236}">
              <a16:creationId xmlns:a16="http://schemas.microsoft.com/office/drawing/2014/main" id="{4704F0DE-9385-47EF-9C4C-3984D8CBB7C8}"/>
            </a:ext>
          </a:extLst>
        </xdr:cNvPr>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00" name="直線コネクタ 399">
          <a:extLst>
            <a:ext uri="{FF2B5EF4-FFF2-40B4-BE49-F238E27FC236}">
              <a16:creationId xmlns:a16="http://schemas.microsoft.com/office/drawing/2014/main" id="{8D469450-08E5-4761-A419-C727467AF2A8}"/>
            </a:ext>
          </a:extLst>
        </xdr:cNvPr>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18628</xdr:rowOff>
    </xdr:from>
    <xdr:ext cx="599010" cy="259045"/>
    <xdr:sp macro="" textlink="">
      <xdr:nvSpPr>
        <xdr:cNvPr id="401" name="【港湾・漁港】&#10;一人当たり有形固定資産（償却資産）額平均値テキスト">
          <a:extLst>
            <a:ext uri="{FF2B5EF4-FFF2-40B4-BE49-F238E27FC236}">
              <a16:creationId xmlns:a16="http://schemas.microsoft.com/office/drawing/2014/main" id="{AE7B9EB0-71E6-47E9-9650-03B1C597933A}"/>
            </a:ext>
          </a:extLst>
        </xdr:cNvPr>
        <xdr:cNvSpPr txBox="1"/>
      </xdr:nvSpPr>
      <xdr:spPr>
        <a:xfrm>
          <a:off x="10515600" y="18192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02" name="フローチャート: 判断 401">
          <a:extLst>
            <a:ext uri="{FF2B5EF4-FFF2-40B4-BE49-F238E27FC236}">
              <a16:creationId xmlns:a16="http://schemas.microsoft.com/office/drawing/2014/main" id="{428FF07E-42D3-48EC-BBB6-9E53933E0E34}"/>
            </a:ext>
          </a:extLst>
        </xdr:cNvPr>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03" name="フローチャート: 判断 402">
          <a:extLst>
            <a:ext uri="{FF2B5EF4-FFF2-40B4-BE49-F238E27FC236}">
              <a16:creationId xmlns:a16="http://schemas.microsoft.com/office/drawing/2014/main" id="{6CBB09DC-90A4-46DA-9F34-2C23E9696088}"/>
            </a:ext>
          </a:extLst>
        </xdr:cNvPr>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04" name="フローチャート: 判断 403">
          <a:extLst>
            <a:ext uri="{FF2B5EF4-FFF2-40B4-BE49-F238E27FC236}">
              <a16:creationId xmlns:a16="http://schemas.microsoft.com/office/drawing/2014/main" id="{C3590928-DE85-4077-97DD-4EFEE441841B}"/>
            </a:ext>
          </a:extLst>
        </xdr:cNvPr>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05" name="フローチャート: 判断 404">
          <a:extLst>
            <a:ext uri="{FF2B5EF4-FFF2-40B4-BE49-F238E27FC236}">
              <a16:creationId xmlns:a16="http://schemas.microsoft.com/office/drawing/2014/main" id="{CCA10466-E37D-4377-820A-0628BF49339F}"/>
            </a:ext>
          </a:extLst>
        </xdr:cNvPr>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06" name="フローチャート: 判断 405">
          <a:extLst>
            <a:ext uri="{FF2B5EF4-FFF2-40B4-BE49-F238E27FC236}">
              <a16:creationId xmlns:a16="http://schemas.microsoft.com/office/drawing/2014/main" id="{01C7472A-7FEE-4A4D-897D-BDED94EF3689}"/>
            </a:ext>
          </a:extLst>
        </xdr:cNvPr>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10447E62-CE1C-4D0D-8377-B90E4D0B00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DBD4B00-1113-4BBD-B420-41D0C509170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D0428B7-E3FD-41C9-B586-2030F47AC08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BB62684-1304-49C7-8E4A-9397C17E4D8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9675563-3016-4B30-9ECD-DFFA300547E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165767</xdr:rowOff>
    </xdr:from>
    <xdr:to>
      <xdr:col>55</xdr:col>
      <xdr:colOff>50800</xdr:colOff>
      <xdr:row>104</xdr:row>
      <xdr:rowOff>95917</xdr:rowOff>
    </xdr:to>
    <xdr:sp macro="" textlink="">
      <xdr:nvSpPr>
        <xdr:cNvPr id="412" name="楕円 411">
          <a:extLst>
            <a:ext uri="{FF2B5EF4-FFF2-40B4-BE49-F238E27FC236}">
              <a16:creationId xmlns:a16="http://schemas.microsoft.com/office/drawing/2014/main" id="{4B6A0BAB-8F33-469C-AAEF-AA86C83BA3BA}"/>
            </a:ext>
          </a:extLst>
        </xdr:cNvPr>
        <xdr:cNvSpPr/>
      </xdr:nvSpPr>
      <xdr:spPr>
        <a:xfrm>
          <a:off x="10426700" y="178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17194</xdr:rowOff>
    </xdr:from>
    <xdr:ext cx="690189" cy="259045"/>
    <xdr:sp macro="" textlink="">
      <xdr:nvSpPr>
        <xdr:cNvPr id="413" name="【港湾・漁港】&#10;一人当たり有形固定資産（償却資産）額該当値テキスト">
          <a:extLst>
            <a:ext uri="{FF2B5EF4-FFF2-40B4-BE49-F238E27FC236}">
              <a16:creationId xmlns:a16="http://schemas.microsoft.com/office/drawing/2014/main" id="{C01BC9ED-5077-4B9A-8361-81455B5F0340}"/>
            </a:ext>
          </a:extLst>
        </xdr:cNvPr>
        <xdr:cNvSpPr txBox="1"/>
      </xdr:nvSpPr>
      <xdr:spPr>
        <a:xfrm>
          <a:off x="10515600" y="17676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13726</xdr:rowOff>
    </xdr:from>
    <xdr:to>
      <xdr:col>50</xdr:col>
      <xdr:colOff>165100</xdr:colOff>
      <xdr:row>104</xdr:row>
      <xdr:rowOff>115326</xdr:rowOff>
    </xdr:to>
    <xdr:sp macro="" textlink="">
      <xdr:nvSpPr>
        <xdr:cNvPr id="414" name="楕円 413">
          <a:extLst>
            <a:ext uri="{FF2B5EF4-FFF2-40B4-BE49-F238E27FC236}">
              <a16:creationId xmlns:a16="http://schemas.microsoft.com/office/drawing/2014/main" id="{7F2A1A8B-5EB4-4692-B34E-596EBF203B68}"/>
            </a:ext>
          </a:extLst>
        </xdr:cNvPr>
        <xdr:cNvSpPr/>
      </xdr:nvSpPr>
      <xdr:spPr>
        <a:xfrm>
          <a:off x="9588500" y="178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45117</xdr:rowOff>
    </xdr:from>
    <xdr:to>
      <xdr:col>55</xdr:col>
      <xdr:colOff>0</xdr:colOff>
      <xdr:row>104</xdr:row>
      <xdr:rowOff>64526</xdr:rowOff>
    </xdr:to>
    <xdr:cxnSp macro="">
      <xdr:nvCxnSpPr>
        <xdr:cNvPr id="415" name="直線コネクタ 414">
          <a:extLst>
            <a:ext uri="{FF2B5EF4-FFF2-40B4-BE49-F238E27FC236}">
              <a16:creationId xmlns:a16="http://schemas.microsoft.com/office/drawing/2014/main" id="{7DA53DEB-AF75-4E2E-AB2D-3CA27AFA14F5}"/>
            </a:ext>
          </a:extLst>
        </xdr:cNvPr>
        <xdr:cNvCxnSpPr/>
      </xdr:nvCxnSpPr>
      <xdr:spPr>
        <a:xfrm flipV="1">
          <a:off x="9639300" y="17875917"/>
          <a:ext cx="838200" cy="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81028</xdr:rowOff>
    </xdr:from>
    <xdr:ext cx="599010" cy="259045"/>
    <xdr:sp macro="" textlink="">
      <xdr:nvSpPr>
        <xdr:cNvPr id="416" name="n_1aveValue【港湾・漁港】&#10;一人当たり有形固定資産（償却資産）額">
          <a:extLst>
            <a:ext uri="{FF2B5EF4-FFF2-40B4-BE49-F238E27FC236}">
              <a16:creationId xmlns:a16="http://schemas.microsoft.com/office/drawing/2014/main" id="{3C8A7C21-1EE7-4201-BE11-8A208C5757E2}"/>
            </a:ext>
          </a:extLst>
        </xdr:cNvPr>
        <xdr:cNvSpPr txBox="1"/>
      </xdr:nvSpPr>
      <xdr:spPr>
        <a:xfrm>
          <a:off x="9327095" y="1825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17" name="n_2aveValue【港湾・漁港】&#10;一人当たり有形固定資産（償却資産）額">
          <a:extLst>
            <a:ext uri="{FF2B5EF4-FFF2-40B4-BE49-F238E27FC236}">
              <a16:creationId xmlns:a16="http://schemas.microsoft.com/office/drawing/2014/main" id="{201744DC-D89F-467A-97D3-96FA16CB707C}"/>
            </a:ext>
          </a:extLst>
        </xdr:cNvPr>
        <xdr:cNvSpPr txBox="1"/>
      </xdr:nvSpPr>
      <xdr:spPr>
        <a:xfrm>
          <a:off x="8450795" y="1796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18" name="n_3aveValue【港湾・漁港】&#10;一人当たり有形固定資産（償却資産）額">
          <a:extLst>
            <a:ext uri="{FF2B5EF4-FFF2-40B4-BE49-F238E27FC236}">
              <a16:creationId xmlns:a16="http://schemas.microsoft.com/office/drawing/2014/main" id="{64E7CE50-89BB-4763-98A8-65276033FDFB}"/>
            </a:ext>
          </a:extLst>
        </xdr:cNvPr>
        <xdr:cNvSpPr txBox="1"/>
      </xdr:nvSpPr>
      <xdr:spPr>
        <a:xfrm>
          <a:off x="7561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19" name="n_4aveValue【港湾・漁港】&#10;一人当たり有形固定資産（償却資産）額">
          <a:extLst>
            <a:ext uri="{FF2B5EF4-FFF2-40B4-BE49-F238E27FC236}">
              <a16:creationId xmlns:a16="http://schemas.microsoft.com/office/drawing/2014/main" id="{91B84698-1C35-438C-AE50-2653AA79E9D8}"/>
            </a:ext>
          </a:extLst>
        </xdr:cNvPr>
        <xdr:cNvSpPr txBox="1"/>
      </xdr:nvSpPr>
      <xdr:spPr>
        <a:xfrm>
          <a:off x="6672795"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131853</xdr:rowOff>
    </xdr:from>
    <xdr:ext cx="690189" cy="259045"/>
    <xdr:sp macro="" textlink="">
      <xdr:nvSpPr>
        <xdr:cNvPr id="420" name="n_1mainValue【港湾・漁港】&#10;一人当たり有形固定資産（償却資産）額">
          <a:extLst>
            <a:ext uri="{FF2B5EF4-FFF2-40B4-BE49-F238E27FC236}">
              <a16:creationId xmlns:a16="http://schemas.microsoft.com/office/drawing/2014/main" id="{430E187E-DE0F-42D6-8ED8-0452A904EE5A}"/>
            </a:ext>
          </a:extLst>
        </xdr:cNvPr>
        <xdr:cNvSpPr txBox="1"/>
      </xdr:nvSpPr>
      <xdr:spPr>
        <a:xfrm>
          <a:off x="9281505" y="176197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3FCF163B-4D7E-4EC2-B532-38A8169FF6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a:extLst>
            <a:ext uri="{FF2B5EF4-FFF2-40B4-BE49-F238E27FC236}">
              <a16:creationId xmlns:a16="http://schemas.microsoft.com/office/drawing/2014/main" id="{3D36D2E8-D974-4099-ABE9-D8D2185AAE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a:extLst>
            <a:ext uri="{FF2B5EF4-FFF2-40B4-BE49-F238E27FC236}">
              <a16:creationId xmlns:a16="http://schemas.microsoft.com/office/drawing/2014/main" id="{D8A64F9F-A2C4-481A-AA48-5B1D34610D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a:extLst>
            <a:ext uri="{FF2B5EF4-FFF2-40B4-BE49-F238E27FC236}">
              <a16:creationId xmlns:a16="http://schemas.microsoft.com/office/drawing/2014/main" id="{60D0DF4D-607D-4E58-9C0E-569AB1C798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a:extLst>
            <a:ext uri="{FF2B5EF4-FFF2-40B4-BE49-F238E27FC236}">
              <a16:creationId xmlns:a16="http://schemas.microsoft.com/office/drawing/2014/main" id="{EB80764B-8E76-4694-8E2D-D750DD0E25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a:extLst>
            <a:ext uri="{FF2B5EF4-FFF2-40B4-BE49-F238E27FC236}">
              <a16:creationId xmlns:a16="http://schemas.microsoft.com/office/drawing/2014/main" id="{14D1E69D-9552-4C54-8350-42FB0190F1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a:extLst>
            <a:ext uri="{FF2B5EF4-FFF2-40B4-BE49-F238E27FC236}">
              <a16:creationId xmlns:a16="http://schemas.microsoft.com/office/drawing/2014/main" id="{4713FBEE-10B5-4B41-BF19-D456993DB9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CDFCF201-2A72-416F-ABFA-8C4B7EDCABD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4BF23DE0-D640-4272-A04B-C3D71F19E3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1A0E8F3D-0BE4-40A2-9B6D-F03BB94613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88558757-E2C2-4503-8D77-EB5275A847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A66CDEDE-39A2-402F-AA29-2B1280E205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7BE521E9-038E-494C-A767-6D6DF057CB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B0453237-853C-4922-9E62-F524164322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CE23F6D1-2A6B-4E3B-892C-8BE29B8BC7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26CB7AF3-F591-4620-A7E2-6F2E1B660D1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A9D3754A-89FF-4705-AB13-77E09044B5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E96F1DD9-A846-4D16-8FEF-6F579DF439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82AA5BE2-A63F-40FF-B06C-93E3A011D8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5144FEBF-3CE1-4F2A-9CE0-7E3489B9D3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5B2FF084-2B67-4DC6-AC26-5640D4174F6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6A05B2DE-6CAF-436E-887F-B4F30B843B5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CC474098-A83B-46F9-A79A-1B6AA496C2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6D4FD039-36A1-45A5-9EA6-7A72613A82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58BD32B5-1C68-4595-919C-D56561649C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4B7D0178-295F-4484-A56D-AB7EC02FBD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7" name="テキスト ボックス 446">
          <a:extLst>
            <a:ext uri="{FF2B5EF4-FFF2-40B4-BE49-F238E27FC236}">
              <a16:creationId xmlns:a16="http://schemas.microsoft.com/office/drawing/2014/main" id="{765CA95C-9756-4FC1-8D9D-DD3A6A10C64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8" name="直線コネクタ 447">
          <a:extLst>
            <a:ext uri="{FF2B5EF4-FFF2-40B4-BE49-F238E27FC236}">
              <a16:creationId xmlns:a16="http://schemas.microsoft.com/office/drawing/2014/main" id="{7D307B0C-2881-4B30-A9E3-7C9AADB1DF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9" name="テキスト ボックス 448">
          <a:extLst>
            <a:ext uri="{FF2B5EF4-FFF2-40B4-BE49-F238E27FC236}">
              <a16:creationId xmlns:a16="http://schemas.microsoft.com/office/drawing/2014/main" id="{E650F538-8292-4FE6-90A5-04575A39C99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0" name="直線コネクタ 449">
          <a:extLst>
            <a:ext uri="{FF2B5EF4-FFF2-40B4-BE49-F238E27FC236}">
              <a16:creationId xmlns:a16="http://schemas.microsoft.com/office/drawing/2014/main" id="{3B5CAC3C-1289-4773-A8F3-E9E11D0D2E3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1" name="テキスト ボックス 450">
          <a:extLst>
            <a:ext uri="{FF2B5EF4-FFF2-40B4-BE49-F238E27FC236}">
              <a16:creationId xmlns:a16="http://schemas.microsoft.com/office/drawing/2014/main" id="{08DBE203-19B4-4DA6-B6B8-E76E1FE59CC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2" name="直線コネクタ 451">
          <a:extLst>
            <a:ext uri="{FF2B5EF4-FFF2-40B4-BE49-F238E27FC236}">
              <a16:creationId xmlns:a16="http://schemas.microsoft.com/office/drawing/2014/main" id="{5201996D-1A89-43FC-8F57-5885EC865FF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3" name="テキスト ボックス 452">
          <a:extLst>
            <a:ext uri="{FF2B5EF4-FFF2-40B4-BE49-F238E27FC236}">
              <a16:creationId xmlns:a16="http://schemas.microsoft.com/office/drawing/2014/main" id="{46575345-91FA-493F-818C-7C8375F565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4" name="直線コネクタ 453">
          <a:extLst>
            <a:ext uri="{FF2B5EF4-FFF2-40B4-BE49-F238E27FC236}">
              <a16:creationId xmlns:a16="http://schemas.microsoft.com/office/drawing/2014/main" id="{9B2D2FE1-CFF5-4C64-8B40-CA93388624B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5" name="テキスト ボックス 454">
          <a:extLst>
            <a:ext uri="{FF2B5EF4-FFF2-40B4-BE49-F238E27FC236}">
              <a16:creationId xmlns:a16="http://schemas.microsoft.com/office/drawing/2014/main" id="{D57B4ADA-ACFD-442C-B272-3AB71887EE1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6" name="直線コネクタ 455">
          <a:extLst>
            <a:ext uri="{FF2B5EF4-FFF2-40B4-BE49-F238E27FC236}">
              <a16:creationId xmlns:a16="http://schemas.microsoft.com/office/drawing/2014/main" id="{33287BC8-B0B7-44E6-B244-46E6775B5EB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7" name="テキスト ボックス 456">
          <a:extLst>
            <a:ext uri="{FF2B5EF4-FFF2-40B4-BE49-F238E27FC236}">
              <a16:creationId xmlns:a16="http://schemas.microsoft.com/office/drawing/2014/main" id="{4B1B9016-C1B8-4399-B262-64EEF3C11B5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8" name="直線コネクタ 457">
          <a:extLst>
            <a:ext uri="{FF2B5EF4-FFF2-40B4-BE49-F238E27FC236}">
              <a16:creationId xmlns:a16="http://schemas.microsoft.com/office/drawing/2014/main" id="{2AB9D2EC-4906-41D9-A094-7B1ADC57741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9" name="テキスト ボックス 458">
          <a:extLst>
            <a:ext uri="{FF2B5EF4-FFF2-40B4-BE49-F238E27FC236}">
              <a16:creationId xmlns:a16="http://schemas.microsoft.com/office/drawing/2014/main" id="{2D56B5AE-4A19-4444-B713-5E74FE5FD1A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a:extLst>
            <a:ext uri="{FF2B5EF4-FFF2-40B4-BE49-F238E27FC236}">
              <a16:creationId xmlns:a16="http://schemas.microsoft.com/office/drawing/2014/main" id="{7FD5B107-53D9-443C-9510-D4B3A6CD05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a:extLst>
            <a:ext uri="{FF2B5EF4-FFF2-40B4-BE49-F238E27FC236}">
              <a16:creationId xmlns:a16="http://schemas.microsoft.com/office/drawing/2014/main" id="{2818C0F4-9C30-4744-A880-D75088768E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62" name="直線コネクタ 461">
          <a:extLst>
            <a:ext uri="{FF2B5EF4-FFF2-40B4-BE49-F238E27FC236}">
              <a16:creationId xmlns:a16="http://schemas.microsoft.com/office/drawing/2014/main" id="{FD60A3D5-AFF1-4F65-91E6-88254E541E1B}"/>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63" name="【学校施設】&#10;有形固定資産減価償却率最小値テキスト">
          <a:extLst>
            <a:ext uri="{FF2B5EF4-FFF2-40B4-BE49-F238E27FC236}">
              <a16:creationId xmlns:a16="http://schemas.microsoft.com/office/drawing/2014/main" id="{2A0BACE1-ECB0-4129-94A8-F47F5441BCF6}"/>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64" name="直線コネクタ 463">
          <a:extLst>
            <a:ext uri="{FF2B5EF4-FFF2-40B4-BE49-F238E27FC236}">
              <a16:creationId xmlns:a16="http://schemas.microsoft.com/office/drawing/2014/main" id="{13FEF3E2-702E-4B46-8100-DEA995415749}"/>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65" name="【学校施設】&#10;有形固定資産減価償却率最大値テキスト">
          <a:extLst>
            <a:ext uri="{FF2B5EF4-FFF2-40B4-BE49-F238E27FC236}">
              <a16:creationId xmlns:a16="http://schemas.microsoft.com/office/drawing/2014/main" id="{5B125BD0-DF59-4A15-9FE7-49B56040ED68}"/>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66" name="直線コネクタ 465">
          <a:extLst>
            <a:ext uri="{FF2B5EF4-FFF2-40B4-BE49-F238E27FC236}">
              <a16:creationId xmlns:a16="http://schemas.microsoft.com/office/drawing/2014/main" id="{94852AC9-1A5F-4607-AE33-3E78B494BBE1}"/>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467" name="【学校施設】&#10;有形固定資産減価償却率平均値テキスト">
          <a:extLst>
            <a:ext uri="{FF2B5EF4-FFF2-40B4-BE49-F238E27FC236}">
              <a16:creationId xmlns:a16="http://schemas.microsoft.com/office/drawing/2014/main" id="{1384C88E-7D26-49BA-BBF4-D3A5DA242724}"/>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68" name="フローチャート: 判断 467">
          <a:extLst>
            <a:ext uri="{FF2B5EF4-FFF2-40B4-BE49-F238E27FC236}">
              <a16:creationId xmlns:a16="http://schemas.microsoft.com/office/drawing/2014/main" id="{89BE6B90-6629-44F4-94DA-2662B1607176}"/>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69" name="フローチャート: 判断 468">
          <a:extLst>
            <a:ext uri="{FF2B5EF4-FFF2-40B4-BE49-F238E27FC236}">
              <a16:creationId xmlns:a16="http://schemas.microsoft.com/office/drawing/2014/main" id="{F9527467-0D12-4A4B-8EF0-45DF3E59BC0C}"/>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70" name="フローチャート: 判断 469">
          <a:extLst>
            <a:ext uri="{FF2B5EF4-FFF2-40B4-BE49-F238E27FC236}">
              <a16:creationId xmlns:a16="http://schemas.microsoft.com/office/drawing/2014/main" id="{44190064-4593-4D37-BD6E-0557D6FA2123}"/>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71" name="フローチャート: 判断 470">
          <a:extLst>
            <a:ext uri="{FF2B5EF4-FFF2-40B4-BE49-F238E27FC236}">
              <a16:creationId xmlns:a16="http://schemas.microsoft.com/office/drawing/2014/main" id="{B76C68BC-5A82-4D75-86AE-A182CDD160C8}"/>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72" name="フローチャート: 判断 471">
          <a:extLst>
            <a:ext uri="{FF2B5EF4-FFF2-40B4-BE49-F238E27FC236}">
              <a16:creationId xmlns:a16="http://schemas.microsoft.com/office/drawing/2014/main" id="{1B644FA4-8F6B-4253-9748-5F7A82DF8B9B}"/>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5F020D24-5EF1-476B-A688-B8444567BD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ADFBBABB-1716-4377-ACAB-E611F0BCC5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F918524E-AD7D-4543-A322-310058B0AE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BE8BE158-1769-4C08-94CC-178A65E4FF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96AA98D6-DD45-4839-BDA9-5C7C6FB0249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78" name="楕円 477">
          <a:extLst>
            <a:ext uri="{FF2B5EF4-FFF2-40B4-BE49-F238E27FC236}">
              <a16:creationId xmlns:a16="http://schemas.microsoft.com/office/drawing/2014/main" id="{A6E80CA1-79F8-418A-98F6-BABF05F8A0C3}"/>
            </a:ext>
          </a:extLst>
        </xdr:cNvPr>
        <xdr:cNvSpPr/>
      </xdr:nvSpPr>
      <xdr:spPr>
        <a:xfrm>
          <a:off x="16268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11265</xdr:rowOff>
    </xdr:from>
    <xdr:ext cx="405111" cy="259045"/>
    <xdr:sp macro="" textlink="">
      <xdr:nvSpPr>
        <xdr:cNvPr id="479" name="【学校施設】&#10;有形固定資産減価償却率該当値テキスト">
          <a:extLst>
            <a:ext uri="{FF2B5EF4-FFF2-40B4-BE49-F238E27FC236}">
              <a16:creationId xmlns:a16="http://schemas.microsoft.com/office/drawing/2014/main" id="{C4CD02B6-65CF-4765-8E2D-B1157F3DD1E0}"/>
            </a:ext>
          </a:extLst>
        </xdr:cNvPr>
        <xdr:cNvSpPr txBox="1"/>
      </xdr:nvSpPr>
      <xdr:spPr>
        <a:xfrm>
          <a:off x="16357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80" name="楕円 479">
          <a:extLst>
            <a:ext uri="{FF2B5EF4-FFF2-40B4-BE49-F238E27FC236}">
              <a16:creationId xmlns:a16="http://schemas.microsoft.com/office/drawing/2014/main" id="{4E265D74-9A59-4B61-A37B-094142C5C31B}"/>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39188</xdr:rowOff>
    </xdr:to>
    <xdr:cxnSp macro="">
      <xdr:nvCxnSpPr>
        <xdr:cNvPr id="481" name="直線コネクタ 480">
          <a:extLst>
            <a:ext uri="{FF2B5EF4-FFF2-40B4-BE49-F238E27FC236}">
              <a16:creationId xmlns:a16="http://schemas.microsoft.com/office/drawing/2014/main" id="{830C5CB5-17C9-4798-AF22-AC5249CB5D4A}"/>
            </a:ext>
          </a:extLst>
        </xdr:cNvPr>
        <xdr:cNvCxnSpPr/>
      </xdr:nvCxnSpPr>
      <xdr:spPr>
        <a:xfrm>
          <a:off x="15481300" y="102984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482" name="n_1aveValue【学校施設】&#10;有形固定資産減価償却率">
          <a:extLst>
            <a:ext uri="{FF2B5EF4-FFF2-40B4-BE49-F238E27FC236}">
              <a16:creationId xmlns:a16="http://schemas.microsoft.com/office/drawing/2014/main" id="{4ABC3B75-8A4D-4796-B2BE-BABAEB194F9D}"/>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483" name="n_2aveValue【学校施設】&#10;有形固定資産減価償却率">
          <a:extLst>
            <a:ext uri="{FF2B5EF4-FFF2-40B4-BE49-F238E27FC236}">
              <a16:creationId xmlns:a16="http://schemas.microsoft.com/office/drawing/2014/main" id="{00EA00D7-B2DD-40B2-898E-7FBD8621D413}"/>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484" name="n_3aveValue【学校施設】&#10;有形固定資産減価償却率">
          <a:extLst>
            <a:ext uri="{FF2B5EF4-FFF2-40B4-BE49-F238E27FC236}">
              <a16:creationId xmlns:a16="http://schemas.microsoft.com/office/drawing/2014/main" id="{A6CEA446-BE37-4444-A188-AF00FB50872F}"/>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485" name="n_4aveValue【学校施設】&#10;有形固定資産減価償却率">
          <a:extLst>
            <a:ext uri="{FF2B5EF4-FFF2-40B4-BE49-F238E27FC236}">
              <a16:creationId xmlns:a16="http://schemas.microsoft.com/office/drawing/2014/main" id="{7D88702D-2440-4D57-9A8C-8A302AE01EAC}"/>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486" name="n_1mainValue【学校施設】&#10;有形固定資産減価償却率">
          <a:extLst>
            <a:ext uri="{FF2B5EF4-FFF2-40B4-BE49-F238E27FC236}">
              <a16:creationId xmlns:a16="http://schemas.microsoft.com/office/drawing/2014/main" id="{90BE4587-2A1D-46BB-8A7B-8CF62C807F41}"/>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B6EDA69F-F9D1-4643-99FD-1844F87A8B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CB35D984-F1AA-4E6F-A55A-9E171FB34C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F00FB74F-508A-4388-9E42-C7A746BEE7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FF7224FB-3464-4F10-84AE-0C06C42848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CDA86215-4FA8-4549-B763-113AFB6B23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DA0B9754-4A78-4706-B525-DAD164BE46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965A4D99-AA11-492A-AA06-1754556A08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3AD57488-F0CA-4087-A4B2-C410AEA384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48D66FE5-E0D4-453C-9F9A-BE01541AEF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3907E64C-8D8D-46E0-8B0E-E049B730967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7" name="直線コネクタ 496">
          <a:extLst>
            <a:ext uri="{FF2B5EF4-FFF2-40B4-BE49-F238E27FC236}">
              <a16:creationId xmlns:a16="http://schemas.microsoft.com/office/drawing/2014/main" id="{7314903C-B593-4354-8E9E-0FCD275F0DE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F1CB7BC7-56A8-4287-8157-6CF45C91C9A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9" name="直線コネクタ 498">
          <a:extLst>
            <a:ext uri="{FF2B5EF4-FFF2-40B4-BE49-F238E27FC236}">
              <a16:creationId xmlns:a16="http://schemas.microsoft.com/office/drawing/2014/main" id="{C35A056E-5E6B-484E-A499-72FD5FF54DC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0" name="テキスト ボックス 499">
          <a:extLst>
            <a:ext uri="{FF2B5EF4-FFF2-40B4-BE49-F238E27FC236}">
              <a16:creationId xmlns:a16="http://schemas.microsoft.com/office/drawing/2014/main" id="{7A974C0D-F468-4E8E-97E4-9D6A49DDB43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1" name="直線コネクタ 500">
          <a:extLst>
            <a:ext uri="{FF2B5EF4-FFF2-40B4-BE49-F238E27FC236}">
              <a16:creationId xmlns:a16="http://schemas.microsoft.com/office/drawing/2014/main" id="{0B712ECD-D864-4773-BE9C-10A84C82C51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2" name="テキスト ボックス 501">
          <a:extLst>
            <a:ext uri="{FF2B5EF4-FFF2-40B4-BE49-F238E27FC236}">
              <a16:creationId xmlns:a16="http://schemas.microsoft.com/office/drawing/2014/main" id="{ABC4E6F6-04A9-4CED-900E-D3A878A725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3" name="直線コネクタ 502">
          <a:extLst>
            <a:ext uri="{FF2B5EF4-FFF2-40B4-BE49-F238E27FC236}">
              <a16:creationId xmlns:a16="http://schemas.microsoft.com/office/drawing/2014/main" id="{87D6B8A0-D25B-4603-B55B-142BA7C2C2E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4" name="テキスト ボックス 503">
          <a:extLst>
            <a:ext uri="{FF2B5EF4-FFF2-40B4-BE49-F238E27FC236}">
              <a16:creationId xmlns:a16="http://schemas.microsoft.com/office/drawing/2014/main" id="{87D3F1B9-3425-4F82-8123-68030EA160D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5" name="直線コネクタ 504">
          <a:extLst>
            <a:ext uri="{FF2B5EF4-FFF2-40B4-BE49-F238E27FC236}">
              <a16:creationId xmlns:a16="http://schemas.microsoft.com/office/drawing/2014/main" id="{422096C2-5CE1-4DEE-8BC8-0E8903C1C3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6" name="テキスト ボックス 505">
          <a:extLst>
            <a:ext uri="{FF2B5EF4-FFF2-40B4-BE49-F238E27FC236}">
              <a16:creationId xmlns:a16="http://schemas.microsoft.com/office/drawing/2014/main" id="{2D5E0688-8313-4177-B45A-9423ED038F0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a:extLst>
            <a:ext uri="{FF2B5EF4-FFF2-40B4-BE49-F238E27FC236}">
              <a16:creationId xmlns:a16="http://schemas.microsoft.com/office/drawing/2014/main" id="{795CBEC0-A906-4263-8200-5E95445211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8" name="テキスト ボックス 507">
          <a:extLst>
            <a:ext uri="{FF2B5EF4-FFF2-40B4-BE49-F238E27FC236}">
              <a16:creationId xmlns:a16="http://schemas.microsoft.com/office/drawing/2014/main" id="{EA47EED2-6A55-4BD0-819D-A962472942E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a:extLst>
            <a:ext uri="{FF2B5EF4-FFF2-40B4-BE49-F238E27FC236}">
              <a16:creationId xmlns:a16="http://schemas.microsoft.com/office/drawing/2014/main" id="{9B33E47E-0860-4B5D-920B-8BCC8965903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10" name="直線コネクタ 509">
          <a:extLst>
            <a:ext uri="{FF2B5EF4-FFF2-40B4-BE49-F238E27FC236}">
              <a16:creationId xmlns:a16="http://schemas.microsoft.com/office/drawing/2014/main" id="{AA4484C7-B818-4F29-8793-F2F686085BA9}"/>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11" name="【学校施設】&#10;一人当たり面積最小値テキスト">
          <a:extLst>
            <a:ext uri="{FF2B5EF4-FFF2-40B4-BE49-F238E27FC236}">
              <a16:creationId xmlns:a16="http://schemas.microsoft.com/office/drawing/2014/main" id="{3E23851F-08FA-4A59-8EC9-F41B10247DBA}"/>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12" name="直線コネクタ 511">
          <a:extLst>
            <a:ext uri="{FF2B5EF4-FFF2-40B4-BE49-F238E27FC236}">
              <a16:creationId xmlns:a16="http://schemas.microsoft.com/office/drawing/2014/main" id="{146809CE-047F-4943-B224-093D24DEF8FD}"/>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13" name="【学校施設】&#10;一人当たり面積最大値テキスト">
          <a:extLst>
            <a:ext uri="{FF2B5EF4-FFF2-40B4-BE49-F238E27FC236}">
              <a16:creationId xmlns:a16="http://schemas.microsoft.com/office/drawing/2014/main" id="{7E830FEA-C24B-4FD6-BE2D-8CF1C5FB172B}"/>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14" name="直線コネクタ 513">
          <a:extLst>
            <a:ext uri="{FF2B5EF4-FFF2-40B4-BE49-F238E27FC236}">
              <a16:creationId xmlns:a16="http://schemas.microsoft.com/office/drawing/2014/main" id="{037542D4-C4B2-4F0B-8C9A-4A38F9709E3B}"/>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15" name="【学校施設】&#10;一人当たり面積平均値テキスト">
          <a:extLst>
            <a:ext uri="{FF2B5EF4-FFF2-40B4-BE49-F238E27FC236}">
              <a16:creationId xmlns:a16="http://schemas.microsoft.com/office/drawing/2014/main" id="{6093699A-A214-4CFA-A23C-9AF66E7D5644}"/>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16" name="フローチャート: 判断 515">
          <a:extLst>
            <a:ext uri="{FF2B5EF4-FFF2-40B4-BE49-F238E27FC236}">
              <a16:creationId xmlns:a16="http://schemas.microsoft.com/office/drawing/2014/main" id="{3A3F805B-BBE6-4220-9570-8B6A44B3ED9A}"/>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17" name="フローチャート: 判断 516">
          <a:extLst>
            <a:ext uri="{FF2B5EF4-FFF2-40B4-BE49-F238E27FC236}">
              <a16:creationId xmlns:a16="http://schemas.microsoft.com/office/drawing/2014/main" id="{261F68ED-92B3-44A0-BE53-ED379A1EBBD3}"/>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18" name="フローチャート: 判断 517">
          <a:extLst>
            <a:ext uri="{FF2B5EF4-FFF2-40B4-BE49-F238E27FC236}">
              <a16:creationId xmlns:a16="http://schemas.microsoft.com/office/drawing/2014/main" id="{770F1DD7-FBD5-4CCA-AC89-FB3075AA03A7}"/>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19" name="フローチャート: 判断 518">
          <a:extLst>
            <a:ext uri="{FF2B5EF4-FFF2-40B4-BE49-F238E27FC236}">
              <a16:creationId xmlns:a16="http://schemas.microsoft.com/office/drawing/2014/main" id="{B2AC1ADE-BB79-42FC-BE98-ED8AAD1459C5}"/>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20" name="フローチャート: 判断 519">
          <a:extLst>
            <a:ext uri="{FF2B5EF4-FFF2-40B4-BE49-F238E27FC236}">
              <a16:creationId xmlns:a16="http://schemas.microsoft.com/office/drawing/2014/main" id="{E60FB4E3-EEA1-4E20-8E23-A67A2F272594}"/>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22F8CFE7-4908-41C1-8E02-7C65344011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7E66D17C-E6B5-4F2B-BE15-C0ED68751C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D0D8606-8821-4CBC-89BC-0D86D19F9B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9DE85A2-2667-4724-A73E-56CF6293495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3367CC71-8DBB-48DD-9B7B-1D48B4C6344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145415</xdr:rowOff>
    </xdr:from>
    <xdr:to>
      <xdr:col>116</xdr:col>
      <xdr:colOff>114300</xdr:colOff>
      <xdr:row>61</xdr:row>
      <xdr:rowOff>75565</xdr:rowOff>
    </xdr:to>
    <xdr:sp macro="" textlink="">
      <xdr:nvSpPr>
        <xdr:cNvPr id="526" name="楕円 525">
          <a:extLst>
            <a:ext uri="{FF2B5EF4-FFF2-40B4-BE49-F238E27FC236}">
              <a16:creationId xmlns:a16="http://schemas.microsoft.com/office/drawing/2014/main" id="{CB6B4B2E-6D0A-4CA4-92A9-AF5E4361D541}"/>
            </a:ext>
          </a:extLst>
        </xdr:cNvPr>
        <xdr:cNvSpPr/>
      </xdr:nvSpPr>
      <xdr:spPr>
        <a:xfrm>
          <a:off x="22110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168292</xdr:rowOff>
    </xdr:from>
    <xdr:ext cx="469744" cy="259045"/>
    <xdr:sp macro="" textlink="">
      <xdr:nvSpPr>
        <xdr:cNvPr id="527" name="【学校施設】&#10;一人当たり面積該当値テキスト">
          <a:extLst>
            <a:ext uri="{FF2B5EF4-FFF2-40B4-BE49-F238E27FC236}">
              <a16:creationId xmlns:a16="http://schemas.microsoft.com/office/drawing/2014/main" id="{79B22FB1-F702-44E2-AF2D-B918C04A46B2}"/>
            </a:ext>
          </a:extLst>
        </xdr:cNvPr>
        <xdr:cNvSpPr txBox="1"/>
      </xdr:nvSpPr>
      <xdr:spPr>
        <a:xfrm>
          <a:off x="22199600"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157797</xdr:rowOff>
    </xdr:from>
    <xdr:to>
      <xdr:col>112</xdr:col>
      <xdr:colOff>38100</xdr:colOff>
      <xdr:row>61</xdr:row>
      <xdr:rowOff>87947</xdr:rowOff>
    </xdr:to>
    <xdr:sp macro="" textlink="">
      <xdr:nvSpPr>
        <xdr:cNvPr id="528" name="楕円 527">
          <a:extLst>
            <a:ext uri="{FF2B5EF4-FFF2-40B4-BE49-F238E27FC236}">
              <a16:creationId xmlns:a16="http://schemas.microsoft.com/office/drawing/2014/main" id="{23583593-2053-46E0-B5B0-8691E7A2722E}"/>
            </a:ext>
          </a:extLst>
        </xdr:cNvPr>
        <xdr:cNvSpPr/>
      </xdr:nvSpPr>
      <xdr:spPr>
        <a:xfrm>
          <a:off x="21272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24765</xdr:rowOff>
    </xdr:from>
    <xdr:to>
      <xdr:col>116</xdr:col>
      <xdr:colOff>63500</xdr:colOff>
      <xdr:row>61</xdr:row>
      <xdr:rowOff>37147</xdr:rowOff>
    </xdr:to>
    <xdr:cxnSp macro="">
      <xdr:nvCxnSpPr>
        <xdr:cNvPr id="529" name="直線コネクタ 528">
          <a:extLst>
            <a:ext uri="{FF2B5EF4-FFF2-40B4-BE49-F238E27FC236}">
              <a16:creationId xmlns:a16="http://schemas.microsoft.com/office/drawing/2014/main" id="{A429F789-A6FE-41AC-945E-B5701E99202C}"/>
            </a:ext>
          </a:extLst>
        </xdr:cNvPr>
        <xdr:cNvCxnSpPr/>
      </xdr:nvCxnSpPr>
      <xdr:spPr>
        <a:xfrm flipV="1">
          <a:off x="21323300" y="10483215"/>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530" name="n_1aveValue【学校施設】&#10;一人当たり面積">
          <a:extLst>
            <a:ext uri="{FF2B5EF4-FFF2-40B4-BE49-F238E27FC236}">
              <a16:creationId xmlns:a16="http://schemas.microsoft.com/office/drawing/2014/main" id="{28FA3DC0-14D4-448B-A50D-3FD2EF1FAA0E}"/>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31" name="n_2aveValue【学校施設】&#10;一人当たり面積">
          <a:extLst>
            <a:ext uri="{FF2B5EF4-FFF2-40B4-BE49-F238E27FC236}">
              <a16:creationId xmlns:a16="http://schemas.microsoft.com/office/drawing/2014/main" id="{DD2B69D1-4D4D-4919-A179-8121051745A3}"/>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32" name="n_3aveValue【学校施設】&#10;一人当たり面積">
          <a:extLst>
            <a:ext uri="{FF2B5EF4-FFF2-40B4-BE49-F238E27FC236}">
              <a16:creationId xmlns:a16="http://schemas.microsoft.com/office/drawing/2014/main" id="{98C12DAA-FE98-47B0-8A74-A778868496FB}"/>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33" name="n_4aveValue【学校施設】&#10;一人当たり面積">
          <a:extLst>
            <a:ext uri="{FF2B5EF4-FFF2-40B4-BE49-F238E27FC236}">
              <a16:creationId xmlns:a16="http://schemas.microsoft.com/office/drawing/2014/main" id="{A8C34487-8618-4651-A0DF-1A8D88125D36}"/>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104474</xdr:rowOff>
    </xdr:from>
    <xdr:ext cx="469744" cy="259045"/>
    <xdr:sp macro="" textlink="">
      <xdr:nvSpPr>
        <xdr:cNvPr id="534" name="n_1mainValue【学校施設】&#10;一人当たり面積">
          <a:extLst>
            <a:ext uri="{FF2B5EF4-FFF2-40B4-BE49-F238E27FC236}">
              <a16:creationId xmlns:a16="http://schemas.microsoft.com/office/drawing/2014/main" id="{56782E7E-D1FC-42C1-9F06-E6238CD29369}"/>
            </a:ext>
          </a:extLst>
        </xdr:cNvPr>
        <xdr:cNvSpPr txBox="1"/>
      </xdr:nvSpPr>
      <xdr:spPr>
        <a:xfrm>
          <a:off x="210757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7DB0B792-A26D-4D7B-BB0F-040E60EAE6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83F004D5-AFC0-446A-A8B3-4B29B5DDFD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DFC75F72-A659-4F14-8089-0D02A31507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3302C637-AD00-457C-937F-6045299DD7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644358D1-E9A2-4AAC-A76D-9A8CE14933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DF156BFD-BC54-4A4B-BF5A-CEA36F7C77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BAD5B806-4FE0-46D5-8B50-F87633D8EA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4E565563-127F-4C9E-9F55-E63D2BB0E8F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a:extLst>
            <a:ext uri="{FF2B5EF4-FFF2-40B4-BE49-F238E27FC236}">
              <a16:creationId xmlns:a16="http://schemas.microsoft.com/office/drawing/2014/main" id="{64E045D3-D0B9-4FF2-93BB-1184686A7F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a:extLst>
            <a:ext uri="{FF2B5EF4-FFF2-40B4-BE49-F238E27FC236}">
              <a16:creationId xmlns:a16="http://schemas.microsoft.com/office/drawing/2014/main" id="{859FCCAA-B54D-4422-BFA9-32459B741F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a:extLst>
            <a:ext uri="{FF2B5EF4-FFF2-40B4-BE49-F238E27FC236}">
              <a16:creationId xmlns:a16="http://schemas.microsoft.com/office/drawing/2014/main" id="{6C3F15B7-4327-41FF-9D3B-707A5648DF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a:extLst>
            <a:ext uri="{FF2B5EF4-FFF2-40B4-BE49-F238E27FC236}">
              <a16:creationId xmlns:a16="http://schemas.microsoft.com/office/drawing/2014/main" id="{767A37F7-249F-49EC-BB26-D516EA6AB6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a:extLst>
            <a:ext uri="{FF2B5EF4-FFF2-40B4-BE49-F238E27FC236}">
              <a16:creationId xmlns:a16="http://schemas.microsoft.com/office/drawing/2014/main" id="{1464D024-E4B9-4ADF-9374-A00516919B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a:extLst>
            <a:ext uri="{FF2B5EF4-FFF2-40B4-BE49-F238E27FC236}">
              <a16:creationId xmlns:a16="http://schemas.microsoft.com/office/drawing/2014/main" id="{82DFCED4-3993-47B6-856D-1E8C4A06E1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a:extLst>
            <a:ext uri="{FF2B5EF4-FFF2-40B4-BE49-F238E27FC236}">
              <a16:creationId xmlns:a16="http://schemas.microsoft.com/office/drawing/2014/main" id="{5F112CC2-56D0-4A6F-B720-990E525CF2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a:extLst>
            <a:ext uri="{FF2B5EF4-FFF2-40B4-BE49-F238E27FC236}">
              <a16:creationId xmlns:a16="http://schemas.microsoft.com/office/drawing/2014/main" id="{17282F42-FE90-4B5D-B75F-32241B8C5C3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a:extLst>
            <a:ext uri="{FF2B5EF4-FFF2-40B4-BE49-F238E27FC236}">
              <a16:creationId xmlns:a16="http://schemas.microsoft.com/office/drawing/2014/main" id="{AC2BA583-5301-4A16-8A3C-1013491D81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a:extLst>
            <a:ext uri="{FF2B5EF4-FFF2-40B4-BE49-F238E27FC236}">
              <a16:creationId xmlns:a16="http://schemas.microsoft.com/office/drawing/2014/main" id="{5F04EA40-97C5-4475-B0E2-57692CCB35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a:extLst>
            <a:ext uri="{FF2B5EF4-FFF2-40B4-BE49-F238E27FC236}">
              <a16:creationId xmlns:a16="http://schemas.microsoft.com/office/drawing/2014/main" id="{A3CBAE64-77B5-4FE7-B6FE-7DC147BB39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a:extLst>
            <a:ext uri="{FF2B5EF4-FFF2-40B4-BE49-F238E27FC236}">
              <a16:creationId xmlns:a16="http://schemas.microsoft.com/office/drawing/2014/main" id="{A84E2812-CF8F-4901-84E7-0B3519E7AA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a:extLst>
            <a:ext uri="{FF2B5EF4-FFF2-40B4-BE49-F238E27FC236}">
              <a16:creationId xmlns:a16="http://schemas.microsoft.com/office/drawing/2014/main" id="{2F74B473-459A-4A28-91C9-BBDBAA41CB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a:extLst>
            <a:ext uri="{FF2B5EF4-FFF2-40B4-BE49-F238E27FC236}">
              <a16:creationId xmlns:a16="http://schemas.microsoft.com/office/drawing/2014/main" id="{9A729334-CDAF-4679-89E9-03955D4701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a:extLst>
            <a:ext uri="{FF2B5EF4-FFF2-40B4-BE49-F238E27FC236}">
              <a16:creationId xmlns:a16="http://schemas.microsoft.com/office/drawing/2014/main" id="{15585F63-23FF-4E0B-9E8A-D8A41949D6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a:extLst>
            <a:ext uri="{FF2B5EF4-FFF2-40B4-BE49-F238E27FC236}">
              <a16:creationId xmlns:a16="http://schemas.microsoft.com/office/drawing/2014/main" id="{0AAC5611-0F05-4AC8-8564-AA190D0112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a:extLst>
            <a:ext uri="{FF2B5EF4-FFF2-40B4-BE49-F238E27FC236}">
              <a16:creationId xmlns:a16="http://schemas.microsoft.com/office/drawing/2014/main" id="{F7DB3617-E99E-492B-8506-F9717BD4E6E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a:extLst>
            <a:ext uri="{FF2B5EF4-FFF2-40B4-BE49-F238E27FC236}">
              <a16:creationId xmlns:a16="http://schemas.microsoft.com/office/drawing/2014/main" id="{0051B897-A7EB-4CE9-9089-E5CE1BA838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1" name="テキスト ボックス 560">
          <a:extLst>
            <a:ext uri="{FF2B5EF4-FFF2-40B4-BE49-F238E27FC236}">
              <a16:creationId xmlns:a16="http://schemas.microsoft.com/office/drawing/2014/main" id="{FABB3BE2-194D-46DA-B96C-0F2E395A52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a:extLst>
            <a:ext uri="{FF2B5EF4-FFF2-40B4-BE49-F238E27FC236}">
              <a16:creationId xmlns:a16="http://schemas.microsoft.com/office/drawing/2014/main" id="{1BD9B6D2-0542-4B51-ACC8-89D78ACCED6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3" name="テキスト ボックス 562">
          <a:extLst>
            <a:ext uri="{FF2B5EF4-FFF2-40B4-BE49-F238E27FC236}">
              <a16:creationId xmlns:a16="http://schemas.microsoft.com/office/drawing/2014/main" id="{196FB2B0-1A91-4711-A362-1624D0FEB71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a:extLst>
            <a:ext uri="{FF2B5EF4-FFF2-40B4-BE49-F238E27FC236}">
              <a16:creationId xmlns:a16="http://schemas.microsoft.com/office/drawing/2014/main" id="{89A840D0-C8FB-41ED-8728-D837D5072B4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a:extLst>
            <a:ext uri="{FF2B5EF4-FFF2-40B4-BE49-F238E27FC236}">
              <a16:creationId xmlns:a16="http://schemas.microsoft.com/office/drawing/2014/main" id="{E4831E19-71E6-48B1-8307-82C192E7A65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a:extLst>
            <a:ext uri="{FF2B5EF4-FFF2-40B4-BE49-F238E27FC236}">
              <a16:creationId xmlns:a16="http://schemas.microsoft.com/office/drawing/2014/main" id="{357BD149-FF4D-4972-B8BB-0A0905A726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a:extLst>
            <a:ext uri="{FF2B5EF4-FFF2-40B4-BE49-F238E27FC236}">
              <a16:creationId xmlns:a16="http://schemas.microsoft.com/office/drawing/2014/main" id="{7FA1E812-EC57-4FC5-AAC7-DF871042783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a:extLst>
            <a:ext uri="{FF2B5EF4-FFF2-40B4-BE49-F238E27FC236}">
              <a16:creationId xmlns:a16="http://schemas.microsoft.com/office/drawing/2014/main" id="{0FA40E49-5374-48CF-A00E-6731515DE25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a:extLst>
            <a:ext uri="{FF2B5EF4-FFF2-40B4-BE49-F238E27FC236}">
              <a16:creationId xmlns:a16="http://schemas.microsoft.com/office/drawing/2014/main" id="{94E85865-3832-42EC-8E2F-AAD694243B6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a:extLst>
            <a:ext uri="{FF2B5EF4-FFF2-40B4-BE49-F238E27FC236}">
              <a16:creationId xmlns:a16="http://schemas.microsoft.com/office/drawing/2014/main" id="{030F71B3-8AAD-4FB5-8B2E-ABB2DFD9A2C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a:extLst>
            <a:ext uri="{FF2B5EF4-FFF2-40B4-BE49-F238E27FC236}">
              <a16:creationId xmlns:a16="http://schemas.microsoft.com/office/drawing/2014/main" id="{1931CC0C-3263-4E1A-83F2-C1615BA8DBB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a:extLst>
            <a:ext uri="{FF2B5EF4-FFF2-40B4-BE49-F238E27FC236}">
              <a16:creationId xmlns:a16="http://schemas.microsoft.com/office/drawing/2014/main" id="{F00DB2FE-A48F-4970-A5C1-D222ED6842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3" name="テキスト ボックス 572">
          <a:extLst>
            <a:ext uri="{FF2B5EF4-FFF2-40B4-BE49-F238E27FC236}">
              <a16:creationId xmlns:a16="http://schemas.microsoft.com/office/drawing/2014/main" id="{BE50E8D2-EFAD-42EE-8FF0-B398E6DF028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a:extLst>
            <a:ext uri="{FF2B5EF4-FFF2-40B4-BE49-F238E27FC236}">
              <a16:creationId xmlns:a16="http://schemas.microsoft.com/office/drawing/2014/main" id="{D16A0712-B77E-4E56-B11B-A676A989005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a:extLst>
            <a:ext uri="{FF2B5EF4-FFF2-40B4-BE49-F238E27FC236}">
              <a16:creationId xmlns:a16="http://schemas.microsoft.com/office/drawing/2014/main" id="{21F36E39-9692-4CE8-AE58-95D7F48AD4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76" name="直線コネクタ 575">
          <a:extLst>
            <a:ext uri="{FF2B5EF4-FFF2-40B4-BE49-F238E27FC236}">
              <a16:creationId xmlns:a16="http://schemas.microsoft.com/office/drawing/2014/main" id="{9C3BD538-2457-4164-8189-DBCFF1A7D5C8}"/>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7" name="【公民館】&#10;有形固定資産減価償却率最小値テキスト">
          <a:extLst>
            <a:ext uri="{FF2B5EF4-FFF2-40B4-BE49-F238E27FC236}">
              <a16:creationId xmlns:a16="http://schemas.microsoft.com/office/drawing/2014/main" id="{56D6562B-09B6-47A5-AB56-860843CE57A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8" name="直線コネクタ 577">
          <a:extLst>
            <a:ext uri="{FF2B5EF4-FFF2-40B4-BE49-F238E27FC236}">
              <a16:creationId xmlns:a16="http://schemas.microsoft.com/office/drawing/2014/main" id="{E1A31D4E-47DF-4B84-883B-43F0508F7ED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9" name="【公民館】&#10;有形固定資産減価償却率最大値テキスト">
          <a:extLst>
            <a:ext uri="{FF2B5EF4-FFF2-40B4-BE49-F238E27FC236}">
              <a16:creationId xmlns:a16="http://schemas.microsoft.com/office/drawing/2014/main" id="{2D20EFCA-76DA-4057-AFFE-C3B8673DD3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80" name="直線コネクタ 579">
          <a:extLst>
            <a:ext uri="{FF2B5EF4-FFF2-40B4-BE49-F238E27FC236}">
              <a16:creationId xmlns:a16="http://schemas.microsoft.com/office/drawing/2014/main" id="{598FCB22-C861-416C-BA2F-F189E66F752E}"/>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581" name="【公民館】&#10;有形固定資産減価償却率平均値テキスト">
          <a:extLst>
            <a:ext uri="{FF2B5EF4-FFF2-40B4-BE49-F238E27FC236}">
              <a16:creationId xmlns:a16="http://schemas.microsoft.com/office/drawing/2014/main" id="{3E5B8C4B-4199-498F-8FC2-E11644D61818}"/>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582" name="フローチャート: 判断 581">
          <a:extLst>
            <a:ext uri="{FF2B5EF4-FFF2-40B4-BE49-F238E27FC236}">
              <a16:creationId xmlns:a16="http://schemas.microsoft.com/office/drawing/2014/main" id="{EBED4D6D-2C1A-492F-BF27-50A143DBCE7D}"/>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583" name="フローチャート: 判断 582">
          <a:extLst>
            <a:ext uri="{FF2B5EF4-FFF2-40B4-BE49-F238E27FC236}">
              <a16:creationId xmlns:a16="http://schemas.microsoft.com/office/drawing/2014/main" id="{B4125A80-A099-4B6E-9DC2-16F0E7FC0608}"/>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584" name="フローチャート: 判断 583">
          <a:extLst>
            <a:ext uri="{FF2B5EF4-FFF2-40B4-BE49-F238E27FC236}">
              <a16:creationId xmlns:a16="http://schemas.microsoft.com/office/drawing/2014/main" id="{B0800125-F8CF-45EC-BFE4-B2238DEF8805}"/>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85" name="フローチャート: 判断 584">
          <a:extLst>
            <a:ext uri="{FF2B5EF4-FFF2-40B4-BE49-F238E27FC236}">
              <a16:creationId xmlns:a16="http://schemas.microsoft.com/office/drawing/2014/main" id="{B82E81B1-A420-420D-8C87-4B3189B219C7}"/>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586" name="フローチャート: 判断 585">
          <a:extLst>
            <a:ext uri="{FF2B5EF4-FFF2-40B4-BE49-F238E27FC236}">
              <a16:creationId xmlns:a16="http://schemas.microsoft.com/office/drawing/2014/main" id="{152F43E8-C4F4-4CA8-A210-D570C00FB6A9}"/>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D19D5350-F4CD-4008-8C10-E714E63EA1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204002CD-64B7-4C7B-BB8B-F886A020B1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9133000C-D05A-4122-AE88-8A8D745D21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9A49482D-3FE3-4F15-B49F-0CC2AE361C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491C3D4E-87D8-4ADC-BB2D-DEFE9F8885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592" name="楕円 591">
          <a:extLst>
            <a:ext uri="{FF2B5EF4-FFF2-40B4-BE49-F238E27FC236}">
              <a16:creationId xmlns:a16="http://schemas.microsoft.com/office/drawing/2014/main" id="{5483B9D7-8A1A-462C-9167-DD1BC9F4B6CD}"/>
            </a:ext>
          </a:extLst>
        </xdr:cNvPr>
        <xdr:cNvSpPr/>
      </xdr:nvSpPr>
      <xdr:spPr>
        <a:xfrm>
          <a:off x="16268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121756</xdr:rowOff>
    </xdr:from>
    <xdr:ext cx="405111" cy="259045"/>
    <xdr:sp macro="" textlink="">
      <xdr:nvSpPr>
        <xdr:cNvPr id="593" name="【公民館】&#10;有形固定資産減価償却率該当値テキスト">
          <a:extLst>
            <a:ext uri="{FF2B5EF4-FFF2-40B4-BE49-F238E27FC236}">
              <a16:creationId xmlns:a16="http://schemas.microsoft.com/office/drawing/2014/main" id="{A5ED0A73-C072-466B-AC41-3E88EF0EC922}"/>
            </a:ext>
          </a:extLst>
        </xdr:cNvPr>
        <xdr:cNvSpPr txBox="1"/>
      </xdr:nvSpPr>
      <xdr:spPr>
        <a:xfrm>
          <a:off x="16357600" y="17952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594" name="楕円 593">
          <a:extLst>
            <a:ext uri="{FF2B5EF4-FFF2-40B4-BE49-F238E27FC236}">
              <a16:creationId xmlns:a16="http://schemas.microsoft.com/office/drawing/2014/main" id="{E63EF0A2-0E04-4A7A-8EB2-59561C5242E1}"/>
            </a:ext>
          </a:extLst>
        </xdr:cNvPr>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149679</xdr:rowOff>
    </xdr:to>
    <xdr:cxnSp macro="">
      <xdr:nvCxnSpPr>
        <xdr:cNvPr id="595" name="直線コネクタ 594">
          <a:extLst>
            <a:ext uri="{FF2B5EF4-FFF2-40B4-BE49-F238E27FC236}">
              <a16:creationId xmlns:a16="http://schemas.microsoft.com/office/drawing/2014/main" id="{52063B0B-FB2B-4068-97E3-166D1A330775}"/>
            </a:ext>
          </a:extLst>
        </xdr:cNvPr>
        <xdr:cNvCxnSpPr/>
      </xdr:nvCxnSpPr>
      <xdr:spPr>
        <a:xfrm>
          <a:off x="15481300" y="1811437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596" name="n_1aveValue【公民館】&#10;有形固定資産減価償却率">
          <a:extLst>
            <a:ext uri="{FF2B5EF4-FFF2-40B4-BE49-F238E27FC236}">
              <a16:creationId xmlns:a16="http://schemas.microsoft.com/office/drawing/2014/main" id="{C929717B-21FE-4122-B3BD-877CEC8ADFA1}"/>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597" name="n_2aveValue【公民館】&#10;有形固定資産減価償却率">
          <a:extLst>
            <a:ext uri="{FF2B5EF4-FFF2-40B4-BE49-F238E27FC236}">
              <a16:creationId xmlns:a16="http://schemas.microsoft.com/office/drawing/2014/main" id="{E376F4C8-C16D-46EA-9E49-B0E8AB1984F3}"/>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598" name="n_3aveValue【公民館】&#10;有形固定資産減価償却率">
          <a:extLst>
            <a:ext uri="{FF2B5EF4-FFF2-40B4-BE49-F238E27FC236}">
              <a16:creationId xmlns:a16="http://schemas.microsoft.com/office/drawing/2014/main" id="{58521028-4E38-4BE9-A6B5-C64E31AD20DA}"/>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599" name="n_4aveValue【公民館】&#10;有形固定資産減価償却率">
          <a:extLst>
            <a:ext uri="{FF2B5EF4-FFF2-40B4-BE49-F238E27FC236}">
              <a16:creationId xmlns:a16="http://schemas.microsoft.com/office/drawing/2014/main" id="{78B546F3-DB67-4441-9685-90981547F68A}"/>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8000</xdr:rowOff>
    </xdr:from>
    <xdr:ext cx="405111" cy="259045"/>
    <xdr:sp macro="" textlink="">
      <xdr:nvSpPr>
        <xdr:cNvPr id="600" name="n_1mainValue【公民館】&#10;有形固定資産減価償却率">
          <a:extLst>
            <a:ext uri="{FF2B5EF4-FFF2-40B4-BE49-F238E27FC236}">
              <a16:creationId xmlns:a16="http://schemas.microsoft.com/office/drawing/2014/main" id="{4A7CDA19-40A8-4B43-9B34-D1E4E2AA7F69}"/>
            </a:ext>
          </a:extLst>
        </xdr:cNvPr>
        <xdr:cNvSpPr txBox="1"/>
      </xdr:nvSpPr>
      <xdr:spPr>
        <a:xfrm>
          <a:off x="15266044" y="1783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48B82AA6-238D-4C6B-BB74-96ACB759C2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2BA371C2-379F-4272-8708-D1C0DB1810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AF4A934D-532F-4DCA-8CAB-9823379871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DC823CC4-D314-4DB1-B6E4-6201138AB7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55BF1816-626B-4B8C-A24F-3D5430E0BB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6BD7ABAE-F7AE-415E-9CC6-95FEC79358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1D0CB9D1-6781-4A35-841C-4E66705DB1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5AC34B21-4F75-48B0-9AB9-8FA920BDAD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AE891B2F-DCB0-4294-AD21-C6AA278BFD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C7D5B461-7431-4100-9FA6-3A4F5365C6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C0656319-BE74-49DF-BBA3-A3F8E02FD7A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F9A332CF-48FE-4A16-87C2-DDEF2A3B010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A774B4ED-E365-42BE-91BD-FF3760385A0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B06E513A-91D6-482D-9D54-B3DC29E0808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6A0EF027-E1BB-448C-9ED6-5A24F0CC34D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2ACB1FC7-C578-428B-B364-BE19FFA0E4E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61E6241B-2339-4CAF-968D-7103AF953F3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7FAED996-5A6B-4CD7-9A8A-1326D513E3F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49503317-1E02-4315-A30D-B3ADE8791DA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397F548E-3F02-4957-9E85-A065C43AF55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6D93D745-3E17-47A3-9F03-0DA1B1AC4BD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5C3799F6-7FF6-47A4-9A8C-9BFEE5F567C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42697EDF-097C-4D39-BDA4-79E047E0E5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A8BF0739-0180-4DE1-9B4D-9A1AE7F275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13DE8E6B-24AE-48A3-B60E-D4CCFF9A1AD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26" name="直線コネクタ 625">
          <a:extLst>
            <a:ext uri="{FF2B5EF4-FFF2-40B4-BE49-F238E27FC236}">
              <a16:creationId xmlns:a16="http://schemas.microsoft.com/office/drawing/2014/main" id="{38798A31-E4F8-43CF-BC75-C5AB0C0D9617}"/>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27" name="【公民館】&#10;一人当たり面積最小値テキスト">
          <a:extLst>
            <a:ext uri="{FF2B5EF4-FFF2-40B4-BE49-F238E27FC236}">
              <a16:creationId xmlns:a16="http://schemas.microsoft.com/office/drawing/2014/main" id="{ED5F0AF4-379E-4902-857A-D9F5251D0F47}"/>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28" name="直線コネクタ 627">
          <a:extLst>
            <a:ext uri="{FF2B5EF4-FFF2-40B4-BE49-F238E27FC236}">
              <a16:creationId xmlns:a16="http://schemas.microsoft.com/office/drawing/2014/main" id="{55BBBE8B-ADAE-4A25-AAC9-8B5A0DDBCB04}"/>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29" name="【公民館】&#10;一人当たり面積最大値テキスト">
          <a:extLst>
            <a:ext uri="{FF2B5EF4-FFF2-40B4-BE49-F238E27FC236}">
              <a16:creationId xmlns:a16="http://schemas.microsoft.com/office/drawing/2014/main" id="{94021D41-B255-455E-8D2A-DC4925FCFEF3}"/>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30" name="直線コネクタ 629">
          <a:extLst>
            <a:ext uri="{FF2B5EF4-FFF2-40B4-BE49-F238E27FC236}">
              <a16:creationId xmlns:a16="http://schemas.microsoft.com/office/drawing/2014/main" id="{B4A47E73-AF50-4CF3-A7B5-BF2BE5F7BC6D}"/>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631" name="【公民館】&#10;一人当たり面積平均値テキスト">
          <a:extLst>
            <a:ext uri="{FF2B5EF4-FFF2-40B4-BE49-F238E27FC236}">
              <a16:creationId xmlns:a16="http://schemas.microsoft.com/office/drawing/2014/main" id="{CCC372FD-4AF7-4A1D-ACA9-719CFCD807EE}"/>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32" name="フローチャート: 判断 631">
          <a:extLst>
            <a:ext uri="{FF2B5EF4-FFF2-40B4-BE49-F238E27FC236}">
              <a16:creationId xmlns:a16="http://schemas.microsoft.com/office/drawing/2014/main" id="{C7C55D50-E7D4-42F0-BB29-D4EE96C0566D}"/>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33" name="フローチャート: 判断 632">
          <a:extLst>
            <a:ext uri="{FF2B5EF4-FFF2-40B4-BE49-F238E27FC236}">
              <a16:creationId xmlns:a16="http://schemas.microsoft.com/office/drawing/2014/main" id="{FB6283A3-88A8-4338-91A0-E479C760492D}"/>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34" name="フローチャート: 判断 633">
          <a:extLst>
            <a:ext uri="{FF2B5EF4-FFF2-40B4-BE49-F238E27FC236}">
              <a16:creationId xmlns:a16="http://schemas.microsoft.com/office/drawing/2014/main" id="{49814E37-FCC6-45A8-9A61-7B608761DFBE}"/>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35" name="フローチャート: 判断 634">
          <a:extLst>
            <a:ext uri="{FF2B5EF4-FFF2-40B4-BE49-F238E27FC236}">
              <a16:creationId xmlns:a16="http://schemas.microsoft.com/office/drawing/2014/main" id="{B111F83E-BB57-4370-96C6-95347B5BBE8A}"/>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36" name="フローチャート: 判断 635">
          <a:extLst>
            <a:ext uri="{FF2B5EF4-FFF2-40B4-BE49-F238E27FC236}">
              <a16:creationId xmlns:a16="http://schemas.microsoft.com/office/drawing/2014/main" id="{9C17C66C-49AC-4066-B43D-8AE5F3E48F83}"/>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AA280FFA-89CF-414B-B028-509675061D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5F9C711F-6749-4B89-9F28-322ACE4DD8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3B6D012B-4C85-4312-A0CD-8DA55D8ABC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F03DEC08-4612-40C0-85B6-4CB89F253A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1878E58F-B7A8-4094-AC41-F0B1214D3E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37919</xdr:rowOff>
    </xdr:from>
    <xdr:to>
      <xdr:col>116</xdr:col>
      <xdr:colOff>114300</xdr:colOff>
      <xdr:row>103</xdr:row>
      <xdr:rowOff>139519</xdr:rowOff>
    </xdr:to>
    <xdr:sp macro="" textlink="">
      <xdr:nvSpPr>
        <xdr:cNvPr id="642" name="楕円 641">
          <a:extLst>
            <a:ext uri="{FF2B5EF4-FFF2-40B4-BE49-F238E27FC236}">
              <a16:creationId xmlns:a16="http://schemas.microsoft.com/office/drawing/2014/main" id="{51FC1802-BAA7-4E16-8D58-B5D75567A74E}"/>
            </a:ext>
          </a:extLst>
        </xdr:cNvPr>
        <xdr:cNvSpPr/>
      </xdr:nvSpPr>
      <xdr:spPr>
        <a:xfrm>
          <a:off x="22110700" y="176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60796</xdr:rowOff>
    </xdr:from>
    <xdr:ext cx="469744" cy="259045"/>
    <xdr:sp macro="" textlink="">
      <xdr:nvSpPr>
        <xdr:cNvPr id="643" name="【公民館】&#10;一人当たり面積該当値テキスト">
          <a:extLst>
            <a:ext uri="{FF2B5EF4-FFF2-40B4-BE49-F238E27FC236}">
              <a16:creationId xmlns:a16="http://schemas.microsoft.com/office/drawing/2014/main" id="{C3D29A1B-100A-425D-B2C6-BD4C691C162B}"/>
            </a:ext>
          </a:extLst>
        </xdr:cNvPr>
        <xdr:cNvSpPr txBox="1"/>
      </xdr:nvSpPr>
      <xdr:spPr>
        <a:xfrm>
          <a:off x="22199600" y="175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153851</xdr:rowOff>
    </xdr:from>
    <xdr:to>
      <xdr:col>112</xdr:col>
      <xdr:colOff>38100</xdr:colOff>
      <xdr:row>105</xdr:row>
      <xdr:rowOff>84001</xdr:rowOff>
    </xdr:to>
    <xdr:sp macro="" textlink="">
      <xdr:nvSpPr>
        <xdr:cNvPr id="644" name="楕円 643">
          <a:extLst>
            <a:ext uri="{FF2B5EF4-FFF2-40B4-BE49-F238E27FC236}">
              <a16:creationId xmlns:a16="http://schemas.microsoft.com/office/drawing/2014/main" id="{1DB5688A-23B6-4104-A33C-66DF2A65D0AA}"/>
            </a:ext>
          </a:extLst>
        </xdr:cNvPr>
        <xdr:cNvSpPr/>
      </xdr:nvSpPr>
      <xdr:spPr>
        <a:xfrm>
          <a:off x="21272500" y="179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88719</xdr:rowOff>
    </xdr:from>
    <xdr:to>
      <xdr:col>116</xdr:col>
      <xdr:colOff>63500</xdr:colOff>
      <xdr:row>105</xdr:row>
      <xdr:rowOff>33201</xdr:rowOff>
    </xdr:to>
    <xdr:cxnSp macro="">
      <xdr:nvCxnSpPr>
        <xdr:cNvPr id="645" name="直線コネクタ 644">
          <a:extLst>
            <a:ext uri="{FF2B5EF4-FFF2-40B4-BE49-F238E27FC236}">
              <a16:creationId xmlns:a16="http://schemas.microsoft.com/office/drawing/2014/main" id="{8E508D3B-124D-42B8-AF2D-C92C37DB973B}"/>
            </a:ext>
          </a:extLst>
        </xdr:cNvPr>
        <xdr:cNvCxnSpPr/>
      </xdr:nvCxnSpPr>
      <xdr:spPr>
        <a:xfrm flipV="1">
          <a:off x="21323300" y="17748069"/>
          <a:ext cx="8382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646" name="n_1aveValue【公民館】&#10;一人当たり面積">
          <a:extLst>
            <a:ext uri="{FF2B5EF4-FFF2-40B4-BE49-F238E27FC236}">
              <a16:creationId xmlns:a16="http://schemas.microsoft.com/office/drawing/2014/main" id="{15E0C069-0C41-4AAD-9DE8-4ACB8176F6DF}"/>
            </a:ext>
          </a:extLst>
        </xdr:cNvPr>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47" name="n_2aveValue【公民館】&#10;一人当たり面積">
          <a:extLst>
            <a:ext uri="{FF2B5EF4-FFF2-40B4-BE49-F238E27FC236}">
              <a16:creationId xmlns:a16="http://schemas.microsoft.com/office/drawing/2014/main" id="{C98C5529-42B8-47B8-B903-F61B0F6623BD}"/>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648" name="n_3aveValue【公民館】&#10;一人当たり面積">
          <a:extLst>
            <a:ext uri="{FF2B5EF4-FFF2-40B4-BE49-F238E27FC236}">
              <a16:creationId xmlns:a16="http://schemas.microsoft.com/office/drawing/2014/main" id="{A41D70CB-5AD9-4C93-89C5-93BCB9BE9FCA}"/>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649" name="n_4aveValue【公民館】&#10;一人当たり面積">
          <a:extLst>
            <a:ext uri="{FF2B5EF4-FFF2-40B4-BE49-F238E27FC236}">
              <a16:creationId xmlns:a16="http://schemas.microsoft.com/office/drawing/2014/main" id="{4EA4231E-9005-49D8-B924-2E234F50EA7D}"/>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100528</xdr:rowOff>
    </xdr:from>
    <xdr:ext cx="469744" cy="259045"/>
    <xdr:sp macro="" textlink="">
      <xdr:nvSpPr>
        <xdr:cNvPr id="650" name="n_1mainValue【公民館】&#10;一人当たり面積">
          <a:extLst>
            <a:ext uri="{FF2B5EF4-FFF2-40B4-BE49-F238E27FC236}">
              <a16:creationId xmlns:a16="http://schemas.microsoft.com/office/drawing/2014/main" id="{8D8F5358-7E46-4069-A6FB-8DB5F402B3D3}"/>
            </a:ext>
          </a:extLst>
        </xdr:cNvPr>
        <xdr:cNvSpPr txBox="1"/>
      </xdr:nvSpPr>
      <xdr:spPr>
        <a:xfrm>
          <a:off x="21075727" y="177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24D495DC-9978-49D7-8E54-C342E4EFCB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AC5BA334-0C86-4485-AB57-27E60ADE71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FB4213DF-0ECF-4184-B59A-BC60BB35C4D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類似団体と比較して有形固定資産減価償却率が高くなっている施設は</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橋梁・トンネル、公営住宅</a:t>
          </a:r>
          <a:r>
            <a:rPr lang="ja-JP" altLang="en-US" sz="1100">
              <a:solidFill>
                <a:sysClr val="windowText" lastClr="000000"/>
              </a:solidFill>
              <a:effectLst/>
              <a:latin typeface="+mn-lt"/>
              <a:ea typeface="+mn-ea"/>
              <a:cs typeface="+mn-cs"/>
            </a:rPr>
            <a:t>であり、</a:t>
          </a:r>
          <a:r>
            <a:rPr lang="ja-JP" altLang="ja-JP" sz="1100">
              <a:solidFill>
                <a:sysClr val="windowText" lastClr="000000"/>
              </a:solidFill>
              <a:effectLst/>
              <a:latin typeface="+mn-lt"/>
              <a:ea typeface="+mn-ea"/>
              <a:cs typeface="+mn-cs"/>
            </a:rPr>
            <a:t>低くなっている施設は</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道路、港湾・漁港、学校、公民館</a:t>
          </a:r>
          <a:r>
            <a:rPr lang="ja-JP" altLang="en-US" sz="1100">
              <a:solidFill>
                <a:sysClr val="windowText" lastClr="000000"/>
              </a:solidFill>
              <a:effectLst/>
              <a:latin typeface="+mn-lt"/>
              <a:ea typeface="+mn-ea"/>
              <a:cs typeface="+mn-cs"/>
            </a:rPr>
            <a:t>である。</a:t>
          </a:r>
          <a:r>
            <a:rPr lang="ja-JP" altLang="ja-JP" sz="1100">
              <a:solidFill>
                <a:sysClr val="windowText" lastClr="000000"/>
              </a:solidFill>
              <a:effectLst/>
              <a:latin typeface="+mn-lt"/>
              <a:ea typeface="+mn-ea"/>
              <a:cs typeface="+mn-cs"/>
            </a:rPr>
            <a:t>橋梁・トンネルについては、取得後４０年以上経過しているものが多数存在し、また、公営住宅については耐用年数を経過または経過しつつある木造住宅が多数存在していることが類似団体平均にくらべて高くなっている要因の一つに考えられる。その他の有形固定資産については、類似団体平均よりも低くなってはいるが、平成３０年度と比較すると、すべての施設において有形固定資産減価償却率が増加しており、経年による老朽化が要因の一つと考えられる。今後も施設の老朽化は徐々に進み、改修や修繕、建替といった更新費用が必要に</a:t>
          </a:r>
          <a:r>
            <a:rPr lang="ja-JP" altLang="en-US" sz="1100">
              <a:solidFill>
                <a:sysClr val="windowText" lastClr="000000"/>
              </a:solidFill>
              <a:effectLst/>
              <a:latin typeface="+mn-lt"/>
              <a:ea typeface="+mn-ea"/>
              <a:cs typeface="+mn-cs"/>
            </a:rPr>
            <a:t>なってくると</a:t>
          </a:r>
          <a:r>
            <a:rPr lang="ja-JP" altLang="ja-JP" sz="1100">
              <a:solidFill>
                <a:sysClr val="windowText" lastClr="000000"/>
              </a:solidFill>
              <a:effectLst/>
              <a:latin typeface="+mn-lt"/>
              <a:ea typeface="+mn-ea"/>
              <a:cs typeface="+mn-cs"/>
            </a:rPr>
            <a:t>見込まれるため、公共施設等総合管理計画及び個別施設計画に基づき、施設の更新・統廃合・長寿命化を行うなど、公共施設の適正な維持管理</a:t>
          </a:r>
          <a:r>
            <a:rPr lang="ja-JP" altLang="en-US" sz="1100">
              <a:solidFill>
                <a:sysClr val="windowText" lastClr="000000"/>
              </a:solidFill>
              <a:effectLst/>
              <a:latin typeface="+mn-lt"/>
              <a:ea typeface="+mn-ea"/>
              <a:cs typeface="+mn-cs"/>
            </a:rPr>
            <a:t>に努めていく</a:t>
          </a:r>
          <a:r>
            <a:rPr lang="ja-JP" altLang="ja-JP" sz="1100">
              <a:solidFill>
                <a:sysClr val="windowText" lastClr="000000"/>
              </a:solidFill>
              <a:effectLst/>
              <a:latin typeface="+mn-lt"/>
              <a:ea typeface="+mn-ea"/>
              <a:cs typeface="+mn-cs"/>
            </a:rPr>
            <a:t>必要がある。</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00A077-28A4-4F5E-A68C-A690F550A8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D06582-0973-46E1-BA9C-1221D7CDA8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1F5D7E-3296-4434-B1EF-E141376E44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1569D0-8DD0-4CA9-B6FD-8E39F5F0DDD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915318-3918-4F46-897D-D92082E211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E0D450-86A5-4BE8-B2A5-68BBF00C01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A8EDBD-84C6-4C2E-B356-B033329A1A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44DD0A-16A8-4FE7-99F6-E1DE49FBBD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82E71B-7D29-4E51-BEAB-4F53B487D4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7663CD-488F-409B-BAD0-F95069141D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
7,050
67.58
5,037,957
4,885,946
109,549
3,312,522
7,112,683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5993DD-B123-4911-83DB-3B1EBE2903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4A1A51-3595-4518-A00C-0881AB3A9E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E315CA-87AE-4D4B-A733-8C7CD265AE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313DCA-C03C-40C7-9569-8431FB222E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F586FA-BD07-4A52-8015-78701470A2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E80747-9E42-4EF9-B76E-95B50EE8BB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5B9334-D3B0-4A33-A4EA-BF5415131F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89E8FB-EA05-4B94-AE9C-DF4947195C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3DD4D2-7637-4DB8-8E55-5533D9855BB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F7B67C-FD54-4ED5-AB8B-76C89C1EF6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1E5843-3FAE-4B41-9396-5A3CE62DAF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AE524D-E540-4761-AB44-44353D8E96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25FBF24-D962-4A98-8BA4-2BCAD464A07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7EEF52-3BB5-4805-BA23-A7E47A419E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4236F8-25B3-4DCD-90D2-DCB6982458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5853BE-1F78-467E-A20E-4034F0BE87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19626C-1265-4F29-970C-B1C0AAA1A4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51CCE6-D43C-4DBF-B7F8-DF224D7EA88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E6B569-F7ED-4E08-ABF7-6A136D1B6E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365F293-A801-484A-B76D-E29BAB8A2F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108388A-815D-4EAD-91DB-ECC3FF575C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C996FB-993F-4C65-A234-1FAAEB4FA4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278507-F581-4ADC-AD6C-55F45823DEB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AED4BB-5F32-46EB-869F-B6B81E6AC1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5C806E-9DAE-4F7C-8970-6CB1004C0C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3B5914-2425-4F04-9C9C-03919F8CB6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9A0F07-6F82-42DE-A5F0-D17C025454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FDC2C63-6E62-4E30-8867-D7D9403162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1F2D1D-7AFC-4849-8B87-FE80786818A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022F479-90F1-4A42-A9DF-35C9425C55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ACDCD58-7E95-41CC-82AA-EFF8CEF3FF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F624CEF-DA8A-47BB-85FA-3106DB4E785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D58A814-4A4C-498A-B883-A32A6961B2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A695364-9BC4-482F-A69E-CF6F5F2534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128656F-1696-42C9-8477-79FC004F67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25D790B-B898-4D0E-B313-E973029EA0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3661BEF-F84A-4640-BBF2-6056C8A62E4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462F320-F4D6-4CAA-81A6-422BD52638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38E431C-C886-4E48-BD68-FD8E562E77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F6F7A3B-E526-44B7-BE23-26BDA88CFC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E252D90-F474-4D96-A404-7CFEAD51BE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69BD5AD-DFDA-44A9-874F-5FF20B14FF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BD8CAD0-1487-4979-AD27-DE603B9D73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72E065F-2EE4-4FC7-ABE5-EF2B0B9D01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3A91BFF-4FE9-4974-992B-1B80DE4CE7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2646C91-651F-4C4B-A2EB-FE30FF0D36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EFABE90-113C-4DC6-94D9-93173F3E73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FC01C39-2F5C-48E5-A841-2D2DC226DC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E1A2201-3A54-44B7-86BC-5AC2447BF4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1CB4402-2543-4802-9500-23BA4696B96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13DB5970-0FF5-4D73-B6FF-666FE603C4C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142F4A5-3746-4A56-A094-08A1689F458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51084AE-7CA8-4A7A-94E9-6A3DE364DB7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385C705-11A2-4A24-9176-74FD7B56B73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785F82F-8BBB-453B-9425-8F2338270AD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2A7EF732-D850-4D59-A438-53B78B1B5F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0FA5F1D-EC69-4816-AD30-0E25A2BE435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42938BDA-C3CF-49BC-A819-1BF6B74CEB9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A5F3236-4A73-4958-99F7-E7B2452BC1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4E98F6A-CEEA-4AD5-8F33-B092B932CD9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1D4CCFA-63F9-4569-BF89-A48B1122C4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E6E96454-9FE0-4F4B-8525-842AE37B4BBE}"/>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5586AD6-35BB-4725-830B-1A3DB7C9985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50DEEEB-0C54-4487-8347-3AB8B614548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9C1A4A6-E4E1-4203-9706-483E118566D1}"/>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A0C0A2FD-8CA0-4987-B69A-6A00DB1F162C}"/>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2F28263-2915-43B1-96FD-AA6883C0CB9A}"/>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16BD345A-11FB-4130-AF5A-A14473F93CE2}"/>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4212D135-69B2-4AE6-89C0-68FBE87DFC7E}"/>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2F859F04-B91E-498E-ABF0-5B80FFA8DD01}"/>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8A5C1E03-0503-4E07-9413-DB402E3B093E}"/>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F29CB93A-59FC-4323-989D-F017C862D088}"/>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B9E78D2-51CC-49AC-9AB2-9E86B23D60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39590FC-87CC-4D1D-A7F2-F56FFB001F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59DA90A-CD59-4022-988F-5EE02ED980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409B9DA-533F-4633-8D61-97DB1A9364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1E176C0-FB76-4D97-B436-BD3A03953F3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99695</xdr:rowOff>
    </xdr:from>
    <xdr:to>
      <xdr:col>24</xdr:col>
      <xdr:colOff>114300</xdr:colOff>
      <xdr:row>60</xdr:row>
      <xdr:rowOff>29845</xdr:rowOff>
    </xdr:to>
    <xdr:sp macro="" textlink="">
      <xdr:nvSpPr>
        <xdr:cNvPr id="89" name="楕円 88">
          <a:extLst>
            <a:ext uri="{FF2B5EF4-FFF2-40B4-BE49-F238E27FC236}">
              <a16:creationId xmlns:a16="http://schemas.microsoft.com/office/drawing/2014/main" id="{B77D94AE-FA5D-4F6E-8D1E-99940B039633}"/>
            </a:ext>
          </a:extLst>
        </xdr:cNvPr>
        <xdr:cNvSpPr/>
      </xdr:nvSpPr>
      <xdr:spPr>
        <a:xfrm>
          <a:off x="4584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122572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47C8696-6B12-417E-BC97-17AFF2E5DF4B}"/>
            </a:ext>
          </a:extLst>
        </xdr:cNvPr>
        <xdr:cNvSpPr txBox="1"/>
      </xdr:nvSpPr>
      <xdr:spPr>
        <a:xfrm>
          <a:off x="4673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91" name="楕円 90">
          <a:extLst>
            <a:ext uri="{FF2B5EF4-FFF2-40B4-BE49-F238E27FC236}">
              <a16:creationId xmlns:a16="http://schemas.microsoft.com/office/drawing/2014/main" id="{2E36F4BD-D54E-40AF-8989-642FDC5C0C89}"/>
            </a:ext>
          </a:extLst>
        </xdr:cNvPr>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150495</xdr:rowOff>
    </xdr:to>
    <xdr:cxnSp macro="">
      <xdr:nvCxnSpPr>
        <xdr:cNvPr id="92" name="直線コネクタ 91">
          <a:extLst>
            <a:ext uri="{FF2B5EF4-FFF2-40B4-BE49-F238E27FC236}">
              <a16:creationId xmlns:a16="http://schemas.microsoft.com/office/drawing/2014/main" id="{92FDDCD9-1A3B-4FCE-9D11-2CF61609DBE5}"/>
            </a:ext>
          </a:extLst>
        </xdr:cNvPr>
        <xdr:cNvCxnSpPr/>
      </xdr:nvCxnSpPr>
      <xdr:spPr>
        <a:xfrm>
          <a:off x="3797300" y="102336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3" name="n_1aveValue【体育館・プール】&#10;有形固定資産減価償却率">
          <a:extLst>
            <a:ext uri="{FF2B5EF4-FFF2-40B4-BE49-F238E27FC236}">
              <a16:creationId xmlns:a16="http://schemas.microsoft.com/office/drawing/2014/main" id="{F5BBC0E6-DD2E-458A-AF72-E9911BA9FE4A}"/>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4" name="n_2aveValue【体育館・プール】&#10;有形固定資産減価償却率">
          <a:extLst>
            <a:ext uri="{FF2B5EF4-FFF2-40B4-BE49-F238E27FC236}">
              <a16:creationId xmlns:a16="http://schemas.microsoft.com/office/drawing/2014/main" id="{090FE114-C71C-42EF-9A98-D3BA27B48EDD}"/>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5" name="n_3aveValue【体育館・プール】&#10;有形固定資産減価償却率">
          <a:extLst>
            <a:ext uri="{FF2B5EF4-FFF2-40B4-BE49-F238E27FC236}">
              <a16:creationId xmlns:a16="http://schemas.microsoft.com/office/drawing/2014/main" id="{241CA665-A068-41E9-A3CB-9D566450057E}"/>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96" name="n_4aveValue【体育館・プール】&#10;有形固定資産減価償却率">
          <a:extLst>
            <a:ext uri="{FF2B5EF4-FFF2-40B4-BE49-F238E27FC236}">
              <a16:creationId xmlns:a16="http://schemas.microsoft.com/office/drawing/2014/main" id="{EB0F8F5C-3ECC-4F25-8FE6-88E9E2AD5AE4}"/>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97" name="n_1mainValue【体育館・プール】&#10;有形固定資産減価償却率">
          <a:extLst>
            <a:ext uri="{FF2B5EF4-FFF2-40B4-BE49-F238E27FC236}">
              <a16:creationId xmlns:a16="http://schemas.microsoft.com/office/drawing/2014/main" id="{9C187EBC-313F-431D-BE88-D0B7C9CDC4BD}"/>
            </a:ext>
          </a:extLst>
        </xdr:cNvPr>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2AC8FB6C-AB4A-40F5-ACFA-3A336EDB11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2D867D5E-29A3-4385-807C-28D70A8BB3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480D310A-143D-4279-B3FC-B653EEC855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B3C89603-0DF2-4AE3-ABF8-5B88EBC5DB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59AE185C-9BE5-4839-80E5-423C8C9ECE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DF3352C3-2A84-4934-A5C7-E35D7851B8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ECF57AC3-D124-4484-9138-ADF034071D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3FF47766-51E3-4A19-A4B8-35C77D3211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D5364F00-45F4-4990-ADD6-AEAEDD95B6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449ECAB2-D0D5-4A45-84FF-800EBECBB9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a:extLst>
            <a:ext uri="{FF2B5EF4-FFF2-40B4-BE49-F238E27FC236}">
              <a16:creationId xmlns:a16="http://schemas.microsoft.com/office/drawing/2014/main" id="{CB882497-8F09-41C0-9540-1CA6E1DC6AE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a:extLst>
            <a:ext uri="{FF2B5EF4-FFF2-40B4-BE49-F238E27FC236}">
              <a16:creationId xmlns:a16="http://schemas.microsoft.com/office/drawing/2014/main" id="{34F1BCA2-981C-4438-9D84-79FF25595BB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a:extLst>
            <a:ext uri="{FF2B5EF4-FFF2-40B4-BE49-F238E27FC236}">
              <a16:creationId xmlns:a16="http://schemas.microsoft.com/office/drawing/2014/main" id="{6293F292-7BD3-4511-B974-25CC348104E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1" name="テキスト ボックス 110">
          <a:extLst>
            <a:ext uri="{FF2B5EF4-FFF2-40B4-BE49-F238E27FC236}">
              <a16:creationId xmlns:a16="http://schemas.microsoft.com/office/drawing/2014/main" id="{A2F389F5-37D0-4116-9F29-F4994B768DB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a:extLst>
            <a:ext uri="{FF2B5EF4-FFF2-40B4-BE49-F238E27FC236}">
              <a16:creationId xmlns:a16="http://schemas.microsoft.com/office/drawing/2014/main" id="{09166AF5-7D21-4B0B-A52E-739B1796650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3" name="テキスト ボックス 112">
          <a:extLst>
            <a:ext uri="{FF2B5EF4-FFF2-40B4-BE49-F238E27FC236}">
              <a16:creationId xmlns:a16="http://schemas.microsoft.com/office/drawing/2014/main" id="{08A8ED2D-024B-424A-9E71-8DBBD0BC673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a:extLst>
            <a:ext uri="{FF2B5EF4-FFF2-40B4-BE49-F238E27FC236}">
              <a16:creationId xmlns:a16="http://schemas.microsoft.com/office/drawing/2014/main" id="{8B447326-6A0D-4535-9343-A2D47EF01CB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5" name="テキスト ボックス 114">
          <a:extLst>
            <a:ext uri="{FF2B5EF4-FFF2-40B4-BE49-F238E27FC236}">
              <a16:creationId xmlns:a16="http://schemas.microsoft.com/office/drawing/2014/main" id="{2655AD40-C9D8-4CC6-8155-FC78D516B85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39913F80-7ED3-4B4D-9636-E5EFBFF41E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C346B977-DC13-4C0C-89B9-57CB4CF8E0B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89D11178-5B5E-4D1E-AF2D-A035673395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19" name="直線コネクタ 118">
          <a:extLst>
            <a:ext uri="{FF2B5EF4-FFF2-40B4-BE49-F238E27FC236}">
              <a16:creationId xmlns:a16="http://schemas.microsoft.com/office/drawing/2014/main" id="{EAD1C154-916A-458C-B56C-899C9E846EDE}"/>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0" name="【体育館・プール】&#10;一人当たり面積最小値テキスト">
          <a:extLst>
            <a:ext uri="{FF2B5EF4-FFF2-40B4-BE49-F238E27FC236}">
              <a16:creationId xmlns:a16="http://schemas.microsoft.com/office/drawing/2014/main" id="{474DD83F-C857-4DCF-BA8C-92C938694366}"/>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1" name="直線コネクタ 120">
          <a:extLst>
            <a:ext uri="{FF2B5EF4-FFF2-40B4-BE49-F238E27FC236}">
              <a16:creationId xmlns:a16="http://schemas.microsoft.com/office/drawing/2014/main" id="{0110A862-FF36-443E-B3EE-33952450B419}"/>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2" name="【体育館・プール】&#10;一人当たり面積最大値テキスト">
          <a:extLst>
            <a:ext uri="{FF2B5EF4-FFF2-40B4-BE49-F238E27FC236}">
              <a16:creationId xmlns:a16="http://schemas.microsoft.com/office/drawing/2014/main" id="{F04A4836-6415-412C-8054-10BE08A9263C}"/>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3" name="直線コネクタ 122">
          <a:extLst>
            <a:ext uri="{FF2B5EF4-FFF2-40B4-BE49-F238E27FC236}">
              <a16:creationId xmlns:a16="http://schemas.microsoft.com/office/drawing/2014/main" id="{A466A8B0-0E1C-4D5F-9CAA-E02550046D93}"/>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24" name="【体育館・プール】&#10;一人当たり面積平均値テキスト">
          <a:extLst>
            <a:ext uri="{FF2B5EF4-FFF2-40B4-BE49-F238E27FC236}">
              <a16:creationId xmlns:a16="http://schemas.microsoft.com/office/drawing/2014/main" id="{75C61226-3165-4BA9-9C0A-878D657B9A70}"/>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25" name="フローチャート: 判断 124">
          <a:extLst>
            <a:ext uri="{FF2B5EF4-FFF2-40B4-BE49-F238E27FC236}">
              <a16:creationId xmlns:a16="http://schemas.microsoft.com/office/drawing/2014/main" id="{C1E12E74-138D-4FF2-85DD-58A5847C3D4C}"/>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26" name="フローチャート: 判断 125">
          <a:extLst>
            <a:ext uri="{FF2B5EF4-FFF2-40B4-BE49-F238E27FC236}">
              <a16:creationId xmlns:a16="http://schemas.microsoft.com/office/drawing/2014/main" id="{454B9370-9133-471E-8498-3A85C2CADD57}"/>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27" name="フローチャート: 判断 126">
          <a:extLst>
            <a:ext uri="{FF2B5EF4-FFF2-40B4-BE49-F238E27FC236}">
              <a16:creationId xmlns:a16="http://schemas.microsoft.com/office/drawing/2014/main" id="{28E0255E-20E8-4642-A0EA-4B44A27AFBF7}"/>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28" name="フローチャート: 判断 127">
          <a:extLst>
            <a:ext uri="{FF2B5EF4-FFF2-40B4-BE49-F238E27FC236}">
              <a16:creationId xmlns:a16="http://schemas.microsoft.com/office/drawing/2014/main" id="{82A261CF-A1A9-4B8A-ABDF-BCB6C6DB9B7A}"/>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29" name="フローチャート: 判断 128">
          <a:extLst>
            <a:ext uri="{FF2B5EF4-FFF2-40B4-BE49-F238E27FC236}">
              <a16:creationId xmlns:a16="http://schemas.microsoft.com/office/drawing/2014/main" id="{5384CEE3-B6C8-4CA2-B64E-6E448B66EC61}"/>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885751E3-8B41-4995-9952-2C3D94EC73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4F79DF46-F4AF-45B8-808C-0112F60939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36675CD8-4AEE-4A06-9C7D-8764C4C4EF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A6348D8A-9A0C-4A6D-A273-522FD15236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68A9A010-618F-4629-B717-8328868C19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28296</xdr:rowOff>
    </xdr:from>
    <xdr:to>
      <xdr:col>55</xdr:col>
      <xdr:colOff>50800</xdr:colOff>
      <xdr:row>62</xdr:row>
      <xdr:rowOff>129896</xdr:rowOff>
    </xdr:to>
    <xdr:sp macro="" textlink="">
      <xdr:nvSpPr>
        <xdr:cNvPr id="135" name="楕円 134">
          <a:extLst>
            <a:ext uri="{FF2B5EF4-FFF2-40B4-BE49-F238E27FC236}">
              <a16:creationId xmlns:a16="http://schemas.microsoft.com/office/drawing/2014/main" id="{5BCD5EB1-9CB1-408E-B94D-74750005A572}"/>
            </a:ext>
          </a:extLst>
        </xdr:cNvPr>
        <xdr:cNvSpPr/>
      </xdr:nvSpPr>
      <xdr:spPr>
        <a:xfrm>
          <a:off x="104267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6723</xdr:rowOff>
    </xdr:from>
    <xdr:ext cx="469744" cy="259045"/>
    <xdr:sp macro="" textlink="">
      <xdr:nvSpPr>
        <xdr:cNvPr id="136" name="【体育館・プール】&#10;一人当たり面積該当値テキスト">
          <a:extLst>
            <a:ext uri="{FF2B5EF4-FFF2-40B4-BE49-F238E27FC236}">
              <a16:creationId xmlns:a16="http://schemas.microsoft.com/office/drawing/2014/main" id="{D4CD602C-2640-4150-ADB5-8E6D3F9BE8F1}"/>
            </a:ext>
          </a:extLst>
        </xdr:cNvPr>
        <xdr:cNvSpPr txBox="1"/>
      </xdr:nvSpPr>
      <xdr:spPr>
        <a:xfrm>
          <a:off x="10515600" y="106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78587</xdr:rowOff>
    </xdr:from>
    <xdr:to>
      <xdr:col>50</xdr:col>
      <xdr:colOff>165100</xdr:colOff>
      <xdr:row>63</xdr:row>
      <xdr:rowOff>8737</xdr:rowOff>
    </xdr:to>
    <xdr:sp macro="" textlink="">
      <xdr:nvSpPr>
        <xdr:cNvPr id="137" name="楕円 136">
          <a:extLst>
            <a:ext uri="{FF2B5EF4-FFF2-40B4-BE49-F238E27FC236}">
              <a16:creationId xmlns:a16="http://schemas.microsoft.com/office/drawing/2014/main" id="{AC90B9F3-1FB6-46BE-88E6-3928B05AEDAA}"/>
            </a:ext>
          </a:extLst>
        </xdr:cNvPr>
        <xdr:cNvSpPr/>
      </xdr:nvSpPr>
      <xdr:spPr>
        <a:xfrm>
          <a:off x="9588500" y="107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79096</xdr:rowOff>
    </xdr:from>
    <xdr:to>
      <xdr:col>55</xdr:col>
      <xdr:colOff>0</xdr:colOff>
      <xdr:row>62</xdr:row>
      <xdr:rowOff>129387</xdr:rowOff>
    </xdr:to>
    <xdr:cxnSp macro="">
      <xdr:nvCxnSpPr>
        <xdr:cNvPr id="138" name="直線コネクタ 137">
          <a:extLst>
            <a:ext uri="{FF2B5EF4-FFF2-40B4-BE49-F238E27FC236}">
              <a16:creationId xmlns:a16="http://schemas.microsoft.com/office/drawing/2014/main" id="{74F0BB90-AADF-4719-B88C-81168E3E1E9A}"/>
            </a:ext>
          </a:extLst>
        </xdr:cNvPr>
        <xdr:cNvCxnSpPr/>
      </xdr:nvCxnSpPr>
      <xdr:spPr>
        <a:xfrm flipV="1">
          <a:off x="9639300" y="107089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39" name="n_1aveValue【体育館・プール】&#10;一人当たり面積">
          <a:extLst>
            <a:ext uri="{FF2B5EF4-FFF2-40B4-BE49-F238E27FC236}">
              <a16:creationId xmlns:a16="http://schemas.microsoft.com/office/drawing/2014/main" id="{68E26AEA-A1CB-468C-B5B8-EF0231092A35}"/>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40" name="n_2aveValue【体育館・プール】&#10;一人当たり面積">
          <a:extLst>
            <a:ext uri="{FF2B5EF4-FFF2-40B4-BE49-F238E27FC236}">
              <a16:creationId xmlns:a16="http://schemas.microsoft.com/office/drawing/2014/main" id="{B50B74B5-AEDF-44B1-AB3B-F2180DE5250B}"/>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41" name="n_3aveValue【体育館・プール】&#10;一人当たり面積">
          <a:extLst>
            <a:ext uri="{FF2B5EF4-FFF2-40B4-BE49-F238E27FC236}">
              <a16:creationId xmlns:a16="http://schemas.microsoft.com/office/drawing/2014/main" id="{11CEEDDB-2BCE-40CA-8F4A-C48F75309D0B}"/>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42" name="n_4aveValue【体育館・プール】&#10;一人当たり面積">
          <a:extLst>
            <a:ext uri="{FF2B5EF4-FFF2-40B4-BE49-F238E27FC236}">
              <a16:creationId xmlns:a16="http://schemas.microsoft.com/office/drawing/2014/main" id="{3CC5C753-67F8-45CB-A7CC-B573020F7FD3}"/>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171314</xdr:rowOff>
    </xdr:from>
    <xdr:ext cx="469744" cy="259045"/>
    <xdr:sp macro="" textlink="">
      <xdr:nvSpPr>
        <xdr:cNvPr id="143" name="n_1mainValue【体育館・プール】&#10;一人当たり面積">
          <a:extLst>
            <a:ext uri="{FF2B5EF4-FFF2-40B4-BE49-F238E27FC236}">
              <a16:creationId xmlns:a16="http://schemas.microsoft.com/office/drawing/2014/main" id="{8A38DA1F-AB1E-4C83-ADA4-1E43B82645B2}"/>
            </a:ext>
          </a:extLst>
        </xdr:cNvPr>
        <xdr:cNvSpPr txBox="1"/>
      </xdr:nvSpPr>
      <xdr:spPr>
        <a:xfrm>
          <a:off x="9391727" y="108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86507CFC-2241-4EE5-BE9A-0FE2D81269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1A742610-FB65-44E3-B0BB-8EA8872C84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1D423781-CF6E-4E03-BED6-4C6DA9A3CE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4381EE4E-4BE6-4407-AEE0-EB46D7E260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C084B1B4-F3D2-4948-A8D7-C95679A604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E24BCE8F-4B82-4B72-96B0-81147BFFC4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13B88873-3652-4C92-9EBE-D092BA3B52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AE4D60F2-A9C4-4CBF-A18F-4E056D22D9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a:extLst>
            <a:ext uri="{FF2B5EF4-FFF2-40B4-BE49-F238E27FC236}">
              <a16:creationId xmlns:a16="http://schemas.microsoft.com/office/drawing/2014/main" id="{D9D0FE74-8268-427C-B521-4E753023D2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a:extLst>
            <a:ext uri="{FF2B5EF4-FFF2-40B4-BE49-F238E27FC236}">
              <a16:creationId xmlns:a16="http://schemas.microsoft.com/office/drawing/2014/main" id="{8E66B006-1784-41CC-890A-C8BE6BD50F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4" name="テキスト ボックス 153">
          <a:extLst>
            <a:ext uri="{FF2B5EF4-FFF2-40B4-BE49-F238E27FC236}">
              <a16:creationId xmlns:a16="http://schemas.microsoft.com/office/drawing/2014/main" id="{9D05DB9E-6461-41CC-AB50-26734F18052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5" name="直線コネクタ 154">
          <a:extLst>
            <a:ext uri="{FF2B5EF4-FFF2-40B4-BE49-F238E27FC236}">
              <a16:creationId xmlns:a16="http://schemas.microsoft.com/office/drawing/2014/main" id="{900E18E1-AE13-4741-A38B-63E3D9AAFA2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6" name="テキスト ボックス 155">
          <a:extLst>
            <a:ext uri="{FF2B5EF4-FFF2-40B4-BE49-F238E27FC236}">
              <a16:creationId xmlns:a16="http://schemas.microsoft.com/office/drawing/2014/main" id="{E293F38F-E483-4032-82E5-5CF18F0C0A2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7" name="直線コネクタ 156">
          <a:extLst>
            <a:ext uri="{FF2B5EF4-FFF2-40B4-BE49-F238E27FC236}">
              <a16:creationId xmlns:a16="http://schemas.microsoft.com/office/drawing/2014/main" id="{4C4A40EB-EB78-4565-AE34-DDBA05263AB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8" name="テキスト ボックス 157">
          <a:extLst>
            <a:ext uri="{FF2B5EF4-FFF2-40B4-BE49-F238E27FC236}">
              <a16:creationId xmlns:a16="http://schemas.microsoft.com/office/drawing/2014/main" id="{71DE6FD1-2BCF-4DE0-82EB-BF55DE9D474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9" name="直線コネクタ 158">
          <a:extLst>
            <a:ext uri="{FF2B5EF4-FFF2-40B4-BE49-F238E27FC236}">
              <a16:creationId xmlns:a16="http://schemas.microsoft.com/office/drawing/2014/main" id="{7D6005FF-5AAA-4BA3-A6BC-C7D7C7A0C4B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0" name="テキスト ボックス 159">
          <a:extLst>
            <a:ext uri="{FF2B5EF4-FFF2-40B4-BE49-F238E27FC236}">
              <a16:creationId xmlns:a16="http://schemas.microsoft.com/office/drawing/2014/main" id="{31AF2556-9C3B-42CB-A0FC-16CC24B4E6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1" name="直線コネクタ 160">
          <a:extLst>
            <a:ext uri="{FF2B5EF4-FFF2-40B4-BE49-F238E27FC236}">
              <a16:creationId xmlns:a16="http://schemas.microsoft.com/office/drawing/2014/main" id="{CB2D4688-C0E6-4BC8-AE40-3B0271F4391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2" name="テキスト ボックス 161">
          <a:extLst>
            <a:ext uri="{FF2B5EF4-FFF2-40B4-BE49-F238E27FC236}">
              <a16:creationId xmlns:a16="http://schemas.microsoft.com/office/drawing/2014/main" id="{71756912-D8A7-4A4A-BDB6-0F37E9F767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3" name="直線コネクタ 162">
          <a:extLst>
            <a:ext uri="{FF2B5EF4-FFF2-40B4-BE49-F238E27FC236}">
              <a16:creationId xmlns:a16="http://schemas.microsoft.com/office/drawing/2014/main" id="{804B9FC7-44CE-460E-A7A2-257F08C34CC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4" name="テキスト ボックス 163">
          <a:extLst>
            <a:ext uri="{FF2B5EF4-FFF2-40B4-BE49-F238E27FC236}">
              <a16:creationId xmlns:a16="http://schemas.microsoft.com/office/drawing/2014/main" id="{F6440464-1C4A-48ED-96C7-FC9AD4EB4E8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a:extLst>
            <a:ext uri="{FF2B5EF4-FFF2-40B4-BE49-F238E27FC236}">
              <a16:creationId xmlns:a16="http://schemas.microsoft.com/office/drawing/2014/main" id="{4ADD5E0D-D12F-4282-B47A-D69FD2EA94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6" name="テキスト ボックス 165">
          <a:extLst>
            <a:ext uri="{FF2B5EF4-FFF2-40B4-BE49-F238E27FC236}">
              <a16:creationId xmlns:a16="http://schemas.microsoft.com/office/drawing/2014/main" id="{6276E587-8C29-48EB-97A0-561DEC7C042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a:extLst>
            <a:ext uri="{FF2B5EF4-FFF2-40B4-BE49-F238E27FC236}">
              <a16:creationId xmlns:a16="http://schemas.microsoft.com/office/drawing/2014/main" id="{154AB845-4387-4E99-B361-72168CC220F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68" name="直線コネクタ 167">
          <a:extLst>
            <a:ext uri="{FF2B5EF4-FFF2-40B4-BE49-F238E27FC236}">
              <a16:creationId xmlns:a16="http://schemas.microsoft.com/office/drawing/2014/main" id="{EEC3C7E1-656B-4CE0-AE20-1AD93297184B}"/>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9" name="【福祉施設】&#10;有形固定資産減価償却率最小値テキスト">
          <a:extLst>
            <a:ext uri="{FF2B5EF4-FFF2-40B4-BE49-F238E27FC236}">
              <a16:creationId xmlns:a16="http://schemas.microsoft.com/office/drawing/2014/main" id="{2DCB5790-97A2-42BE-B7EB-C7ACEE37A8B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0" name="直線コネクタ 169">
          <a:extLst>
            <a:ext uri="{FF2B5EF4-FFF2-40B4-BE49-F238E27FC236}">
              <a16:creationId xmlns:a16="http://schemas.microsoft.com/office/drawing/2014/main" id="{DDD953C8-3EE8-4498-82E5-FE52EBA5425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71" name="【福祉施設】&#10;有形固定資産減価償却率最大値テキスト">
          <a:extLst>
            <a:ext uri="{FF2B5EF4-FFF2-40B4-BE49-F238E27FC236}">
              <a16:creationId xmlns:a16="http://schemas.microsoft.com/office/drawing/2014/main" id="{A65BD5BA-247D-4E6F-A112-EC12A0B2F0EE}"/>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72" name="直線コネクタ 171">
          <a:extLst>
            <a:ext uri="{FF2B5EF4-FFF2-40B4-BE49-F238E27FC236}">
              <a16:creationId xmlns:a16="http://schemas.microsoft.com/office/drawing/2014/main" id="{BE1CC999-8056-4626-9D42-2F0BEEC3402A}"/>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73" name="【福祉施設】&#10;有形固定資産減価償却率平均値テキスト">
          <a:extLst>
            <a:ext uri="{FF2B5EF4-FFF2-40B4-BE49-F238E27FC236}">
              <a16:creationId xmlns:a16="http://schemas.microsoft.com/office/drawing/2014/main" id="{5B288806-B736-40D6-83DD-167798205D6E}"/>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74" name="フローチャート: 判断 173">
          <a:extLst>
            <a:ext uri="{FF2B5EF4-FFF2-40B4-BE49-F238E27FC236}">
              <a16:creationId xmlns:a16="http://schemas.microsoft.com/office/drawing/2014/main" id="{91504E92-B152-4978-ADC4-6BDE795C9F7D}"/>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75" name="フローチャート: 判断 174">
          <a:extLst>
            <a:ext uri="{FF2B5EF4-FFF2-40B4-BE49-F238E27FC236}">
              <a16:creationId xmlns:a16="http://schemas.microsoft.com/office/drawing/2014/main" id="{43219EE9-69C3-43C3-8F73-B6E68684E084}"/>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76" name="フローチャート: 判断 175">
          <a:extLst>
            <a:ext uri="{FF2B5EF4-FFF2-40B4-BE49-F238E27FC236}">
              <a16:creationId xmlns:a16="http://schemas.microsoft.com/office/drawing/2014/main" id="{C5D78202-C72C-4C76-95F3-972C30276D56}"/>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77" name="フローチャート: 判断 176">
          <a:extLst>
            <a:ext uri="{FF2B5EF4-FFF2-40B4-BE49-F238E27FC236}">
              <a16:creationId xmlns:a16="http://schemas.microsoft.com/office/drawing/2014/main" id="{5CE351A8-B961-4A0F-A205-58E56B7B2D87}"/>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78" name="フローチャート: 判断 177">
          <a:extLst>
            <a:ext uri="{FF2B5EF4-FFF2-40B4-BE49-F238E27FC236}">
              <a16:creationId xmlns:a16="http://schemas.microsoft.com/office/drawing/2014/main" id="{08311129-8BBA-4770-A758-6B0ECDB1420D}"/>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2619E673-FE36-46F7-862F-7277391C1D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DE98E572-0194-478A-8152-F775578DB9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38AC34D0-BFA6-488D-BD25-C65F276465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8505AE8E-3E6F-4F9A-B746-1F807716A8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282E0469-81AC-435A-BC12-B25E0E1E99D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184" name="楕円 183">
          <a:extLst>
            <a:ext uri="{FF2B5EF4-FFF2-40B4-BE49-F238E27FC236}">
              <a16:creationId xmlns:a16="http://schemas.microsoft.com/office/drawing/2014/main" id="{2444CF5F-5686-4BF2-AFBC-A4C862C7B511}"/>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185" name="【福祉施設】&#10;有形固定資産減価償却率該当値テキスト">
          <a:extLst>
            <a:ext uri="{FF2B5EF4-FFF2-40B4-BE49-F238E27FC236}">
              <a16:creationId xmlns:a16="http://schemas.microsoft.com/office/drawing/2014/main" id="{E3C82B97-9932-493B-8B1A-07FD4F8167C0}"/>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186" name="楕円 185">
          <a:extLst>
            <a:ext uri="{FF2B5EF4-FFF2-40B4-BE49-F238E27FC236}">
              <a16:creationId xmlns:a16="http://schemas.microsoft.com/office/drawing/2014/main" id="{B0B1A0FC-8CB3-495A-9873-46016BB59AF4}"/>
            </a:ext>
          </a:extLst>
        </xdr:cNvPr>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72389</xdr:rowOff>
    </xdr:to>
    <xdr:cxnSp macro="">
      <xdr:nvCxnSpPr>
        <xdr:cNvPr id="187" name="直線コネクタ 186">
          <a:extLst>
            <a:ext uri="{FF2B5EF4-FFF2-40B4-BE49-F238E27FC236}">
              <a16:creationId xmlns:a16="http://schemas.microsoft.com/office/drawing/2014/main" id="{F69DF41E-30A7-46E3-BFFF-A27361CE3661}"/>
            </a:ext>
          </a:extLst>
        </xdr:cNvPr>
        <xdr:cNvCxnSpPr/>
      </xdr:nvCxnSpPr>
      <xdr:spPr>
        <a:xfrm>
          <a:off x="3797300" y="142532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188" name="n_1aveValue【福祉施設】&#10;有形固定資産減価償却率">
          <a:extLst>
            <a:ext uri="{FF2B5EF4-FFF2-40B4-BE49-F238E27FC236}">
              <a16:creationId xmlns:a16="http://schemas.microsoft.com/office/drawing/2014/main" id="{18288450-103A-4DC3-BD69-2F2D3186E15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189" name="n_2aveValue【福祉施設】&#10;有形固定資産減価償却率">
          <a:extLst>
            <a:ext uri="{FF2B5EF4-FFF2-40B4-BE49-F238E27FC236}">
              <a16:creationId xmlns:a16="http://schemas.microsoft.com/office/drawing/2014/main" id="{87D2905B-9304-4D22-9CAC-162FBD6C62C5}"/>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190" name="n_3aveValue【福祉施設】&#10;有形固定資産減価償却率">
          <a:extLst>
            <a:ext uri="{FF2B5EF4-FFF2-40B4-BE49-F238E27FC236}">
              <a16:creationId xmlns:a16="http://schemas.microsoft.com/office/drawing/2014/main" id="{F9735A4E-376B-4B72-8148-5E4A4C973382}"/>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191" name="n_4aveValue【福祉施設】&#10;有形固定資産減価償却率">
          <a:extLst>
            <a:ext uri="{FF2B5EF4-FFF2-40B4-BE49-F238E27FC236}">
              <a16:creationId xmlns:a16="http://schemas.microsoft.com/office/drawing/2014/main" id="{FF4B12AB-F168-4099-9116-3356EF7C80B4}"/>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192" name="n_1mainValue【福祉施設】&#10;有形固定資産減価償却率">
          <a:extLst>
            <a:ext uri="{FF2B5EF4-FFF2-40B4-BE49-F238E27FC236}">
              <a16:creationId xmlns:a16="http://schemas.microsoft.com/office/drawing/2014/main" id="{B7501817-FED7-4727-9BAF-AE5EB830FFF8}"/>
            </a:ext>
          </a:extLst>
        </xdr:cNvPr>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a:extLst>
            <a:ext uri="{FF2B5EF4-FFF2-40B4-BE49-F238E27FC236}">
              <a16:creationId xmlns:a16="http://schemas.microsoft.com/office/drawing/2014/main" id="{78C6BF75-041E-4EFB-8065-A091A2FFEE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a:extLst>
            <a:ext uri="{FF2B5EF4-FFF2-40B4-BE49-F238E27FC236}">
              <a16:creationId xmlns:a16="http://schemas.microsoft.com/office/drawing/2014/main" id="{2657247C-08DA-4AE3-898E-B59C225F9D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a:extLst>
            <a:ext uri="{FF2B5EF4-FFF2-40B4-BE49-F238E27FC236}">
              <a16:creationId xmlns:a16="http://schemas.microsoft.com/office/drawing/2014/main" id="{5457770C-9FA1-45C0-8A24-5E87DEBB71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a:extLst>
            <a:ext uri="{FF2B5EF4-FFF2-40B4-BE49-F238E27FC236}">
              <a16:creationId xmlns:a16="http://schemas.microsoft.com/office/drawing/2014/main" id="{9298290B-A848-4A77-BD40-F14E8E75A87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a:extLst>
            <a:ext uri="{FF2B5EF4-FFF2-40B4-BE49-F238E27FC236}">
              <a16:creationId xmlns:a16="http://schemas.microsoft.com/office/drawing/2014/main" id="{4FCF383D-D5A8-4374-9BED-866EF72810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a:extLst>
            <a:ext uri="{FF2B5EF4-FFF2-40B4-BE49-F238E27FC236}">
              <a16:creationId xmlns:a16="http://schemas.microsoft.com/office/drawing/2014/main" id="{B8F9AA1E-9E0D-4265-9FA6-58C8D69FAB8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a:extLst>
            <a:ext uri="{FF2B5EF4-FFF2-40B4-BE49-F238E27FC236}">
              <a16:creationId xmlns:a16="http://schemas.microsoft.com/office/drawing/2014/main" id="{85EE67B7-A368-46DE-A610-957F0A0CA1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a:extLst>
            <a:ext uri="{FF2B5EF4-FFF2-40B4-BE49-F238E27FC236}">
              <a16:creationId xmlns:a16="http://schemas.microsoft.com/office/drawing/2014/main" id="{E6A313AB-5183-46F2-A138-BB63DA70C88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a:extLst>
            <a:ext uri="{FF2B5EF4-FFF2-40B4-BE49-F238E27FC236}">
              <a16:creationId xmlns:a16="http://schemas.microsoft.com/office/drawing/2014/main" id="{097BDF3B-97E8-4FF8-8BAB-61889DB5D8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a:extLst>
            <a:ext uri="{FF2B5EF4-FFF2-40B4-BE49-F238E27FC236}">
              <a16:creationId xmlns:a16="http://schemas.microsoft.com/office/drawing/2014/main" id="{A48D390C-27D7-4140-B01E-523532E333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3" name="直線コネクタ 202">
          <a:extLst>
            <a:ext uri="{FF2B5EF4-FFF2-40B4-BE49-F238E27FC236}">
              <a16:creationId xmlns:a16="http://schemas.microsoft.com/office/drawing/2014/main" id="{09865FE4-022C-403F-9CB4-543C1A33114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4" name="テキスト ボックス 203">
          <a:extLst>
            <a:ext uri="{FF2B5EF4-FFF2-40B4-BE49-F238E27FC236}">
              <a16:creationId xmlns:a16="http://schemas.microsoft.com/office/drawing/2014/main" id="{BEDF1D5E-EECA-43C7-A87E-26D83A60DF0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5" name="直線コネクタ 204">
          <a:extLst>
            <a:ext uri="{FF2B5EF4-FFF2-40B4-BE49-F238E27FC236}">
              <a16:creationId xmlns:a16="http://schemas.microsoft.com/office/drawing/2014/main" id="{66FCE11F-E4C4-42DA-98BF-EE0C8677FA3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6" name="テキスト ボックス 205">
          <a:extLst>
            <a:ext uri="{FF2B5EF4-FFF2-40B4-BE49-F238E27FC236}">
              <a16:creationId xmlns:a16="http://schemas.microsoft.com/office/drawing/2014/main" id="{98F24BF9-55F7-408A-9838-E0527DC203D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7" name="直線コネクタ 206">
          <a:extLst>
            <a:ext uri="{FF2B5EF4-FFF2-40B4-BE49-F238E27FC236}">
              <a16:creationId xmlns:a16="http://schemas.microsoft.com/office/drawing/2014/main" id="{B511BBD4-3827-486E-BBB5-A619C3DD7A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8" name="テキスト ボックス 207">
          <a:extLst>
            <a:ext uri="{FF2B5EF4-FFF2-40B4-BE49-F238E27FC236}">
              <a16:creationId xmlns:a16="http://schemas.microsoft.com/office/drawing/2014/main" id="{22E83F2A-D298-4FC2-AAB7-C30D375DDF3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9" name="直線コネクタ 208">
          <a:extLst>
            <a:ext uri="{FF2B5EF4-FFF2-40B4-BE49-F238E27FC236}">
              <a16:creationId xmlns:a16="http://schemas.microsoft.com/office/drawing/2014/main" id="{A11863D1-76E3-4248-9071-F3E8DC55BEB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0" name="テキスト ボックス 209">
          <a:extLst>
            <a:ext uri="{FF2B5EF4-FFF2-40B4-BE49-F238E27FC236}">
              <a16:creationId xmlns:a16="http://schemas.microsoft.com/office/drawing/2014/main" id="{EA8FE5D8-AB45-4324-8A7D-91B3E070B8F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1" name="直線コネクタ 210">
          <a:extLst>
            <a:ext uri="{FF2B5EF4-FFF2-40B4-BE49-F238E27FC236}">
              <a16:creationId xmlns:a16="http://schemas.microsoft.com/office/drawing/2014/main" id="{4F3D0373-1F5D-41F9-98A4-2EA11F3B837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2" name="テキスト ボックス 211">
          <a:extLst>
            <a:ext uri="{FF2B5EF4-FFF2-40B4-BE49-F238E27FC236}">
              <a16:creationId xmlns:a16="http://schemas.microsoft.com/office/drawing/2014/main" id="{049CB92F-46FB-4622-8647-E129E9DEA89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a:extLst>
            <a:ext uri="{FF2B5EF4-FFF2-40B4-BE49-F238E27FC236}">
              <a16:creationId xmlns:a16="http://schemas.microsoft.com/office/drawing/2014/main" id="{A7F38BEA-E8DF-4268-AF63-7FDCF9B3C27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F47F1BD3-8A70-4356-9816-DB68DA8D87B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福祉施設】&#10;一人当たり面積グラフ枠">
          <a:extLst>
            <a:ext uri="{FF2B5EF4-FFF2-40B4-BE49-F238E27FC236}">
              <a16:creationId xmlns:a16="http://schemas.microsoft.com/office/drawing/2014/main" id="{9679A2AD-D327-466D-84AC-809310D644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16" name="直線コネクタ 215">
          <a:extLst>
            <a:ext uri="{FF2B5EF4-FFF2-40B4-BE49-F238E27FC236}">
              <a16:creationId xmlns:a16="http://schemas.microsoft.com/office/drawing/2014/main" id="{A2B20500-E97A-418C-A576-D61504B65191}"/>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17" name="【福祉施設】&#10;一人当たり面積最小値テキスト">
          <a:extLst>
            <a:ext uri="{FF2B5EF4-FFF2-40B4-BE49-F238E27FC236}">
              <a16:creationId xmlns:a16="http://schemas.microsoft.com/office/drawing/2014/main" id="{33ED4FFB-8869-4FA7-8645-FC67A8050621}"/>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18" name="直線コネクタ 217">
          <a:extLst>
            <a:ext uri="{FF2B5EF4-FFF2-40B4-BE49-F238E27FC236}">
              <a16:creationId xmlns:a16="http://schemas.microsoft.com/office/drawing/2014/main" id="{E69A9754-5F45-4E2B-A174-EFDE86E7B317}"/>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19" name="【福祉施設】&#10;一人当たり面積最大値テキスト">
          <a:extLst>
            <a:ext uri="{FF2B5EF4-FFF2-40B4-BE49-F238E27FC236}">
              <a16:creationId xmlns:a16="http://schemas.microsoft.com/office/drawing/2014/main" id="{61900EDE-E845-4D9F-9951-5617D769CDA4}"/>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20" name="直線コネクタ 219">
          <a:extLst>
            <a:ext uri="{FF2B5EF4-FFF2-40B4-BE49-F238E27FC236}">
              <a16:creationId xmlns:a16="http://schemas.microsoft.com/office/drawing/2014/main" id="{022851FC-342B-4384-BD68-32BF3354DB8B}"/>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21" name="【福祉施設】&#10;一人当たり面積平均値テキスト">
          <a:extLst>
            <a:ext uri="{FF2B5EF4-FFF2-40B4-BE49-F238E27FC236}">
              <a16:creationId xmlns:a16="http://schemas.microsoft.com/office/drawing/2014/main" id="{4E1A4887-9132-4799-A3E1-12B9E532E574}"/>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22" name="フローチャート: 判断 221">
          <a:extLst>
            <a:ext uri="{FF2B5EF4-FFF2-40B4-BE49-F238E27FC236}">
              <a16:creationId xmlns:a16="http://schemas.microsoft.com/office/drawing/2014/main" id="{0FC1B872-CCE7-4D23-9F29-C7824051E645}"/>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23" name="フローチャート: 判断 222">
          <a:extLst>
            <a:ext uri="{FF2B5EF4-FFF2-40B4-BE49-F238E27FC236}">
              <a16:creationId xmlns:a16="http://schemas.microsoft.com/office/drawing/2014/main" id="{2D3A2456-FF16-415F-8174-816E4FC57FE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24" name="フローチャート: 判断 223">
          <a:extLst>
            <a:ext uri="{FF2B5EF4-FFF2-40B4-BE49-F238E27FC236}">
              <a16:creationId xmlns:a16="http://schemas.microsoft.com/office/drawing/2014/main" id="{B0781B08-D04F-4BA6-A9F8-7A95CCE81EF3}"/>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25" name="フローチャート: 判断 224">
          <a:extLst>
            <a:ext uri="{FF2B5EF4-FFF2-40B4-BE49-F238E27FC236}">
              <a16:creationId xmlns:a16="http://schemas.microsoft.com/office/drawing/2014/main" id="{F059AC41-6E9E-4E5E-A16E-274402AC66B4}"/>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26" name="フローチャート: 判断 225">
          <a:extLst>
            <a:ext uri="{FF2B5EF4-FFF2-40B4-BE49-F238E27FC236}">
              <a16:creationId xmlns:a16="http://schemas.microsoft.com/office/drawing/2014/main" id="{99744D89-6EA3-413A-8533-E95FEF589491}"/>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758F6421-4425-48EB-938F-8D742B40FBD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A3C49A81-8D1E-4237-9768-62D714582B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DC02A867-B72B-4E4E-AD41-FD2CBD96F1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6668408D-32DC-487E-BF16-23B15725B3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22A6018F-53F6-4115-B969-6ACCF071042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93218</xdr:rowOff>
    </xdr:from>
    <xdr:to>
      <xdr:col>55</xdr:col>
      <xdr:colOff>50800</xdr:colOff>
      <xdr:row>86</xdr:row>
      <xdr:rowOff>23368</xdr:rowOff>
    </xdr:to>
    <xdr:sp macro="" textlink="">
      <xdr:nvSpPr>
        <xdr:cNvPr id="232" name="楕円 231">
          <a:extLst>
            <a:ext uri="{FF2B5EF4-FFF2-40B4-BE49-F238E27FC236}">
              <a16:creationId xmlns:a16="http://schemas.microsoft.com/office/drawing/2014/main" id="{3966D018-9320-4C78-A1ED-E7BD8F21E5BD}"/>
            </a:ext>
          </a:extLst>
        </xdr:cNvPr>
        <xdr:cNvSpPr/>
      </xdr:nvSpPr>
      <xdr:spPr>
        <a:xfrm>
          <a:off x="104267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8145</xdr:rowOff>
    </xdr:from>
    <xdr:ext cx="469744" cy="259045"/>
    <xdr:sp macro="" textlink="">
      <xdr:nvSpPr>
        <xdr:cNvPr id="233" name="【福祉施設】&#10;一人当たり面積該当値テキスト">
          <a:extLst>
            <a:ext uri="{FF2B5EF4-FFF2-40B4-BE49-F238E27FC236}">
              <a16:creationId xmlns:a16="http://schemas.microsoft.com/office/drawing/2014/main" id="{99C6B9EA-7DE2-4366-B45E-64B576AA135B}"/>
            </a:ext>
          </a:extLst>
        </xdr:cNvPr>
        <xdr:cNvSpPr txBox="1"/>
      </xdr:nvSpPr>
      <xdr:spPr>
        <a:xfrm>
          <a:off x="10515600" y="1458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234" name="楕円 233">
          <a:extLst>
            <a:ext uri="{FF2B5EF4-FFF2-40B4-BE49-F238E27FC236}">
              <a16:creationId xmlns:a16="http://schemas.microsoft.com/office/drawing/2014/main" id="{6739F5E6-FC4C-44B4-B877-CD9351B2D1D7}"/>
            </a:ext>
          </a:extLst>
        </xdr:cNvPr>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144018</xdr:rowOff>
    </xdr:from>
    <xdr:to>
      <xdr:col>55</xdr:col>
      <xdr:colOff>0</xdr:colOff>
      <xdr:row>85</xdr:row>
      <xdr:rowOff>147828</xdr:rowOff>
    </xdr:to>
    <xdr:cxnSp macro="">
      <xdr:nvCxnSpPr>
        <xdr:cNvPr id="235" name="直線コネクタ 234">
          <a:extLst>
            <a:ext uri="{FF2B5EF4-FFF2-40B4-BE49-F238E27FC236}">
              <a16:creationId xmlns:a16="http://schemas.microsoft.com/office/drawing/2014/main" id="{38A11F10-1E95-4663-B124-EABC146E32A3}"/>
            </a:ext>
          </a:extLst>
        </xdr:cNvPr>
        <xdr:cNvCxnSpPr/>
      </xdr:nvCxnSpPr>
      <xdr:spPr>
        <a:xfrm flipV="1">
          <a:off x="9639300" y="147172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36" name="n_1aveValue【福祉施設】&#10;一人当たり面積">
          <a:extLst>
            <a:ext uri="{FF2B5EF4-FFF2-40B4-BE49-F238E27FC236}">
              <a16:creationId xmlns:a16="http://schemas.microsoft.com/office/drawing/2014/main" id="{F2BE92E1-91B3-4020-BF37-DF8E262EB577}"/>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37" name="n_2aveValue【福祉施設】&#10;一人当たり面積">
          <a:extLst>
            <a:ext uri="{FF2B5EF4-FFF2-40B4-BE49-F238E27FC236}">
              <a16:creationId xmlns:a16="http://schemas.microsoft.com/office/drawing/2014/main" id="{06C034F4-6147-4A5F-8DB3-CC9EB257DF5A}"/>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38" name="n_3aveValue【福祉施設】&#10;一人当たり面積">
          <a:extLst>
            <a:ext uri="{FF2B5EF4-FFF2-40B4-BE49-F238E27FC236}">
              <a16:creationId xmlns:a16="http://schemas.microsoft.com/office/drawing/2014/main" id="{D8B4E5FD-B9AC-4296-902D-DCECF3F6CBE2}"/>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39" name="n_4aveValue【福祉施設】&#10;一人当たり面積">
          <a:extLst>
            <a:ext uri="{FF2B5EF4-FFF2-40B4-BE49-F238E27FC236}">
              <a16:creationId xmlns:a16="http://schemas.microsoft.com/office/drawing/2014/main" id="{63669CCD-832A-4CF5-9C39-17A5B7384A7C}"/>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240" name="n_1mainValue【福祉施設】&#10;一人当たり面積">
          <a:extLst>
            <a:ext uri="{FF2B5EF4-FFF2-40B4-BE49-F238E27FC236}">
              <a16:creationId xmlns:a16="http://schemas.microsoft.com/office/drawing/2014/main" id="{7EFE5C5C-5775-4A39-B0AF-DDE4C003C7F3}"/>
            </a:ext>
          </a:extLst>
        </xdr:cNvPr>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84B315F1-7ECD-4482-9843-851680D691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80811A10-D976-4C98-8CE1-796912AF7F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4663D716-5571-4148-8541-222D95C748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514FB1E9-8F69-4C77-96CF-423712B707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03F1B423-E0D9-4217-B628-972C4029C8F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66896A0D-2B94-4286-B1C7-BD61CCB2BF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DEEE0837-D857-4D3B-9579-DB2A2727F8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5678CFA3-A94E-41D8-8E4B-863A560D53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id="{7E4B1AC9-229A-4DAF-A3ED-70472A7906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0" name="直線コネクタ 249">
          <a:extLst>
            <a:ext uri="{FF2B5EF4-FFF2-40B4-BE49-F238E27FC236}">
              <a16:creationId xmlns:a16="http://schemas.microsoft.com/office/drawing/2014/main" id="{4700D364-01B7-41D9-8460-2109FEC159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1" name="テキスト ボックス 250">
          <a:extLst>
            <a:ext uri="{FF2B5EF4-FFF2-40B4-BE49-F238E27FC236}">
              <a16:creationId xmlns:a16="http://schemas.microsoft.com/office/drawing/2014/main" id="{7F4A19AA-AFEC-468F-8D2A-C2154646204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2" name="直線コネクタ 251">
          <a:extLst>
            <a:ext uri="{FF2B5EF4-FFF2-40B4-BE49-F238E27FC236}">
              <a16:creationId xmlns:a16="http://schemas.microsoft.com/office/drawing/2014/main" id="{8E25416F-0C8B-4E09-8A09-6C6B531C9E5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53" name="テキスト ボックス 252">
          <a:extLst>
            <a:ext uri="{FF2B5EF4-FFF2-40B4-BE49-F238E27FC236}">
              <a16:creationId xmlns:a16="http://schemas.microsoft.com/office/drawing/2014/main" id="{2A754D38-58E1-4261-BA9A-6087BC8A2D0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4" name="直線コネクタ 253">
          <a:extLst>
            <a:ext uri="{FF2B5EF4-FFF2-40B4-BE49-F238E27FC236}">
              <a16:creationId xmlns:a16="http://schemas.microsoft.com/office/drawing/2014/main" id="{D10B42B9-5232-42E8-A04F-7A11F6CF674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5" name="テキスト ボックス 254">
          <a:extLst>
            <a:ext uri="{FF2B5EF4-FFF2-40B4-BE49-F238E27FC236}">
              <a16:creationId xmlns:a16="http://schemas.microsoft.com/office/drawing/2014/main" id="{A0E1E02C-6923-4536-9CB8-987BD41CE39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6" name="直線コネクタ 255">
          <a:extLst>
            <a:ext uri="{FF2B5EF4-FFF2-40B4-BE49-F238E27FC236}">
              <a16:creationId xmlns:a16="http://schemas.microsoft.com/office/drawing/2014/main" id="{34E6EC9A-A2A4-4874-B0B1-1A086F04614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7" name="テキスト ボックス 256">
          <a:extLst>
            <a:ext uri="{FF2B5EF4-FFF2-40B4-BE49-F238E27FC236}">
              <a16:creationId xmlns:a16="http://schemas.microsoft.com/office/drawing/2014/main" id="{D10D1610-6A32-4792-97AE-3E5A27A2474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8" name="直線コネクタ 257">
          <a:extLst>
            <a:ext uri="{FF2B5EF4-FFF2-40B4-BE49-F238E27FC236}">
              <a16:creationId xmlns:a16="http://schemas.microsoft.com/office/drawing/2014/main" id="{EB471A78-CEEB-4590-A956-E0AA39326E0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9" name="テキスト ボックス 258">
          <a:extLst>
            <a:ext uri="{FF2B5EF4-FFF2-40B4-BE49-F238E27FC236}">
              <a16:creationId xmlns:a16="http://schemas.microsoft.com/office/drawing/2014/main" id="{B46BB0A5-B87C-4CDA-BD5F-AEAF0B89FA1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0" name="直線コネクタ 259">
          <a:extLst>
            <a:ext uri="{FF2B5EF4-FFF2-40B4-BE49-F238E27FC236}">
              <a16:creationId xmlns:a16="http://schemas.microsoft.com/office/drawing/2014/main" id="{B4E7CA29-EA38-4D21-BE5C-532B463C402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1" name="テキスト ボックス 260">
          <a:extLst>
            <a:ext uri="{FF2B5EF4-FFF2-40B4-BE49-F238E27FC236}">
              <a16:creationId xmlns:a16="http://schemas.microsoft.com/office/drawing/2014/main" id="{95F2283F-A765-4C53-A40E-E9B7E62E497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2" name="直線コネクタ 261">
          <a:extLst>
            <a:ext uri="{FF2B5EF4-FFF2-40B4-BE49-F238E27FC236}">
              <a16:creationId xmlns:a16="http://schemas.microsoft.com/office/drawing/2014/main" id="{A2650FFF-76F5-411D-A600-3A3C333D936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63" name="テキスト ボックス 262">
          <a:extLst>
            <a:ext uri="{FF2B5EF4-FFF2-40B4-BE49-F238E27FC236}">
              <a16:creationId xmlns:a16="http://schemas.microsoft.com/office/drawing/2014/main" id="{BBC0F8EB-DA0D-495F-9A09-9D51998F213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a:extLst>
            <a:ext uri="{FF2B5EF4-FFF2-40B4-BE49-F238E27FC236}">
              <a16:creationId xmlns:a16="http://schemas.microsoft.com/office/drawing/2014/main" id="{AEFFFBF9-F49A-4CEE-AD10-1833818CEB3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265" name="直線コネクタ 264">
          <a:extLst>
            <a:ext uri="{FF2B5EF4-FFF2-40B4-BE49-F238E27FC236}">
              <a16:creationId xmlns:a16="http://schemas.microsoft.com/office/drawing/2014/main" id="{9DE8B97F-CF41-4DB0-9E28-F2F5AC7D7555}"/>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66" name="【市民会館】&#10;有形固定資産減価償却率最小値テキスト">
          <a:extLst>
            <a:ext uri="{FF2B5EF4-FFF2-40B4-BE49-F238E27FC236}">
              <a16:creationId xmlns:a16="http://schemas.microsoft.com/office/drawing/2014/main" id="{6E3A5955-EA5D-4B0B-9B47-9ECCDE26EE1F}"/>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7" name="直線コネクタ 266">
          <a:extLst>
            <a:ext uri="{FF2B5EF4-FFF2-40B4-BE49-F238E27FC236}">
              <a16:creationId xmlns:a16="http://schemas.microsoft.com/office/drawing/2014/main" id="{944E9326-8512-4D52-9F65-3F9B96CD6BE6}"/>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68" name="【市民会館】&#10;有形固定資産減価償却率最大値テキスト">
          <a:extLst>
            <a:ext uri="{FF2B5EF4-FFF2-40B4-BE49-F238E27FC236}">
              <a16:creationId xmlns:a16="http://schemas.microsoft.com/office/drawing/2014/main" id="{8E644F19-029D-4136-9FF4-536AEB9C9461}"/>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69" name="直線コネクタ 268">
          <a:extLst>
            <a:ext uri="{FF2B5EF4-FFF2-40B4-BE49-F238E27FC236}">
              <a16:creationId xmlns:a16="http://schemas.microsoft.com/office/drawing/2014/main" id="{C97889C0-B087-44A7-B92D-32F3AB458DF9}"/>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270" name="【市民会館】&#10;有形固定資産減価償却率平均値テキスト">
          <a:extLst>
            <a:ext uri="{FF2B5EF4-FFF2-40B4-BE49-F238E27FC236}">
              <a16:creationId xmlns:a16="http://schemas.microsoft.com/office/drawing/2014/main" id="{9B8D1670-B3A9-447A-92F2-AB38E84B8BD4}"/>
            </a:ext>
          </a:extLst>
        </xdr:cNvPr>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271" name="フローチャート: 判断 270">
          <a:extLst>
            <a:ext uri="{FF2B5EF4-FFF2-40B4-BE49-F238E27FC236}">
              <a16:creationId xmlns:a16="http://schemas.microsoft.com/office/drawing/2014/main" id="{189C9BF1-9E3E-4177-A56A-F808FE820602}"/>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272" name="フローチャート: 判断 271">
          <a:extLst>
            <a:ext uri="{FF2B5EF4-FFF2-40B4-BE49-F238E27FC236}">
              <a16:creationId xmlns:a16="http://schemas.microsoft.com/office/drawing/2014/main" id="{9CE437E2-44C7-4EDB-8063-0C85671D264F}"/>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273" name="フローチャート: 判断 272">
          <a:extLst>
            <a:ext uri="{FF2B5EF4-FFF2-40B4-BE49-F238E27FC236}">
              <a16:creationId xmlns:a16="http://schemas.microsoft.com/office/drawing/2014/main" id="{C6FD1E41-65B7-4116-A590-46B1CDF9B38A}"/>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274" name="フローチャート: 判断 273">
          <a:extLst>
            <a:ext uri="{FF2B5EF4-FFF2-40B4-BE49-F238E27FC236}">
              <a16:creationId xmlns:a16="http://schemas.microsoft.com/office/drawing/2014/main" id="{E73A2DF1-87B8-4175-BE93-1E4EDCD6D935}"/>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275" name="フローチャート: 判断 274">
          <a:extLst>
            <a:ext uri="{FF2B5EF4-FFF2-40B4-BE49-F238E27FC236}">
              <a16:creationId xmlns:a16="http://schemas.microsoft.com/office/drawing/2014/main" id="{5B3F4FB1-B19E-4CDF-B498-40F11F5D97EA}"/>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5408AFE4-FE87-4207-A372-0E69587A84B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45EBCBA4-CEA6-4D51-A91E-F28E1D7FA91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C1943A72-0EF2-4845-96E8-E2421994377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48C614B7-AEAE-4702-9423-4B0FECC0B0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82DE2E62-BD2D-47A7-8C9F-2158D7FA5CB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74930</xdr:rowOff>
    </xdr:from>
    <xdr:to>
      <xdr:col>24</xdr:col>
      <xdr:colOff>114300</xdr:colOff>
      <xdr:row>106</xdr:row>
      <xdr:rowOff>5080</xdr:rowOff>
    </xdr:to>
    <xdr:sp macro="" textlink="">
      <xdr:nvSpPr>
        <xdr:cNvPr id="281" name="楕円 280">
          <a:extLst>
            <a:ext uri="{FF2B5EF4-FFF2-40B4-BE49-F238E27FC236}">
              <a16:creationId xmlns:a16="http://schemas.microsoft.com/office/drawing/2014/main" id="{BE9081A3-8EA2-4288-AF2F-3C90407A3FD2}"/>
            </a:ext>
          </a:extLst>
        </xdr:cNvPr>
        <xdr:cNvSpPr/>
      </xdr:nvSpPr>
      <xdr:spPr>
        <a:xfrm>
          <a:off x="4584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53357</xdr:rowOff>
    </xdr:from>
    <xdr:ext cx="405111" cy="259045"/>
    <xdr:sp macro="" textlink="">
      <xdr:nvSpPr>
        <xdr:cNvPr id="282" name="【市民会館】&#10;有形固定資産減価償却率該当値テキスト">
          <a:extLst>
            <a:ext uri="{FF2B5EF4-FFF2-40B4-BE49-F238E27FC236}">
              <a16:creationId xmlns:a16="http://schemas.microsoft.com/office/drawing/2014/main" id="{57C475A8-044A-441C-A76C-482A469A018B}"/>
            </a:ext>
          </a:extLst>
        </xdr:cNvPr>
        <xdr:cNvSpPr txBox="1"/>
      </xdr:nvSpPr>
      <xdr:spPr>
        <a:xfrm>
          <a:off x="467360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34925</xdr:rowOff>
    </xdr:from>
    <xdr:to>
      <xdr:col>20</xdr:col>
      <xdr:colOff>38100</xdr:colOff>
      <xdr:row>105</xdr:row>
      <xdr:rowOff>136525</xdr:rowOff>
    </xdr:to>
    <xdr:sp macro="" textlink="">
      <xdr:nvSpPr>
        <xdr:cNvPr id="283" name="楕円 282">
          <a:extLst>
            <a:ext uri="{FF2B5EF4-FFF2-40B4-BE49-F238E27FC236}">
              <a16:creationId xmlns:a16="http://schemas.microsoft.com/office/drawing/2014/main" id="{52725E8D-94BF-4635-8766-93A81EE6A13A}"/>
            </a:ext>
          </a:extLst>
        </xdr:cNvPr>
        <xdr:cNvSpPr/>
      </xdr:nvSpPr>
      <xdr:spPr>
        <a:xfrm>
          <a:off x="3746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85725</xdr:rowOff>
    </xdr:from>
    <xdr:to>
      <xdr:col>24</xdr:col>
      <xdr:colOff>63500</xdr:colOff>
      <xdr:row>105</xdr:row>
      <xdr:rowOff>125730</xdr:rowOff>
    </xdr:to>
    <xdr:cxnSp macro="">
      <xdr:nvCxnSpPr>
        <xdr:cNvPr id="284" name="直線コネクタ 283">
          <a:extLst>
            <a:ext uri="{FF2B5EF4-FFF2-40B4-BE49-F238E27FC236}">
              <a16:creationId xmlns:a16="http://schemas.microsoft.com/office/drawing/2014/main" id="{D6A34FE8-DE11-42F7-9135-EBAF90ACD197}"/>
            </a:ext>
          </a:extLst>
        </xdr:cNvPr>
        <xdr:cNvCxnSpPr/>
      </xdr:nvCxnSpPr>
      <xdr:spPr>
        <a:xfrm>
          <a:off x="3797300" y="180879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285" name="n_1aveValue【市民会館】&#10;有形固定資産減価償却率">
          <a:extLst>
            <a:ext uri="{FF2B5EF4-FFF2-40B4-BE49-F238E27FC236}">
              <a16:creationId xmlns:a16="http://schemas.microsoft.com/office/drawing/2014/main" id="{DD9DA9AC-F32A-4B7C-8566-2F2A421B3C84}"/>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286" name="n_2aveValue【市民会館】&#10;有形固定資産減価償却率">
          <a:extLst>
            <a:ext uri="{FF2B5EF4-FFF2-40B4-BE49-F238E27FC236}">
              <a16:creationId xmlns:a16="http://schemas.microsoft.com/office/drawing/2014/main" id="{8B22D23E-2D46-4095-92BC-46E28B9AC3F0}"/>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287" name="n_3aveValue【市民会館】&#10;有形固定資産減価償却率">
          <a:extLst>
            <a:ext uri="{FF2B5EF4-FFF2-40B4-BE49-F238E27FC236}">
              <a16:creationId xmlns:a16="http://schemas.microsoft.com/office/drawing/2014/main" id="{3933D248-DD08-4413-B03B-80B843AFAA95}"/>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288" name="n_4aveValue【市民会館】&#10;有形固定資産減価償却率">
          <a:extLst>
            <a:ext uri="{FF2B5EF4-FFF2-40B4-BE49-F238E27FC236}">
              <a16:creationId xmlns:a16="http://schemas.microsoft.com/office/drawing/2014/main" id="{CFFAF2A5-DF80-4510-8071-D088822AC6FD}"/>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127652</xdr:rowOff>
    </xdr:from>
    <xdr:ext cx="405111" cy="259045"/>
    <xdr:sp macro="" textlink="">
      <xdr:nvSpPr>
        <xdr:cNvPr id="289" name="n_1mainValue【市民会館】&#10;有形固定資産減価償却率">
          <a:extLst>
            <a:ext uri="{FF2B5EF4-FFF2-40B4-BE49-F238E27FC236}">
              <a16:creationId xmlns:a16="http://schemas.microsoft.com/office/drawing/2014/main" id="{C2E38764-5F1B-4565-B4C3-CFF0C17FB780}"/>
            </a:ext>
          </a:extLst>
        </xdr:cNvPr>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53B85F5A-F89E-47A7-8AF4-620CB1A047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43D81259-1C3F-43EE-9A6B-780183CEF2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83601713-CD22-4342-B22C-BAAC348D01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E1DE34DF-E14D-469E-A8C0-D8DF1C531A5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EC73CC6-9549-4932-B8F1-0AA2AAD619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6D1F2031-0C41-463C-9A00-FA187CD782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6AE0DFB2-E6E3-4C70-A466-86C9484C66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57CF898-B218-4132-981A-29223B0ECD7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a:extLst>
            <a:ext uri="{FF2B5EF4-FFF2-40B4-BE49-F238E27FC236}">
              <a16:creationId xmlns:a16="http://schemas.microsoft.com/office/drawing/2014/main" id="{7ABB3C14-CD58-4CD0-A272-EB41D64F85D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a:extLst>
            <a:ext uri="{FF2B5EF4-FFF2-40B4-BE49-F238E27FC236}">
              <a16:creationId xmlns:a16="http://schemas.microsoft.com/office/drawing/2014/main" id="{9380BB4B-DF5B-4E7D-B5D1-1D96586D6FA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0" name="直線コネクタ 299">
          <a:extLst>
            <a:ext uri="{FF2B5EF4-FFF2-40B4-BE49-F238E27FC236}">
              <a16:creationId xmlns:a16="http://schemas.microsoft.com/office/drawing/2014/main" id="{FB37AF8C-10F6-4A50-A04E-461F3C60ACC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1" name="テキスト ボックス 300">
          <a:extLst>
            <a:ext uri="{FF2B5EF4-FFF2-40B4-BE49-F238E27FC236}">
              <a16:creationId xmlns:a16="http://schemas.microsoft.com/office/drawing/2014/main" id="{2C6D2D36-FDE6-444D-8D84-BACBBBA705C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2" name="直線コネクタ 301">
          <a:extLst>
            <a:ext uri="{FF2B5EF4-FFF2-40B4-BE49-F238E27FC236}">
              <a16:creationId xmlns:a16="http://schemas.microsoft.com/office/drawing/2014/main" id="{28AED4E3-F3A0-4BF7-97DD-A27CB680889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3" name="テキスト ボックス 302">
          <a:extLst>
            <a:ext uri="{FF2B5EF4-FFF2-40B4-BE49-F238E27FC236}">
              <a16:creationId xmlns:a16="http://schemas.microsoft.com/office/drawing/2014/main" id="{00E0F72D-8EDD-4099-9155-94F779A871C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4" name="直線コネクタ 303">
          <a:extLst>
            <a:ext uri="{FF2B5EF4-FFF2-40B4-BE49-F238E27FC236}">
              <a16:creationId xmlns:a16="http://schemas.microsoft.com/office/drawing/2014/main" id="{02B237F6-ADA9-4FB2-B481-CFBA9B78198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5" name="テキスト ボックス 304">
          <a:extLst>
            <a:ext uri="{FF2B5EF4-FFF2-40B4-BE49-F238E27FC236}">
              <a16:creationId xmlns:a16="http://schemas.microsoft.com/office/drawing/2014/main" id="{8659E7F1-38E0-45FD-A3F0-9FE4FA70F7F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6" name="直線コネクタ 305">
          <a:extLst>
            <a:ext uri="{FF2B5EF4-FFF2-40B4-BE49-F238E27FC236}">
              <a16:creationId xmlns:a16="http://schemas.microsoft.com/office/drawing/2014/main" id="{EBF0CC43-6CC9-4664-B853-8862F152AE4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7" name="テキスト ボックス 306">
          <a:extLst>
            <a:ext uri="{FF2B5EF4-FFF2-40B4-BE49-F238E27FC236}">
              <a16:creationId xmlns:a16="http://schemas.microsoft.com/office/drawing/2014/main" id="{BF088D1E-7AEF-4A67-98B1-564EA221B28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8" name="直線コネクタ 307">
          <a:extLst>
            <a:ext uri="{FF2B5EF4-FFF2-40B4-BE49-F238E27FC236}">
              <a16:creationId xmlns:a16="http://schemas.microsoft.com/office/drawing/2014/main" id="{6E5654D8-2C50-46E4-B0AA-B5D6BB31686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9" name="テキスト ボックス 308">
          <a:extLst>
            <a:ext uri="{FF2B5EF4-FFF2-40B4-BE49-F238E27FC236}">
              <a16:creationId xmlns:a16="http://schemas.microsoft.com/office/drawing/2014/main" id="{7FBD7368-4E33-4A27-B3D1-47C1C106082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a:extLst>
            <a:ext uri="{FF2B5EF4-FFF2-40B4-BE49-F238E27FC236}">
              <a16:creationId xmlns:a16="http://schemas.microsoft.com/office/drawing/2014/main" id="{B88D5000-F620-49D7-9F7B-7F8A2778D47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1" name="テキスト ボックス 310">
          <a:extLst>
            <a:ext uri="{FF2B5EF4-FFF2-40B4-BE49-F238E27FC236}">
              <a16:creationId xmlns:a16="http://schemas.microsoft.com/office/drawing/2014/main" id="{B6E5E417-E903-418B-A76C-CEBE06A5F5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市民会館】&#10;一人当たり面積グラフ枠">
          <a:extLst>
            <a:ext uri="{FF2B5EF4-FFF2-40B4-BE49-F238E27FC236}">
              <a16:creationId xmlns:a16="http://schemas.microsoft.com/office/drawing/2014/main" id="{B6D47BAF-7AFA-4BC3-BA01-A0F24CE3739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13" name="直線コネクタ 312">
          <a:extLst>
            <a:ext uri="{FF2B5EF4-FFF2-40B4-BE49-F238E27FC236}">
              <a16:creationId xmlns:a16="http://schemas.microsoft.com/office/drawing/2014/main" id="{969D2BFC-2A6E-4873-86BF-55486B140F28}"/>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14" name="【市民会館】&#10;一人当たり面積最小値テキスト">
          <a:extLst>
            <a:ext uri="{FF2B5EF4-FFF2-40B4-BE49-F238E27FC236}">
              <a16:creationId xmlns:a16="http://schemas.microsoft.com/office/drawing/2014/main" id="{899355D8-E8EC-493E-9336-8E62FA706EAA}"/>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15" name="直線コネクタ 314">
          <a:extLst>
            <a:ext uri="{FF2B5EF4-FFF2-40B4-BE49-F238E27FC236}">
              <a16:creationId xmlns:a16="http://schemas.microsoft.com/office/drawing/2014/main" id="{61CED9ED-9695-41F0-BD21-DB6EFD797DAA}"/>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16" name="【市民会館】&#10;一人当たり面積最大値テキスト">
          <a:extLst>
            <a:ext uri="{FF2B5EF4-FFF2-40B4-BE49-F238E27FC236}">
              <a16:creationId xmlns:a16="http://schemas.microsoft.com/office/drawing/2014/main" id="{8C836D93-883A-496A-A146-FE66F930C93E}"/>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17" name="直線コネクタ 316">
          <a:extLst>
            <a:ext uri="{FF2B5EF4-FFF2-40B4-BE49-F238E27FC236}">
              <a16:creationId xmlns:a16="http://schemas.microsoft.com/office/drawing/2014/main" id="{7EE0FC73-EF1C-4ABD-9C03-258B2AC1B285}"/>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318" name="【市民会館】&#10;一人当たり面積平均値テキスト">
          <a:extLst>
            <a:ext uri="{FF2B5EF4-FFF2-40B4-BE49-F238E27FC236}">
              <a16:creationId xmlns:a16="http://schemas.microsoft.com/office/drawing/2014/main" id="{22518A87-446E-4632-990C-9D4928E711E9}"/>
            </a:ext>
          </a:extLst>
        </xdr:cNvPr>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19" name="フローチャート: 判断 318">
          <a:extLst>
            <a:ext uri="{FF2B5EF4-FFF2-40B4-BE49-F238E27FC236}">
              <a16:creationId xmlns:a16="http://schemas.microsoft.com/office/drawing/2014/main" id="{B45CD836-F05A-46B9-845F-B005C2BF91B7}"/>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20" name="フローチャート: 判断 319">
          <a:extLst>
            <a:ext uri="{FF2B5EF4-FFF2-40B4-BE49-F238E27FC236}">
              <a16:creationId xmlns:a16="http://schemas.microsoft.com/office/drawing/2014/main" id="{D8502D16-3B2E-4697-83F4-F15A4391C7B1}"/>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21" name="フローチャート: 判断 320">
          <a:extLst>
            <a:ext uri="{FF2B5EF4-FFF2-40B4-BE49-F238E27FC236}">
              <a16:creationId xmlns:a16="http://schemas.microsoft.com/office/drawing/2014/main" id="{80B3C8AC-F9EF-429D-A833-13B131B2106A}"/>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22" name="フローチャート: 判断 321">
          <a:extLst>
            <a:ext uri="{FF2B5EF4-FFF2-40B4-BE49-F238E27FC236}">
              <a16:creationId xmlns:a16="http://schemas.microsoft.com/office/drawing/2014/main" id="{EC022535-2BA4-498E-AE9C-83626FEDF3B0}"/>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23" name="フローチャート: 判断 322">
          <a:extLst>
            <a:ext uri="{FF2B5EF4-FFF2-40B4-BE49-F238E27FC236}">
              <a16:creationId xmlns:a16="http://schemas.microsoft.com/office/drawing/2014/main" id="{7DBD11CA-5B04-4247-9367-DDCB28EE58CB}"/>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A9822B1C-2AF3-4FF7-AC47-0E4BA616F7E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C55C86B7-FE1C-4DC7-8899-ED33894B89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6262B41C-3F21-4072-893C-61D276794DA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E297D042-0BB7-4EB4-9EB5-267BEA4ADAE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FAE7D376-0644-4D6C-B5F7-437EFB1CA1D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61976</xdr:rowOff>
    </xdr:from>
    <xdr:to>
      <xdr:col>55</xdr:col>
      <xdr:colOff>50800</xdr:colOff>
      <xdr:row>107</xdr:row>
      <xdr:rowOff>163576</xdr:rowOff>
    </xdr:to>
    <xdr:sp macro="" textlink="">
      <xdr:nvSpPr>
        <xdr:cNvPr id="329" name="楕円 328">
          <a:extLst>
            <a:ext uri="{FF2B5EF4-FFF2-40B4-BE49-F238E27FC236}">
              <a16:creationId xmlns:a16="http://schemas.microsoft.com/office/drawing/2014/main" id="{E814A392-5A94-4D3E-A2ED-D7358B6B09F2}"/>
            </a:ext>
          </a:extLst>
        </xdr:cNvPr>
        <xdr:cNvSpPr/>
      </xdr:nvSpPr>
      <xdr:spPr>
        <a:xfrm>
          <a:off x="10426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40403</xdr:rowOff>
    </xdr:from>
    <xdr:ext cx="469744" cy="259045"/>
    <xdr:sp macro="" textlink="">
      <xdr:nvSpPr>
        <xdr:cNvPr id="330" name="【市民会館】&#10;一人当たり面積該当値テキスト">
          <a:extLst>
            <a:ext uri="{FF2B5EF4-FFF2-40B4-BE49-F238E27FC236}">
              <a16:creationId xmlns:a16="http://schemas.microsoft.com/office/drawing/2014/main" id="{F9CCB2DE-DCCC-441C-8F56-28F5759CC884}"/>
            </a:ext>
          </a:extLst>
        </xdr:cNvPr>
        <xdr:cNvSpPr txBox="1"/>
      </xdr:nvSpPr>
      <xdr:spPr>
        <a:xfrm>
          <a:off x="10515600"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66548</xdr:rowOff>
    </xdr:from>
    <xdr:to>
      <xdr:col>50</xdr:col>
      <xdr:colOff>165100</xdr:colOff>
      <xdr:row>107</xdr:row>
      <xdr:rowOff>168148</xdr:rowOff>
    </xdr:to>
    <xdr:sp macro="" textlink="">
      <xdr:nvSpPr>
        <xdr:cNvPr id="331" name="楕円 330">
          <a:extLst>
            <a:ext uri="{FF2B5EF4-FFF2-40B4-BE49-F238E27FC236}">
              <a16:creationId xmlns:a16="http://schemas.microsoft.com/office/drawing/2014/main" id="{9931F106-5480-42F5-9994-ED055108EB5F}"/>
            </a:ext>
          </a:extLst>
        </xdr:cNvPr>
        <xdr:cNvSpPr/>
      </xdr:nvSpPr>
      <xdr:spPr>
        <a:xfrm>
          <a:off x="9588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112776</xdr:rowOff>
    </xdr:from>
    <xdr:to>
      <xdr:col>55</xdr:col>
      <xdr:colOff>0</xdr:colOff>
      <xdr:row>107</xdr:row>
      <xdr:rowOff>117348</xdr:rowOff>
    </xdr:to>
    <xdr:cxnSp macro="">
      <xdr:nvCxnSpPr>
        <xdr:cNvPr id="332" name="直線コネクタ 331">
          <a:extLst>
            <a:ext uri="{FF2B5EF4-FFF2-40B4-BE49-F238E27FC236}">
              <a16:creationId xmlns:a16="http://schemas.microsoft.com/office/drawing/2014/main" id="{779DA81D-2A07-4601-AABE-6EA0B29C4CF9}"/>
            </a:ext>
          </a:extLst>
        </xdr:cNvPr>
        <xdr:cNvCxnSpPr/>
      </xdr:nvCxnSpPr>
      <xdr:spPr>
        <a:xfrm flipV="1">
          <a:off x="9639300" y="184579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333" name="n_1aveValue【市民会館】&#10;一人当たり面積">
          <a:extLst>
            <a:ext uri="{FF2B5EF4-FFF2-40B4-BE49-F238E27FC236}">
              <a16:creationId xmlns:a16="http://schemas.microsoft.com/office/drawing/2014/main" id="{1235B0F2-D9AB-4C39-90B7-D25D4966716D}"/>
            </a:ext>
          </a:extLst>
        </xdr:cNvPr>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34" name="n_2aveValue【市民会館】&#10;一人当たり面積">
          <a:extLst>
            <a:ext uri="{FF2B5EF4-FFF2-40B4-BE49-F238E27FC236}">
              <a16:creationId xmlns:a16="http://schemas.microsoft.com/office/drawing/2014/main" id="{268582C5-FA27-4C77-A40D-70FF041214C7}"/>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35" name="n_3aveValue【市民会館】&#10;一人当たり面積">
          <a:extLst>
            <a:ext uri="{FF2B5EF4-FFF2-40B4-BE49-F238E27FC236}">
              <a16:creationId xmlns:a16="http://schemas.microsoft.com/office/drawing/2014/main" id="{E344A2F4-E015-44EC-812B-3F5E966C9E6D}"/>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36" name="n_4aveValue【市民会館】&#10;一人当たり面積">
          <a:extLst>
            <a:ext uri="{FF2B5EF4-FFF2-40B4-BE49-F238E27FC236}">
              <a16:creationId xmlns:a16="http://schemas.microsoft.com/office/drawing/2014/main" id="{F05E8FE2-1DE3-4B4B-BFFC-02C95AE838F6}"/>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159275</xdr:rowOff>
    </xdr:from>
    <xdr:ext cx="469744" cy="259045"/>
    <xdr:sp macro="" textlink="">
      <xdr:nvSpPr>
        <xdr:cNvPr id="337" name="n_1mainValue【市民会館】&#10;一人当たり面積">
          <a:extLst>
            <a:ext uri="{FF2B5EF4-FFF2-40B4-BE49-F238E27FC236}">
              <a16:creationId xmlns:a16="http://schemas.microsoft.com/office/drawing/2014/main" id="{138B9E81-631F-44E7-8326-1D3BAA49FF8E}"/>
            </a:ext>
          </a:extLst>
        </xdr:cNvPr>
        <xdr:cNvSpPr txBox="1"/>
      </xdr:nvSpPr>
      <xdr:spPr>
        <a:xfrm>
          <a:off x="9391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a:extLst>
            <a:ext uri="{FF2B5EF4-FFF2-40B4-BE49-F238E27FC236}">
              <a16:creationId xmlns:a16="http://schemas.microsoft.com/office/drawing/2014/main" id="{BB989395-C636-4E0E-B0E5-CC78B2FD24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a:extLst>
            <a:ext uri="{FF2B5EF4-FFF2-40B4-BE49-F238E27FC236}">
              <a16:creationId xmlns:a16="http://schemas.microsoft.com/office/drawing/2014/main" id="{00231ECA-3D49-41D4-84D4-88DD25D041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a:extLst>
            <a:ext uri="{FF2B5EF4-FFF2-40B4-BE49-F238E27FC236}">
              <a16:creationId xmlns:a16="http://schemas.microsoft.com/office/drawing/2014/main" id="{C957E10E-B973-4DC5-97AA-8784ED6ACD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a:extLst>
            <a:ext uri="{FF2B5EF4-FFF2-40B4-BE49-F238E27FC236}">
              <a16:creationId xmlns:a16="http://schemas.microsoft.com/office/drawing/2014/main" id="{EBD5EA03-6A14-4036-9D8B-A7074A9D05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a:extLst>
            <a:ext uri="{FF2B5EF4-FFF2-40B4-BE49-F238E27FC236}">
              <a16:creationId xmlns:a16="http://schemas.microsoft.com/office/drawing/2014/main" id="{CB62BF24-AEF9-4622-9763-59BE34B986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a:extLst>
            <a:ext uri="{FF2B5EF4-FFF2-40B4-BE49-F238E27FC236}">
              <a16:creationId xmlns:a16="http://schemas.microsoft.com/office/drawing/2014/main" id="{B6033E9A-DEF1-425E-AA2D-45276EA9E2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a:extLst>
            <a:ext uri="{FF2B5EF4-FFF2-40B4-BE49-F238E27FC236}">
              <a16:creationId xmlns:a16="http://schemas.microsoft.com/office/drawing/2014/main" id="{D2A12F46-CB3F-4A23-B972-A438B6F43E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a:extLst>
            <a:ext uri="{FF2B5EF4-FFF2-40B4-BE49-F238E27FC236}">
              <a16:creationId xmlns:a16="http://schemas.microsoft.com/office/drawing/2014/main" id="{79D9FC6C-80DC-46DB-BBB2-7CA9EF29E3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a:extLst>
            <a:ext uri="{FF2B5EF4-FFF2-40B4-BE49-F238E27FC236}">
              <a16:creationId xmlns:a16="http://schemas.microsoft.com/office/drawing/2014/main" id="{E36DFBDB-10FC-4194-BA64-1C2F09F1B0D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a:extLst>
            <a:ext uri="{FF2B5EF4-FFF2-40B4-BE49-F238E27FC236}">
              <a16:creationId xmlns:a16="http://schemas.microsoft.com/office/drawing/2014/main" id="{9767C7F2-5ACD-4EF7-911C-F3B464FE50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8" name="テキスト ボックス 347">
          <a:extLst>
            <a:ext uri="{FF2B5EF4-FFF2-40B4-BE49-F238E27FC236}">
              <a16:creationId xmlns:a16="http://schemas.microsoft.com/office/drawing/2014/main" id="{0D548A19-EBBD-4514-A7F4-36B956D762C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9" name="直線コネクタ 348">
          <a:extLst>
            <a:ext uri="{FF2B5EF4-FFF2-40B4-BE49-F238E27FC236}">
              <a16:creationId xmlns:a16="http://schemas.microsoft.com/office/drawing/2014/main" id="{540AF450-9FDA-4E05-999F-0357CACFFBE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0" name="テキスト ボックス 349">
          <a:extLst>
            <a:ext uri="{FF2B5EF4-FFF2-40B4-BE49-F238E27FC236}">
              <a16:creationId xmlns:a16="http://schemas.microsoft.com/office/drawing/2014/main" id="{0F7149F5-A3EF-4437-92C6-87AC5B84EA0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1" name="直線コネクタ 350">
          <a:extLst>
            <a:ext uri="{FF2B5EF4-FFF2-40B4-BE49-F238E27FC236}">
              <a16:creationId xmlns:a16="http://schemas.microsoft.com/office/drawing/2014/main" id="{F49B4CDC-849B-4AF5-A10A-B651988134A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2" name="テキスト ボックス 351">
          <a:extLst>
            <a:ext uri="{FF2B5EF4-FFF2-40B4-BE49-F238E27FC236}">
              <a16:creationId xmlns:a16="http://schemas.microsoft.com/office/drawing/2014/main" id="{E431C040-2444-493D-A136-E4C0C2A6618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3" name="直線コネクタ 352">
          <a:extLst>
            <a:ext uri="{FF2B5EF4-FFF2-40B4-BE49-F238E27FC236}">
              <a16:creationId xmlns:a16="http://schemas.microsoft.com/office/drawing/2014/main" id="{AFC5499A-4CFE-4B62-8C00-62129C0DF4D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4" name="テキスト ボックス 353">
          <a:extLst>
            <a:ext uri="{FF2B5EF4-FFF2-40B4-BE49-F238E27FC236}">
              <a16:creationId xmlns:a16="http://schemas.microsoft.com/office/drawing/2014/main" id="{44D8CE95-01AA-4A8A-892C-5A6272FE9C0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5" name="直線コネクタ 354">
          <a:extLst>
            <a:ext uri="{FF2B5EF4-FFF2-40B4-BE49-F238E27FC236}">
              <a16:creationId xmlns:a16="http://schemas.microsoft.com/office/drawing/2014/main" id="{3709A0EB-D0DD-4206-876B-B9ABFF82393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6" name="テキスト ボックス 355">
          <a:extLst>
            <a:ext uri="{FF2B5EF4-FFF2-40B4-BE49-F238E27FC236}">
              <a16:creationId xmlns:a16="http://schemas.microsoft.com/office/drawing/2014/main" id="{CBEF5B3B-1010-4C0D-95D9-14D4E52C397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7" name="直線コネクタ 356">
          <a:extLst>
            <a:ext uri="{FF2B5EF4-FFF2-40B4-BE49-F238E27FC236}">
              <a16:creationId xmlns:a16="http://schemas.microsoft.com/office/drawing/2014/main" id="{A9A677B2-EF77-4EC9-B6F9-B96C5224029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8" name="テキスト ボックス 357">
          <a:extLst>
            <a:ext uri="{FF2B5EF4-FFF2-40B4-BE49-F238E27FC236}">
              <a16:creationId xmlns:a16="http://schemas.microsoft.com/office/drawing/2014/main" id="{6EBF32DE-096D-44C1-9A79-CA661CC4F7D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9" name="直線コネクタ 358">
          <a:extLst>
            <a:ext uri="{FF2B5EF4-FFF2-40B4-BE49-F238E27FC236}">
              <a16:creationId xmlns:a16="http://schemas.microsoft.com/office/drawing/2014/main" id="{1B4F3913-4E77-4C25-A004-914172D5293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0" name="テキスト ボックス 359">
          <a:extLst>
            <a:ext uri="{FF2B5EF4-FFF2-40B4-BE49-F238E27FC236}">
              <a16:creationId xmlns:a16="http://schemas.microsoft.com/office/drawing/2014/main" id="{063A77BF-B822-40B9-B05D-A168294A1A1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1367EE1F-EFC3-45D4-978C-BEB1DED1756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一般廃棄物処理施設】&#10;有形固定資産減価償却率グラフ枠">
          <a:extLst>
            <a:ext uri="{FF2B5EF4-FFF2-40B4-BE49-F238E27FC236}">
              <a16:creationId xmlns:a16="http://schemas.microsoft.com/office/drawing/2014/main" id="{474C786E-1CD9-4420-B528-1CEB621CEA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63" name="直線コネクタ 362">
          <a:extLst>
            <a:ext uri="{FF2B5EF4-FFF2-40B4-BE49-F238E27FC236}">
              <a16:creationId xmlns:a16="http://schemas.microsoft.com/office/drawing/2014/main" id="{0490CE80-EBA0-4E34-A555-87E1FD6422EC}"/>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4" name="【一般廃棄物処理施設】&#10;有形固定資産減価償却率最小値テキスト">
          <a:extLst>
            <a:ext uri="{FF2B5EF4-FFF2-40B4-BE49-F238E27FC236}">
              <a16:creationId xmlns:a16="http://schemas.microsoft.com/office/drawing/2014/main" id="{AEFE336B-AE1B-44D9-A613-51B58525C66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5" name="直線コネクタ 364">
          <a:extLst>
            <a:ext uri="{FF2B5EF4-FFF2-40B4-BE49-F238E27FC236}">
              <a16:creationId xmlns:a16="http://schemas.microsoft.com/office/drawing/2014/main" id="{8932D481-E266-4236-A475-B8C9DFEDB84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66" name="【一般廃棄物処理施設】&#10;有形固定資産減価償却率最大値テキスト">
          <a:extLst>
            <a:ext uri="{FF2B5EF4-FFF2-40B4-BE49-F238E27FC236}">
              <a16:creationId xmlns:a16="http://schemas.microsoft.com/office/drawing/2014/main" id="{7DEC9161-84B0-43BA-9506-FFE48783C2C4}"/>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67" name="直線コネクタ 366">
          <a:extLst>
            <a:ext uri="{FF2B5EF4-FFF2-40B4-BE49-F238E27FC236}">
              <a16:creationId xmlns:a16="http://schemas.microsoft.com/office/drawing/2014/main" id="{76AF0824-0C54-4FE7-8CD1-EB86F6D84C7F}"/>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368" name="【一般廃棄物処理施設】&#10;有形固定資産減価償却率平均値テキスト">
          <a:extLst>
            <a:ext uri="{FF2B5EF4-FFF2-40B4-BE49-F238E27FC236}">
              <a16:creationId xmlns:a16="http://schemas.microsoft.com/office/drawing/2014/main" id="{89BAC16E-15D5-4421-933D-D9F67E52F461}"/>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69" name="フローチャート: 判断 368">
          <a:extLst>
            <a:ext uri="{FF2B5EF4-FFF2-40B4-BE49-F238E27FC236}">
              <a16:creationId xmlns:a16="http://schemas.microsoft.com/office/drawing/2014/main" id="{0EE69C18-7AA7-45D0-ABDD-7C79D994CF92}"/>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70" name="フローチャート: 判断 369">
          <a:extLst>
            <a:ext uri="{FF2B5EF4-FFF2-40B4-BE49-F238E27FC236}">
              <a16:creationId xmlns:a16="http://schemas.microsoft.com/office/drawing/2014/main" id="{74ADC7F9-6188-4ED6-B95A-7BFD829DC67C}"/>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71" name="フローチャート: 判断 370">
          <a:extLst>
            <a:ext uri="{FF2B5EF4-FFF2-40B4-BE49-F238E27FC236}">
              <a16:creationId xmlns:a16="http://schemas.microsoft.com/office/drawing/2014/main" id="{92A86E72-4670-432A-A928-523B9151A8EF}"/>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72" name="フローチャート: 判断 371">
          <a:extLst>
            <a:ext uri="{FF2B5EF4-FFF2-40B4-BE49-F238E27FC236}">
              <a16:creationId xmlns:a16="http://schemas.microsoft.com/office/drawing/2014/main" id="{415CF0CE-1762-40E3-96AB-02B058CA17F4}"/>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73" name="フローチャート: 判断 372">
          <a:extLst>
            <a:ext uri="{FF2B5EF4-FFF2-40B4-BE49-F238E27FC236}">
              <a16:creationId xmlns:a16="http://schemas.microsoft.com/office/drawing/2014/main" id="{9F6E3DA7-D19B-412D-8F76-53F85B2EA2D3}"/>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FE3DDE20-FDF1-4448-B214-E16EAAC55D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B0906F9F-6C7F-4BAB-A89A-A0210965AF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8E21DA4C-2FBC-4174-A8F7-CA5C14DC36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C97B5301-9E70-4F3C-A32D-210E023026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BE16F2C5-BFC7-4308-B992-2827F2AB74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379" name="楕円 378">
          <a:extLst>
            <a:ext uri="{FF2B5EF4-FFF2-40B4-BE49-F238E27FC236}">
              <a16:creationId xmlns:a16="http://schemas.microsoft.com/office/drawing/2014/main" id="{93135E2F-406B-4188-BAC0-DBF72592998E}"/>
            </a:ext>
          </a:extLst>
        </xdr:cNvPr>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380" name="【一般廃棄物処理施設】&#10;有形固定資産減価償却率該当値テキスト">
          <a:extLst>
            <a:ext uri="{FF2B5EF4-FFF2-40B4-BE49-F238E27FC236}">
              <a16:creationId xmlns:a16="http://schemas.microsoft.com/office/drawing/2014/main" id="{971EB042-6336-45A2-85B1-59CAB667CD26}"/>
            </a:ext>
          </a:extLst>
        </xdr:cNvPr>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381" name="楕円 380">
          <a:extLst>
            <a:ext uri="{FF2B5EF4-FFF2-40B4-BE49-F238E27FC236}">
              <a16:creationId xmlns:a16="http://schemas.microsoft.com/office/drawing/2014/main" id="{F3AFB6FF-0B0E-41E5-9496-76C15860819C}"/>
            </a:ext>
          </a:extLst>
        </xdr:cNvPr>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105591</xdr:rowOff>
    </xdr:from>
    <xdr:to>
      <xdr:col>85</xdr:col>
      <xdr:colOff>127000</xdr:colOff>
      <xdr:row>39</xdr:row>
      <xdr:rowOff>19050</xdr:rowOff>
    </xdr:to>
    <xdr:cxnSp macro="">
      <xdr:nvCxnSpPr>
        <xdr:cNvPr id="382" name="直線コネクタ 381">
          <a:extLst>
            <a:ext uri="{FF2B5EF4-FFF2-40B4-BE49-F238E27FC236}">
              <a16:creationId xmlns:a16="http://schemas.microsoft.com/office/drawing/2014/main" id="{092C85FF-18CF-4D47-BD20-DA18FD3D33E6}"/>
            </a:ext>
          </a:extLst>
        </xdr:cNvPr>
        <xdr:cNvCxnSpPr/>
      </xdr:nvCxnSpPr>
      <xdr:spPr>
        <a:xfrm>
          <a:off x="15481300" y="662069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383" name="n_1aveValue【一般廃棄物処理施設】&#10;有形固定資産減価償却率">
          <a:extLst>
            <a:ext uri="{FF2B5EF4-FFF2-40B4-BE49-F238E27FC236}">
              <a16:creationId xmlns:a16="http://schemas.microsoft.com/office/drawing/2014/main" id="{FE03D3CF-C4AA-4FCC-9EC3-D42A581764F5}"/>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384" name="n_2aveValue【一般廃棄物処理施設】&#10;有形固定資産減価償却率">
          <a:extLst>
            <a:ext uri="{FF2B5EF4-FFF2-40B4-BE49-F238E27FC236}">
              <a16:creationId xmlns:a16="http://schemas.microsoft.com/office/drawing/2014/main" id="{3EDF393D-630A-4074-836F-E93E90E29492}"/>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85" name="n_3aveValue【一般廃棄物処理施設】&#10;有形固定資産減価償却率">
          <a:extLst>
            <a:ext uri="{FF2B5EF4-FFF2-40B4-BE49-F238E27FC236}">
              <a16:creationId xmlns:a16="http://schemas.microsoft.com/office/drawing/2014/main" id="{F74223A4-B30D-4EDE-A425-014AB5339586}"/>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86" name="n_4aveValue【一般廃棄物処理施設】&#10;有形固定資産減価償却率">
          <a:extLst>
            <a:ext uri="{FF2B5EF4-FFF2-40B4-BE49-F238E27FC236}">
              <a16:creationId xmlns:a16="http://schemas.microsoft.com/office/drawing/2014/main" id="{51515A48-5991-4D02-97E3-05CEC715943D}"/>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1469</xdr:rowOff>
    </xdr:from>
    <xdr:ext cx="405111" cy="259045"/>
    <xdr:sp macro="" textlink="">
      <xdr:nvSpPr>
        <xdr:cNvPr id="387" name="n_1mainValue【一般廃棄物処理施設】&#10;有形固定資産減価償却率">
          <a:extLst>
            <a:ext uri="{FF2B5EF4-FFF2-40B4-BE49-F238E27FC236}">
              <a16:creationId xmlns:a16="http://schemas.microsoft.com/office/drawing/2014/main" id="{41925762-B438-4CE4-B7CC-FFDAEC8B31CA}"/>
            </a:ext>
          </a:extLst>
        </xdr:cNvPr>
        <xdr:cNvSpPr txBox="1"/>
      </xdr:nvSpPr>
      <xdr:spPr>
        <a:xfrm>
          <a:off x="152660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57179587-04EA-4F81-A6C5-D70C2E7C1D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FA54CA78-69DE-414F-A305-76EB320E81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20D66126-BB5D-4036-BDA8-0639EEE464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5F48A038-A33F-4898-9CD2-3F71C0CB69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E644F539-D6A0-493C-9342-2AC537D269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0C1CBBFA-8A53-4513-BAAF-529E7403C5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1BAE4F5F-EEB0-4F81-BD24-E0BD903011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E1F5DE21-C119-4FAB-9D30-D8121DF5D9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a:extLst>
            <a:ext uri="{FF2B5EF4-FFF2-40B4-BE49-F238E27FC236}">
              <a16:creationId xmlns:a16="http://schemas.microsoft.com/office/drawing/2014/main" id="{0B19FE0F-DF9A-430F-A034-600572B2C3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F8F99A0C-ACAA-4EED-AB5B-5A56E4A111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8" name="直線コネクタ 397">
          <a:extLst>
            <a:ext uri="{FF2B5EF4-FFF2-40B4-BE49-F238E27FC236}">
              <a16:creationId xmlns:a16="http://schemas.microsoft.com/office/drawing/2014/main" id="{1354E996-24CD-4276-8450-CC4C65EFDFB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9" name="テキスト ボックス 398">
          <a:extLst>
            <a:ext uri="{FF2B5EF4-FFF2-40B4-BE49-F238E27FC236}">
              <a16:creationId xmlns:a16="http://schemas.microsoft.com/office/drawing/2014/main" id="{F8C11B17-3610-4254-A6B5-62435AF0C96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0" name="直線コネクタ 399">
          <a:extLst>
            <a:ext uri="{FF2B5EF4-FFF2-40B4-BE49-F238E27FC236}">
              <a16:creationId xmlns:a16="http://schemas.microsoft.com/office/drawing/2014/main" id="{6F2ED939-F79B-4AD7-BDB5-EF5FDE770C8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1" name="テキスト ボックス 400">
          <a:extLst>
            <a:ext uri="{FF2B5EF4-FFF2-40B4-BE49-F238E27FC236}">
              <a16:creationId xmlns:a16="http://schemas.microsoft.com/office/drawing/2014/main" id="{A7937707-3FB5-4C8A-921B-6ACAD8AF115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2" name="直線コネクタ 401">
          <a:extLst>
            <a:ext uri="{FF2B5EF4-FFF2-40B4-BE49-F238E27FC236}">
              <a16:creationId xmlns:a16="http://schemas.microsoft.com/office/drawing/2014/main" id="{C6314EA7-F6F6-4E4F-98CE-2F04DA1361D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3" name="テキスト ボックス 402">
          <a:extLst>
            <a:ext uri="{FF2B5EF4-FFF2-40B4-BE49-F238E27FC236}">
              <a16:creationId xmlns:a16="http://schemas.microsoft.com/office/drawing/2014/main" id="{FA10836A-B74C-46B7-8BAE-26075126F67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4" name="直線コネクタ 403">
          <a:extLst>
            <a:ext uri="{FF2B5EF4-FFF2-40B4-BE49-F238E27FC236}">
              <a16:creationId xmlns:a16="http://schemas.microsoft.com/office/drawing/2014/main" id="{45DB83B6-6BDE-4B06-B0A5-2CEECB9F70A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5" name="テキスト ボックス 404">
          <a:extLst>
            <a:ext uri="{FF2B5EF4-FFF2-40B4-BE49-F238E27FC236}">
              <a16:creationId xmlns:a16="http://schemas.microsoft.com/office/drawing/2014/main" id="{6D00CDCF-3B44-485D-A343-53B0A4248DC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BBA1E48A-FEB3-45BC-852E-D45A81DFA3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7" name="テキスト ボックス 406">
          <a:extLst>
            <a:ext uri="{FF2B5EF4-FFF2-40B4-BE49-F238E27FC236}">
              <a16:creationId xmlns:a16="http://schemas.microsoft.com/office/drawing/2014/main" id="{97D518B7-74A1-4B21-9066-C596F399D15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一般廃棄物処理施設】&#10;一人当たり有形固定資産（償却資産）額グラフ枠">
          <a:extLst>
            <a:ext uri="{FF2B5EF4-FFF2-40B4-BE49-F238E27FC236}">
              <a16:creationId xmlns:a16="http://schemas.microsoft.com/office/drawing/2014/main" id="{2EC268C8-E3D9-4304-AA79-D1C9367833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09" name="直線コネクタ 408">
          <a:extLst>
            <a:ext uri="{FF2B5EF4-FFF2-40B4-BE49-F238E27FC236}">
              <a16:creationId xmlns:a16="http://schemas.microsoft.com/office/drawing/2014/main" id="{B8DB318C-DD5D-47B4-BCAB-F3EC9729107C}"/>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10" name="【一般廃棄物処理施設】&#10;一人当たり有形固定資産（償却資産）額最小値テキスト">
          <a:extLst>
            <a:ext uri="{FF2B5EF4-FFF2-40B4-BE49-F238E27FC236}">
              <a16:creationId xmlns:a16="http://schemas.microsoft.com/office/drawing/2014/main" id="{3D070E68-9010-4093-9661-BE5B6D649269}"/>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11" name="直線コネクタ 410">
          <a:extLst>
            <a:ext uri="{FF2B5EF4-FFF2-40B4-BE49-F238E27FC236}">
              <a16:creationId xmlns:a16="http://schemas.microsoft.com/office/drawing/2014/main" id="{0D78DE83-EF8E-47AA-A4C4-ED14ADF24D31}"/>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12" name="【一般廃棄物処理施設】&#10;一人当たり有形固定資産（償却資産）額最大値テキスト">
          <a:extLst>
            <a:ext uri="{FF2B5EF4-FFF2-40B4-BE49-F238E27FC236}">
              <a16:creationId xmlns:a16="http://schemas.microsoft.com/office/drawing/2014/main" id="{18095F68-A21F-47E9-A302-5CFC2207E27A}"/>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13" name="直線コネクタ 412">
          <a:extLst>
            <a:ext uri="{FF2B5EF4-FFF2-40B4-BE49-F238E27FC236}">
              <a16:creationId xmlns:a16="http://schemas.microsoft.com/office/drawing/2014/main" id="{73A45431-21DD-44D2-B3DE-6AFD0E476BC8}"/>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14" name="【一般廃棄物処理施設】&#10;一人当たり有形固定資産（償却資産）額平均値テキスト">
          <a:extLst>
            <a:ext uri="{FF2B5EF4-FFF2-40B4-BE49-F238E27FC236}">
              <a16:creationId xmlns:a16="http://schemas.microsoft.com/office/drawing/2014/main" id="{6E41C8D8-8FFB-45AC-8382-22B3BC5FC214}"/>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15" name="フローチャート: 判断 414">
          <a:extLst>
            <a:ext uri="{FF2B5EF4-FFF2-40B4-BE49-F238E27FC236}">
              <a16:creationId xmlns:a16="http://schemas.microsoft.com/office/drawing/2014/main" id="{E2A30912-8C4B-45D5-BC30-268995483B6F}"/>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16" name="フローチャート: 判断 415">
          <a:extLst>
            <a:ext uri="{FF2B5EF4-FFF2-40B4-BE49-F238E27FC236}">
              <a16:creationId xmlns:a16="http://schemas.microsoft.com/office/drawing/2014/main" id="{68135DCA-4BEF-4087-9CD2-6B7FE64FDFA9}"/>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17" name="フローチャート: 判断 416">
          <a:extLst>
            <a:ext uri="{FF2B5EF4-FFF2-40B4-BE49-F238E27FC236}">
              <a16:creationId xmlns:a16="http://schemas.microsoft.com/office/drawing/2014/main" id="{6958D039-E47F-4E76-9C24-50DEEB0D8931}"/>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18" name="フローチャート: 判断 417">
          <a:extLst>
            <a:ext uri="{FF2B5EF4-FFF2-40B4-BE49-F238E27FC236}">
              <a16:creationId xmlns:a16="http://schemas.microsoft.com/office/drawing/2014/main" id="{2185C357-78EA-4284-A6EE-43E72878695A}"/>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19" name="フローチャート: 判断 418">
          <a:extLst>
            <a:ext uri="{FF2B5EF4-FFF2-40B4-BE49-F238E27FC236}">
              <a16:creationId xmlns:a16="http://schemas.microsoft.com/office/drawing/2014/main" id="{D1F4738E-E593-49EF-91F3-61ADF0D46956}"/>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BDB03C18-F9AB-4CF6-A3DC-95A7A59AF6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84A0534A-6DD9-4224-B783-B6FE68B7A5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F4876E1-F1A0-42BA-ACD8-3C895A173D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9D26BD97-6B38-44D6-93F1-9B5916DAD3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F49EC103-3AB2-48C2-B1E2-E439E1F377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89374</xdr:rowOff>
    </xdr:from>
    <xdr:to>
      <xdr:col>116</xdr:col>
      <xdr:colOff>114300</xdr:colOff>
      <xdr:row>40</xdr:row>
      <xdr:rowOff>19524</xdr:rowOff>
    </xdr:to>
    <xdr:sp macro="" textlink="">
      <xdr:nvSpPr>
        <xdr:cNvPr id="425" name="楕円 424">
          <a:extLst>
            <a:ext uri="{FF2B5EF4-FFF2-40B4-BE49-F238E27FC236}">
              <a16:creationId xmlns:a16="http://schemas.microsoft.com/office/drawing/2014/main" id="{1908638C-19F1-446B-BA49-80DC5BEF543A}"/>
            </a:ext>
          </a:extLst>
        </xdr:cNvPr>
        <xdr:cNvSpPr/>
      </xdr:nvSpPr>
      <xdr:spPr>
        <a:xfrm>
          <a:off x="22110700" y="6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112251</xdr:rowOff>
    </xdr:from>
    <xdr:ext cx="599010" cy="259045"/>
    <xdr:sp macro="" textlink="">
      <xdr:nvSpPr>
        <xdr:cNvPr id="426" name="【一般廃棄物処理施設】&#10;一人当たり有形固定資産（償却資産）額該当値テキスト">
          <a:extLst>
            <a:ext uri="{FF2B5EF4-FFF2-40B4-BE49-F238E27FC236}">
              <a16:creationId xmlns:a16="http://schemas.microsoft.com/office/drawing/2014/main" id="{6AC9D4F5-31BE-4300-A759-83996131DDB7}"/>
            </a:ext>
          </a:extLst>
        </xdr:cNvPr>
        <xdr:cNvSpPr txBox="1"/>
      </xdr:nvSpPr>
      <xdr:spPr>
        <a:xfrm>
          <a:off x="22199600" y="66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81965</xdr:rowOff>
    </xdr:from>
    <xdr:to>
      <xdr:col>112</xdr:col>
      <xdr:colOff>38100</xdr:colOff>
      <xdr:row>40</xdr:row>
      <xdr:rowOff>12115</xdr:rowOff>
    </xdr:to>
    <xdr:sp macro="" textlink="">
      <xdr:nvSpPr>
        <xdr:cNvPr id="427" name="楕円 426">
          <a:extLst>
            <a:ext uri="{FF2B5EF4-FFF2-40B4-BE49-F238E27FC236}">
              <a16:creationId xmlns:a16="http://schemas.microsoft.com/office/drawing/2014/main" id="{04A75B5F-BCCF-4749-9890-0E11C0848514}"/>
            </a:ext>
          </a:extLst>
        </xdr:cNvPr>
        <xdr:cNvSpPr/>
      </xdr:nvSpPr>
      <xdr:spPr>
        <a:xfrm>
          <a:off x="21272500" y="67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132765</xdr:rowOff>
    </xdr:from>
    <xdr:to>
      <xdr:col>116</xdr:col>
      <xdr:colOff>63500</xdr:colOff>
      <xdr:row>39</xdr:row>
      <xdr:rowOff>140174</xdr:rowOff>
    </xdr:to>
    <xdr:cxnSp macro="">
      <xdr:nvCxnSpPr>
        <xdr:cNvPr id="428" name="直線コネクタ 427">
          <a:extLst>
            <a:ext uri="{FF2B5EF4-FFF2-40B4-BE49-F238E27FC236}">
              <a16:creationId xmlns:a16="http://schemas.microsoft.com/office/drawing/2014/main" id="{A1C306C8-D871-4122-83AA-E09978AE3747}"/>
            </a:ext>
          </a:extLst>
        </xdr:cNvPr>
        <xdr:cNvCxnSpPr/>
      </xdr:nvCxnSpPr>
      <xdr:spPr>
        <a:xfrm>
          <a:off x="21323300" y="6819315"/>
          <a:ext cx="8382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429" name="n_1aveValue【一般廃棄物処理施設】&#10;一人当たり有形固定資産（償却資産）額">
          <a:extLst>
            <a:ext uri="{FF2B5EF4-FFF2-40B4-BE49-F238E27FC236}">
              <a16:creationId xmlns:a16="http://schemas.microsoft.com/office/drawing/2014/main" id="{15F3A9AB-CC57-4551-AB8D-A81A79004C0B}"/>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30" name="n_2aveValue【一般廃棄物処理施設】&#10;一人当たり有形固定資産（償却資産）額">
          <a:extLst>
            <a:ext uri="{FF2B5EF4-FFF2-40B4-BE49-F238E27FC236}">
              <a16:creationId xmlns:a16="http://schemas.microsoft.com/office/drawing/2014/main" id="{E5E3B5A8-D1EE-477C-9F26-59AC2A8E0C6F}"/>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31" name="n_3aveValue【一般廃棄物処理施設】&#10;一人当たり有形固定資産（償却資産）額">
          <a:extLst>
            <a:ext uri="{FF2B5EF4-FFF2-40B4-BE49-F238E27FC236}">
              <a16:creationId xmlns:a16="http://schemas.microsoft.com/office/drawing/2014/main" id="{17B9790D-7C9E-4540-88FA-64328E481A34}"/>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32" name="n_4aveValue【一般廃棄物処理施設】&#10;一人当たり有形固定資産（償却資産）額">
          <a:extLst>
            <a:ext uri="{FF2B5EF4-FFF2-40B4-BE49-F238E27FC236}">
              <a16:creationId xmlns:a16="http://schemas.microsoft.com/office/drawing/2014/main" id="{419D02B5-C1B9-4FBA-805D-531006419CD4}"/>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28642</xdr:rowOff>
    </xdr:from>
    <xdr:ext cx="599010" cy="259045"/>
    <xdr:sp macro="" textlink="">
      <xdr:nvSpPr>
        <xdr:cNvPr id="433" name="n_1mainValue【一般廃棄物処理施設】&#10;一人当たり有形固定資産（償却資産）額">
          <a:extLst>
            <a:ext uri="{FF2B5EF4-FFF2-40B4-BE49-F238E27FC236}">
              <a16:creationId xmlns:a16="http://schemas.microsoft.com/office/drawing/2014/main" id="{4746DE7D-1CC5-4436-8FD1-40C35A03E11C}"/>
            </a:ext>
          </a:extLst>
        </xdr:cNvPr>
        <xdr:cNvSpPr txBox="1"/>
      </xdr:nvSpPr>
      <xdr:spPr>
        <a:xfrm>
          <a:off x="21011095" y="654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a:extLst>
            <a:ext uri="{FF2B5EF4-FFF2-40B4-BE49-F238E27FC236}">
              <a16:creationId xmlns:a16="http://schemas.microsoft.com/office/drawing/2014/main" id="{80A8BCB7-2454-4445-9AE8-4D657C895B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a:extLst>
            <a:ext uri="{FF2B5EF4-FFF2-40B4-BE49-F238E27FC236}">
              <a16:creationId xmlns:a16="http://schemas.microsoft.com/office/drawing/2014/main" id="{A62978F1-4556-4AD8-ACBA-255E4885E1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a:extLst>
            <a:ext uri="{FF2B5EF4-FFF2-40B4-BE49-F238E27FC236}">
              <a16:creationId xmlns:a16="http://schemas.microsoft.com/office/drawing/2014/main" id="{3E34F94F-A5F5-4980-A23B-E9D611707D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a:extLst>
            <a:ext uri="{FF2B5EF4-FFF2-40B4-BE49-F238E27FC236}">
              <a16:creationId xmlns:a16="http://schemas.microsoft.com/office/drawing/2014/main" id="{1AC95C62-9E11-4F41-B123-3AEDA98602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a:extLst>
            <a:ext uri="{FF2B5EF4-FFF2-40B4-BE49-F238E27FC236}">
              <a16:creationId xmlns:a16="http://schemas.microsoft.com/office/drawing/2014/main" id="{321CD8AB-1607-49E4-A2E4-F9DEF547B0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a:extLst>
            <a:ext uri="{FF2B5EF4-FFF2-40B4-BE49-F238E27FC236}">
              <a16:creationId xmlns:a16="http://schemas.microsoft.com/office/drawing/2014/main" id="{22FE3C41-73C7-4E11-9492-2A4706C89A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a:extLst>
            <a:ext uri="{FF2B5EF4-FFF2-40B4-BE49-F238E27FC236}">
              <a16:creationId xmlns:a16="http://schemas.microsoft.com/office/drawing/2014/main" id="{3DE2A4DF-65A7-4447-BE60-F9EFF3077A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a:extLst>
            <a:ext uri="{FF2B5EF4-FFF2-40B4-BE49-F238E27FC236}">
              <a16:creationId xmlns:a16="http://schemas.microsoft.com/office/drawing/2014/main" id="{5F21CC07-940F-4FCD-A032-4FB25484C7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a:extLst>
            <a:ext uri="{FF2B5EF4-FFF2-40B4-BE49-F238E27FC236}">
              <a16:creationId xmlns:a16="http://schemas.microsoft.com/office/drawing/2014/main" id="{895F0BC2-73BB-4E27-ADA6-A6F1B65B29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a:extLst>
            <a:ext uri="{FF2B5EF4-FFF2-40B4-BE49-F238E27FC236}">
              <a16:creationId xmlns:a16="http://schemas.microsoft.com/office/drawing/2014/main" id="{221657AF-8F34-4522-AE2D-C0A1EBEEB8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4" name="テキスト ボックス 443">
          <a:extLst>
            <a:ext uri="{FF2B5EF4-FFF2-40B4-BE49-F238E27FC236}">
              <a16:creationId xmlns:a16="http://schemas.microsoft.com/office/drawing/2014/main" id="{AE997B1B-C6B2-4A74-A6BC-8F6433308C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a:extLst>
            <a:ext uri="{FF2B5EF4-FFF2-40B4-BE49-F238E27FC236}">
              <a16:creationId xmlns:a16="http://schemas.microsoft.com/office/drawing/2014/main" id="{E226F1D1-27B3-45B5-AE8B-9FCBE0A7EEB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6" name="テキスト ボックス 445">
          <a:extLst>
            <a:ext uri="{FF2B5EF4-FFF2-40B4-BE49-F238E27FC236}">
              <a16:creationId xmlns:a16="http://schemas.microsoft.com/office/drawing/2014/main" id="{56069202-D484-49CA-A6FF-FAF4429CE40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a:extLst>
            <a:ext uri="{FF2B5EF4-FFF2-40B4-BE49-F238E27FC236}">
              <a16:creationId xmlns:a16="http://schemas.microsoft.com/office/drawing/2014/main" id="{95B71D99-C95D-4651-8FDB-1A4270D0182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a:extLst>
            <a:ext uri="{FF2B5EF4-FFF2-40B4-BE49-F238E27FC236}">
              <a16:creationId xmlns:a16="http://schemas.microsoft.com/office/drawing/2014/main" id="{7412CC0D-73D0-4478-916D-F07DC8D443F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a:extLst>
            <a:ext uri="{FF2B5EF4-FFF2-40B4-BE49-F238E27FC236}">
              <a16:creationId xmlns:a16="http://schemas.microsoft.com/office/drawing/2014/main" id="{FDD69BAB-60F9-44A7-874C-FB511846AB0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a:extLst>
            <a:ext uri="{FF2B5EF4-FFF2-40B4-BE49-F238E27FC236}">
              <a16:creationId xmlns:a16="http://schemas.microsoft.com/office/drawing/2014/main" id="{A4F25512-20DF-4C1E-B419-52EE3D56027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a:extLst>
            <a:ext uri="{FF2B5EF4-FFF2-40B4-BE49-F238E27FC236}">
              <a16:creationId xmlns:a16="http://schemas.microsoft.com/office/drawing/2014/main" id="{5666A799-CB7A-4BB6-9D30-0BC3A8E8A26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a:extLst>
            <a:ext uri="{FF2B5EF4-FFF2-40B4-BE49-F238E27FC236}">
              <a16:creationId xmlns:a16="http://schemas.microsoft.com/office/drawing/2014/main" id="{C213C095-2537-490E-8850-809F02E41A6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a:extLst>
            <a:ext uri="{FF2B5EF4-FFF2-40B4-BE49-F238E27FC236}">
              <a16:creationId xmlns:a16="http://schemas.microsoft.com/office/drawing/2014/main" id="{5AC0E677-2C27-4BCA-9D4F-C6CFA5303B0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a:extLst>
            <a:ext uri="{FF2B5EF4-FFF2-40B4-BE49-F238E27FC236}">
              <a16:creationId xmlns:a16="http://schemas.microsoft.com/office/drawing/2014/main" id="{3FC5191C-833E-40EC-A614-E48A0797104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a:extLst>
            <a:ext uri="{FF2B5EF4-FFF2-40B4-BE49-F238E27FC236}">
              <a16:creationId xmlns:a16="http://schemas.microsoft.com/office/drawing/2014/main" id="{06DF895B-4477-4381-AFA0-AC7D7A9DB41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6" name="テキスト ボックス 455">
          <a:extLst>
            <a:ext uri="{FF2B5EF4-FFF2-40B4-BE49-F238E27FC236}">
              <a16:creationId xmlns:a16="http://schemas.microsoft.com/office/drawing/2014/main" id="{41FACD26-7BB9-4803-8B27-33C8AD9453B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26B7C908-8575-4767-B04A-F0DCACBE4B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保健センター・保健所】&#10;有形固定資産減価償却率グラフ枠">
          <a:extLst>
            <a:ext uri="{FF2B5EF4-FFF2-40B4-BE49-F238E27FC236}">
              <a16:creationId xmlns:a16="http://schemas.microsoft.com/office/drawing/2014/main" id="{D2440C96-B0FA-4871-A4C6-C488DDE4BD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59" name="直線コネクタ 458">
          <a:extLst>
            <a:ext uri="{FF2B5EF4-FFF2-40B4-BE49-F238E27FC236}">
              <a16:creationId xmlns:a16="http://schemas.microsoft.com/office/drawing/2014/main" id="{4951A19C-3564-4942-9ECE-03D0E7459A7B}"/>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60" name="【保健センター・保健所】&#10;有形固定資産減価償却率最小値テキスト">
          <a:extLst>
            <a:ext uri="{FF2B5EF4-FFF2-40B4-BE49-F238E27FC236}">
              <a16:creationId xmlns:a16="http://schemas.microsoft.com/office/drawing/2014/main" id="{2152F2B3-945C-4C0B-9048-50BF85AC1249}"/>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61" name="直線コネクタ 460">
          <a:extLst>
            <a:ext uri="{FF2B5EF4-FFF2-40B4-BE49-F238E27FC236}">
              <a16:creationId xmlns:a16="http://schemas.microsoft.com/office/drawing/2014/main" id="{25AD30B3-3162-4340-ADA6-E46DD462E06C}"/>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62" name="【保健センター・保健所】&#10;有形固定資産減価償却率最大値テキスト">
          <a:extLst>
            <a:ext uri="{FF2B5EF4-FFF2-40B4-BE49-F238E27FC236}">
              <a16:creationId xmlns:a16="http://schemas.microsoft.com/office/drawing/2014/main" id="{7F5733D9-3C22-4940-B185-821470129DE8}"/>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63" name="直線コネクタ 462">
          <a:extLst>
            <a:ext uri="{FF2B5EF4-FFF2-40B4-BE49-F238E27FC236}">
              <a16:creationId xmlns:a16="http://schemas.microsoft.com/office/drawing/2014/main" id="{04F1CD2D-9158-4E0C-90F1-1E595079E987}"/>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464" name="【保健センター・保健所】&#10;有形固定資産減価償却率平均値テキスト">
          <a:extLst>
            <a:ext uri="{FF2B5EF4-FFF2-40B4-BE49-F238E27FC236}">
              <a16:creationId xmlns:a16="http://schemas.microsoft.com/office/drawing/2014/main" id="{2897BCCD-15A6-4E1F-B8B7-EF965192AE4F}"/>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65" name="フローチャート: 判断 464">
          <a:extLst>
            <a:ext uri="{FF2B5EF4-FFF2-40B4-BE49-F238E27FC236}">
              <a16:creationId xmlns:a16="http://schemas.microsoft.com/office/drawing/2014/main" id="{51E148A1-29BE-49BF-B379-84B0D1FA699E}"/>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66" name="フローチャート: 判断 465">
          <a:extLst>
            <a:ext uri="{FF2B5EF4-FFF2-40B4-BE49-F238E27FC236}">
              <a16:creationId xmlns:a16="http://schemas.microsoft.com/office/drawing/2014/main" id="{1993332C-D5E0-44DE-9274-8FD1EBA8C898}"/>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67" name="フローチャート: 判断 466">
          <a:extLst>
            <a:ext uri="{FF2B5EF4-FFF2-40B4-BE49-F238E27FC236}">
              <a16:creationId xmlns:a16="http://schemas.microsoft.com/office/drawing/2014/main" id="{390E423A-7BCF-42D2-A84A-CC762C343B75}"/>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68" name="フローチャート: 判断 467">
          <a:extLst>
            <a:ext uri="{FF2B5EF4-FFF2-40B4-BE49-F238E27FC236}">
              <a16:creationId xmlns:a16="http://schemas.microsoft.com/office/drawing/2014/main" id="{9F6CAE85-AA19-416F-A509-578EF7C392BF}"/>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69" name="フローチャート: 判断 468">
          <a:extLst>
            <a:ext uri="{FF2B5EF4-FFF2-40B4-BE49-F238E27FC236}">
              <a16:creationId xmlns:a16="http://schemas.microsoft.com/office/drawing/2014/main" id="{EBB3F5F6-BA02-4086-BFAA-14A9F04C7D76}"/>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14B3E7A9-E9B3-4C58-96FD-AF932260D4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F3AAFF39-37D6-40DF-99AC-348DBC6AC4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E7E79435-57C3-4634-BDA6-7F962A2757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729D67A0-7A3B-4C6F-9275-1F98AB355F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B46FE080-3608-4125-A72B-597EE6A597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140244</xdr:rowOff>
    </xdr:from>
    <xdr:to>
      <xdr:col>85</xdr:col>
      <xdr:colOff>177800</xdr:colOff>
      <xdr:row>59</xdr:row>
      <xdr:rowOff>70394</xdr:rowOff>
    </xdr:to>
    <xdr:sp macro="" textlink="">
      <xdr:nvSpPr>
        <xdr:cNvPr id="475" name="楕円 474">
          <a:extLst>
            <a:ext uri="{FF2B5EF4-FFF2-40B4-BE49-F238E27FC236}">
              <a16:creationId xmlns:a16="http://schemas.microsoft.com/office/drawing/2014/main" id="{458CBCB2-B484-40D6-AD2C-76743EC58644}"/>
            </a:ext>
          </a:extLst>
        </xdr:cNvPr>
        <xdr:cNvSpPr/>
      </xdr:nvSpPr>
      <xdr:spPr>
        <a:xfrm>
          <a:off x="16268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163121</xdr:rowOff>
    </xdr:from>
    <xdr:ext cx="405111" cy="259045"/>
    <xdr:sp macro="" textlink="">
      <xdr:nvSpPr>
        <xdr:cNvPr id="476" name="【保健センター・保健所】&#10;有形固定資産減価償却率該当値テキスト">
          <a:extLst>
            <a:ext uri="{FF2B5EF4-FFF2-40B4-BE49-F238E27FC236}">
              <a16:creationId xmlns:a16="http://schemas.microsoft.com/office/drawing/2014/main" id="{33B3E153-FED5-47A8-B9EF-682A60F77716}"/>
            </a:ext>
          </a:extLst>
        </xdr:cNvPr>
        <xdr:cNvSpPr txBox="1"/>
      </xdr:nvSpPr>
      <xdr:spPr>
        <a:xfrm>
          <a:off x="16357600" y="993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107587</xdr:rowOff>
    </xdr:from>
    <xdr:to>
      <xdr:col>81</xdr:col>
      <xdr:colOff>101600</xdr:colOff>
      <xdr:row>59</xdr:row>
      <xdr:rowOff>37737</xdr:rowOff>
    </xdr:to>
    <xdr:sp macro="" textlink="">
      <xdr:nvSpPr>
        <xdr:cNvPr id="477" name="楕円 476">
          <a:extLst>
            <a:ext uri="{FF2B5EF4-FFF2-40B4-BE49-F238E27FC236}">
              <a16:creationId xmlns:a16="http://schemas.microsoft.com/office/drawing/2014/main" id="{AD388A3B-698A-4D08-8F59-85861F4CA165}"/>
            </a:ext>
          </a:extLst>
        </xdr:cNvPr>
        <xdr:cNvSpPr/>
      </xdr:nvSpPr>
      <xdr:spPr>
        <a:xfrm>
          <a:off x="15430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158387</xdr:rowOff>
    </xdr:from>
    <xdr:to>
      <xdr:col>85</xdr:col>
      <xdr:colOff>127000</xdr:colOff>
      <xdr:row>59</xdr:row>
      <xdr:rowOff>19594</xdr:rowOff>
    </xdr:to>
    <xdr:cxnSp macro="">
      <xdr:nvCxnSpPr>
        <xdr:cNvPr id="478" name="直線コネクタ 477">
          <a:extLst>
            <a:ext uri="{FF2B5EF4-FFF2-40B4-BE49-F238E27FC236}">
              <a16:creationId xmlns:a16="http://schemas.microsoft.com/office/drawing/2014/main" id="{E92BE6A0-418D-46DE-AFDB-66800D2A6163}"/>
            </a:ext>
          </a:extLst>
        </xdr:cNvPr>
        <xdr:cNvCxnSpPr/>
      </xdr:nvCxnSpPr>
      <xdr:spPr>
        <a:xfrm>
          <a:off x="15481300" y="101024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479" name="n_1aveValue【保健センター・保健所】&#10;有形固定資産減価償却率">
          <a:extLst>
            <a:ext uri="{FF2B5EF4-FFF2-40B4-BE49-F238E27FC236}">
              <a16:creationId xmlns:a16="http://schemas.microsoft.com/office/drawing/2014/main" id="{73C34F65-C515-482F-8260-B176128BBF5E}"/>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80" name="n_2aveValue【保健センター・保健所】&#10;有形固定資産減価償却率">
          <a:extLst>
            <a:ext uri="{FF2B5EF4-FFF2-40B4-BE49-F238E27FC236}">
              <a16:creationId xmlns:a16="http://schemas.microsoft.com/office/drawing/2014/main" id="{7568E750-54F2-4E45-A883-4CE14B4E29ED}"/>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481" name="n_3aveValue【保健センター・保健所】&#10;有形固定資産減価償却率">
          <a:extLst>
            <a:ext uri="{FF2B5EF4-FFF2-40B4-BE49-F238E27FC236}">
              <a16:creationId xmlns:a16="http://schemas.microsoft.com/office/drawing/2014/main" id="{B5DA6F8F-F69F-4985-8B05-AF085CDF4CE7}"/>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482" name="n_4aveValue【保健センター・保健所】&#10;有形固定資産減価償却率">
          <a:extLst>
            <a:ext uri="{FF2B5EF4-FFF2-40B4-BE49-F238E27FC236}">
              <a16:creationId xmlns:a16="http://schemas.microsoft.com/office/drawing/2014/main" id="{022DD031-ABC0-4352-8299-B26B04237614}"/>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54264</xdr:rowOff>
    </xdr:from>
    <xdr:ext cx="405111" cy="259045"/>
    <xdr:sp macro="" textlink="">
      <xdr:nvSpPr>
        <xdr:cNvPr id="483" name="n_1mainValue【保健センター・保健所】&#10;有形固定資産減価償却率">
          <a:extLst>
            <a:ext uri="{FF2B5EF4-FFF2-40B4-BE49-F238E27FC236}">
              <a16:creationId xmlns:a16="http://schemas.microsoft.com/office/drawing/2014/main" id="{A2E14037-F05F-498B-AE37-0D3C8F7B2FD2}"/>
            </a:ext>
          </a:extLst>
        </xdr:cNvPr>
        <xdr:cNvSpPr txBox="1"/>
      </xdr:nvSpPr>
      <xdr:spPr>
        <a:xfrm>
          <a:off x="15266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a16="http://schemas.microsoft.com/office/drawing/2014/main" id="{1161B7B6-6C53-4CF9-84B3-5A8D8FED83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a16="http://schemas.microsoft.com/office/drawing/2014/main" id="{F0D8AACB-D636-4229-AB0D-5915D264FA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a16="http://schemas.microsoft.com/office/drawing/2014/main" id="{96F4A693-B809-4205-98CB-17596A02D3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a16="http://schemas.microsoft.com/office/drawing/2014/main" id="{0876251D-4016-4526-8C5E-B4B4E8E489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a16="http://schemas.microsoft.com/office/drawing/2014/main" id="{1DB9B348-8F9A-4BD1-86E5-BFA6ED0E5D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a16="http://schemas.microsoft.com/office/drawing/2014/main" id="{8E1891F7-4CE2-4454-B9C7-447FC4AD12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a16="http://schemas.microsoft.com/office/drawing/2014/main" id="{F41A7369-4A38-45B2-B760-AD4B687BDF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a16="http://schemas.microsoft.com/office/drawing/2014/main" id="{8BE5B418-5967-46B8-A7F2-394C6A2293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a16="http://schemas.microsoft.com/office/drawing/2014/main" id="{F6BE1EF6-19BC-4651-986A-44665C00431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a16="http://schemas.microsoft.com/office/drawing/2014/main" id="{F8D8BE3F-51CE-4B43-A4FD-35B4448FDD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4" name="直線コネクタ 493">
          <a:extLst>
            <a:ext uri="{FF2B5EF4-FFF2-40B4-BE49-F238E27FC236}">
              <a16:creationId xmlns:a16="http://schemas.microsoft.com/office/drawing/2014/main" id="{6F907F34-8213-4700-9C19-0ADD9C8AD85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a:extLst>
            <a:ext uri="{FF2B5EF4-FFF2-40B4-BE49-F238E27FC236}">
              <a16:creationId xmlns:a16="http://schemas.microsoft.com/office/drawing/2014/main" id="{C325D9E0-0942-4C03-8902-8A40D6F1CBF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a:extLst>
            <a:ext uri="{FF2B5EF4-FFF2-40B4-BE49-F238E27FC236}">
              <a16:creationId xmlns:a16="http://schemas.microsoft.com/office/drawing/2014/main" id="{DF63B321-AB1B-409B-8EEA-5A3AEBD5084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a:extLst>
            <a:ext uri="{FF2B5EF4-FFF2-40B4-BE49-F238E27FC236}">
              <a16:creationId xmlns:a16="http://schemas.microsoft.com/office/drawing/2014/main" id="{6605CC80-E7FC-4B0D-9227-3F3F478449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a:extLst>
            <a:ext uri="{FF2B5EF4-FFF2-40B4-BE49-F238E27FC236}">
              <a16:creationId xmlns:a16="http://schemas.microsoft.com/office/drawing/2014/main" id="{83173CFB-564F-44E8-BF8A-B4FA93849BF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a:extLst>
            <a:ext uri="{FF2B5EF4-FFF2-40B4-BE49-F238E27FC236}">
              <a16:creationId xmlns:a16="http://schemas.microsoft.com/office/drawing/2014/main" id="{D09F7DF3-E75E-4015-ABD0-882E55F7FFD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a:extLst>
            <a:ext uri="{FF2B5EF4-FFF2-40B4-BE49-F238E27FC236}">
              <a16:creationId xmlns:a16="http://schemas.microsoft.com/office/drawing/2014/main" id="{2E8794BE-4180-4C40-B3DA-8B21C656EB8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a:extLst>
            <a:ext uri="{FF2B5EF4-FFF2-40B4-BE49-F238E27FC236}">
              <a16:creationId xmlns:a16="http://schemas.microsoft.com/office/drawing/2014/main" id="{25E76A5A-EBF3-43B7-9817-DA5B667AFA4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24B132C7-3C3D-4176-95C8-77F7740C66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B2CA0223-CEA9-4B6E-AB5F-3D7668350A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保健センター・保健所】&#10;一人当たり面積グラフ枠">
          <a:extLst>
            <a:ext uri="{FF2B5EF4-FFF2-40B4-BE49-F238E27FC236}">
              <a16:creationId xmlns:a16="http://schemas.microsoft.com/office/drawing/2014/main" id="{5D685CE8-144A-4FDE-A3B0-BB6441BBEA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05" name="直線コネクタ 504">
          <a:extLst>
            <a:ext uri="{FF2B5EF4-FFF2-40B4-BE49-F238E27FC236}">
              <a16:creationId xmlns:a16="http://schemas.microsoft.com/office/drawing/2014/main" id="{CA07BD9B-E2C6-4292-949F-EF388A2BE1F0}"/>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06" name="【保健センター・保健所】&#10;一人当たり面積最小値テキスト">
          <a:extLst>
            <a:ext uri="{FF2B5EF4-FFF2-40B4-BE49-F238E27FC236}">
              <a16:creationId xmlns:a16="http://schemas.microsoft.com/office/drawing/2014/main" id="{FCED3555-0D1D-45AC-86E1-F2317064A233}"/>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07" name="直線コネクタ 506">
          <a:extLst>
            <a:ext uri="{FF2B5EF4-FFF2-40B4-BE49-F238E27FC236}">
              <a16:creationId xmlns:a16="http://schemas.microsoft.com/office/drawing/2014/main" id="{A4E3A0EA-D22C-486B-9011-D2123D1C95A2}"/>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08" name="【保健センター・保健所】&#10;一人当たり面積最大値テキスト">
          <a:extLst>
            <a:ext uri="{FF2B5EF4-FFF2-40B4-BE49-F238E27FC236}">
              <a16:creationId xmlns:a16="http://schemas.microsoft.com/office/drawing/2014/main" id="{BED5A58F-D216-485F-B2CD-5394B9E5CC45}"/>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09" name="直線コネクタ 508">
          <a:extLst>
            <a:ext uri="{FF2B5EF4-FFF2-40B4-BE49-F238E27FC236}">
              <a16:creationId xmlns:a16="http://schemas.microsoft.com/office/drawing/2014/main" id="{4B64541B-C86F-4171-B7F0-01B94D0E6F1A}"/>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10" name="【保健センター・保健所】&#10;一人当たり面積平均値テキスト">
          <a:extLst>
            <a:ext uri="{FF2B5EF4-FFF2-40B4-BE49-F238E27FC236}">
              <a16:creationId xmlns:a16="http://schemas.microsoft.com/office/drawing/2014/main" id="{0C12EE08-73C0-44B3-B5FB-89A2044CED57}"/>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11" name="フローチャート: 判断 510">
          <a:extLst>
            <a:ext uri="{FF2B5EF4-FFF2-40B4-BE49-F238E27FC236}">
              <a16:creationId xmlns:a16="http://schemas.microsoft.com/office/drawing/2014/main" id="{BA4D24C7-1417-4132-ACB4-35120596001D}"/>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12" name="フローチャート: 判断 511">
          <a:extLst>
            <a:ext uri="{FF2B5EF4-FFF2-40B4-BE49-F238E27FC236}">
              <a16:creationId xmlns:a16="http://schemas.microsoft.com/office/drawing/2014/main" id="{2F939743-BD10-4192-8F7E-88E43865A07D}"/>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13" name="フローチャート: 判断 512">
          <a:extLst>
            <a:ext uri="{FF2B5EF4-FFF2-40B4-BE49-F238E27FC236}">
              <a16:creationId xmlns:a16="http://schemas.microsoft.com/office/drawing/2014/main" id="{3A37F0CA-A5CD-4403-AE3B-2394488A969E}"/>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14" name="フローチャート: 判断 513">
          <a:extLst>
            <a:ext uri="{FF2B5EF4-FFF2-40B4-BE49-F238E27FC236}">
              <a16:creationId xmlns:a16="http://schemas.microsoft.com/office/drawing/2014/main" id="{7F3B8355-395D-4FB4-90A8-F6BBF2C4E13A}"/>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15" name="フローチャート: 判断 514">
          <a:extLst>
            <a:ext uri="{FF2B5EF4-FFF2-40B4-BE49-F238E27FC236}">
              <a16:creationId xmlns:a16="http://schemas.microsoft.com/office/drawing/2014/main" id="{78E78EF7-C50B-45DF-ACFB-FCC158697A45}"/>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20E1E7EB-04E5-4420-9AAD-8CD580ADD7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5CB2DCF1-0714-428C-B68F-A4B36F91AE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F2E737B0-5987-4F48-8A5A-C13F4F9FB3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7154A0F-972E-48FE-850B-E7B9565C29B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6295B4E3-A762-4E87-B7F4-65B0AB16CB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87275</xdr:rowOff>
    </xdr:from>
    <xdr:to>
      <xdr:col>116</xdr:col>
      <xdr:colOff>114300</xdr:colOff>
      <xdr:row>64</xdr:row>
      <xdr:rowOff>17425</xdr:rowOff>
    </xdr:to>
    <xdr:sp macro="" textlink="">
      <xdr:nvSpPr>
        <xdr:cNvPr id="521" name="楕円 520">
          <a:extLst>
            <a:ext uri="{FF2B5EF4-FFF2-40B4-BE49-F238E27FC236}">
              <a16:creationId xmlns:a16="http://schemas.microsoft.com/office/drawing/2014/main" id="{3681EDC7-D07B-4232-BBB3-1480DCF0D153}"/>
            </a:ext>
          </a:extLst>
        </xdr:cNvPr>
        <xdr:cNvSpPr/>
      </xdr:nvSpPr>
      <xdr:spPr>
        <a:xfrm>
          <a:off x="22110700" y="10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2202</xdr:rowOff>
    </xdr:from>
    <xdr:ext cx="469744" cy="259045"/>
    <xdr:sp macro="" textlink="">
      <xdr:nvSpPr>
        <xdr:cNvPr id="522" name="【保健センター・保健所】&#10;一人当たり面積該当値テキスト">
          <a:extLst>
            <a:ext uri="{FF2B5EF4-FFF2-40B4-BE49-F238E27FC236}">
              <a16:creationId xmlns:a16="http://schemas.microsoft.com/office/drawing/2014/main" id="{593C8A48-58C8-48E5-81FC-33D786F544F6}"/>
            </a:ext>
          </a:extLst>
        </xdr:cNvPr>
        <xdr:cNvSpPr txBox="1"/>
      </xdr:nvSpPr>
      <xdr:spPr>
        <a:xfrm>
          <a:off x="22199600" y="108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87732</xdr:rowOff>
    </xdr:from>
    <xdr:to>
      <xdr:col>112</xdr:col>
      <xdr:colOff>38100</xdr:colOff>
      <xdr:row>64</xdr:row>
      <xdr:rowOff>17882</xdr:rowOff>
    </xdr:to>
    <xdr:sp macro="" textlink="">
      <xdr:nvSpPr>
        <xdr:cNvPr id="523" name="楕円 522">
          <a:extLst>
            <a:ext uri="{FF2B5EF4-FFF2-40B4-BE49-F238E27FC236}">
              <a16:creationId xmlns:a16="http://schemas.microsoft.com/office/drawing/2014/main" id="{7DE19C0B-C0BC-4361-ADB0-3A451C65A406}"/>
            </a:ext>
          </a:extLst>
        </xdr:cNvPr>
        <xdr:cNvSpPr/>
      </xdr:nvSpPr>
      <xdr:spPr>
        <a:xfrm>
          <a:off x="212725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138075</xdr:rowOff>
    </xdr:from>
    <xdr:to>
      <xdr:col>116</xdr:col>
      <xdr:colOff>63500</xdr:colOff>
      <xdr:row>63</xdr:row>
      <xdr:rowOff>138532</xdr:rowOff>
    </xdr:to>
    <xdr:cxnSp macro="">
      <xdr:nvCxnSpPr>
        <xdr:cNvPr id="524" name="直線コネクタ 523">
          <a:extLst>
            <a:ext uri="{FF2B5EF4-FFF2-40B4-BE49-F238E27FC236}">
              <a16:creationId xmlns:a16="http://schemas.microsoft.com/office/drawing/2014/main" id="{4691CC45-8A22-4200-8C5A-9AA1F52246DA}"/>
            </a:ext>
          </a:extLst>
        </xdr:cNvPr>
        <xdr:cNvCxnSpPr/>
      </xdr:nvCxnSpPr>
      <xdr:spPr>
        <a:xfrm flipV="1">
          <a:off x="21323300" y="1093942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25" name="n_1aveValue【保健センター・保健所】&#10;一人当たり面積">
          <a:extLst>
            <a:ext uri="{FF2B5EF4-FFF2-40B4-BE49-F238E27FC236}">
              <a16:creationId xmlns:a16="http://schemas.microsoft.com/office/drawing/2014/main" id="{DC3E3B82-0147-4F90-A163-2381E68324DF}"/>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26" name="n_2aveValue【保健センター・保健所】&#10;一人当たり面積">
          <a:extLst>
            <a:ext uri="{FF2B5EF4-FFF2-40B4-BE49-F238E27FC236}">
              <a16:creationId xmlns:a16="http://schemas.microsoft.com/office/drawing/2014/main" id="{D2C1BAD5-E346-488F-A06F-27B6CA9FAE5E}"/>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27" name="n_3aveValue【保健センター・保健所】&#10;一人当たり面積">
          <a:extLst>
            <a:ext uri="{FF2B5EF4-FFF2-40B4-BE49-F238E27FC236}">
              <a16:creationId xmlns:a16="http://schemas.microsoft.com/office/drawing/2014/main" id="{1D08C816-2D58-4EF4-91A5-9EE804C8EB4A}"/>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28" name="n_4aveValue【保健センター・保健所】&#10;一人当たり面積">
          <a:extLst>
            <a:ext uri="{FF2B5EF4-FFF2-40B4-BE49-F238E27FC236}">
              <a16:creationId xmlns:a16="http://schemas.microsoft.com/office/drawing/2014/main" id="{1091621A-FD20-48CC-9883-51A8A1FB71AD}"/>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9009</xdr:rowOff>
    </xdr:from>
    <xdr:ext cx="469744" cy="259045"/>
    <xdr:sp macro="" textlink="">
      <xdr:nvSpPr>
        <xdr:cNvPr id="529" name="n_1mainValue【保健センター・保健所】&#10;一人当たり面積">
          <a:extLst>
            <a:ext uri="{FF2B5EF4-FFF2-40B4-BE49-F238E27FC236}">
              <a16:creationId xmlns:a16="http://schemas.microsoft.com/office/drawing/2014/main" id="{A6A67909-21EC-4E3E-9876-5A9DAAA5CCD5}"/>
            </a:ext>
          </a:extLst>
        </xdr:cNvPr>
        <xdr:cNvSpPr txBox="1"/>
      </xdr:nvSpPr>
      <xdr:spPr>
        <a:xfrm>
          <a:off x="2107572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9C32BFA0-A797-4CF3-83E6-430A11E978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A5028A2C-D782-49F5-9220-393C5E7CEF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46C22FD2-6342-40B6-BBC7-C99A83538E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199A7487-8530-4D2E-ABB1-E57B7EA461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5F8BB178-3976-4642-891F-029AD25B0D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808D3B3B-A282-4D02-9E2E-7328E873F1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FE2FE0F7-A839-4B09-AAC9-3D63477DDD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1F4C90A9-2CB4-4F1B-8277-0480E1FF56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C889C513-0C1C-4E7E-B598-828FE6EE66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8B72FBCA-08E6-4C8C-AE63-1FDFC659FF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E15759B4-2893-4AC1-8A58-C19D74B4370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a:extLst>
            <a:ext uri="{FF2B5EF4-FFF2-40B4-BE49-F238E27FC236}">
              <a16:creationId xmlns:a16="http://schemas.microsoft.com/office/drawing/2014/main" id="{5171FECD-B55A-4BDD-AC28-4E9FCB7E322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a:extLst>
            <a:ext uri="{FF2B5EF4-FFF2-40B4-BE49-F238E27FC236}">
              <a16:creationId xmlns:a16="http://schemas.microsoft.com/office/drawing/2014/main" id="{484F24F5-4787-48BF-A116-E67022C4BA9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a:extLst>
            <a:ext uri="{FF2B5EF4-FFF2-40B4-BE49-F238E27FC236}">
              <a16:creationId xmlns:a16="http://schemas.microsoft.com/office/drawing/2014/main" id="{CAF38135-C1AD-4099-AC9F-C4C3231EA04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a:extLst>
            <a:ext uri="{FF2B5EF4-FFF2-40B4-BE49-F238E27FC236}">
              <a16:creationId xmlns:a16="http://schemas.microsoft.com/office/drawing/2014/main" id="{687ED71A-9ABD-4F71-BAE0-BA22AD1ED03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a:extLst>
            <a:ext uri="{FF2B5EF4-FFF2-40B4-BE49-F238E27FC236}">
              <a16:creationId xmlns:a16="http://schemas.microsoft.com/office/drawing/2014/main" id="{905B20CD-0CA3-4DC0-897F-F5AC5B485DB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a:extLst>
            <a:ext uri="{FF2B5EF4-FFF2-40B4-BE49-F238E27FC236}">
              <a16:creationId xmlns:a16="http://schemas.microsoft.com/office/drawing/2014/main" id="{1564FC19-84D3-48B6-B634-135D2FD1D1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a:extLst>
            <a:ext uri="{FF2B5EF4-FFF2-40B4-BE49-F238E27FC236}">
              <a16:creationId xmlns:a16="http://schemas.microsoft.com/office/drawing/2014/main" id="{3DE529A5-A66A-4CD9-BB62-4D084A60659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a:extLst>
            <a:ext uri="{FF2B5EF4-FFF2-40B4-BE49-F238E27FC236}">
              <a16:creationId xmlns:a16="http://schemas.microsoft.com/office/drawing/2014/main" id="{6C85E7F9-43BD-4269-A257-1BE4ACE71A7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a:extLst>
            <a:ext uri="{FF2B5EF4-FFF2-40B4-BE49-F238E27FC236}">
              <a16:creationId xmlns:a16="http://schemas.microsoft.com/office/drawing/2014/main" id="{BA5EA5C5-2D1E-46DC-A664-5AB1FFB1324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a:extLst>
            <a:ext uri="{FF2B5EF4-FFF2-40B4-BE49-F238E27FC236}">
              <a16:creationId xmlns:a16="http://schemas.microsoft.com/office/drawing/2014/main" id="{569F8266-C739-4F1B-BBA8-4C54E30A1DD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a:extLst>
            <a:ext uri="{FF2B5EF4-FFF2-40B4-BE49-F238E27FC236}">
              <a16:creationId xmlns:a16="http://schemas.microsoft.com/office/drawing/2014/main" id="{789463C1-2ED3-4378-8F9B-3944B1CC883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a:extLst>
            <a:ext uri="{FF2B5EF4-FFF2-40B4-BE49-F238E27FC236}">
              <a16:creationId xmlns:a16="http://schemas.microsoft.com/office/drawing/2014/main" id="{EA1A90C6-E931-40FD-94BD-835EBC8C2A2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B4D7FB67-22E2-4049-BC87-4D5754FAA3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20B02318-90D7-4CDD-A437-E409BD6863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55" name="直線コネクタ 554">
          <a:extLst>
            <a:ext uri="{FF2B5EF4-FFF2-40B4-BE49-F238E27FC236}">
              <a16:creationId xmlns:a16="http://schemas.microsoft.com/office/drawing/2014/main" id="{097EB524-9DC0-4246-80F5-9EE71135C35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6" name="【消防施設】&#10;有形固定資産減価償却率最小値テキスト">
          <a:extLst>
            <a:ext uri="{FF2B5EF4-FFF2-40B4-BE49-F238E27FC236}">
              <a16:creationId xmlns:a16="http://schemas.microsoft.com/office/drawing/2014/main" id="{26EEF86E-6922-438E-9478-2D28D3477F8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7" name="直線コネクタ 556">
          <a:extLst>
            <a:ext uri="{FF2B5EF4-FFF2-40B4-BE49-F238E27FC236}">
              <a16:creationId xmlns:a16="http://schemas.microsoft.com/office/drawing/2014/main" id="{7E28BAB8-E62C-4412-A92A-DAC7E49D89A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58" name="【消防施設】&#10;有形固定資産減価償却率最大値テキスト">
          <a:extLst>
            <a:ext uri="{FF2B5EF4-FFF2-40B4-BE49-F238E27FC236}">
              <a16:creationId xmlns:a16="http://schemas.microsoft.com/office/drawing/2014/main" id="{40FDF15D-B42A-4CE7-B810-CEC4BF5CC9D7}"/>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59" name="直線コネクタ 558">
          <a:extLst>
            <a:ext uri="{FF2B5EF4-FFF2-40B4-BE49-F238E27FC236}">
              <a16:creationId xmlns:a16="http://schemas.microsoft.com/office/drawing/2014/main" id="{FD823521-590A-4B68-B2DA-CB6D8400C44F}"/>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AB5431E4-DB69-4042-B356-72B0E9C3EC42}"/>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61" name="フローチャート: 判断 560">
          <a:extLst>
            <a:ext uri="{FF2B5EF4-FFF2-40B4-BE49-F238E27FC236}">
              <a16:creationId xmlns:a16="http://schemas.microsoft.com/office/drawing/2014/main" id="{66941B12-BDA6-4E88-9730-5ECF219FDBF6}"/>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62" name="フローチャート: 判断 561">
          <a:extLst>
            <a:ext uri="{FF2B5EF4-FFF2-40B4-BE49-F238E27FC236}">
              <a16:creationId xmlns:a16="http://schemas.microsoft.com/office/drawing/2014/main" id="{290A96E1-14F0-439C-95BC-8ED0EE508344}"/>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63" name="フローチャート: 判断 562">
          <a:extLst>
            <a:ext uri="{FF2B5EF4-FFF2-40B4-BE49-F238E27FC236}">
              <a16:creationId xmlns:a16="http://schemas.microsoft.com/office/drawing/2014/main" id="{E5A82F41-936E-4B5C-A481-171C8A7D48C2}"/>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64" name="フローチャート: 判断 563">
          <a:extLst>
            <a:ext uri="{FF2B5EF4-FFF2-40B4-BE49-F238E27FC236}">
              <a16:creationId xmlns:a16="http://schemas.microsoft.com/office/drawing/2014/main" id="{AC7B8014-585F-4A6C-BCE4-2FCE612F17FC}"/>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65" name="フローチャート: 判断 564">
          <a:extLst>
            <a:ext uri="{FF2B5EF4-FFF2-40B4-BE49-F238E27FC236}">
              <a16:creationId xmlns:a16="http://schemas.microsoft.com/office/drawing/2014/main" id="{FBF46466-D361-45E0-83A0-D5CF0AE1FBF3}"/>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F59D67C-579D-477F-ADC8-0F7ABDE746C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E87AC72-CADD-48C7-B002-78E568768A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AD10D066-EE74-474D-9A0C-95BE5D18E4B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E79EC453-3265-47AC-97FC-7F656F1358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C9198BD6-7A1C-4FF7-B19E-4877B334E2B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36286</xdr:rowOff>
    </xdr:from>
    <xdr:to>
      <xdr:col>85</xdr:col>
      <xdr:colOff>177800</xdr:colOff>
      <xdr:row>83</xdr:row>
      <xdr:rowOff>137886</xdr:rowOff>
    </xdr:to>
    <xdr:sp macro="" textlink="">
      <xdr:nvSpPr>
        <xdr:cNvPr id="571" name="楕円 570">
          <a:extLst>
            <a:ext uri="{FF2B5EF4-FFF2-40B4-BE49-F238E27FC236}">
              <a16:creationId xmlns:a16="http://schemas.microsoft.com/office/drawing/2014/main" id="{4A00C752-C2F9-4157-B14C-71CFE90CA474}"/>
            </a:ext>
          </a:extLst>
        </xdr:cNvPr>
        <xdr:cNvSpPr/>
      </xdr:nvSpPr>
      <xdr:spPr>
        <a:xfrm>
          <a:off x="16268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14713</xdr:rowOff>
    </xdr:from>
    <xdr:ext cx="405111" cy="259045"/>
    <xdr:sp macro="" textlink="">
      <xdr:nvSpPr>
        <xdr:cNvPr id="572" name="【消防施設】&#10;有形固定資産減価償却率該当値テキスト">
          <a:extLst>
            <a:ext uri="{FF2B5EF4-FFF2-40B4-BE49-F238E27FC236}">
              <a16:creationId xmlns:a16="http://schemas.microsoft.com/office/drawing/2014/main" id="{D0921620-7319-4CFB-A6F4-B7222AE42C52}"/>
            </a:ext>
          </a:extLst>
        </xdr:cNvPr>
        <xdr:cNvSpPr txBox="1"/>
      </xdr:nvSpPr>
      <xdr:spPr>
        <a:xfrm>
          <a:off x="16357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39551</xdr:rowOff>
    </xdr:from>
    <xdr:to>
      <xdr:col>81</xdr:col>
      <xdr:colOff>101600</xdr:colOff>
      <xdr:row>83</xdr:row>
      <xdr:rowOff>141151</xdr:rowOff>
    </xdr:to>
    <xdr:sp macro="" textlink="">
      <xdr:nvSpPr>
        <xdr:cNvPr id="573" name="楕円 572">
          <a:extLst>
            <a:ext uri="{FF2B5EF4-FFF2-40B4-BE49-F238E27FC236}">
              <a16:creationId xmlns:a16="http://schemas.microsoft.com/office/drawing/2014/main" id="{F7CEFBD1-D543-49F9-AB91-6C2030862A02}"/>
            </a:ext>
          </a:extLst>
        </xdr:cNvPr>
        <xdr:cNvSpPr/>
      </xdr:nvSpPr>
      <xdr:spPr>
        <a:xfrm>
          <a:off x="15430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87086</xdr:rowOff>
    </xdr:from>
    <xdr:to>
      <xdr:col>85</xdr:col>
      <xdr:colOff>127000</xdr:colOff>
      <xdr:row>83</xdr:row>
      <xdr:rowOff>90351</xdr:rowOff>
    </xdr:to>
    <xdr:cxnSp macro="">
      <xdr:nvCxnSpPr>
        <xdr:cNvPr id="574" name="直線コネクタ 573">
          <a:extLst>
            <a:ext uri="{FF2B5EF4-FFF2-40B4-BE49-F238E27FC236}">
              <a16:creationId xmlns:a16="http://schemas.microsoft.com/office/drawing/2014/main" id="{DAABC3A5-F545-409C-B5DF-C8443ABC65FA}"/>
            </a:ext>
          </a:extLst>
        </xdr:cNvPr>
        <xdr:cNvCxnSpPr/>
      </xdr:nvCxnSpPr>
      <xdr:spPr>
        <a:xfrm flipV="1">
          <a:off x="15481300" y="1431743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575" name="n_1aveValue【消防施設】&#10;有形固定資産減価償却率">
          <a:extLst>
            <a:ext uri="{FF2B5EF4-FFF2-40B4-BE49-F238E27FC236}">
              <a16:creationId xmlns:a16="http://schemas.microsoft.com/office/drawing/2014/main" id="{DA6397D7-438A-4CCF-996F-1BF8A0C36A72}"/>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76" name="n_2aveValue【消防施設】&#10;有形固定資産減価償却率">
          <a:extLst>
            <a:ext uri="{FF2B5EF4-FFF2-40B4-BE49-F238E27FC236}">
              <a16:creationId xmlns:a16="http://schemas.microsoft.com/office/drawing/2014/main" id="{20CFEEED-3FFC-4718-AECB-E7E085D3D338}"/>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77" name="n_3aveValue【消防施設】&#10;有形固定資産減価償却率">
          <a:extLst>
            <a:ext uri="{FF2B5EF4-FFF2-40B4-BE49-F238E27FC236}">
              <a16:creationId xmlns:a16="http://schemas.microsoft.com/office/drawing/2014/main" id="{5D21B365-40E9-4C62-9AE6-CA588392BF18}"/>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78" name="n_4aveValue【消防施設】&#10;有形固定資産減価償却率">
          <a:extLst>
            <a:ext uri="{FF2B5EF4-FFF2-40B4-BE49-F238E27FC236}">
              <a16:creationId xmlns:a16="http://schemas.microsoft.com/office/drawing/2014/main" id="{84354DCD-C8BC-4B69-BCD8-C676BBAB712F}"/>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132278</xdr:rowOff>
    </xdr:from>
    <xdr:ext cx="405111" cy="259045"/>
    <xdr:sp macro="" textlink="">
      <xdr:nvSpPr>
        <xdr:cNvPr id="579" name="n_1mainValue【消防施設】&#10;有形固定資産減価償却率">
          <a:extLst>
            <a:ext uri="{FF2B5EF4-FFF2-40B4-BE49-F238E27FC236}">
              <a16:creationId xmlns:a16="http://schemas.microsoft.com/office/drawing/2014/main" id="{4DC373F0-4C78-47BC-BE01-4610C40E1E6E}"/>
            </a:ext>
          </a:extLst>
        </xdr:cNvPr>
        <xdr:cNvSpPr txBox="1"/>
      </xdr:nvSpPr>
      <xdr:spPr>
        <a:xfrm>
          <a:off x="15266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E8CC1E0E-B7C3-47A2-A249-99579F5316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6B903151-0CF9-4430-85AF-3E3A27A223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86C55E01-8B19-4CDE-BC4C-39FF41A89B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6F710E06-2903-4825-B780-298227719B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27FBB0F4-BEC3-435A-B05F-99D7CB3689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3C52480B-F4AB-4AF9-8331-968276DFDE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375173AA-A1AC-4447-BFFF-A80A5A98881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36D91EA9-0C4D-4E07-847C-7093A37E90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9E1307A0-9E82-4D79-914D-C5366F004D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5C93E84A-C466-425B-9436-B8DCD027BE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B919E581-2A59-4F44-A74A-703EA89F61F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F1F7DD87-3668-496E-9AB6-7E619B23209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CACDFC9F-13CA-4E4C-93D6-014A0D78499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6F568AE7-4944-4F0E-BBC6-77992C33596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B2960A36-3F23-426E-9C1C-EDCD1694EAE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80FB43E0-35CA-4110-B8C3-525EEA38C59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9C7B0233-E8D0-4B01-A9EE-E5F26A4F409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FFB1C880-216F-4192-B00D-B97E2B39B75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305A10FD-E2C4-4644-AFD4-4531D234C55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00A8E5BF-CD4D-4FB0-A7E8-8F65AB0E078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B526A44C-3D68-4034-B2B8-8C3FD59DF29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38E4C3CB-8EFF-4D59-9E41-00DA60B160C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1F639048-EC19-48D7-ADC3-B72AE67A66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64E349C5-6B98-47F0-BCC1-DE9961606F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92AD1532-3D33-41BF-BC77-B9EC3AC000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05" name="直線コネクタ 604">
          <a:extLst>
            <a:ext uri="{FF2B5EF4-FFF2-40B4-BE49-F238E27FC236}">
              <a16:creationId xmlns:a16="http://schemas.microsoft.com/office/drawing/2014/main" id="{36278016-AAC5-4213-BAF7-4935038CF0CC}"/>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06" name="【消防施設】&#10;一人当たり面積最小値テキスト">
          <a:extLst>
            <a:ext uri="{FF2B5EF4-FFF2-40B4-BE49-F238E27FC236}">
              <a16:creationId xmlns:a16="http://schemas.microsoft.com/office/drawing/2014/main" id="{52499FD5-3ADD-4708-A66C-CCD3A6C133E7}"/>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07" name="直線コネクタ 606">
          <a:extLst>
            <a:ext uri="{FF2B5EF4-FFF2-40B4-BE49-F238E27FC236}">
              <a16:creationId xmlns:a16="http://schemas.microsoft.com/office/drawing/2014/main" id="{6AFE36ED-B897-471F-948D-45C9C5BC7AF6}"/>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8" name="【消防施設】&#10;一人当たり面積最大値テキスト">
          <a:extLst>
            <a:ext uri="{FF2B5EF4-FFF2-40B4-BE49-F238E27FC236}">
              <a16:creationId xmlns:a16="http://schemas.microsoft.com/office/drawing/2014/main" id="{C2A9D1BC-84A8-453D-9113-CC7BBF8CD11D}"/>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09" name="直線コネクタ 608">
          <a:extLst>
            <a:ext uri="{FF2B5EF4-FFF2-40B4-BE49-F238E27FC236}">
              <a16:creationId xmlns:a16="http://schemas.microsoft.com/office/drawing/2014/main" id="{6CC1A905-878F-41A9-BB71-B16A9939303E}"/>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10" name="【消防施設】&#10;一人当たり面積平均値テキスト">
          <a:extLst>
            <a:ext uri="{FF2B5EF4-FFF2-40B4-BE49-F238E27FC236}">
              <a16:creationId xmlns:a16="http://schemas.microsoft.com/office/drawing/2014/main" id="{35089707-9678-44B0-A612-CF54AC48A599}"/>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1" name="フローチャート: 判断 610">
          <a:extLst>
            <a:ext uri="{FF2B5EF4-FFF2-40B4-BE49-F238E27FC236}">
              <a16:creationId xmlns:a16="http://schemas.microsoft.com/office/drawing/2014/main" id="{282DC5A4-BC0E-48A5-975C-CB958750A3EB}"/>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12" name="フローチャート: 判断 611">
          <a:extLst>
            <a:ext uri="{FF2B5EF4-FFF2-40B4-BE49-F238E27FC236}">
              <a16:creationId xmlns:a16="http://schemas.microsoft.com/office/drawing/2014/main" id="{394C2026-5FE6-48B7-8AA5-29F31BC79557}"/>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13" name="フローチャート: 判断 612">
          <a:extLst>
            <a:ext uri="{FF2B5EF4-FFF2-40B4-BE49-F238E27FC236}">
              <a16:creationId xmlns:a16="http://schemas.microsoft.com/office/drawing/2014/main" id="{85D47C28-D775-42F4-A013-5D46EE543875}"/>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14" name="フローチャート: 判断 613">
          <a:extLst>
            <a:ext uri="{FF2B5EF4-FFF2-40B4-BE49-F238E27FC236}">
              <a16:creationId xmlns:a16="http://schemas.microsoft.com/office/drawing/2014/main" id="{7B3CC9B0-2B94-43D6-8572-249E891067E6}"/>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15" name="フローチャート: 判断 614">
          <a:extLst>
            <a:ext uri="{FF2B5EF4-FFF2-40B4-BE49-F238E27FC236}">
              <a16:creationId xmlns:a16="http://schemas.microsoft.com/office/drawing/2014/main" id="{3BED7F24-3383-4140-9602-E50D011EFA63}"/>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E848841-6573-477B-9517-4F7C766F3B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605BCFDC-BC9F-4A9F-BF50-C3F47CBE4A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5D3D7AF-EB75-4B82-93CB-CBB000ECD1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9A0E0C64-EB5D-49F6-82C9-4F1026BB04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C46E1211-C063-4734-A59B-9C1FBC1869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91802</xdr:rowOff>
    </xdr:from>
    <xdr:to>
      <xdr:col>116</xdr:col>
      <xdr:colOff>114300</xdr:colOff>
      <xdr:row>83</xdr:row>
      <xdr:rowOff>21952</xdr:rowOff>
    </xdr:to>
    <xdr:sp macro="" textlink="">
      <xdr:nvSpPr>
        <xdr:cNvPr id="621" name="楕円 620">
          <a:extLst>
            <a:ext uri="{FF2B5EF4-FFF2-40B4-BE49-F238E27FC236}">
              <a16:creationId xmlns:a16="http://schemas.microsoft.com/office/drawing/2014/main" id="{9E195D38-F305-4091-900F-1277E972483C}"/>
            </a:ext>
          </a:extLst>
        </xdr:cNvPr>
        <xdr:cNvSpPr/>
      </xdr:nvSpPr>
      <xdr:spPr>
        <a:xfrm>
          <a:off x="22110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114679</xdr:rowOff>
    </xdr:from>
    <xdr:ext cx="469744" cy="259045"/>
    <xdr:sp macro="" textlink="">
      <xdr:nvSpPr>
        <xdr:cNvPr id="622" name="【消防施設】&#10;一人当たり面積該当値テキスト">
          <a:extLst>
            <a:ext uri="{FF2B5EF4-FFF2-40B4-BE49-F238E27FC236}">
              <a16:creationId xmlns:a16="http://schemas.microsoft.com/office/drawing/2014/main" id="{8450F6D0-9E91-4820-A26E-D4E5636CC578}"/>
            </a:ext>
          </a:extLst>
        </xdr:cNvPr>
        <xdr:cNvSpPr txBox="1"/>
      </xdr:nvSpPr>
      <xdr:spPr>
        <a:xfrm>
          <a:off x="22199600" y="14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108131</xdr:rowOff>
    </xdr:from>
    <xdr:to>
      <xdr:col>112</xdr:col>
      <xdr:colOff>38100</xdr:colOff>
      <xdr:row>85</xdr:row>
      <xdr:rowOff>38281</xdr:rowOff>
    </xdr:to>
    <xdr:sp macro="" textlink="">
      <xdr:nvSpPr>
        <xdr:cNvPr id="623" name="楕円 622">
          <a:extLst>
            <a:ext uri="{FF2B5EF4-FFF2-40B4-BE49-F238E27FC236}">
              <a16:creationId xmlns:a16="http://schemas.microsoft.com/office/drawing/2014/main" id="{A82617CF-3338-41D5-936F-5983C860E594}"/>
            </a:ext>
          </a:extLst>
        </xdr:cNvPr>
        <xdr:cNvSpPr/>
      </xdr:nvSpPr>
      <xdr:spPr>
        <a:xfrm>
          <a:off x="21272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142602</xdr:rowOff>
    </xdr:from>
    <xdr:to>
      <xdr:col>116</xdr:col>
      <xdr:colOff>63500</xdr:colOff>
      <xdr:row>84</xdr:row>
      <xdr:rowOff>158931</xdr:rowOff>
    </xdr:to>
    <xdr:cxnSp macro="">
      <xdr:nvCxnSpPr>
        <xdr:cNvPr id="624" name="直線コネクタ 623">
          <a:extLst>
            <a:ext uri="{FF2B5EF4-FFF2-40B4-BE49-F238E27FC236}">
              <a16:creationId xmlns:a16="http://schemas.microsoft.com/office/drawing/2014/main" id="{557BF720-1C86-4382-AE9D-EA2A0BA1A38E}"/>
            </a:ext>
          </a:extLst>
        </xdr:cNvPr>
        <xdr:cNvCxnSpPr/>
      </xdr:nvCxnSpPr>
      <xdr:spPr>
        <a:xfrm flipV="1">
          <a:off x="21323300" y="14201502"/>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25" name="n_1aveValue【消防施設】&#10;一人当たり面積">
          <a:extLst>
            <a:ext uri="{FF2B5EF4-FFF2-40B4-BE49-F238E27FC236}">
              <a16:creationId xmlns:a16="http://schemas.microsoft.com/office/drawing/2014/main" id="{4D6C5DB3-0AA6-4013-B9B5-59C3F511BD47}"/>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26" name="n_2aveValue【消防施設】&#10;一人当たり面積">
          <a:extLst>
            <a:ext uri="{FF2B5EF4-FFF2-40B4-BE49-F238E27FC236}">
              <a16:creationId xmlns:a16="http://schemas.microsoft.com/office/drawing/2014/main" id="{A668EAB9-4CB1-4278-83F0-6411423FA093}"/>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27" name="n_3aveValue【消防施設】&#10;一人当たり面積">
          <a:extLst>
            <a:ext uri="{FF2B5EF4-FFF2-40B4-BE49-F238E27FC236}">
              <a16:creationId xmlns:a16="http://schemas.microsoft.com/office/drawing/2014/main" id="{6E84D890-26DA-4EC0-866C-DB76295CC167}"/>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28" name="n_4aveValue【消防施設】&#10;一人当たり面積">
          <a:extLst>
            <a:ext uri="{FF2B5EF4-FFF2-40B4-BE49-F238E27FC236}">
              <a16:creationId xmlns:a16="http://schemas.microsoft.com/office/drawing/2014/main" id="{0E39D4B3-CE01-44E3-8B9F-CD2BDEEBB0C0}"/>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29408</xdr:rowOff>
    </xdr:from>
    <xdr:ext cx="469744" cy="259045"/>
    <xdr:sp macro="" textlink="">
      <xdr:nvSpPr>
        <xdr:cNvPr id="629" name="n_1mainValue【消防施設】&#10;一人当たり面積">
          <a:extLst>
            <a:ext uri="{FF2B5EF4-FFF2-40B4-BE49-F238E27FC236}">
              <a16:creationId xmlns:a16="http://schemas.microsoft.com/office/drawing/2014/main" id="{50661924-5E30-43BC-BE72-83AD8BA39F58}"/>
            </a:ext>
          </a:extLst>
        </xdr:cNvPr>
        <xdr:cNvSpPr txBox="1"/>
      </xdr:nvSpPr>
      <xdr:spPr>
        <a:xfrm>
          <a:off x="210757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3F8EC758-C2F4-4E1B-92EE-34EF0E8037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337E7012-EAF5-43A8-B7D8-A3189CC2357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12001DC1-9AAE-46FE-9239-341B1DAD0D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F076F66D-E99A-4923-B9D0-BDA30B0BD4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940F3FF3-24FD-4E43-913D-2CFB1C3C90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F0F57CBE-158B-4051-94C5-9533E47E67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29A03383-A102-4886-A942-EB4E982BD4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F60EA4F6-6CDF-40F5-B059-414187F5ED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0FBD3EBD-FC9C-4E1D-B206-8D8262D6BB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B6352561-7CB0-4C1F-BA44-34F3DD711F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068BAD13-CA3F-4588-80DF-6CF7A63FF6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1" name="直線コネクタ 640">
          <a:extLst>
            <a:ext uri="{FF2B5EF4-FFF2-40B4-BE49-F238E27FC236}">
              <a16:creationId xmlns:a16="http://schemas.microsoft.com/office/drawing/2014/main" id="{5AE0D31E-EAC2-45E8-A53C-5C563FEBA38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0B6CE15A-4257-4E00-94A5-0D7A17BB61D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3" name="直線コネクタ 642">
          <a:extLst>
            <a:ext uri="{FF2B5EF4-FFF2-40B4-BE49-F238E27FC236}">
              <a16:creationId xmlns:a16="http://schemas.microsoft.com/office/drawing/2014/main" id="{42C12446-FBA3-47CF-858B-D0BB3837112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4" name="テキスト ボックス 643">
          <a:extLst>
            <a:ext uri="{FF2B5EF4-FFF2-40B4-BE49-F238E27FC236}">
              <a16:creationId xmlns:a16="http://schemas.microsoft.com/office/drawing/2014/main" id="{3FC8D00C-D10A-456A-962D-FC4AA80A683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5" name="直線コネクタ 644">
          <a:extLst>
            <a:ext uri="{FF2B5EF4-FFF2-40B4-BE49-F238E27FC236}">
              <a16:creationId xmlns:a16="http://schemas.microsoft.com/office/drawing/2014/main" id="{4648CD1B-8DB1-45E0-A3DB-1A848940E9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6" name="テキスト ボックス 645">
          <a:extLst>
            <a:ext uri="{FF2B5EF4-FFF2-40B4-BE49-F238E27FC236}">
              <a16:creationId xmlns:a16="http://schemas.microsoft.com/office/drawing/2014/main" id="{4B2186E3-6F27-401B-AC72-57DE710F444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7" name="直線コネクタ 646">
          <a:extLst>
            <a:ext uri="{FF2B5EF4-FFF2-40B4-BE49-F238E27FC236}">
              <a16:creationId xmlns:a16="http://schemas.microsoft.com/office/drawing/2014/main" id="{317C4D26-D495-40CF-9148-312DCC887E7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8" name="テキスト ボックス 647">
          <a:extLst>
            <a:ext uri="{FF2B5EF4-FFF2-40B4-BE49-F238E27FC236}">
              <a16:creationId xmlns:a16="http://schemas.microsoft.com/office/drawing/2014/main" id="{D5656368-5861-4816-A584-8A007E116E4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9" name="直線コネクタ 648">
          <a:extLst>
            <a:ext uri="{FF2B5EF4-FFF2-40B4-BE49-F238E27FC236}">
              <a16:creationId xmlns:a16="http://schemas.microsoft.com/office/drawing/2014/main" id="{1B086A20-AD87-4DB1-8043-DBB6DB1F486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0" name="テキスト ボックス 649">
          <a:extLst>
            <a:ext uri="{FF2B5EF4-FFF2-40B4-BE49-F238E27FC236}">
              <a16:creationId xmlns:a16="http://schemas.microsoft.com/office/drawing/2014/main" id="{838B8F22-0903-4169-8463-715656A9D8E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CE44B9FB-64FF-47F9-8B26-315F818D78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2" name="テキスト ボックス 651">
          <a:extLst>
            <a:ext uri="{FF2B5EF4-FFF2-40B4-BE49-F238E27FC236}">
              <a16:creationId xmlns:a16="http://schemas.microsoft.com/office/drawing/2014/main" id="{629010A9-1A47-449F-A40A-074087F353B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a:extLst>
            <a:ext uri="{FF2B5EF4-FFF2-40B4-BE49-F238E27FC236}">
              <a16:creationId xmlns:a16="http://schemas.microsoft.com/office/drawing/2014/main" id="{B3DE3150-C126-4E84-B9F5-63539E1BBF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54" name="直線コネクタ 653">
          <a:extLst>
            <a:ext uri="{FF2B5EF4-FFF2-40B4-BE49-F238E27FC236}">
              <a16:creationId xmlns:a16="http://schemas.microsoft.com/office/drawing/2014/main" id="{65E22F84-4BF7-45C7-9B01-8A3971B46AEA}"/>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55" name="【庁舎】&#10;有形固定資産減価償却率最小値テキスト">
          <a:extLst>
            <a:ext uri="{FF2B5EF4-FFF2-40B4-BE49-F238E27FC236}">
              <a16:creationId xmlns:a16="http://schemas.microsoft.com/office/drawing/2014/main" id="{9130F9FC-407F-4410-B3CF-C120E733E1D5}"/>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56" name="直線コネクタ 655">
          <a:extLst>
            <a:ext uri="{FF2B5EF4-FFF2-40B4-BE49-F238E27FC236}">
              <a16:creationId xmlns:a16="http://schemas.microsoft.com/office/drawing/2014/main" id="{70B37A6F-8CA5-46DD-A27C-B8E1FEFB4BDE}"/>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57" name="【庁舎】&#10;有形固定資産減価償却率最大値テキスト">
          <a:extLst>
            <a:ext uri="{FF2B5EF4-FFF2-40B4-BE49-F238E27FC236}">
              <a16:creationId xmlns:a16="http://schemas.microsoft.com/office/drawing/2014/main" id="{A2D61AAA-023C-44F8-846E-82A5CFAF6178}"/>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58" name="直線コネクタ 657">
          <a:extLst>
            <a:ext uri="{FF2B5EF4-FFF2-40B4-BE49-F238E27FC236}">
              <a16:creationId xmlns:a16="http://schemas.microsoft.com/office/drawing/2014/main" id="{27CAAD6A-FD30-4597-B502-D75512C3718A}"/>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59" name="【庁舎】&#10;有形固定資産減価償却率平均値テキスト">
          <a:extLst>
            <a:ext uri="{FF2B5EF4-FFF2-40B4-BE49-F238E27FC236}">
              <a16:creationId xmlns:a16="http://schemas.microsoft.com/office/drawing/2014/main" id="{F2DE6DB1-08D9-458C-B937-B815404907DF}"/>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60" name="フローチャート: 判断 659">
          <a:extLst>
            <a:ext uri="{FF2B5EF4-FFF2-40B4-BE49-F238E27FC236}">
              <a16:creationId xmlns:a16="http://schemas.microsoft.com/office/drawing/2014/main" id="{8D4DE084-0289-4C67-B8D3-3484401B0D58}"/>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61" name="フローチャート: 判断 660">
          <a:extLst>
            <a:ext uri="{FF2B5EF4-FFF2-40B4-BE49-F238E27FC236}">
              <a16:creationId xmlns:a16="http://schemas.microsoft.com/office/drawing/2014/main" id="{AADD5AD3-5750-453C-B735-8236308EE249}"/>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62" name="フローチャート: 判断 661">
          <a:extLst>
            <a:ext uri="{FF2B5EF4-FFF2-40B4-BE49-F238E27FC236}">
              <a16:creationId xmlns:a16="http://schemas.microsoft.com/office/drawing/2014/main" id="{17D36274-AC7A-4497-B746-FF35F3A22223}"/>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63" name="フローチャート: 判断 662">
          <a:extLst>
            <a:ext uri="{FF2B5EF4-FFF2-40B4-BE49-F238E27FC236}">
              <a16:creationId xmlns:a16="http://schemas.microsoft.com/office/drawing/2014/main" id="{27D94171-AF8C-4411-B659-5309D6169152}"/>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64" name="フローチャート: 判断 663">
          <a:extLst>
            <a:ext uri="{FF2B5EF4-FFF2-40B4-BE49-F238E27FC236}">
              <a16:creationId xmlns:a16="http://schemas.microsoft.com/office/drawing/2014/main" id="{DE1BD71F-E95B-4C93-8B6F-0F58782BAAED}"/>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D44A61DC-A9F0-449E-BD3F-291A5B26EA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ECA5D7B-1777-4ECC-8FCF-4540226705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11E40131-4EC2-4B53-B828-B508C33B28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ED834014-CE64-4766-B6D1-4A6DFC7B21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69BF2460-2BD1-407D-A827-CB034EF9A9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101600</xdr:rowOff>
    </xdr:from>
    <xdr:to>
      <xdr:col>85</xdr:col>
      <xdr:colOff>177800</xdr:colOff>
      <xdr:row>103</xdr:row>
      <xdr:rowOff>31750</xdr:rowOff>
    </xdr:to>
    <xdr:sp macro="" textlink="">
      <xdr:nvSpPr>
        <xdr:cNvPr id="670" name="楕円 669">
          <a:extLst>
            <a:ext uri="{FF2B5EF4-FFF2-40B4-BE49-F238E27FC236}">
              <a16:creationId xmlns:a16="http://schemas.microsoft.com/office/drawing/2014/main" id="{2DBB3052-B474-4B11-9BC1-C411C94D4DFC}"/>
            </a:ext>
          </a:extLst>
        </xdr:cNvPr>
        <xdr:cNvSpPr/>
      </xdr:nvSpPr>
      <xdr:spPr>
        <a:xfrm>
          <a:off x="16268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124477</xdr:rowOff>
    </xdr:from>
    <xdr:ext cx="405111" cy="259045"/>
    <xdr:sp macro="" textlink="">
      <xdr:nvSpPr>
        <xdr:cNvPr id="671" name="【庁舎】&#10;有形固定資産減価償却率該当値テキスト">
          <a:extLst>
            <a:ext uri="{FF2B5EF4-FFF2-40B4-BE49-F238E27FC236}">
              <a16:creationId xmlns:a16="http://schemas.microsoft.com/office/drawing/2014/main" id="{2E8D9C27-3804-4138-A570-BB2650C876EC}"/>
            </a:ext>
          </a:extLst>
        </xdr:cNvPr>
        <xdr:cNvSpPr txBox="1"/>
      </xdr:nvSpPr>
      <xdr:spPr>
        <a:xfrm>
          <a:off x="16357600"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57786</xdr:rowOff>
    </xdr:from>
    <xdr:to>
      <xdr:col>81</xdr:col>
      <xdr:colOff>101600</xdr:colOff>
      <xdr:row>102</xdr:row>
      <xdr:rowOff>159386</xdr:rowOff>
    </xdr:to>
    <xdr:sp macro="" textlink="">
      <xdr:nvSpPr>
        <xdr:cNvPr id="672" name="楕円 671">
          <a:extLst>
            <a:ext uri="{FF2B5EF4-FFF2-40B4-BE49-F238E27FC236}">
              <a16:creationId xmlns:a16="http://schemas.microsoft.com/office/drawing/2014/main" id="{C0A83B6C-59BE-4FC6-9765-22300F70C916}"/>
            </a:ext>
          </a:extLst>
        </xdr:cNvPr>
        <xdr:cNvSpPr/>
      </xdr:nvSpPr>
      <xdr:spPr>
        <a:xfrm>
          <a:off x="15430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108586</xdr:rowOff>
    </xdr:from>
    <xdr:to>
      <xdr:col>85</xdr:col>
      <xdr:colOff>127000</xdr:colOff>
      <xdr:row>102</xdr:row>
      <xdr:rowOff>152400</xdr:rowOff>
    </xdr:to>
    <xdr:cxnSp macro="">
      <xdr:nvCxnSpPr>
        <xdr:cNvPr id="673" name="直線コネクタ 672">
          <a:extLst>
            <a:ext uri="{FF2B5EF4-FFF2-40B4-BE49-F238E27FC236}">
              <a16:creationId xmlns:a16="http://schemas.microsoft.com/office/drawing/2014/main" id="{5CCF1F3F-747A-4B42-9535-F730B3D0743F}"/>
            </a:ext>
          </a:extLst>
        </xdr:cNvPr>
        <xdr:cNvCxnSpPr/>
      </xdr:nvCxnSpPr>
      <xdr:spPr>
        <a:xfrm>
          <a:off x="15481300" y="175964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74" name="n_1aveValue【庁舎】&#10;有形固定資産減価償却率">
          <a:extLst>
            <a:ext uri="{FF2B5EF4-FFF2-40B4-BE49-F238E27FC236}">
              <a16:creationId xmlns:a16="http://schemas.microsoft.com/office/drawing/2014/main" id="{C10CC068-C951-4AF2-8D13-9638DED5E731}"/>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75" name="n_2aveValue【庁舎】&#10;有形固定資産減価償却率">
          <a:extLst>
            <a:ext uri="{FF2B5EF4-FFF2-40B4-BE49-F238E27FC236}">
              <a16:creationId xmlns:a16="http://schemas.microsoft.com/office/drawing/2014/main" id="{53DE7312-A34C-40F0-8D46-900D5BBF85B1}"/>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676" name="n_3aveValue【庁舎】&#10;有形固定資産減価償却率">
          <a:extLst>
            <a:ext uri="{FF2B5EF4-FFF2-40B4-BE49-F238E27FC236}">
              <a16:creationId xmlns:a16="http://schemas.microsoft.com/office/drawing/2014/main" id="{8C410B16-0CF5-4B4F-899B-3716D75EFBAD}"/>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77" name="n_4aveValue【庁舎】&#10;有形固定資産減価償却率">
          <a:extLst>
            <a:ext uri="{FF2B5EF4-FFF2-40B4-BE49-F238E27FC236}">
              <a16:creationId xmlns:a16="http://schemas.microsoft.com/office/drawing/2014/main" id="{DA841C59-9F1C-4DBF-B0D2-45E6968867E8}"/>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4463</xdr:rowOff>
    </xdr:from>
    <xdr:ext cx="405111" cy="259045"/>
    <xdr:sp macro="" textlink="">
      <xdr:nvSpPr>
        <xdr:cNvPr id="678" name="n_1mainValue【庁舎】&#10;有形固定資産減価償却率">
          <a:extLst>
            <a:ext uri="{FF2B5EF4-FFF2-40B4-BE49-F238E27FC236}">
              <a16:creationId xmlns:a16="http://schemas.microsoft.com/office/drawing/2014/main" id="{EEDB5DEB-1B94-4955-8DBC-4511157DF2D3}"/>
            </a:ext>
          </a:extLst>
        </xdr:cNvPr>
        <xdr:cNvSpPr txBox="1"/>
      </xdr:nvSpPr>
      <xdr:spPr>
        <a:xfrm>
          <a:off x="152660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a:extLst>
            <a:ext uri="{FF2B5EF4-FFF2-40B4-BE49-F238E27FC236}">
              <a16:creationId xmlns:a16="http://schemas.microsoft.com/office/drawing/2014/main" id="{4C5F3E84-6F62-49D6-A242-53BC9FEA483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a:extLst>
            <a:ext uri="{FF2B5EF4-FFF2-40B4-BE49-F238E27FC236}">
              <a16:creationId xmlns:a16="http://schemas.microsoft.com/office/drawing/2014/main" id="{FCC04D48-BF9B-414C-B564-75F409329E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a:extLst>
            <a:ext uri="{FF2B5EF4-FFF2-40B4-BE49-F238E27FC236}">
              <a16:creationId xmlns:a16="http://schemas.microsoft.com/office/drawing/2014/main" id="{A4040C2B-AD68-4ED7-BDE2-C8C5DFF151E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a:extLst>
            <a:ext uri="{FF2B5EF4-FFF2-40B4-BE49-F238E27FC236}">
              <a16:creationId xmlns:a16="http://schemas.microsoft.com/office/drawing/2014/main" id="{6BEB3413-3B0E-49AD-8E47-3A3C695BCC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a:extLst>
            <a:ext uri="{FF2B5EF4-FFF2-40B4-BE49-F238E27FC236}">
              <a16:creationId xmlns:a16="http://schemas.microsoft.com/office/drawing/2014/main" id="{2E826F53-DE41-4BB6-A8DC-D15F6283CC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a:extLst>
            <a:ext uri="{FF2B5EF4-FFF2-40B4-BE49-F238E27FC236}">
              <a16:creationId xmlns:a16="http://schemas.microsoft.com/office/drawing/2014/main" id="{8D56FBB4-03C2-4498-B9FE-BD1941E675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a:extLst>
            <a:ext uri="{FF2B5EF4-FFF2-40B4-BE49-F238E27FC236}">
              <a16:creationId xmlns:a16="http://schemas.microsoft.com/office/drawing/2014/main" id="{E1A5F877-A71C-4231-9065-921600D11C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a:extLst>
            <a:ext uri="{FF2B5EF4-FFF2-40B4-BE49-F238E27FC236}">
              <a16:creationId xmlns:a16="http://schemas.microsoft.com/office/drawing/2014/main" id="{20C90ADA-0D88-4501-8BC1-00DDE79772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a:extLst>
            <a:ext uri="{FF2B5EF4-FFF2-40B4-BE49-F238E27FC236}">
              <a16:creationId xmlns:a16="http://schemas.microsoft.com/office/drawing/2014/main" id="{7A4B85B0-F0DC-477D-BD52-7F65A4F306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a:extLst>
            <a:ext uri="{FF2B5EF4-FFF2-40B4-BE49-F238E27FC236}">
              <a16:creationId xmlns:a16="http://schemas.microsoft.com/office/drawing/2014/main" id="{8E17BBC2-6850-4F13-A2E9-96D2B5636D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9" name="直線コネクタ 688">
          <a:extLst>
            <a:ext uri="{FF2B5EF4-FFF2-40B4-BE49-F238E27FC236}">
              <a16:creationId xmlns:a16="http://schemas.microsoft.com/office/drawing/2014/main" id="{F89AB325-2938-4E96-83BD-1B827BA2E79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0" name="テキスト ボックス 689">
          <a:extLst>
            <a:ext uri="{FF2B5EF4-FFF2-40B4-BE49-F238E27FC236}">
              <a16:creationId xmlns:a16="http://schemas.microsoft.com/office/drawing/2014/main" id="{C10C601D-377D-4F0C-B744-29E4B9E97EE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1" name="直線コネクタ 690">
          <a:extLst>
            <a:ext uri="{FF2B5EF4-FFF2-40B4-BE49-F238E27FC236}">
              <a16:creationId xmlns:a16="http://schemas.microsoft.com/office/drawing/2014/main" id="{80F28295-ABD9-4D2D-8E54-2E057E822FC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2" name="テキスト ボックス 691">
          <a:extLst>
            <a:ext uri="{FF2B5EF4-FFF2-40B4-BE49-F238E27FC236}">
              <a16:creationId xmlns:a16="http://schemas.microsoft.com/office/drawing/2014/main" id="{81DB5888-EC7E-4B84-98BD-35453782502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3" name="直線コネクタ 692">
          <a:extLst>
            <a:ext uri="{FF2B5EF4-FFF2-40B4-BE49-F238E27FC236}">
              <a16:creationId xmlns:a16="http://schemas.microsoft.com/office/drawing/2014/main" id="{E747F98D-5342-4AEE-83A7-25763D2A35E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4" name="テキスト ボックス 693">
          <a:extLst>
            <a:ext uri="{FF2B5EF4-FFF2-40B4-BE49-F238E27FC236}">
              <a16:creationId xmlns:a16="http://schemas.microsoft.com/office/drawing/2014/main" id="{07E165C6-0B7D-4FE9-A76C-B29EEA23064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5" name="直線コネクタ 694">
          <a:extLst>
            <a:ext uri="{FF2B5EF4-FFF2-40B4-BE49-F238E27FC236}">
              <a16:creationId xmlns:a16="http://schemas.microsoft.com/office/drawing/2014/main" id="{E7042803-3E36-4B2A-8848-AAB89A86AE4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6" name="テキスト ボックス 695">
          <a:extLst>
            <a:ext uri="{FF2B5EF4-FFF2-40B4-BE49-F238E27FC236}">
              <a16:creationId xmlns:a16="http://schemas.microsoft.com/office/drawing/2014/main" id="{7CF840F3-E048-453F-80D4-FE13A8D5927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7" name="直線コネクタ 696">
          <a:extLst>
            <a:ext uri="{FF2B5EF4-FFF2-40B4-BE49-F238E27FC236}">
              <a16:creationId xmlns:a16="http://schemas.microsoft.com/office/drawing/2014/main" id="{BF4368B8-F968-4D57-94E6-77295BDEDEA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8" name="テキスト ボックス 697">
          <a:extLst>
            <a:ext uri="{FF2B5EF4-FFF2-40B4-BE49-F238E27FC236}">
              <a16:creationId xmlns:a16="http://schemas.microsoft.com/office/drawing/2014/main" id="{B13C34C4-26B0-4237-84B1-836F09BF9A9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a:extLst>
            <a:ext uri="{FF2B5EF4-FFF2-40B4-BE49-F238E27FC236}">
              <a16:creationId xmlns:a16="http://schemas.microsoft.com/office/drawing/2014/main" id="{8D9BB28D-E75F-416A-984F-9A521D85CF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a:extLst>
            <a:ext uri="{FF2B5EF4-FFF2-40B4-BE49-F238E27FC236}">
              <a16:creationId xmlns:a16="http://schemas.microsoft.com/office/drawing/2014/main" id="{6106E8E5-61D0-4DFB-9B4F-E1B53FA242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a:extLst>
            <a:ext uri="{FF2B5EF4-FFF2-40B4-BE49-F238E27FC236}">
              <a16:creationId xmlns:a16="http://schemas.microsoft.com/office/drawing/2014/main" id="{84494514-CDA8-4F90-960C-328DA2D86C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02" name="直線コネクタ 701">
          <a:extLst>
            <a:ext uri="{FF2B5EF4-FFF2-40B4-BE49-F238E27FC236}">
              <a16:creationId xmlns:a16="http://schemas.microsoft.com/office/drawing/2014/main" id="{958890AF-CC91-490C-86BA-A36CCC98FCD9}"/>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03" name="【庁舎】&#10;一人当たり面積最小値テキスト">
          <a:extLst>
            <a:ext uri="{FF2B5EF4-FFF2-40B4-BE49-F238E27FC236}">
              <a16:creationId xmlns:a16="http://schemas.microsoft.com/office/drawing/2014/main" id="{87898751-B5D8-42B1-A2EA-287A545B2097}"/>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04" name="直線コネクタ 703">
          <a:extLst>
            <a:ext uri="{FF2B5EF4-FFF2-40B4-BE49-F238E27FC236}">
              <a16:creationId xmlns:a16="http://schemas.microsoft.com/office/drawing/2014/main" id="{018B6FCD-B209-4C93-B948-3099B046618B}"/>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05" name="【庁舎】&#10;一人当たり面積最大値テキスト">
          <a:extLst>
            <a:ext uri="{FF2B5EF4-FFF2-40B4-BE49-F238E27FC236}">
              <a16:creationId xmlns:a16="http://schemas.microsoft.com/office/drawing/2014/main" id="{D33BCFEF-3314-45A7-B264-626996C58CF2}"/>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06" name="直線コネクタ 705">
          <a:extLst>
            <a:ext uri="{FF2B5EF4-FFF2-40B4-BE49-F238E27FC236}">
              <a16:creationId xmlns:a16="http://schemas.microsoft.com/office/drawing/2014/main" id="{0978FE3E-89B0-455A-A9E7-6E6A4F5CEEC7}"/>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707" name="【庁舎】&#10;一人当たり面積平均値テキスト">
          <a:extLst>
            <a:ext uri="{FF2B5EF4-FFF2-40B4-BE49-F238E27FC236}">
              <a16:creationId xmlns:a16="http://schemas.microsoft.com/office/drawing/2014/main" id="{6F15FF56-A97B-44B9-B0EF-E4473E783D19}"/>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08" name="フローチャート: 判断 707">
          <a:extLst>
            <a:ext uri="{FF2B5EF4-FFF2-40B4-BE49-F238E27FC236}">
              <a16:creationId xmlns:a16="http://schemas.microsoft.com/office/drawing/2014/main" id="{33C5CD73-6C13-402C-879C-31460FDA3EBE}"/>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09" name="フローチャート: 判断 708">
          <a:extLst>
            <a:ext uri="{FF2B5EF4-FFF2-40B4-BE49-F238E27FC236}">
              <a16:creationId xmlns:a16="http://schemas.microsoft.com/office/drawing/2014/main" id="{7433D30D-C690-4BBA-A40A-EA58BA7F96A1}"/>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10" name="フローチャート: 判断 709">
          <a:extLst>
            <a:ext uri="{FF2B5EF4-FFF2-40B4-BE49-F238E27FC236}">
              <a16:creationId xmlns:a16="http://schemas.microsoft.com/office/drawing/2014/main" id="{12066FD1-B195-49E8-AAAE-2BA948EF11B6}"/>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11" name="フローチャート: 判断 710">
          <a:extLst>
            <a:ext uri="{FF2B5EF4-FFF2-40B4-BE49-F238E27FC236}">
              <a16:creationId xmlns:a16="http://schemas.microsoft.com/office/drawing/2014/main" id="{38ED2BF4-C88F-47F7-946F-15517E35F313}"/>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12" name="フローチャート: 判断 711">
          <a:extLst>
            <a:ext uri="{FF2B5EF4-FFF2-40B4-BE49-F238E27FC236}">
              <a16:creationId xmlns:a16="http://schemas.microsoft.com/office/drawing/2014/main" id="{BD32B57E-5FF0-43A7-82A0-1F8B4C966DBE}"/>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EF4B395C-C7D2-43E2-8F25-B609C83AC7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3B3362AF-54D0-4A33-AED6-33CE4DBD977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B23CB706-42EC-4933-9E8C-C872CA9350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1CEE5D4-661A-43A4-BA66-F7B94535B6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22360C92-2DAA-4397-8190-1C886E92A0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18" name="楕円 717">
          <a:extLst>
            <a:ext uri="{FF2B5EF4-FFF2-40B4-BE49-F238E27FC236}">
              <a16:creationId xmlns:a16="http://schemas.microsoft.com/office/drawing/2014/main" id="{088E9C78-80E9-4B1A-BAC8-B61CF1A9FC5F}"/>
            </a:ext>
          </a:extLst>
        </xdr:cNvPr>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719" name="【庁舎】&#10;一人当たり面積該当値テキスト">
          <a:extLst>
            <a:ext uri="{FF2B5EF4-FFF2-40B4-BE49-F238E27FC236}">
              <a16:creationId xmlns:a16="http://schemas.microsoft.com/office/drawing/2014/main" id="{0FDF6D26-B13F-4BF9-B759-2E66A05DBD55}"/>
            </a:ext>
          </a:extLst>
        </xdr:cNvPr>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168911</xdr:rowOff>
    </xdr:from>
    <xdr:to>
      <xdr:col>112</xdr:col>
      <xdr:colOff>38100</xdr:colOff>
      <xdr:row>104</xdr:row>
      <xdr:rowOff>99061</xdr:rowOff>
    </xdr:to>
    <xdr:sp macro="" textlink="">
      <xdr:nvSpPr>
        <xdr:cNvPr id="720" name="楕円 719">
          <a:extLst>
            <a:ext uri="{FF2B5EF4-FFF2-40B4-BE49-F238E27FC236}">
              <a16:creationId xmlns:a16="http://schemas.microsoft.com/office/drawing/2014/main" id="{98540990-504A-4ACA-A73C-C649B9605838}"/>
            </a:ext>
          </a:extLst>
        </xdr:cNvPr>
        <xdr:cNvSpPr/>
      </xdr:nvSpPr>
      <xdr:spPr>
        <a:xfrm>
          <a:off x="21272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48261</xdr:rowOff>
    </xdr:to>
    <xdr:cxnSp macro="">
      <xdr:nvCxnSpPr>
        <xdr:cNvPr id="721" name="直線コネクタ 720">
          <a:extLst>
            <a:ext uri="{FF2B5EF4-FFF2-40B4-BE49-F238E27FC236}">
              <a16:creationId xmlns:a16="http://schemas.microsoft.com/office/drawing/2014/main" id="{D52E81A6-9EFB-4625-B69A-2C4E6F7C60FE}"/>
            </a:ext>
          </a:extLst>
        </xdr:cNvPr>
        <xdr:cNvCxnSpPr/>
      </xdr:nvCxnSpPr>
      <xdr:spPr>
        <a:xfrm flipV="1">
          <a:off x="21323300" y="1786128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722" name="n_1aveValue【庁舎】&#10;一人当たり面積">
          <a:extLst>
            <a:ext uri="{FF2B5EF4-FFF2-40B4-BE49-F238E27FC236}">
              <a16:creationId xmlns:a16="http://schemas.microsoft.com/office/drawing/2014/main" id="{F65E118B-D02D-4741-9F1B-9589234BC270}"/>
            </a:ext>
          </a:extLst>
        </xdr:cNvPr>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23" name="n_2aveValue【庁舎】&#10;一人当たり面積">
          <a:extLst>
            <a:ext uri="{FF2B5EF4-FFF2-40B4-BE49-F238E27FC236}">
              <a16:creationId xmlns:a16="http://schemas.microsoft.com/office/drawing/2014/main" id="{04DE7481-8D0A-450D-AD49-04094919F47D}"/>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24" name="n_3aveValue【庁舎】&#10;一人当たり面積">
          <a:extLst>
            <a:ext uri="{FF2B5EF4-FFF2-40B4-BE49-F238E27FC236}">
              <a16:creationId xmlns:a16="http://schemas.microsoft.com/office/drawing/2014/main" id="{4CBDF4B3-8B4B-4040-830F-29D36FB883ED}"/>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25" name="n_4aveValue【庁舎】&#10;一人当たり面積">
          <a:extLst>
            <a:ext uri="{FF2B5EF4-FFF2-40B4-BE49-F238E27FC236}">
              <a16:creationId xmlns:a16="http://schemas.microsoft.com/office/drawing/2014/main" id="{9FAF2C3F-7583-4B07-837B-10946E55A117}"/>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115588</xdr:rowOff>
    </xdr:from>
    <xdr:ext cx="469744" cy="259045"/>
    <xdr:sp macro="" textlink="">
      <xdr:nvSpPr>
        <xdr:cNvPr id="726" name="n_1mainValue【庁舎】&#10;一人当たり面積">
          <a:extLst>
            <a:ext uri="{FF2B5EF4-FFF2-40B4-BE49-F238E27FC236}">
              <a16:creationId xmlns:a16="http://schemas.microsoft.com/office/drawing/2014/main" id="{CF829073-06B7-4BE0-AABB-0C86AC58E5EA}"/>
            </a:ext>
          </a:extLst>
        </xdr:cNvPr>
        <xdr:cNvSpPr txBox="1"/>
      </xdr:nvSpPr>
      <xdr:spPr>
        <a:xfrm>
          <a:off x="21075727" y="1760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7F2B98BB-273E-4136-A184-6DCE053ABB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3349B134-5CD6-4A69-AF48-69226A3FC4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719CF89D-2813-4F2C-BF61-BC7837243C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類似団体と比較して有形固定資産減価償却率が高くなっている施設は、福祉施設、市民会館、一般廃棄物処理施設、消防施設である。しかし、一人当たりの面積及び有形固定資産（償却資産）額については類似団体と比較的同水準となっており、規模は適正な範囲と考えられる。体育館・プール、保健センター・保健所、庁舎については有形固定資産減価償却率が類似団体と比較して</a:t>
          </a:r>
          <a:r>
            <a:rPr lang="ja-JP" altLang="en-US" sz="1100">
              <a:solidFill>
                <a:sysClr val="windowText" lastClr="000000"/>
              </a:solidFill>
              <a:effectLst/>
              <a:latin typeface="+mn-lt"/>
              <a:ea typeface="+mn-ea"/>
              <a:cs typeface="+mn-cs"/>
            </a:rPr>
            <a:t>低くなっては</a:t>
          </a:r>
          <a:r>
            <a:rPr lang="ja-JP" altLang="ja-JP" sz="1100">
              <a:solidFill>
                <a:sysClr val="windowText" lastClr="000000"/>
              </a:solidFill>
              <a:effectLst/>
              <a:latin typeface="+mn-lt"/>
              <a:ea typeface="+mn-ea"/>
              <a:cs typeface="+mn-cs"/>
            </a:rPr>
            <a:t>いるが、平成３０年度と比較すると、すべての施設において有形固定資産減価償却率が増加しており、経年による老朽化が要因の一つと考えられる。今後も施設の老朽化は徐々に進み、改修や修繕、建替といった更新費用が必要にな</a:t>
          </a:r>
          <a:r>
            <a:rPr lang="ja-JP" altLang="en-US" sz="1100">
              <a:solidFill>
                <a:sysClr val="windowText" lastClr="000000"/>
              </a:solidFill>
              <a:effectLst/>
              <a:latin typeface="+mn-lt"/>
              <a:ea typeface="+mn-ea"/>
              <a:cs typeface="+mn-cs"/>
            </a:rPr>
            <a:t>ってくると</a:t>
          </a:r>
          <a:r>
            <a:rPr lang="ja-JP" altLang="ja-JP" sz="1100">
              <a:solidFill>
                <a:sysClr val="windowText" lastClr="000000"/>
              </a:solidFill>
              <a:effectLst/>
              <a:latin typeface="+mn-lt"/>
              <a:ea typeface="+mn-ea"/>
              <a:cs typeface="+mn-cs"/>
            </a:rPr>
            <a:t>見込まれるため、公共施設等総合管理計画及び個別施設計画に基づき、施設の更新・統廃合・長寿命化を行うなど、公共施設の適正な維持管理</a:t>
          </a:r>
          <a:r>
            <a:rPr lang="ja-JP" altLang="en-US" sz="1100">
              <a:solidFill>
                <a:sysClr val="windowText" lastClr="000000"/>
              </a:solidFill>
              <a:effectLst/>
              <a:latin typeface="+mn-lt"/>
              <a:ea typeface="+mn-ea"/>
              <a:cs typeface="+mn-cs"/>
            </a:rPr>
            <a:t>に努めていく</a:t>
          </a:r>
          <a:r>
            <a:rPr lang="ja-JP" altLang="ja-JP" sz="1100">
              <a:solidFill>
                <a:sysClr val="windowText" lastClr="000000"/>
              </a:solidFill>
              <a:effectLst/>
              <a:latin typeface="+mn-lt"/>
              <a:ea typeface="+mn-ea"/>
              <a:cs typeface="+mn-cs"/>
            </a:rPr>
            <a:t>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
7,050
67.58
5,037,957
4,885,946
109,549
3,312,522
7,112,683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九州電力苓北発電所の立地により固定資産税等の税収があるため、財政力指数は０．５０となっており、類似団体の平均を上回っている。しかし、税収は減価の大きい償却資産が中心であり、年々減少（毎年０．０１～０．０３ずつ低下）する見込みで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今後も引き続き新たな財源の確保に向けた取り組みに努めたい。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71362</xdr:rowOff>
    </xdr:from>
    <xdr:to>
      <xdr:col>23</xdr:col>
      <xdr:colOff>133350</xdr:colOff>
      <xdr:row>42</xdr:row>
      <xdr:rowOff>71362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7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71362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37089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20562</xdr:rowOff>
    </xdr:from>
    <xdr:to>
      <xdr:col>19</xdr:col>
      <xdr:colOff>184150</xdr:colOff>
      <xdr:row>42</xdr:row>
      <xdr:rowOff>122162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132339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本町の財政上の特徴として、</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繰出金が類似団体との比較において高くなっている。その状況を踏まえ、本年度の経常収支比率</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扶助費が保育所に入所している子どもの減少により△５．１％となった。また、</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は高止まりの状態で＋１．６％となったものの、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が△０．４％となった。令和元年度</a:t>
          </a:r>
          <a:r>
            <a:rPr kumimoji="1" lang="ja-JP" altLang="ja-JP" sz="1100">
              <a:solidFill>
                <a:schemeClr val="dk1"/>
              </a:solidFill>
              <a:effectLst/>
              <a:latin typeface="+mn-lt"/>
              <a:ea typeface="+mn-ea"/>
              <a:cs typeface="+mn-cs"/>
            </a:rPr>
            <a:t>は、保育所入所児童運営事業における</a:t>
          </a:r>
          <a:r>
            <a:rPr kumimoji="1" lang="ja-JP" altLang="en-US" sz="1100">
              <a:solidFill>
                <a:schemeClr val="dk1"/>
              </a:solidFill>
              <a:effectLst/>
              <a:latin typeface="+mn-lt"/>
              <a:ea typeface="+mn-ea"/>
              <a:cs typeface="+mn-cs"/>
            </a:rPr>
            <a:t>過年度収入が多く経常収支比率全体も下がったものの、</a:t>
          </a:r>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高止まりは続くため、</a:t>
          </a:r>
          <a:r>
            <a:rPr kumimoji="1" lang="ja-JP" altLang="ja-JP" sz="1100">
              <a:solidFill>
                <a:schemeClr val="dk1"/>
              </a:solidFill>
              <a:effectLst/>
              <a:latin typeface="+mn-lt"/>
              <a:ea typeface="+mn-ea"/>
              <a:cs typeface="+mn-cs"/>
            </a:rPr>
            <a:t>引き続き町振興計画に沿った地方債残高の縮減に取り組みたい。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64</xdr:row>
      <xdr:rowOff>11219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55325"/>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64</xdr:row>
      <xdr:rowOff>11219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27173"/>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25823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097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161079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848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146702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46796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類似団体と比較して、人件費、物件費等はともに低くなっている。前年度比</a:t>
          </a:r>
          <a:r>
            <a:rPr kumimoji="1" lang="ja-JP" altLang="en-US" sz="1100">
              <a:solidFill>
                <a:schemeClr val="dk1"/>
              </a:solidFill>
              <a:effectLst/>
              <a:latin typeface="+mn-lt"/>
              <a:ea typeface="+mn-ea"/>
              <a:cs typeface="+mn-cs"/>
            </a:rPr>
            <a:t>では、職員数は９４人→</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９４人で変わらなかったものの、昇級や会計間の異動により＋１．０％となった。</a:t>
          </a:r>
          <a:r>
            <a:rPr kumimoji="1" lang="ja-JP" altLang="ja-JP" sz="1100">
              <a:solidFill>
                <a:schemeClr val="dk1"/>
              </a:solidFill>
              <a:effectLst/>
              <a:latin typeface="+mn-lt"/>
              <a:ea typeface="+mn-ea"/>
              <a:cs typeface="+mn-cs"/>
            </a:rPr>
            <a:t>また、類似団体と比較して低い要因としては、消防業務、ごみ処理業務等を一部事務組合で実施していることと考えられる。今後も公共施設維持管理費、運営費の削減に努めたい。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105716</xdr:rowOff>
    </xdr:from>
    <xdr:to>
      <xdr:col>23</xdr:col>
      <xdr:colOff>133350</xdr:colOff>
      <xdr:row>82</xdr:row>
      <xdr:rowOff>154916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64616"/>
          <a:ext cx="8382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105716</xdr:rowOff>
    </xdr:from>
    <xdr:to>
      <xdr:col>19</xdr:col>
      <xdr:colOff>133350</xdr:colOff>
      <xdr:row>82</xdr:row>
      <xdr:rowOff>115505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64616"/>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106287</xdr:rowOff>
    </xdr:from>
    <xdr:to>
      <xdr:col>15</xdr:col>
      <xdr:colOff>82550</xdr:colOff>
      <xdr:row>82</xdr:row>
      <xdr:rowOff>115505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65187"/>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101102</xdr:rowOff>
    </xdr:from>
    <xdr:to>
      <xdr:col>11</xdr:col>
      <xdr:colOff>31750</xdr:colOff>
      <xdr:row>82</xdr:row>
      <xdr:rowOff>106287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60002"/>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104116</xdr:rowOff>
    </xdr:from>
    <xdr:to>
      <xdr:col>23</xdr:col>
      <xdr:colOff>184150</xdr:colOff>
      <xdr:row>83</xdr:row>
      <xdr:rowOff>34266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120643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54916</xdr:rowOff>
    </xdr:from>
    <xdr:to>
      <xdr:col>19</xdr:col>
      <xdr:colOff>184150</xdr:colOff>
      <xdr:row>82</xdr:row>
      <xdr:rowOff>156516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166693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8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64705</xdr:rowOff>
    </xdr:from>
    <xdr:to>
      <xdr:col>15</xdr:col>
      <xdr:colOff>133350</xdr:colOff>
      <xdr:row>82</xdr:row>
      <xdr:rowOff>166305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5032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9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55487</xdr:rowOff>
    </xdr:from>
    <xdr:to>
      <xdr:col>11</xdr:col>
      <xdr:colOff>82550</xdr:colOff>
      <xdr:row>82</xdr:row>
      <xdr:rowOff>157087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167264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8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50302</xdr:rowOff>
    </xdr:from>
    <xdr:to>
      <xdr:col>7</xdr:col>
      <xdr:colOff>31750</xdr:colOff>
      <xdr:row>82</xdr:row>
      <xdr:rowOff>151902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162079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7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ラスパイレス指数について、類似団体と比べると低い順位であるが、全国町村平均と比較すると上回っている状況である。減少要因として、</a:t>
          </a:r>
          <a:r>
            <a:rPr lang="ja-JP" altLang="ja-JP" sz="1100">
              <a:solidFill>
                <a:schemeClr val="dk1"/>
              </a:solidFill>
              <a:effectLst/>
              <a:latin typeface="+mn-lt"/>
              <a:ea typeface="+mn-ea"/>
              <a:cs typeface="+mn-cs"/>
            </a:rPr>
            <a:t>経験年数の長い職員の退職などによる職員構成の変動が考えられる。今後の見込みとして、</a:t>
          </a:r>
          <a:r>
            <a:rPr kumimoji="1" lang="ja-JP" altLang="ja-JP" sz="1100">
              <a:solidFill>
                <a:schemeClr val="dk1"/>
              </a:solidFill>
              <a:effectLst/>
              <a:latin typeface="+mn-lt"/>
              <a:ea typeface="+mn-ea"/>
              <a:cs typeface="+mn-cs"/>
            </a:rPr>
            <a:t>欠員不補充等の状況によっては、さらに低下することも考えられる。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56545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3822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148468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382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646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管理について、類似団体と比較した場合は下回っているが、熊本県平均と比較すると上回っている状況にある。また、人口も毎年１５０人前後で減少しており、今後も人口千人当たりの職員数は増加していく見込みであるが、欠員不補充等の状況によっては、低下することも考えられる。引き続き住民サービスの低下を招くことがないよう、定員管理計画に沿って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158919</xdr:rowOff>
    </xdr:from>
    <xdr:to>
      <xdr:col>81</xdr:col>
      <xdr:colOff>44450</xdr:colOff>
      <xdr:row>60</xdr:row>
      <xdr:rowOff>162137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445919"/>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137202</xdr:rowOff>
    </xdr:from>
    <xdr:to>
      <xdr:col>77</xdr:col>
      <xdr:colOff>44450</xdr:colOff>
      <xdr:row>60</xdr:row>
      <xdr:rowOff>162137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24202"/>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137202</xdr:rowOff>
    </xdr:from>
    <xdr:to>
      <xdr:col>72</xdr:col>
      <xdr:colOff>203200</xdr:colOff>
      <xdr:row>61</xdr:row>
      <xdr:rowOff>2752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424202"/>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144442</xdr:rowOff>
    </xdr:from>
    <xdr:to>
      <xdr:col>68</xdr:col>
      <xdr:colOff>152400</xdr:colOff>
      <xdr:row>61</xdr:row>
      <xdr:rowOff>2752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31442"/>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108119</xdr:rowOff>
    </xdr:from>
    <xdr:to>
      <xdr:col>81</xdr:col>
      <xdr:colOff>95250</xdr:colOff>
      <xdr:row>61</xdr:row>
      <xdr:rowOff>38269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124646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4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86402</xdr:rowOff>
    </xdr:from>
    <xdr:to>
      <xdr:col>73</xdr:col>
      <xdr:colOff>44450</xdr:colOff>
      <xdr:row>61</xdr:row>
      <xdr:rowOff>16552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26729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4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93642</xdr:rowOff>
    </xdr:from>
    <xdr:to>
      <xdr:col>64</xdr:col>
      <xdr:colOff>152400</xdr:colOff>
      <xdr:row>61</xdr:row>
      <xdr:rowOff>23792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33969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4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類似団体や熊本県平均と比較して大きく上回っている。要因としては、平成２３年度から緊急防災・減災事業や都市再生整備計画事業、漁村再生交付金事業等の大型事業に積極的に取り組んできたことに伴う、元利償還金の増加によるものである。対前年度の増加要因として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年度末で地方債の償還が終わった元利償還金と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年度から新たに始まった元利償還金の差が前年度比</a:t>
          </a:r>
          <a:r>
            <a:rPr kumimoji="1" lang="ja-JP" altLang="en-US" sz="1100">
              <a:solidFill>
                <a:schemeClr val="dk1"/>
              </a:solidFill>
              <a:effectLst/>
              <a:latin typeface="+mn-lt"/>
              <a:ea typeface="+mn-ea"/>
              <a:cs typeface="+mn-cs"/>
            </a:rPr>
            <a:t>＋３９，２５２</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なったためと</a:t>
          </a:r>
          <a:r>
            <a:rPr kumimoji="1" lang="ja-JP" altLang="ja-JP" sz="1100">
              <a:solidFill>
                <a:schemeClr val="dk1"/>
              </a:solidFill>
              <a:effectLst/>
              <a:latin typeface="+mn-lt"/>
              <a:ea typeface="+mn-ea"/>
              <a:cs typeface="+mn-cs"/>
            </a:rPr>
            <a:t>考えられる。今後、公債費のピークが令和２年度と見込まれているため、引き続き町振興計画に沿った地方債残高の縮減に努め、実質公債費比率の改善を図っていきたい。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132504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57573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619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類似団体や熊本県平均と比較して大きく上回っている。要因としては、平成２３年度から緊急防災・減災事業や都市再生整備計画事業、漁村再生交付金事業等の大型事業に積極的に取り組んできたことに伴う、地方債残高の増加と基金の減少によるものである。対前年度の減少要因としては、地方債元金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地方債現在高が前年比</a:t>
          </a:r>
          <a:r>
            <a:rPr kumimoji="1" lang="ja-JP" altLang="en-US" sz="1100">
              <a:solidFill>
                <a:schemeClr val="dk1"/>
              </a:solidFill>
              <a:effectLst/>
              <a:latin typeface="+mn-lt"/>
              <a:ea typeface="+mn-ea"/>
              <a:cs typeface="+mn-cs"/>
            </a:rPr>
            <a:t>３７５，８５７</a:t>
          </a:r>
          <a:r>
            <a:rPr kumimoji="1" lang="ja-JP" altLang="ja-JP" sz="1100">
              <a:solidFill>
                <a:schemeClr val="dk1"/>
              </a:solidFill>
              <a:effectLst/>
              <a:latin typeface="+mn-lt"/>
              <a:ea typeface="+mn-ea"/>
              <a:cs typeface="+mn-cs"/>
            </a:rPr>
            <a:t>千円減少したためと考えられる。また、特別会計（水道・下水道・農集・特定排水）の起債残高も</a:t>
          </a:r>
          <a:r>
            <a:rPr kumimoji="1" lang="ja-JP" altLang="en-US" sz="1100">
              <a:solidFill>
                <a:schemeClr val="dk1"/>
              </a:solidFill>
              <a:effectLst/>
              <a:latin typeface="+mn-lt"/>
              <a:ea typeface="+mn-ea"/>
              <a:cs typeface="+mn-cs"/>
            </a:rPr>
            <a:t>２２０，８０５</a:t>
          </a:r>
          <a:r>
            <a:rPr kumimoji="1" lang="ja-JP" altLang="ja-JP" sz="1100">
              <a:solidFill>
                <a:schemeClr val="dk1"/>
              </a:solidFill>
              <a:effectLst/>
              <a:latin typeface="+mn-lt"/>
              <a:ea typeface="+mn-ea"/>
              <a:cs typeface="+mn-cs"/>
            </a:rPr>
            <a:t>千円減少している。</a:t>
          </a:r>
          <a:endParaRPr lang="ja-JP" altLang="ja-JP" sz="1400">
            <a:effectLst/>
          </a:endParaRPr>
        </a:p>
        <a:p>
          <a:r>
            <a:rPr kumimoji="1" lang="ja-JP" altLang="ja-JP" sz="1100">
              <a:solidFill>
                <a:schemeClr val="dk1"/>
              </a:solidFill>
              <a:effectLst/>
              <a:latin typeface="+mn-lt"/>
              <a:ea typeface="+mn-ea"/>
              <a:cs typeface="+mn-cs"/>
            </a:rPr>
            <a:t>　今後は、整備した施設の有効利用を図ることにより交流人口を増加させ、財源確保と起債現在高の減少に努めるとともに、将来負担比率の低下を図っていきたい。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60655</xdr:rowOff>
    </xdr:from>
    <xdr:to>
      <xdr:col>81</xdr:col>
      <xdr:colOff>44450</xdr:colOff>
      <xdr:row>21</xdr:row>
      <xdr:rowOff>23368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89655"/>
          <a:ext cx="8382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23368</xdr:rowOff>
    </xdr:from>
    <xdr:to>
      <xdr:col>77</xdr:col>
      <xdr:colOff>44450</xdr:colOff>
      <xdr:row>21</xdr:row>
      <xdr:rowOff>89002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23818"/>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89002</xdr:rowOff>
    </xdr:from>
    <xdr:to>
      <xdr:col>72</xdr:col>
      <xdr:colOff>203200</xdr:colOff>
      <xdr:row>21</xdr:row>
      <xdr:rowOff>92863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8945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92863</xdr:rowOff>
    </xdr:from>
    <xdr:to>
      <xdr:col>68</xdr:col>
      <xdr:colOff>152400</xdr:colOff>
      <xdr:row>22</xdr:row>
      <xdr:rowOff>31445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93313"/>
          <a:ext cx="8890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9855</xdr:rowOff>
    </xdr:from>
    <xdr:to>
      <xdr:col>81</xdr:col>
      <xdr:colOff>95250</xdr:colOff>
      <xdr:row>20</xdr:row>
      <xdr:rowOff>111455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153382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1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144018</xdr:rowOff>
    </xdr:from>
    <xdr:to>
      <xdr:col>77</xdr:col>
      <xdr:colOff>95250</xdr:colOff>
      <xdr:row>21</xdr:row>
      <xdr:rowOff>74168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58945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5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38202</xdr:rowOff>
    </xdr:from>
    <xdr:to>
      <xdr:col>73</xdr:col>
      <xdr:colOff>44450</xdr:colOff>
      <xdr:row>21</xdr:row>
      <xdr:rowOff>139802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124579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42063</xdr:rowOff>
    </xdr:from>
    <xdr:to>
      <xdr:col>68</xdr:col>
      <xdr:colOff>203200</xdr:colOff>
      <xdr:row>21</xdr:row>
      <xdr:rowOff>143663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128440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2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152095</xdr:rowOff>
    </xdr:from>
    <xdr:to>
      <xdr:col>64</xdr:col>
      <xdr:colOff>152400</xdr:colOff>
      <xdr:row>22</xdr:row>
      <xdr:rowOff>82245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67022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
7,050
67.58
5,037,957
4,885,946
109,549
3,312,522
7,112,683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人件費については、全国平均、熊本県平均と比較しても下回っている。前年度比の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要因としては、職員数は９４人→の９４人で変わらなかったものの、昇級や会計間の異動により＋１．０％となった。また、</a:t>
          </a:r>
          <a:r>
            <a:rPr lang="ja-JP" altLang="ja-JP" sz="1100">
              <a:solidFill>
                <a:schemeClr val="dk1"/>
              </a:solidFill>
              <a:effectLst/>
              <a:latin typeface="+mn-lt"/>
              <a:ea typeface="+mn-ea"/>
              <a:cs typeface="+mn-cs"/>
            </a:rPr>
            <a:t>今後の見込みとして、職員数は当面現状維持であるが、</a:t>
          </a:r>
          <a:r>
            <a:rPr kumimoji="1" lang="ja-JP" altLang="ja-JP" sz="1100">
              <a:solidFill>
                <a:schemeClr val="dk1"/>
              </a:solidFill>
              <a:effectLst/>
              <a:latin typeface="+mn-lt"/>
              <a:ea typeface="+mn-ea"/>
              <a:cs typeface="+mn-cs"/>
            </a:rPr>
            <a:t>欠員不補充</a:t>
          </a:r>
          <a:r>
            <a:rPr kumimoji="1" lang="ja-JP" altLang="en-US" sz="1100">
              <a:solidFill>
                <a:schemeClr val="dk1"/>
              </a:solidFill>
              <a:effectLst/>
              <a:latin typeface="+mn-lt"/>
              <a:ea typeface="+mn-ea"/>
              <a:cs typeface="+mn-cs"/>
            </a:rPr>
            <a:t>、</a:t>
          </a:r>
          <a:r>
            <a:rPr lang="ja-JP" altLang="en-US" sz="1100">
              <a:solidFill>
                <a:schemeClr val="dk1"/>
              </a:solidFill>
              <a:effectLst/>
              <a:latin typeface="+mn-lt"/>
              <a:ea typeface="+mn-ea"/>
              <a:cs typeface="+mn-cs"/>
            </a:rPr>
            <a:t>昇級及び会計間の異動等の要因により変動する</a:t>
          </a:r>
          <a:r>
            <a:rPr kumimoji="1" lang="ja-JP" altLang="ja-JP" sz="1100">
              <a:solidFill>
                <a:schemeClr val="dk1"/>
              </a:solidFill>
              <a:effectLst/>
              <a:latin typeface="+mn-lt"/>
              <a:ea typeface="+mn-ea"/>
              <a:cs typeface="+mn-cs"/>
            </a:rPr>
            <a:t>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62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物件費については、熊本県平均より下回っている状況ではあるが、類似団体内順位は高い傾向にある。</a:t>
          </a:r>
          <a:r>
            <a:rPr kumimoji="1" lang="ja-JP" altLang="en-US" sz="1100">
              <a:solidFill>
                <a:schemeClr val="dk1"/>
              </a:solidFill>
              <a:effectLst/>
              <a:latin typeface="+mn-lt"/>
              <a:ea typeface="+mn-ea"/>
              <a:cs typeface="+mn-cs"/>
            </a:rPr>
            <a:t>ここ数年は大きな変化はないが、</a:t>
          </a:r>
          <a:r>
            <a:rPr kumimoji="1" lang="ja-JP" altLang="ja-JP" sz="1100">
              <a:solidFill>
                <a:schemeClr val="dk1"/>
              </a:solidFill>
              <a:effectLst/>
              <a:latin typeface="+mn-lt"/>
              <a:ea typeface="+mn-ea"/>
              <a:cs typeface="+mn-cs"/>
            </a:rPr>
            <a:t>近年、情報化推進等維持管理費に関する経費が増加しており、高止まりの状態が継続していく予測である。今後も引き続き業務の効率化を図るとともに、行政コストの削減を推進し、物件費の抑制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14</xdr:row>
      <xdr:rowOff>98425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930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14</xdr:row>
      <xdr:rowOff>98425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70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41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18415</xdr:rowOff>
    </xdr:from>
    <xdr:to>
      <xdr:col>69</xdr:col>
      <xdr:colOff>92075</xdr:colOff>
      <xdr:row>14</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18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47625</xdr:rowOff>
    </xdr:from>
    <xdr:to>
      <xdr:col>78</xdr:col>
      <xdr:colOff>120650</xdr:colOff>
      <xdr:row>14</xdr:row>
      <xdr:rowOff>149225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159402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1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19050</xdr:rowOff>
    </xdr:from>
    <xdr:to>
      <xdr:col>74</xdr:col>
      <xdr:colOff>31750</xdr:colOff>
      <xdr:row>14</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130827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139065</xdr:rowOff>
    </xdr:from>
    <xdr:to>
      <xdr:col>65</xdr:col>
      <xdr:colOff>53975</xdr:colOff>
      <xdr:row>14</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79392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扶助費について、類似団体と比較</a:t>
          </a:r>
          <a:r>
            <a:rPr kumimoji="1" lang="ja-JP" altLang="en-US" sz="1100">
              <a:solidFill>
                <a:schemeClr val="dk1"/>
              </a:solidFill>
              <a:effectLst/>
              <a:latin typeface="+mn-lt"/>
              <a:ea typeface="+mn-ea"/>
              <a:cs typeface="+mn-cs"/>
            </a:rPr>
            <a:t>すると大差がないが、前年度比△５．１％と大幅に減少している。</a:t>
          </a:r>
          <a:r>
            <a:rPr kumimoji="1" lang="ja-JP" altLang="ja-JP" sz="1100">
              <a:solidFill>
                <a:schemeClr val="dk1"/>
              </a:solidFill>
              <a:effectLst/>
              <a:latin typeface="+mn-lt"/>
              <a:ea typeface="+mn-ea"/>
              <a:cs typeface="+mn-cs"/>
            </a:rPr>
            <a:t>要因として、町の重要施策である少子化・子育て支援施策（医療費無償化・保育料軽減）などに</a:t>
          </a:r>
          <a:r>
            <a:rPr kumimoji="1" lang="ja-JP" altLang="en-US" sz="1100">
              <a:solidFill>
                <a:schemeClr val="dk1"/>
              </a:solidFill>
              <a:effectLst/>
              <a:latin typeface="+mn-lt"/>
              <a:ea typeface="+mn-ea"/>
              <a:cs typeface="+mn-cs"/>
            </a:rPr>
            <a:t>力を入れているものの、保育所に入所している子どもの減少による</a:t>
          </a:r>
          <a:r>
            <a:rPr kumimoji="1" lang="ja-JP" altLang="ja-JP" sz="1100">
              <a:solidFill>
                <a:schemeClr val="dk1"/>
              </a:solidFill>
              <a:effectLst/>
              <a:latin typeface="+mn-lt"/>
              <a:ea typeface="+mn-ea"/>
              <a:cs typeface="+mn-cs"/>
            </a:rPr>
            <a:t>保育所入所児童運営事業</a:t>
          </a:r>
          <a:r>
            <a:rPr kumimoji="1" lang="ja-JP" altLang="en-US" sz="1100">
              <a:solidFill>
                <a:schemeClr val="dk1"/>
              </a:solidFill>
              <a:effectLst/>
              <a:latin typeface="+mn-lt"/>
              <a:ea typeface="+mn-ea"/>
              <a:cs typeface="+mn-cs"/>
            </a:rPr>
            <a:t>費の大幅な減少に</a:t>
          </a:r>
          <a:r>
            <a:rPr kumimoji="1" lang="ja-JP" altLang="ja-JP" sz="1100">
              <a:solidFill>
                <a:schemeClr val="dk1"/>
              </a:solidFill>
              <a:effectLst/>
              <a:latin typeface="+mn-lt"/>
              <a:ea typeface="+mn-ea"/>
              <a:cs typeface="+mn-cs"/>
            </a:rPr>
            <a:t>よるものと考えられる。</a:t>
          </a:r>
          <a:r>
            <a:rPr kumimoji="1" lang="ja-JP" altLang="en-US" sz="1100">
              <a:solidFill>
                <a:schemeClr val="dk1"/>
              </a:solidFill>
              <a:effectLst/>
              <a:latin typeface="+mn-lt"/>
              <a:ea typeface="+mn-ea"/>
              <a:cs typeface="+mn-cs"/>
            </a:rPr>
            <a:t>また、令和元</a:t>
          </a:r>
          <a:r>
            <a:rPr kumimoji="1" lang="ja-JP" altLang="ja-JP" sz="1100">
              <a:solidFill>
                <a:schemeClr val="dk1"/>
              </a:solidFill>
              <a:effectLst/>
              <a:latin typeface="+mn-lt"/>
              <a:ea typeface="+mn-ea"/>
              <a:cs typeface="+mn-cs"/>
            </a:rPr>
            <a:t>年度は保育所入所児童運営事業における</a:t>
          </a:r>
          <a:r>
            <a:rPr kumimoji="1" lang="ja-JP" altLang="en-US" sz="1100">
              <a:solidFill>
                <a:schemeClr val="dk1"/>
              </a:solidFill>
              <a:effectLst/>
              <a:latin typeface="+mn-lt"/>
              <a:ea typeface="+mn-ea"/>
              <a:cs typeface="+mn-cs"/>
            </a:rPr>
            <a:t>過年度収入が多かったことも一つの要因と</a:t>
          </a:r>
          <a:r>
            <a:rPr kumimoji="1" lang="ja-JP" altLang="ja-JP" sz="1100">
              <a:solidFill>
                <a:schemeClr val="dk1"/>
              </a:solidFill>
              <a:effectLst/>
              <a:latin typeface="+mn-lt"/>
              <a:ea typeface="+mn-ea"/>
              <a:cs typeface="+mn-cs"/>
            </a:rPr>
            <a:t>してあげられる。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59</xdr:row>
      <xdr:rowOff>42635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03015"/>
          <a:ext cx="8382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xdr:rowOff>
    </xdr:from>
    <xdr:to>
      <xdr:col>19</xdr:col>
      <xdr:colOff>187325</xdr:colOff>
      <xdr:row>59</xdr:row>
      <xdr:rowOff>42635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9513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xdr:rowOff>
    </xdr:from>
    <xdr:to>
      <xdr:col>15</xdr:col>
      <xdr:colOff>98425</xdr:colOff>
      <xdr:row>58</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951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xdr:rowOff>
    </xdr:from>
    <xdr:to>
      <xdr:col>11</xdr:col>
      <xdr:colOff>9525</xdr:colOff>
      <xdr:row>58</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951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163285</xdr:rowOff>
    </xdr:from>
    <xdr:to>
      <xdr:col>20</xdr:col>
      <xdr:colOff>38100</xdr:colOff>
      <xdr:row>59</xdr:row>
      <xdr:rowOff>93435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127907</xdr:rowOff>
    </xdr:from>
    <xdr:to>
      <xdr:col>15</xdr:col>
      <xdr:colOff>149225</xdr:colOff>
      <xdr:row>58</xdr:row>
      <xdr:rowOff>58057</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42834</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127907</xdr:rowOff>
    </xdr:from>
    <xdr:to>
      <xdr:col>6</xdr:col>
      <xdr:colOff>171450</xdr:colOff>
      <xdr:row>58</xdr:row>
      <xdr:rowOff>58057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42834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その他について、全国平均・熊本県平均と比較して大きく上回っている。要因として、各特別会計への繰出金によるものと考えられる。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対前年度比</a:t>
          </a:r>
          <a:r>
            <a:rPr kumimoji="1" lang="ja-JP" altLang="en-US" sz="1100">
              <a:solidFill>
                <a:schemeClr val="dk1"/>
              </a:solidFill>
              <a:effectLst/>
              <a:latin typeface="+mn-lt"/>
              <a:ea typeface="+mn-ea"/>
              <a:cs typeface="+mn-cs"/>
            </a:rPr>
            <a:t>でみると、</a:t>
          </a:r>
          <a:r>
            <a:rPr kumimoji="1" lang="ja-JP" altLang="ja-JP" sz="1100">
              <a:solidFill>
                <a:schemeClr val="dk1"/>
              </a:solidFill>
              <a:effectLst/>
              <a:latin typeface="+mn-lt"/>
              <a:ea typeface="+mn-ea"/>
              <a:cs typeface="+mn-cs"/>
            </a:rPr>
            <a:t>国保・介護・後期特別会計への繰出金</a:t>
          </a:r>
          <a:r>
            <a:rPr kumimoji="1" lang="ja-JP" altLang="en-US" sz="1100">
              <a:solidFill>
                <a:schemeClr val="dk1"/>
              </a:solidFill>
              <a:effectLst/>
              <a:latin typeface="+mn-lt"/>
              <a:ea typeface="+mn-ea"/>
              <a:cs typeface="+mn-cs"/>
            </a:rPr>
            <a:t>は△０．４％となった。</a:t>
          </a:r>
          <a:r>
            <a:rPr kumimoji="1" lang="ja-JP" altLang="ja-JP" sz="1100">
              <a:solidFill>
                <a:schemeClr val="dk1"/>
              </a:solidFill>
              <a:effectLst/>
              <a:latin typeface="+mn-lt"/>
              <a:ea typeface="+mn-ea"/>
              <a:cs typeface="+mn-cs"/>
            </a:rPr>
            <a:t>今後も国保税・介護保険料・下水道使用料金等の適正化を図り、一般会計の負担軽減に努めたい。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72136</xdr:rowOff>
    </xdr:from>
    <xdr:to>
      <xdr:col>82</xdr:col>
      <xdr:colOff>107950</xdr:colOff>
      <xdr:row>58</xdr:row>
      <xdr:rowOff>99568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100162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99568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9796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67564</xdr:rowOff>
    </xdr:from>
    <xdr:to>
      <xdr:col>69</xdr:col>
      <xdr:colOff>92075</xdr:colOff>
      <xdr:row>58</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100116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21336</xdr:rowOff>
    </xdr:from>
    <xdr:to>
      <xdr:col>82</xdr:col>
      <xdr:colOff>158750</xdr:colOff>
      <xdr:row>58</xdr:row>
      <xdr:rowOff>122936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164863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48768</xdr:rowOff>
    </xdr:from>
    <xdr:to>
      <xdr:col>78</xdr:col>
      <xdr:colOff>120650</xdr:colOff>
      <xdr:row>58</xdr:row>
      <xdr:rowOff>150368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135145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xdr:rowOff>
    </xdr:from>
    <xdr:to>
      <xdr:col>65</xdr:col>
      <xdr:colOff>53975</xdr:colOff>
      <xdr:row>58</xdr:row>
      <xdr:rowOff>118364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103141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熊本県平均と同水準ではあるが、類似団体内順位は高い傾向にある。割合については昨年度と同水準を保っている。今後は、一部事務組合で実施している塵芥処理事業費（広域連合負担金）における新ゴミ処理施設の建設による負担金の増や航路</a:t>
          </a:r>
          <a:r>
            <a:rPr kumimoji="1" lang="ja-JP" altLang="en-US" sz="1100">
              <a:solidFill>
                <a:schemeClr val="dk1"/>
              </a:solidFill>
              <a:effectLst/>
              <a:latin typeface="+mn-lt"/>
              <a:ea typeface="+mn-ea"/>
              <a:cs typeface="+mn-cs"/>
            </a:rPr>
            <a:t>を含む地域公共交通</a:t>
          </a:r>
          <a:r>
            <a:rPr kumimoji="1" lang="ja-JP" altLang="ja-JP" sz="1100">
              <a:solidFill>
                <a:schemeClr val="dk1"/>
              </a:solidFill>
              <a:effectLst/>
              <a:latin typeface="+mn-lt"/>
              <a:ea typeface="+mn-ea"/>
              <a:cs typeface="+mn-cs"/>
            </a:rPr>
            <a:t>事業における維持経費の増が予測されるため、上昇を見込んでいる。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30988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03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21844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平成２３年度から実施した緊急防災・減災事業や都市再生整備計画事業、漁村再生交付金事業等の大型事業に積極的に取り組んできたことに伴い、地方債残高が増加したことで、公債費も増加傾向にある。増加要因としては、</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元</a:t>
          </a:r>
          <a:r>
            <a:rPr kumimoji="1" lang="ja-JP" altLang="en-US" sz="1100">
              <a:solidFill>
                <a:schemeClr val="dk1"/>
              </a:solidFill>
              <a:effectLst/>
              <a:latin typeface="+mn-lt"/>
              <a:ea typeface="+mn-ea"/>
              <a:cs typeface="+mn-cs"/>
            </a:rPr>
            <a:t>利</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金が</a:t>
          </a:r>
          <a:r>
            <a:rPr kumimoji="1" lang="ja-JP" altLang="ja-JP" sz="1100">
              <a:solidFill>
                <a:schemeClr val="dk1"/>
              </a:solidFill>
              <a:effectLst/>
              <a:latin typeface="+mn-lt"/>
              <a:ea typeface="+mn-ea"/>
              <a:cs typeface="+mn-cs"/>
            </a:rPr>
            <a:t>＋３９，２５２千円</a:t>
          </a:r>
          <a:r>
            <a:rPr kumimoji="1" lang="ja-JP" altLang="en-US" sz="1100">
              <a:solidFill>
                <a:schemeClr val="dk1"/>
              </a:solidFill>
              <a:effectLst/>
              <a:latin typeface="+mn-lt"/>
              <a:ea typeface="+mn-ea"/>
              <a:cs typeface="+mn-cs"/>
            </a:rPr>
            <a:t>となったこと</a:t>
          </a:r>
          <a:r>
            <a:rPr kumimoji="1" lang="ja-JP" altLang="ja-JP" sz="1100">
              <a:solidFill>
                <a:schemeClr val="dk1"/>
              </a:solidFill>
              <a:effectLst/>
              <a:latin typeface="+mn-lt"/>
              <a:ea typeface="+mn-ea"/>
              <a:cs typeface="+mn-cs"/>
            </a:rPr>
            <a:t>があげられる。今後、貸出し利率の低下により若干低下する要因もあるが、令和２年度をピークに増加する見込みであり、借り入れの抑制を図りながら、徐々に減少させていく。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119380</xdr:rowOff>
    </xdr:from>
    <xdr:to>
      <xdr:col>24</xdr:col>
      <xdr:colOff>25400</xdr:colOff>
      <xdr:row>78</xdr:row>
      <xdr:rowOff>5080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3210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119380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63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218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68580</xdr:rowOff>
    </xdr:from>
    <xdr:to>
      <xdr:col>20</xdr:col>
      <xdr:colOff>38100</xdr:colOff>
      <xdr:row>77</xdr:row>
      <xdr:rowOff>170180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154957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公債費以外について、全国平均・熊本県平均ともに下回って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△４．７％となった。</a:t>
          </a:r>
          <a:r>
            <a:rPr kumimoji="1" lang="ja-JP" altLang="ja-JP" sz="1100">
              <a:solidFill>
                <a:schemeClr val="dk1"/>
              </a:solidFill>
              <a:effectLst/>
              <a:latin typeface="+mn-lt"/>
              <a:ea typeface="+mn-ea"/>
              <a:cs typeface="+mn-cs"/>
            </a:rPr>
            <a:t>この主な要因として、扶助費</a:t>
          </a:r>
          <a:r>
            <a:rPr kumimoji="1" lang="ja-JP" altLang="en-US" sz="1100">
              <a:solidFill>
                <a:schemeClr val="dk1"/>
              </a:solidFill>
              <a:effectLst/>
              <a:latin typeface="+mn-lt"/>
              <a:ea typeface="+mn-ea"/>
              <a:cs typeface="+mn-cs"/>
            </a:rPr>
            <a:t>及び水道特別会計への繰出金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があげられる。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78</xdr:row>
      <xdr:rowOff>27939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21970"/>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27939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282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33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17476</xdr:rowOff>
    </xdr:from>
    <xdr:to>
      <xdr:col>29</xdr:col>
      <xdr:colOff>127000</xdr:colOff>
      <xdr:row>18</xdr:row>
      <xdr:rowOff>80039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51201"/>
          <a:ext cx="647700" cy="62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80039</xdr:rowOff>
    </xdr:from>
    <xdr:to>
      <xdr:col>26</xdr:col>
      <xdr:colOff>50800</xdr:colOff>
      <xdr:row>18</xdr:row>
      <xdr:rowOff>83688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3764"/>
          <a:ext cx="6985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83688</xdr:rowOff>
    </xdr:from>
    <xdr:to>
      <xdr:col>22</xdr:col>
      <xdr:colOff>114300</xdr:colOff>
      <xdr:row>18</xdr:row>
      <xdr:rowOff>118225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17413"/>
          <a:ext cx="698500" cy="3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94231</xdr:rowOff>
    </xdr:from>
    <xdr:to>
      <xdr:col>18</xdr:col>
      <xdr:colOff>177800</xdr:colOff>
      <xdr:row>18</xdr:row>
      <xdr:rowOff>118225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27956"/>
          <a:ext cx="698500" cy="23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138126</xdr:rowOff>
    </xdr:from>
    <xdr:to>
      <xdr:col>29</xdr:col>
      <xdr:colOff>177800</xdr:colOff>
      <xdr:row>18</xdr:row>
      <xdr:rowOff>68276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0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110203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29239</xdr:rowOff>
    </xdr:from>
    <xdr:to>
      <xdr:col>26</xdr:col>
      <xdr:colOff>101600</xdr:colOff>
      <xdr:row>18</xdr:row>
      <xdr:rowOff>130839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2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115616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32888</xdr:rowOff>
    </xdr:from>
    <xdr:to>
      <xdr:col>22</xdr:col>
      <xdr:colOff>165100</xdr:colOff>
      <xdr:row>18</xdr:row>
      <xdr:rowOff>134488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6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119265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67425</xdr:rowOff>
    </xdr:from>
    <xdr:to>
      <xdr:col>19</xdr:col>
      <xdr:colOff>38100</xdr:colOff>
      <xdr:row>18</xdr:row>
      <xdr:rowOff>169025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0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153802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43431</xdr:rowOff>
    </xdr:from>
    <xdr:to>
      <xdr:col>15</xdr:col>
      <xdr:colOff>101600</xdr:colOff>
      <xdr:row>18</xdr:row>
      <xdr:rowOff>145031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129808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113235</xdr:rowOff>
    </xdr:from>
    <xdr:to>
      <xdr:col>29</xdr:col>
      <xdr:colOff>127000</xdr:colOff>
      <xdr:row>35</xdr:row>
      <xdr:rowOff>196527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23585"/>
          <a:ext cx="647700" cy="8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196527</xdr:rowOff>
    </xdr:from>
    <xdr:to>
      <xdr:col>26</xdr:col>
      <xdr:colOff>50800</xdr:colOff>
      <xdr:row>35</xdr:row>
      <xdr:rowOff>306745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06877"/>
          <a:ext cx="698500" cy="11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255343</xdr:rowOff>
    </xdr:from>
    <xdr:to>
      <xdr:col>22</xdr:col>
      <xdr:colOff>114300</xdr:colOff>
      <xdr:row>35</xdr:row>
      <xdr:rowOff>306745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5693"/>
          <a:ext cx="698500" cy="5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255343</xdr:rowOff>
    </xdr:from>
    <xdr:to>
      <xdr:col>18</xdr:col>
      <xdr:colOff>177800</xdr:colOff>
      <xdr:row>35</xdr:row>
      <xdr:rowOff>292457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5693"/>
          <a:ext cx="698500" cy="37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62435</xdr:rowOff>
    </xdr:from>
    <xdr:to>
      <xdr:col>29</xdr:col>
      <xdr:colOff>177800</xdr:colOff>
      <xdr:row>35</xdr:row>
      <xdr:rowOff>164035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7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250412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1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145727</xdr:rowOff>
    </xdr:from>
    <xdr:to>
      <xdr:col>26</xdr:col>
      <xdr:colOff>101600</xdr:colOff>
      <xdr:row>35</xdr:row>
      <xdr:rowOff>247327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5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24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255945</xdr:rowOff>
    </xdr:from>
    <xdr:to>
      <xdr:col>22</xdr:col>
      <xdr:colOff>165100</xdr:colOff>
      <xdr:row>36</xdr:row>
      <xdr:rowOff>14645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204543</xdr:rowOff>
    </xdr:from>
    <xdr:to>
      <xdr:col>19</xdr:col>
      <xdr:colOff>38100</xdr:colOff>
      <xdr:row>35</xdr:row>
      <xdr:rowOff>306143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316320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241657</xdr:rowOff>
    </xdr:from>
    <xdr:to>
      <xdr:col>15</xdr:col>
      <xdr:colOff>101600</xdr:colOff>
      <xdr:row>36</xdr:row>
      <xdr:rowOff>357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52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2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
7,050
67.58
5,037,957
4,885,946
109,549
3,312,522
7,112,683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19250</xdr:rowOff>
    </xdr:from>
    <xdr:to>
      <xdr:col>24</xdr:col>
      <xdr:colOff>63500</xdr:colOff>
      <xdr:row>36</xdr:row>
      <xdr:rowOff>101426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1450"/>
          <a:ext cx="8382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50056</xdr:rowOff>
    </xdr:from>
    <xdr:to>
      <xdr:col>19</xdr:col>
      <xdr:colOff>177800</xdr:colOff>
      <xdr:row>36</xdr:row>
      <xdr:rowOff>101426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22256"/>
          <a:ext cx="8890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50056</xdr:rowOff>
    </xdr:from>
    <xdr:to>
      <xdr:col>15</xdr:col>
      <xdr:colOff>50800</xdr:colOff>
      <xdr:row>36</xdr:row>
      <xdr:rowOff>127083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22256"/>
          <a:ext cx="889000" cy="7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99891</xdr:rowOff>
    </xdr:from>
    <xdr:to>
      <xdr:col>10</xdr:col>
      <xdr:colOff>114300</xdr:colOff>
      <xdr:row>36</xdr:row>
      <xdr:rowOff>127083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72091"/>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139900</xdr:rowOff>
    </xdr:from>
    <xdr:to>
      <xdr:col>24</xdr:col>
      <xdr:colOff>114300</xdr:colOff>
      <xdr:row>36</xdr:row>
      <xdr:rowOff>70050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118327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50626</xdr:rowOff>
    </xdr:from>
    <xdr:to>
      <xdr:col>20</xdr:col>
      <xdr:colOff>38100</xdr:colOff>
      <xdr:row>36</xdr:row>
      <xdr:rowOff>152226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143353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3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170706</xdr:rowOff>
    </xdr:from>
    <xdr:to>
      <xdr:col>15</xdr:col>
      <xdr:colOff>101600</xdr:colOff>
      <xdr:row>36</xdr:row>
      <xdr:rowOff>100856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91983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2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76283</xdr:rowOff>
    </xdr:from>
    <xdr:to>
      <xdr:col>10</xdr:col>
      <xdr:colOff>165100</xdr:colOff>
      <xdr:row>37</xdr:row>
      <xdr:rowOff>6433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169010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3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49091</xdr:rowOff>
    </xdr:from>
    <xdr:to>
      <xdr:col>6</xdr:col>
      <xdr:colOff>38100</xdr:colOff>
      <xdr:row>36</xdr:row>
      <xdr:rowOff>150691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141818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31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105744</xdr:rowOff>
    </xdr:from>
    <xdr:to>
      <xdr:col>24</xdr:col>
      <xdr:colOff>63500</xdr:colOff>
      <xdr:row>56</xdr:row>
      <xdr:rowOff>132755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06944"/>
          <a:ext cx="838200" cy="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132755</xdr:rowOff>
    </xdr:from>
    <xdr:to>
      <xdr:col>19</xdr:col>
      <xdr:colOff>177800</xdr:colOff>
      <xdr:row>56</xdr:row>
      <xdr:rowOff>139009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33955"/>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121412</xdr:rowOff>
    </xdr:from>
    <xdr:to>
      <xdr:col>15</xdr:col>
      <xdr:colOff>50800</xdr:colOff>
      <xdr:row>56</xdr:row>
      <xdr:rowOff>139009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22612"/>
          <a:ext cx="889000" cy="1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121412</xdr:rowOff>
    </xdr:from>
    <xdr:to>
      <xdr:col>10</xdr:col>
      <xdr:colOff>114300</xdr:colOff>
      <xdr:row>56</xdr:row>
      <xdr:rowOff>147687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22612"/>
          <a:ext cx="889000" cy="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54944</xdr:rowOff>
    </xdr:from>
    <xdr:to>
      <xdr:col>24</xdr:col>
      <xdr:colOff>114300</xdr:colOff>
      <xdr:row>56</xdr:row>
      <xdr:rowOff>156544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141321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7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81955</xdr:rowOff>
    </xdr:from>
    <xdr:to>
      <xdr:col>20</xdr:col>
      <xdr:colOff>38100</xdr:colOff>
      <xdr:row>57</xdr:row>
      <xdr:rowOff>12105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3232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88209</xdr:rowOff>
    </xdr:from>
    <xdr:to>
      <xdr:col>15</xdr:col>
      <xdr:colOff>101600</xdr:colOff>
      <xdr:row>57</xdr:row>
      <xdr:rowOff>18359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9486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70612</xdr:rowOff>
    </xdr:from>
    <xdr:to>
      <xdr:col>10</xdr:col>
      <xdr:colOff>165100</xdr:colOff>
      <xdr:row>57</xdr:row>
      <xdr:rowOff>762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163339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96887</xdr:rowOff>
    </xdr:from>
    <xdr:to>
      <xdr:col>6</xdr:col>
      <xdr:colOff>38100</xdr:colOff>
      <xdr:row>57</xdr:row>
      <xdr:rowOff>27037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97789</xdr:rowOff>
    </xdr:from>
    <xdr:to>
      <xdr:col>24</xdr:col>
      <xdr:colOff>63500</xdr:colOff>
      <xdr:row>76</xdr:row>
      <xdr:rowOff>110096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27989"/>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41554</xdr:rowOff>
    </xdr:from>
    <xdr:to>
      <xdr:col>19</xdr:col>
      <xdr:colOff>177800</xdr:colOff>
      <xdr:row>76</xdr:row>
      <xdr:rowOff>97789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071754"/>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41554</xdr:rowOff>
    </xdr:from>
    <xdr:to>
      <xdr:col>15</xdr:col>
      <xdr:colOff>50800</xdr:colOff>
      <xdr:row>76</xdr:row>
      <xdr:rowOff>98400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71754"/>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169990</xdr:rowOff>
    </xdr:from>
    <xdr:to>
      <xdr:col>10</xdr:col>
      <xdr:colOff>114300</xdr:colOff>
      <xdr:row>76</xdr:row>
      <xdr:rowOff>98400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028740"/>
          <a:ext cx="889000" cy="9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59296</xdr:rowOff>
    </xdr:from>
    <xdr:to>
      <xdr:col>24</xdr:col>
      <xdr:colOff>114300</xdr:colOff>
      <xdr:row>76</xdr:row>
      <xdr:rowOff>160896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82173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46989</xdr:rowOff>
    </xdr:from>
    <xdr:to>
      <xdr:col>20</xdr:col>
      <xdr:colOff>38100</xdr:colOff>
      <xdr:row>76</xdr:row>
      <xdr:rowOff>148589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165117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162204</xdr:rowOff>
    </xdr:from>
    <xdr:to>
      <xdr:col>15</xdr:col>
      <xdr:colOff>101600</xdr:colOff>
      <xdr:row>76</xdr:row>
      <xdr:rowOff>92354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108881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7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47600</xdr:rowOff>
    </xdr:from>
    <xdr:to>
      <xdr:col>10</xdr:col>
      <xdr:colOff>165100</xdr:colOff>
      <xdr:row>76</xdr:row>
      <xdr:rowOff>149200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165726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5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119190</xdr:rowOff>
    </xdr:from>
    <xdr:to>
      <xdr:col>6</xdr:col>
      <xdr:colOff>38100</xdr:colOff>
      <xdr:row>76</xdr:row>
      <xdr:rowOff>49340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65867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7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153212</xdr:rowOff>
    </xdr:from>
    <xdr:to>
      <xdr:col>24</xdr:col>
      <xdr:colOff>63500</xdr:colOff>
      <xdr:row>93</xdr:row>
      <xdr:rowOff>21019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926612"/>
          <a:ext cx="8382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58293</xdr:rowOff>
    </xdr:from>
    <xdr:to>
      <xdr:col>19</xdr:col>
      <xdr:colOff>177800</xdr:colOff>
      <xdr:row>92</xdr:row>
      <xdr:rowOff>153212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5831693"/>
          <a:ext cx="889000" cy="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58293</xdr:rowOff>
    </xdr:from>
    <xdr:to>
      <xdr:col>15</xdr:col>
      <xdr:colOff>50800</xdr:colOff>
      <xdr:row>93</xdr:row>
      <xdr:rowOff>30505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31693"/>
          <a:ext cx="889000" cy="1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30505</xdr:rowOff>
    </xdr:from>
    <xdr:to>
      <xdr:col>10</xdr:col>
      <xdr:colOff>114300</xdr:colOff>
      <xdr:row>93</xdr:row>
      <xdr:rowOff>45174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975355"/>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141669</xdr:rowOff>
    </xdr:from>
    <xdr:to>
      <xdr:col>24</xdr:col>
      <xdr:colOff>114300</xdr:colOff>
      <xdr:row>93</xdr:row>
      <xdr:rowOff>71819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164546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6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102412</xdr:rowOff>
    </xdr:from>
    <xdr:to>
      <xdr:col>20</xdr:col>
      <xdr:colOff>38100</xdr:colOff>
      <xdr:row>93</xdr:row>
      <xdr:rowOff>32562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49089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6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7493</xdr:rowOff>
    </xdr:from>
    <xdr:to>
      <xdr:col>15</xdr:col>
      <xdr:colOff>101600</xdr:colOff>
      <xdr:row>92</xdr:row>
      <xdr:rowOff>109093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125620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5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151155</xdr:rowOff>
    </xdr:from>
    <xdr:to>
      <xdr:col>10</xdr:col>
      <xdr:colOff>165100</xdr:colOff>
      <xdr:row>93</xdr:row>
      <xdr:rowOff>81305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97832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165824</xdr:rowOff>
    </xdr:from>
    <xdr:to>
      <xdr:col>6</xdr:col>
      <xdr:colOff>38100</xdr:colOff>
      <xdr:row>93</xdr:row>
      <xdr:rowOff>95974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112501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7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3724</xdr:rowOff>
    </xdr:from>
    <xdr:to>
      <xdr:col>55</xdr:col>
      <xdr:colOff>0</xdr:colOff>
      <xdr:row>37</xdr:row>
      <xdr:rowOff>18583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4737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135060</xdr:rowOff>
    </xdr:from>
    <xdr:to>
      <xdr:col>50</xdr:col>
      <xdr:colOff>114300</xdr:colOff>
      <xdr:row>37</xdr:row>
      <xdr:rowOff>18583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07260"/>
          <a:ext cx="8890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135060</xdr:rowOff>
    </xdr:from>
    <xdr:to>
      <xdr:col>45</xdr:col>
      <xdr:colOff>177800</xdr:colOff>
      <xdr:row>36</xdr:row>
      <xdr:rowOff>158423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7260"/>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158423</xdr:rowOff>
    </xdr:from>
    <xdr:to>
      <xdr:col>41</xdr:col>
      <xdr:colOff>50800</xdr:colOff>
      <xdr:row>36</xdr:row>
      <xdr:rowOff>164873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30623"/>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124374</xdr:rowOff>
    </xdr:from>
    <xdr:to>
      <xdr:col>55</xdr:col>
      <xdr:colOff>50800</xdr:colOff>
      <xdr:row>37</xdr:row>
      <xdr:rowOff>54524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102801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139233</xdr:rowOff>
    </xdr:from>
    <xdr:to>
      <xdr:col>50</xdr:col>
      <xdr:colOff>165100</xdr:colOff>
      <xdr:row>37</xdr:row>
      <xdr:rowOff>69383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60510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0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84260</xdr:rowOff>
    </xdr:from>
    <xdr:to>
      <xdr:col>46</xdr:col>
      <xdr:colOff>38100</xdr:colOff>
      <xdr:row>37</xdr:row>
      <xdr:rowOff>14410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5537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4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107623</xdr:rowOff>
    </xdr:from>
    <xdr:to>
      <xdr:col>41</xdr:col>
      <xdr:colOff>101600</xdr:colOff>
      <xdr:row>37</xdr:row>
      <xdr:rowOff>37773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28900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7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114073</xdr:rowOff>
    </xdr:from>
    <xdr:to>
      <xdr:col>36</xdr:col>
      <xdr:colOff>165100</xdr:colOff>
      <xdr:row>37</xdr:row>
      <xdr:rowOff>44223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35350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4318</xdr:rowOff>
    </xdr:from>
    <xdr:to>
      <xdr:col>55</xdr:col>
      <xdr:colOff>0</xdr:colOff>
      <xdr:row>59</xdr:row>
      <xdr:rowOff>15073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19868"/>
          <a:ext cx="8382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160275</xdr:rowOff>
    </xdr:from>
    <xdr:to>
      <xdr:col>50</xdr:col>
      <xdr:colOff>114300</xdr:colOff>
      <xdr:row>59</xdr:row>
      <xdr:rowOff>4318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04375"/>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158834</xdr:rowOff>
    </xdr:from>
    <xdr:to>
      <xdr:col>45</xdr:col>
      <xdr:colOff>177800</xdr:colOff>
      <xdr:row>58</xdr:row>
      <xdr:rowOff>160275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02934"/>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146855</xdr:rowOff>
    </xdr:from>
    <xdr:to>
      <xdr:col>41</xdr:col>
      <xdr:colOff>50800</xdr:colOff>
      <xdr:row>58</xdr:row>
      <xdr:rowOff>158834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90955"/>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135723</xdr:rowOff>
    </xdr:from>
    <xdr:to>
      <xdr:col>55</xdr:col>
      <xdr:colOff>50800</xdr:colOff>
      <xdr:row>59</xdr:row>
      <xdr:rowOff>65873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50650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124968</xdr:rowOff>
    </xdr:from>
    <xdr:to>
      <xdr:col>50</xdr:col>
      <xdr:colOff>165100</xdr:colOff>
      <xdr:row>59</xdr:row>
      <xdr:rowOff>55118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46245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109475</xdr:rowOff>
    </xdr:from>
    <xdr:to>
      <xdr:col>46</xdr:col>
      <xdr:colOff>38100</xdr:colOff>
      <xdr:row>59</xdr:row>
      <xdr:rowOff>39625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30752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4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108034</xdr:rowOff>
    </xdr:from>
    <xdr:to>
      <xdr:col>41</xdr:col>
      <xdr:colOff>101600</xdr:colOff>
      <xdr:row>59</xdr:row>
      <xdr:rowOff>38184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29311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96055</xdr:rowOff>
    </xdr:from>
    <xdr:to>
      <xdr:col>36</xdr:col>
      <xdr:colOff>165100</xdr:colOff>
      <xdr:row>59</xdr:row>
      <xdr:rowOff>26205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17332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64433</xdr:rowOff>
    </xdr:from>
    <xdr:to>
      <xdr:col>55</xdr:col>
      <xdr:colOff>0</xdr:colOff>
      <xdr:row>79</xdr:row>
      <xdr:rowOff>71469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08983"/>
          <a:ext cx="8382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42239</xdr:rowOff>
    </xdr:from>
    <xdr:to>
      <xdr:col>50</xdr:col>
      <xdr:colOff>114300</xdr:colOff>
      <xdr:row>79</xdr:row>
      <xdr:rowOff>64433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6789"/>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42239</xdr:rowOff>
    </xdr:from>
    <xdr:to>
      <xdr:col>45</xdr:col>
      <xdr:colOff>177800</xdr:colOff>
      <xdr:row>79</xdr:row>
      <xdr:rowOff>64109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86789"/>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26310</xdr:rowOff>
    </xdr:from>
    <xdr:to>
      <xdr:col>41</xdr:col>
      <xdr:colOff>50800</xdr:colOff>
      <xdr:row>79</xdr:row>
      <xdr:rowOff>64109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70860"/>
          <a:ext cx="889000" cy="3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20669</xdr:rowOff>
    </xdr:from>
    <xdr:to>
      <xdr:col>55</xdr:col>
      <xdr:colOff>50800</xdr:colOff>
      <xdr:row>79</xdr:row>
      <xdr:rowOff>122269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13633</xdr:rowOff>
    </xdr:from>
    <xdr:to>
      <xdr:col>50</xdr:col>
      <xdr:colOff>165100</xdr:colOff>
      <xdr:row>79</xdr:row>
      <xdr:rowOff>115233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106360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162889</xdr:rowOff>
    </xdr:from>
    <xdr:to>
      <xdr:col>46</xdr:col>
      <xdr:colOff>38100</xdr:colOff>
      <xdr:row>79</xdr:row>
      <xdr:rowOff>93039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109566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31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13309</xdr:rowOff>
    </xdr:from>
    <xdr:to>
      <xdr:col>41</xdr:col>
      <xdr:colOff>101600</xdr:colOff>
      <xdr:row>79</xdr:row>
      <xdr:rowOff>114909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106036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146960</xdr:rowOff>
    </xdr:from>
    <xdr:to>
      <xdr:col>36</xdr:col>
      <xdr:colOff>165100</xdr:colOff>
      <xdr:row>79</xdr:row>
      <xdr:rowOff>77110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93637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9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67001</xdr:rowOff>
    </xdr:from>
    <xdr:to>
      <xdr:col>55</xdr:col>
      <xdr:colOff>0</xdr:colOff>
      <xdr:row>98</xdr:row>
      <xdr:rowOff>90350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69101"/>
          <a:ext cx="8382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67001</xdr:rowOff>
    </xdr:from>
    <xdr:to>
      <xdr:col>50</xdr:col>
      <xdr:colOff>114300</xdr:colOff>
      <xdr:row>98</xdr:row>
      <xdr:rowOff>85463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69101"/>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144239</xdr:rowOff>
    </xdr:from>
    <xdr:to>
      <xdr:col>45</xdr:col>
      <xdr:colOff>177800</xdr:colOff>
      <xdr:row>98</xdr:row>
      <xdr:rowOff>85463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74889"/>
          <a:ext cx="889000" cy="1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144239</xdr:rowOff>
    </xdr:from>
    <xdr:to>
      <xdr:col>41</xdr:col>
      <xdr:colOff>50800</xdr:colOff>
      <xdr:row>98</xdr:row>
      <xdr:rowOff>58066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74889"/>
          <a:ext cx="889000" cy="8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39550</xdr:rowOff>
    </xdr:from>
    <xdr:to>
      <xdr:col>55</xdr:col>
      <xdr:colOff>50800</xdr:colOff>
      <xdr:row>98</xdr:row>
      <xdr:rowOff>141150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125927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16201</xdr:rowOff>
    </xdr:from>
    <xdr:to>
      <xdr:col>50</xdr:col>
      <xdr:colOff>165100</xdr:colOff>
      <xdr:row>98</xdr:row>
      <xdr:rowOff>117801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108928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34663</xdr:rowOff>
    </xdr:from>
    <xdr:to>
      <xdr:col>46</xdr:col>
      <xdr:colOff>38100</xdr:colOff>
      <xdr:row>98</xdr:row>
      <xdr:rowOff>136263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127390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2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93439</xdr:rowOff>
    </xdr:from>
    <xdr:to>
      <xdr:col>41</xdr:col>
      <xdr:colOff>101600</xdr:colOff>
      <xdr:row>98</xdr:row>
      <xdr:rowOff>23589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14716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7266</xdr:rowOff>
    </xdr:from>
    <xdr:to>
      <xdr:col>36</xdr:col>
      <xdr:colOff>165100</xdr:colOff>
      <xdr:row>98</xdr:row>
      <xdr:rowOff>108866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99993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42697</xdr:rowOff>
    </xdr:from>
    <xdr:to>
      <xdr:col>85</xdr:col>
      <xdr:colOff>127000</xdr:colOff>
      <xdr:row>38</xdr:row>
      <xdr:rowOff>6731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043447"/>
          <a:ext cx="838200" cy="47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156540</xdr:rowOff>
    </xdr:from>
    <xdr:to>
      <xdr:col>81</xdr:col>
      <xdr:colOff>50800</xdr:colOff>
      <xdr:row>38</xdr:row>
      <xdr:rowOff>6731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328740"/>
          <a:ext cx="889000" cy="1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119316</xdr:rowOff>
    </xdr:from>
    <xdr:to>
      <xdr:col>76</xdr:col>
      <xdr:colOff>114300</xdr:colOff>
      <xdr:row>36</xdr:row>
      <xdr:rowOff>156540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434266"/>
          <a:ext cx="889000" cy="89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119316</xdr:rowOff>
    </xdr:from>
    <xdr:to>
      <xdr:col>71</xdr:col>
      <xdr:colOff>177800</xdr:colOff>
      <xdr:row>34</xdr:row>
      <xdr:rowOff>7493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434266"/>
          <a:ext cx="889000" cy="4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73975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163347</xdr:rowOff>
    </xdr:from>
    <xdr:to>
      <xdr:col>85</xdr:col>
      <xdr:colOff>177800</xdr:colOff>
      <xdr:row>35</xdr:row>
      <xdr:rowOff>93497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9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14774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8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127381</xdr:rowOff>
    </xdr:from>
    <xdr:to>
      <xdr:col>81</xdr:col>
      <xdr:colOff>101600</xdr:colOff>
      <xdr:row>38</xdr:row>
      <xdr:rowOff>57531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48658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5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105740</xdr:rowOff>
    </xdr:from>
    <xdr:to>
      <xdr:col>76</xdr:col>
      <xdr:colOff>165100</xdr:colOff>
      <xdr:row>37</xdr:row>
      <xdr:rowOff>35890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2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52417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0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68516</xdr:rowOff>
    </xdr:from>
    <xdr:to>
      <xdr:col>72</xdr:col>
      <xdr:colOff>38100</xdr:colOff>
      <xdr:row>31</xdr:row>
      <xdr:rowOff>170116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3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15193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1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128143</xdr:rowOff>
    </xdr:from>
    <xdr:to>
      <xdr:col>67</xdr:col>
      <xdr:colOff>101600</xdr:colOff>
      <xdr:row>34</xdr:row>
      <xdr:rowOff>58293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74820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556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167539</xdr:rowOff>
    </xdr:from>
    <xdr:to>
      <xdr:col>85</xdr:col>
      <xdr:colOff>127000</xdr:colOff>
      <xdr:row>76</xdr:row>
      <xdr:rowOff>31600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26289"/>
          <a:ext cx="8382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31600</xdr:rowOff>
    </xdr:from>
    <xdr:to>
      <xdr:col>81</xdr:col>
      <xdr:colOff>50800</xdr:colOff>
      <xdr:row>76</xdr:row>
      <xdr:rowOff>70320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61800"/>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70320</xdr:rowOff>
    </xdr:from>
    <xdr:to>
      <xdr:col>76</xdr:col>
      <xdr:colOff>114300</xdr:colOff>
      <xdr:row>76</xdr:row>
      <xdr:rowOff>75884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00520"/>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75884</xdr:rowOff>
    </xdr:from>
    <xdr:to>
      <xdr:col>71</xdr:col>
      <xdr:colOff>177800</xdr:colOff>
      <xdr:row>76</xdr:row>
      <xdr:rowOff>99878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0608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116739</xdr:rowOff>
    </xdr:from>
    <xdr:to>
      <xdr:col>85</xdr:col>
      <xdr:colOff>177800</xdr:colOff>
      <xdr:row>76</xdr:row>
      <xdr:rowOff>46889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139616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2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152250</xdr:rowOff>
    </xdr:from>
    <xdr:to>
      <xdr:col>81</xdr:col>
      <xdr:colOff>101600</xdr:colOff>
      <xdr:row>76</xdr:row>
      <xdr:rowOff>82400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98927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19520</xdr:rowOff>
    </xdr:from>
    <xdr:to>
      <xdr:col>76</xdr:col>
      <xdr:colOff>165100</xdr:colOff>
      <xdr:row>76</xdr:row>
      <xdr:rowOff>121120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137647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25084</xdr:rowOff>
    </xdr:from>
    <xdr:to>
      <xdr:col>72</xdr:col>
      <xdr:colOff>38100</xdr:colOff>
      <xdr:row>76</xdr:row>
      <xdr:rowOff>126684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143211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49078</xdr:rowOff>
    </xdr:from>
    <xdr:to>
      <xdr:col>67</xdr:col>
      <xdr:colOff>101600</xdr:colOff>
      <xdr:row>76</xdr:row>
      <xdr:rowOff>150678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167205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108448</xdr:rowOff>
    </xdr:from>
    <xdr:to>
      <xdr:col>85</xdr:col>
      <xdr:colOff>127000</xdr:colOff>
      <xdr:row>98</xdr:row>
      <xdr:rowOff>121476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10548"/>
          <a:ext cx="838200" cy="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121476</xdr:rowOff>
    </xdr:from>
    <xdr:to>
      <xdr:col>81</xdr:col>
      <xdr:colOff>50800</xdr:colOff>
      <xdr:row>98</xdr:row>
      <xdr:rowOff>138762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23576"/>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138623</xdr:rowOff>
    </xdr:from>
    <xdr:to>
      <xdr:col>76</xdr:col>
      <xdr:colOff>114300</xdr:colOff>
      <xdr:row>98</xdr:row>
      <xdr:rowOff>138762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40723"/>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138623</xdr:rowOff>
    </xdr:from>
    <xdr:to>
      <xdr:col>71</xdr:col>
      <xdr:colOff>177800</xdr:colOff>
      <xdr:row>98</xdr:row>
      <xdr:rowOff>139005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407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57648</xdr:rowOff>
    </xdr:from>
    <xdr:to>
      <xdr:col>85</xdr:col>
      <xdr:colOff>177800</xdr:colOff>
      <xdr:row>98</xdr:row>
      <xdr:rowOff>159248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144025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70676</xdr:rowOff>
    </xdr:from>
    <xdr:to>
      <xdr:col>81</xdr:col>
      <xdr:colOff>101600</xdr:colOff>
      <xdr:row>99</xdr:row>
      <xdr:rowOff>826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163403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87962</xdr:rowOff>
    </xdr:from>
    <xdr:to>
      <xdr:col>76</xdr:col>
      <xdr:colOff>165100</xdr:colOff>
      <xdr:row>99</xdr:row>
      <xdr:rowOff>18112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9239</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3017" y="1698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87823</xdr:rowOff>
    </xdr:from>
    <xdr:to>
      <xdr:col>72</xdr:col>
      <xdr:colOff>38100</xdr:colOff>
      <xdr:row>99</xdr:row>
      <xdr:rowOff>17973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9100</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4017" y="1698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88205</xdr:rowOff>
    </xdr:from>
    <xdr:to>
      <xdr:col>67</xdr:col>
      <xdr:colOff>101600</xdr:colOff>
      <xdr:row>99</xdr:row>
      <xdr:rowOff>18355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9482</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5017" y="1698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84999</xdr:rowOff>
    </xdr:from>
    <xdr:to>
      <xdr:col>116</xdr:col>
      <xdr:colOff>63500</xdr:colOff>
      <xdr:row>59</xdr:row>
      <xdr:rowOff>85358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00549"/>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84607</xdr:rowOff>
    </xdr:from>
    <xdr:to>
      <xdr:col>111</xdr:col>
      <xdr:colOff>177800</xdr:colOff>
      <xdr:row>59</xdr:row>
      <xdr:rowOff>84999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015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80003</xdr:rowOff>
    </xdr:from>
    <xdr:to>
      <xdr:col>107</xdr:col>
      <xdr:colOff>50800</xdr:colOff>
      <xdr:row>59</xdr:row>
      <xdr:rowOff>84607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95553"/>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72720</xdr:rowOff>
    </xdr:from>
    <xdr:to>
      <xdr:col>102</xdr:col>
      <xdr:colOff>114300</xdr:colOff>
      <xdr:row>59</xdr:row>
      <xdr:rowOff>80003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88270"/>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34558</xdr:rowOff>
    </xdr:from>
    <xdr:to>
      <xdr:col>116</xdr:col>
      <xdr:colOff>114300</xdr:colOff>
      <xdr:row>59</xdr:row>
      <xdr:rowOff>136158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120935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65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34199</xdr:rowOff>
    </xdr:from>
    <xdr:to>
      <xdr:col>112</xdr:col>
      <xdr:colOff>38100</xdr:colOff>
      <xdr:row>59</xdr:row>
      <xdr:rowOff>135799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126926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33807</xdr:rowOff>
    </xdr:from>
    <xdr:to>
      <xdr:col>107</xdr:col>
      <xdr:colOff>101600</xdr:colOff>
      <xdr:row>59</xdr:row>
      <xdr:rowOff>135407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126534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29203</xdr:rowOff>
    </xdr:from>
    <xdr:to>
      <xdr:col>102</xdr:col>
      <xdr:colOff>165100</xdr:colOff>
      <xdr:row>59</xdr:row>
      <xdr:rowOff>130803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121930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37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21920</xdr:rowOff>
    </xdr:from>
    <xdr:to>
      <xdr:col>98</xdr:col>
      <xdr:colOff>38100</xdr:colOff>
      <xdr:row>59</xdr:row>
      <xdr:rowOff>123520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114647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3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153732</xdr:rowOff>
    </xdr:from>
    <xdr:to>
      <xdr:col>116</xdr:col>
      <xdr:colOff>63500</xdr:colOff>
      <xdr:row>75</xdr:row>
      <xdr:rowOff>7798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841032"/>
          <a:ext cx="8382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153732</xdr:rowOff>
    </xdr:from>
    <xdr:to>
      <xdr:col>111</xdr:col>
      <xdr:colOff>177800</xdr:colOff>
      <xdr:row>75</xdr:row>
      <xdr:rowOff>63435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84103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19914</xdr:rowOff>
    </xdr:from>
    <xdr:to>
      <xdr:col>107</xdr:col>
      <xdr:colOff>50800</xdr:colOff>
      <xdr:row>75</xdr:row>
      <xdr:rowOff>63435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878664"/>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131895</xdr:rowOff>
    </xdr:from>
    <xdr:to>
      <xdr:col>102</xdr:col>
      <xdr:colOff>114300</xdr:colOff>
      <xdr:row>75</xdr:row>
      <xdr:rowOff>19914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819195"/>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128448</xdr:rowOff>
    </xdr:from>
    <xdr:to>
      <xdr:col>116</xdr:col>
      <xdr:colOff>114300</xdr:colOff>
      <xdr:row>75</xdr:row>
      <xdr:rowOff>58598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151325</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66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102932</xdr:rowOff>
    </xdr:from>
    <xdr:to>
      <xdr:col>112</xdr:col>
      <xdr:colOff>38100</xdr:colOff>
      <xdr:row>75</xdr:row>
      <xdr:rowOff>33082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49609</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56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12635</xdr:rowOff>
    </xdr:from>
    <xdr:to>
      <xdr:col>107</xdr:col>
      <xdr:colOff>101600</xdr:colOff>
      <xdr:row>75</xdr:row>
      <xdr:rowOff>114235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130762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140564</xdr:rowOff>
    </xdr:from>
    <xdr:to>
      <xdr:col>102</xdr:col>
      <xdr:colOff>165100</xdr:colOff>
      <xdr:row>75</xdr:row>
      <xdr:rowOff>70714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87241</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60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81095</xdr:rowOff>
    </xdr:from>
    <xdr:to>
      <xdr:col>98</xdr:col>
      <xdr:colOff>38100</xdr:colOff>
      <xdr:row>75</xdr:row>
      <xdr:rowOff>11245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7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27772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54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性質別歳出の特徴は、扶助費が高い水準を推移していることである。この主な要因としては、町の重要施策として少子化・子育て支援施策（医療費の無償化・保育料軽減）にいち早くから取り組んできたことがある。また、町内に医療施設が数多く存在することから、町民の利便性が高いため、医療費、給付費、保護措置費等が高い水準にあることが挙げ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また、公債費については、</a:t>
          </a:r>
          <a:r>
            <a:rPr kumimoji="1" lang="ja-JP" altLang="ja-JP" sz="1100">
              <a:solidFill>
                <a:schemeClr val="dk1"/>
              </a:solidFill>
              <a:effectLst/>
              <a:latin typeface="+mn-lt"/>
              <a:ea typeface="+mn-ea"/>
              <a:cs typeface="+mn-cs"/>
            </a:rPr>
            <a:t>平成２３年度から実施した緊急防災・減災事業や都市再生整備計画事業、漁村再生交付金事業等の大型事業に伴い、</a:t>
          </a:r>
          <a:r>
            <a:rPr kumimoji="1" lang="ja-JP" altLang="en-US" sz="1100">
              <a:solidFill>
                <a:schemeClr val="dk1"/>
              </a:solidFill>
              <a:effectLst/>
              <a:latin typeface="+mn-lt"/>
              <a:ea typeface="+mn-ea"/>
              <a:cs typeface="+mn-cs"/>
            </a:rPr>
            <a:t>増加してきた。近年は、</a:t>
          </a:r>
          <a:r>
            <a:rPr kumimoji="1" lang="ja-JP" altLang="ja-JP" sz="1100">
              <a:solidFill>
                <a:schemeClr val="dk1"/>
              </a:solidFill>
              <a:effectLst/>
              <a:latin typeface="+mn-lt"/>
              <a:ea typeface="+mn-ea"/>
              <a:cs typeface="+mn-cs"/>
            </a:rPr>
            <a:t>選択と集中による新規事業の抑制に努めている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は高止まりの状態が続いており、</a:t>
          </a:r>
          <a:r>
            <a:rPr kumimoji="1" lang="ja-JP" altLang="ja-JP" sz="1100">
              <a:solidFill>
                <a:schemeClr val="dk1"/>
              </a:solidFill>
              <a:effectLst/>
              <a:latin typeface="+mn-lt"/>
              <a:ea typeface="+mn-ea"/>
              <a:cs typeface="+mn-cs"/>
            </a:rPr>
            <a:t>今後より一層の経費節減を行っていく必要がある。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さらに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積立金については、今後見込まれる公共施設の維持管理経費のため、新たな財源確保を行っていく必要がある。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
7,050
67.58
5,037,957
4,885,946
109,549
3,312,522
7,112,683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144272</xdr:rowOff>
    </xdr:from>
    <xdr:to>
      <xdr:col>24</xdr:col>
      <xdr:colOff>63500</xdr:colOff>
      <xdr:row>35</xdr:row>
      <xdr:rowOff>170688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5022"/>
          <a:ext cx="8382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170688</xdr:rowOff>
    </xdr:from>
    <xdr:to>
      <xdr:col>19</xdr:col>
      <xdr:colOff>177800</xdr:colOff>
      <xdr:row>36</xdr:row>
      <xdr:rowOff>5080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1438"/>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5080</xdr:rowOff>
    </xdr:from>
    <xdr:to>
      <xdr:col>15</xdr:col>
      <xdr:colOff>50800</xdr:colOff>
      <xdr:row>36</xdr:row>
      <xdr:rowOff>35560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90297</xdr:rowOff>
    </xdr:from>
    <xdr:to>
      <xdr:col>10</xdr:col>
      <xdr:colOff>114300</xdr:colOff>
      <xdr:row>36</xdr:row>
      <xdr:rowOff>35560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1047"/>
          <a:ext cx="889000" cy="1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93472</xdr:rowOff>
    </xdr:from>
    <xdr:to>
      <xdr:col>24</xdr:col>
      <xdr:colOff>114300</xdr:colOff>
      <xdr:row>36</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116349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119888</xdr:rowOff>
    </xdr:from>
    <xdr:to>
      <xdr:col>20</xdr:col>
      <xdr:colOff>38100</xdr:colOff>
      <xdr:row>36</xdr:row>
      <xdr:rowOff>50038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66565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125730</xdr:rowOff>
    </xdr:from>
    <xdr:to>
      <xdr:col>15</xdr:col>
      <xdr:colOff>101600</xdr:colOff>
      <xdr:row>36</xdr:row>
      <xdr:rowOff>55880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72407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156210</xdr:rowOff>
    </xdr:from>
    <xdr:to>
      <xdr:col>10</xdr:col>
      <xdr:colOff>165100</xdr:colOff>
      <xdr:row>36</xdr:row>
      <xdr:rowOff>86360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102887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39497</xdr:rowOff>
    </xdr:from>
    <xdr:to>
      <xdr:col>6</xdr:col>
      <xdr:colOff>38100</xdr:colOff>
      <xdr:row>35</xdr:row>
      <xdr:rowOff>141097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157624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99347</xdr:rowOff>
    </xdr:from>
    <xdr:to>
      <xdr:col>24</xdr:col>
      <xdr:colOff>63500</xdr:colOff>
      <xdr:row>58</xdr:row>
      <xdr:rowOff>114100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3447"/>
          <a:ext cx="8382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114100</xdr:rowOff>
    </xdr:from>
    <xdr:to>
      <xdr:col>19</xdr:col>
      <xdr:colOff>177800</xdr:colOff>
      <xdr:row>58</xdr:row>
      <xdr:rowOff>127199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58200"/>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119967</xdr:rowOff>
    </xdr:from>
    <xdr:to>
      <xdr:col>15</xdr:col>
      <xdr:colOff>50800</xdr:colOff>
      <xdr:row>58</xdr:row>
      <xdr:rowOff>127199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64067"/>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119967</xdr:rowOff>
    </xdr:from>
    <xdr:to>
      <xdr:col>10</xdr:col>
      <xdr:colOff>114300</xdr:colOff>
      <xdr:row>58</xdr:row>
      <xdr:rowOff>128389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4067"/>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48547</xdr:rowOff>
    </xdr:from>
    <xdr:to>
      <xdr:col>24</xdr:col>
      <xdr:colOff>114300</xdr:colOff>
      <xdr:row>58</xdr:row>
      <xdr:rowOff>150147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134924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63300</xdr:rowOff>
    </xdr:from>
    <xdr:to>
      <xdr:col>20</xdr:col>
      <xdr:colOff>38100</xdr:colOff>
      <xdr:row>58</xdr:row>
      <xdr:rowOff>164900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156027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76399</xdr:rowOff>
    </xdr:from>
    <xdr:to>
      <xdr:col>15</xdr:col>
      <xdr:colOff>101600</xdr:colOff>
      <xdr:row>59</xdr:row>
      <xdr:rowOff>6549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169126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69167</xdr:rowOff>
    </xdr:from>
    <xdr:to>
      <xdr:col>10</xdr:col>
      <xdr:colOff>165100</xdr:colOff>
      <xdr:row>58</xdr:row>
      <xdr:rowOff>170767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161894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77589</xdr:rowOff>
    </xdr:from>
    <xdr:to>
      <xdr:col>6</xdr:col>
      <xdr:colOff>38100</xdr:colOff>
      <xdr:row>59</xdr:row>
      <xdr:rowOff>7739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170316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2242</xdr:rowOff>
    </xdr:from>
    <xdr:to>
      <xdr:col>24</xdr:col>
      <xdr:colOff>63500</xdr:colOff>
      <xdr:row>75</xdr:row>
      <xdr:rowOff>17795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60992"/>
          <a:ext cx="8382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46515</xdr:rowOff>
    </xdr:from>
    <xdr:to>
      <xdr:col>19</xdr:col>
      <xdr:colOff>177800</xdr:colOff>
      <xdr:row>75</xdr:row>
      <xdr:rowOff>2242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33815"/>
          <a:ext cx="8890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46515</xdr:rowOff>
    </xdr:from>
    <xdr:to>
      <xdr:col>15</xdr:col>
      <xdr:colOff>50800</xdr:colOff>
      <xdr:row>75</xdr:row>
      <xdr:rowOff>14679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3815"/>
          <a:ext cx="889000" cy="1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14679</xdr:rowOff>
    </xdr:from>
    <xdr:to>
      <xdr:col>10</xdr:col>
      <xdr:colOff>114300</xdr:colOff>
      <xdr:row>75</xdr:row>
      <xdr:rowOff>94886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73429"/>
          <a:ext cx="889000" cy="8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138445</xdr:rowOff>
    </xdr:from>
    <xdr:to>
      <xdr:col>24</xdr:col>
      <xdr:colOff>114300</xdr:colOff>
      <xdr:row>75</xdr:row>
      <xdr:rowOff>68595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161322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7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122892</xdr:rowOff>
    </xdr:from>
    <xdr:to>
      <xdr:col>20</xdr:col>
      <xdr:colOff>38100</xdr:colOff>
      <xdr:row>75</xdr:row>
      <xdr:rowOff>53042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69569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167165</xdr:rowOff>
    </xdr:from>
    <xdr:to>
      <xdr:col>15</xdr:col>
      <xdr:colOff>101600</xdr:colOff>
      <xdr:row>74</xdr:row>
      <xdr:rowOff>97315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113842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5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135329</xdr:rowOff>
    </xdr:from>
    <xdr:to>
      <xdr:col>10</xdr:col>
      <xdr:colOff>165100</xdr:colOff>
      <xdr:row>75</xdr:row>
      <xdr:rowOff>65479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82006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9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44086</xdr:rowOff>
    </xdr:from>
    <xdr:to>
      <xdr:col>6</xdr:col>
      <xdr:colOff>38100</xdr:colOff>
      <xdr:row>75</xdr:row>
      <xdr:rowOff>145686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162213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7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166562</xdr:rowOff>
    </xdr:from>
    <xdr:to>
      <xdr:col>24</xdr:col>
      <xdr:colOff>63500</xdr:colOff>
      <xdr:row>98</xdr:row>
      <xdr:rowOff>167745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8662"/>
          <a:ext cx="8382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166562</xdr:rowOff>
    </xdr:from>
    <xdr:to>
      <xdr:col>19</xdr:col>
      <xdr:colOff>177800</xdr:colOff>
      <xdr:row>98</xdr:row>
      <xdr:rowOff>168146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8662"/>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160048</xdr:rowOff>
    </xdr:from>
    <xdr:to>
      <xdr:col>15</xdr:col>
      <xdr:colOff>50800</xdr:colOff>
      <xdr:row>98</xdr:row>
      <xdr:rowOff>168146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2148"/>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157621</xdr:rowOff>
    </xdr:from>
    <xdr:to>
      <xdr:col>10</xdr:col>
      <xdr:colOff>114300</xdr:colOff>
      <xdr:row>98</xdr:row>
      <xdr:rowOff>160048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9721"/>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116945</xdr:rowOff>
    </xdr:from>
    <xdr:to>
      <xdr:col>24</xdr:col>
      <xdr:colOff>114300</xdr:colOff>
      <xdr:row>99</xdr:row>
      <xdr:rowOff>47095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115762</xdr:rowOff>
    </xdr:from>
    <xdr:to>
      <xdr:col>20</xdr:col>
      <xdr:colOff>38100</xdr:colOff>
      <xdr:row>99</xdr:row>
      <xdr:rowOff>45912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37039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117346</xdr:rowOff>
    </xdr:from>
    <xdr:to>
      <xdr:col>15</xdr:col>
      <xdr:colOff>101600</xdr:colOff>
      <xdr:row>99</xdr:row>
      <xdr:rowOff>47496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38623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109248</xdr:rowOff>
    </xdr:from>
    <xdr:to>
      <xdr:col>10</xdr:col>
      <xdr:colOff>165100</xdr:colOff>
      <xdr:row>99</xdr:row>
      <xdr:rowOff>39398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30525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106821</xdr:rowOff>
    </xdr:from>
    <xdr:to>
      <xdr:col>6</xdr:col>
      <xdr:colOff>38100</xdr:colOff>
      <xdr:row>99</xdr:row>
      <xdr:rowOff>36971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28098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125875</xdr:rowOff>
    </xdr:from>
    <xdr:to>
      <xdr:col>55</xdr:col>
      <xdr:colOff>0</xdr:colOff>
      <xdr:row>57</xdr:row>
      <xdr:rowOff>3386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27075"/>
          <a:ext cx="838200" cy="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40379</xdr:rowOff>
    </xdr:from>
    <xdr:to>
      <xdr:col>50</xdr:col>
      <xdr:colOff>114300</xdr:colOff>
      <xdr:row>56</xdr:row>
      <xdr:rowOff>125875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41579"/>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40379</xdr:rowOff>
    </xdr:from>
    <xdr:to>
      <xdr:col>45</xdr:col>
      <xdr:colOff>177800</xdr:colOff>
      <xdr:row>56</xdr:row>
      <xdr:rowOff>159451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41579"/>
          <a:ext cx="889000" cy="1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66085</xdr:rowOff>
    </xdr:from>
    <xdr:to>
      <xdr:col>41</xdr:col>
      <xdr:colOff>50800</xdr:colOff>
      <xdr:row>56</xdr:row>
      <xdr:rowOff>159451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67285"/>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124036</xdr:rowOff>
    </xdr:from>
    <xdr:to>
      <xdr:col>55</xdr:col>
      <xdr:colOff>50800</xdr:colOff>
      <xdr:row>57</xdr:row>
      <xdr:rowOff>54186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102463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75075</xdr:rowOff>
    </xdr:from>
    <xdr:to>
      <xdr:col>50</xdr:col>
      <xdr:colOff>165100</xdr:colOff>
      <xdr:row>57</xdr:row>
      <xdr:rowOff>5225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167802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161029</xdr:rowOff>
    </xdr:from>
    <xdr:to>
      <xdr:col>46</xdr:col>
      <xdr:colOff>38100</xdr:colOff>
      <xdr:row>56</xdr:row>
      <xdr:rowOff>91179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107706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108651</xdr:rowOff>
    </xdr:from>
    <xdr:to>
      <xdr:col>41</xdr:col>
      <xdr:colOff>101600</xdr:colOff>
      <xdr:row>57</xdr:row>
      <xdr:rowOff>38801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29928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15285</xdr:rowOff>
    </xdr:from>
    <xdr:to>
      <xdr:col>36</xdr:col>
      <xdr:colOff>165100</xdr:colOff>
      <xdr:row>56</xdr:row>
      <xdr:rowOff>116885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133412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8372</xdr:rowOff>
    </xdr:from>
    <xdr:to>
      <xdr:col>55</xdr:col>
      <xdr:colOff>0</xdr:colOff>
      <xdr:row>79</xdr:row>
      <xdr:rowOff>12412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2922"/>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10505</xdr:rowOff>
    </xdr:from>
    <xdr:to>
      <xdr:col>50</xdr:col>
      <xdr:colOff>114300</xdr:colOff>
      <xdr:row>79</xdr:row>
      <xdr:rowOff>12412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55055"/>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10505</xdr:rowOff>
    </xdr:from>
    <xdr:to>
      <xdr:col>45</xdr:col>
      <xdr:colOff>177800</xdr:colOff>
      <xdr:row>79</xdr:row>
      <xdr:rowOff>14542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55055"/>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14542</xdr:rowOff>
    </xdr:from>
    <xdr:to>
      <xdr:col>41</xdr:col>
      <xdr:colOff>50800</xdr:colOff>
      <xdr:row>79</xdr:row>
      <xdr:rowOff>14612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59092"/>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129022</xdr:rowOff>
    </xdr:from>
    <xdr:to>
      <xdr:col>55</xdr:col>
      <xdr:colOff>50800</xdr:colOff>
      <xdr:row>79</xdr:row>
      <xdr:rowOff>59172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133062</xdr:rowOff>
    </xdr:from>
    <xdr:to>
      <xdr:col>50</xdr:col>
      <xdr:colOff>165100</xdr:colOff>
      <xdr:row>79</xdr:row>
      <xdr:rowOff>63212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131155</xdr:rowOff>
    </xdr:from>
    <xdr:to>
      <xdr:col>46</xdr:col>
      <xdr:colOff>38100</xdr:colOff>
      <xdr:row>79</xdr:row>
      <xdr:rowOff>61305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52432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135192</xdr:rowOff>
    </xdr:from>
    <xdr:to>
      <xdr:col>41</xdr:col>
      <xdr:colOff>101600</xdr:colOff>
      <xdr:row>79</xdr:row>
      <xdr:rowOff>65342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56469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6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135262</xdr:rowOff>
    </xdr:from>
    <xdr:to>
      <xdr:col>36</xdr:col>
      <xdr:colOff>165100</xdr:colOff>
      <xdr:row>79</xdr:row>
      <xdr:rowOff>65412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56539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6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83899</xdr:rowOff>
    </xdr:from>
    <xdr:to>
      <xdr:col>55</xdr:col>
      <xdr:colOff>0</xdr:colOff>
      <xdr:row>98</xdr:row>
      <xdr:rowOff>92295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85999"/>
          <a:ext cx="8382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83899</xdr:rowOff>
    </xdr:from>
    <xdr:to>
      <xdr:col>50</xdr:col>
      <xdr:colOff>114300</xdr:colOff>
      <xdr:row>98</xdr:row>
      <xdr:rowOff>84643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85999"/>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84643</xdr:rowOff>
    </xdr:from>
    <xdr:to>
      <xdr:col>45</xdr:col>
      <xdr:colOff>177800</xdr:colOff>
      <xdr:row>98</xdr:row>
      <xdr:rowOff>104110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86743"/>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69576</xdr:rowOff>
    </xdr:from>
    <xdr:to>
      <xdr:col>41</xdr:col>
      <xdr:colOff>50800</xdr:colOff>
      <xdr:row>98</xdr:row>
      <xdr:rowOff>104110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71676"/>
          <a:ext cx="889000" cy="3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41495</xdr:rowOff>
    </xdr:from>
    <xdr:to>
      <xdr:col>55</xdr:col>
      <xdr:colOff>50800</xdr:colOff>
      <xdr:row>98</xdr:row>
      <xdr:rowOff>143095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4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19922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2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33099</xdr:rowOff>
    </xdr:from>
    <xdr:to>
      <xdr:col>50</xdr:col>
      <xdr:colOff>165100</xdr:colOff>
      <xdr:row>98</xdr:row>
      <xdr:rowOff>134699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125826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33843</xdr:rowOff>
    </xdr:from>
    <xdr:to>
      <xdr:col>46</xdr:col>
      <xdr:colOff>38100</xdr:colOff>
      <xdr:row>98</xdr:row>
      <xdr:rowOff>135443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126570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2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53310</xdr:rowOff>
    </xdr:from>
    <xdr:to>
      <xdr:col>41</xdr:col>
      <xdr:colOff>101600</xdr:colOff>
      <xdr:row>98</xdr:row>
      <xdr:rowOff>154910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146037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18776</xdr:rowOff>
    </xdr:from>
    <xdr:to>
      <xdr:col>36</xdr:col>
      <xdr:colOff>165100</xdr:colOff>
      <xdr:row>98</xdr:row>
      <xdr:rowOff>120376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2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111503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38392</xdr:rowOff>
    </xdr:from>
    <xdr:to>
      <xdr:col>85</xdr:col>
      <xdr:colOff>127000</xdr:colOff>
      <xdr:row>38</xdr:row>
      <xdr:rowOff>70910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53492"/>
          <a:ext cx="8382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70262</xdr:rowOff>
    </xdr:from>
    <xdr:to>
      <xdr:col>81</xdr:col>
      <xdr:colOff>50800</xdr:colOff>
      <xdr:row>38</xdr:row>
      <xdr:rowOff>70910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536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96571</xdr:rowOff>
    </xdr:from>
    <xdr:to>
      <xdr:col>76</xdr:col>
      <xdr:colOff>114300</xdr:colOff>
      <xdr:row>38</xdr:row>
      <xdr:rowOff>70262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40221"/>
          <a:ext cx="889000" cy="14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34373</xdr:rowOff>
    </xdr:from>
    <xdr:to>
      <xdr:col>71</xdr:col>
      <xdr:colOff>177800</xdr:colOff>
      <xdr:row>37</xdr:row>
      <xdr:rowOff>96571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35123"/>
          <a:ext cx="889000" cy="40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159042</xdr:rowOff>
    </xdr:from>
    <xdr:to>
      <xdr:col>85</xdr:col>
      <xdr:colOff>177800</xdr:colOff>
      <xdr:row>38</xdr:row>
      <xdr:rowOff>89192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137469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20110</xdr:rowOff>
    </xdr:from>
    <xdr:to>
      <xdr:col>81</xdr:col>
      <xdr:colOff>101600</xdr:colOff>
      <xdr:row>38</xdr:row>
      <xdr:rowOff>121710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112837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19462</xdr:rowOff>
    </xdr:from>
    <xdr:to>
      <xdr:col>76</xdr:col>
      <xdr:colOff>165100</xdr:colOff>
      <xdr:row>38</xdr:row>
      <xdr:rowOff>121062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112189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45771</xdr:rowOff>
    </xdr:from>
    <xdr:to>
      <xdr:col>72</xdr:col>
      <xdr:colOff>38100</xdr:colOff>
      <xdr:row>37</xdr:row>
      <xdr:rowOff>147371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163898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155023</xdr:rowOff>
    </xdr:from>
    <xdr:to>
      <xdr:col>67</xdr:col>
      <xdr:colOff>101600</xdr:colOff>
      <xdr:row>35</xdr:row>
      <xdr:rowOff>85173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101700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160693</xdr:rowOff>
    </xdr:from>
    <xdr:to>
      <xdr:col>85</xdr:col>
      <xdr:colOff>127000</xdr:colOff>
      <xdr:row>58</xdr:row>
      <xdr:rowOff>2803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33343"/>
          <a:ext cx="838200" cy="1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149454</xdr:rowOff>
    </xdr:from>
    <xdr:to>
      <xdr:col>81</xdr:col>
      <xdr:colOff>50800</xdr:colOff>
      <xdr:row>58</xdr:row>
      <xdr:rowOff>2803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22104"/>
          <a:ext cx="889000" cy="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96098</xdr:rowOff>
    </xdr:from>
    <xdr:to>
      <xdr:col>76</xdr:col>
      <xdr:colOff>114300</xdr:colOff>
      <xdr:row>57</xdr:row>
      <xdr:rowOff>149454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68748"/>
          <a:ext cx="889000" cy="5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96098</xdr:rowOff>
    </xdr:from>
    <xdr:to>
      <xdr:col>71</xdr:col>
      <xdr:colOff>177800</xdr:colOff>
      <xdr:row>57</xdr:row>
      <xdr:rowOff>161794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68748"/>
          <a:ext cx="889000" cy="6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109893</xdr:rowOff>
    </xdr:from>
    <xdr:to>
      <xdr:col>85</xdr:col>
      <xdr:colOff>177800</xdr:colOff>
      <xdr:row>58</xdr:row>
      <xdr:rowOff>40043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24820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123453</xdr:rowOff>
    </xdr:from>
    <xdr:to>
      <xdr:col>81</xdr:col>
      <xdr:colOff>101600</xdr:colOff>
      <xdr:row>58</xdr:row>
      <xdr:rowOff>53603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44730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98654</xdr:rowOff>
    </xdr:from>
    <xdr:to>
      <xdr:col>76</xdr:col>
      <xdr:colOff>165100</xdr:colOff>
      <xdr:row>58</xdr:row>
      <xdr:rowOff>28804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19931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45298</xdr:rowOff>
    </xdr:from>
    <xdr:to>
      <xdr:col>72</xdr:col>
      <xdr:colOff>38100</xdr:colOff>
      <xdr:row>57</xdr:row>
      <xdr:rowOff>146898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163425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110994</xdr:rowOff>
    </xdr:from>
    <xdr:to>
      <xdr:col>67</xdr:col>
      <xdr:colOff>101600</xdr:colOff>
      <xdr:row>58</xdr:row>
      <xdr:rowOff>41144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32271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42697</xdr:rowOff>
    </xdr:from>
    <xdr:to>
      <xdr:col>85</xdr:col>
      <xdr:colOff>127000</xdr:colOff>
      <xdr:row>78</xdr:row>
      <xdr:rowOff>6731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901447"/>
          <a:ext cx="838200" cy="47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156541</xdr:rowOff>
    </xdr:from>
    <xdr:to>
      <xdr:col>81</xdr:col>
      <xdr:colOff>50800</xdr:colOff>
      <xdr:row>78</xdr:row>
      <xdr:rowOff>6731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186741"/>
          <a:ext cx="889000" cy="1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119317</xdr:rowOff>
    </xdr:from>
    <xdr:to>
      <xdr:col>76</xdr:col>
      <xdr:colOff>114300</xdr:colOff>
      <xdr:row>76</xdr:row>
      <xdr:rowOff>156541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292267"/>
          <a:ext cx="889000" cy="89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119317</xdr:rowOff>
    </xdr:from>
    <xdr:to>
      <xdr:col>71</xdr:col>
      <xdr:colOff>177800</xdr:colOff>
      <xdr:row>74</xdr:row>
      <xdr:rowOff>7493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292267"/>
          <a:ext cx="889000" cy="40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73956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163347</xdr:rowOff>
    </xdr:from>
    <xdr:to>
      <xdr:col>85</xdr:col>
      <xdr:colOff>177800</xdr:colOff>
      <xdr:row>75</xdr:row>
      <xdr:rowOff>93497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14774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7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127381</xdr:rowOff>
    </xdr:from>
    <xdr:to>
      <xdr:col>81</xdr:col>
      <xdr:colOff>101600</xdr:colOff>
      <xdr:row>78</xdr:row>
      <xdr:rowOff>57531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48658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105741</xdr:rowOff>
    </xdr:from>
    <xdr:to>
      <xdr:col>76</xdr:col>
      <xdr:colOff>165100</xdr:colOff>
      <xdr:row>77</xdr:row>
      <xdr:rowOff>35891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52417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9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68517</xdr:rowOff>
    </xdr:from>
    <xdr:to>
      <xdr:col>72</xdr:col>
      <xdr:colOff>38100</xdr:colOff>
      <xdr:row>71</xdr:row>
      <xdr:rowOff>170117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2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15194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0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128143</xdr:rowOff>
    </xdr:from>
    <xdr:to>
      <xdr:col>67</xdr:col>
      <xdr:colOff>101600</xdr:colOff>
      <xdr:row>74</xdr:row>
      <xdr:rowOff>58293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26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74820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41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167539</xdr:rowOff>
    </xdr:from>
    <xdr:to>
      <xdr:col>85</xdr:col>
      <xdr:colOff>127000</xdr:colOff>
      <xdr:row>96</xdr:row>
      <xdr:rowOff>31600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55289"/>
          <a:ext cx="8382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31600</xdr:rowOff>
    </xdr:from>
    <xdr:to>
      <xdr:col>81</xdr:col>
      <xdr:colOff>50800</xdr:colOff>
      <xdr:row>96</xdr:row>
      <xdr:rowOff>70320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90800"/>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70320</xdr:rowOff>
    </xdr:from>
    <xdr:to>
      <xdr:col>76</xdr:col>
      <xdr:colOff>114300</xdr:colOff>
      <xdr:row>96</xdr:row>
      <xdr:rowOff>75884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29520"/>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75884</xdr:rowOff>
    </xdr:from>
    <xdr:to>
      <xdr:col>71</xdr:col>
      <xdr:colOff>177800</xdr:colOff>
      <xdr:row>96</xdr:row>
      <xdr:rowOff>99878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3508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116739</xdr:rowOff>
    </xdr:from>
    <xdr:to>
      <xdr:col>85</xdr:col>
      <xdr:colOff>177800</xdr:colOff>
      <xdr:row>96</xdr:row>
      <xdr:rowOff>46889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139616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5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152250</xdr:rowOff>
    </xdr:from>
    <xdr:to>
      <xdr:col>81</xdr:col>
      <xdr:colOff>101600</xdr:colOff>
      <xdr:row>96</xdr:row>
      <xdr:rowOff>82400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98927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19520</xdr:rowOff>
    </xdr:from>
    <xdr:to>
      <xdr:col>76</xdr:col>
      <xdr:colOff>165100</xdr:colOff>
      <xdr:row>96</xdr:row>
      <xdr:rowOff>121120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137647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25084</xdr:rowOff>
    </xdr:from>
    <xdr:to>
      <xdr:col>72</xdr:col>
      <xdr:colOff>38100</xdr:colOff>
      <xdr:row>96</xdr:row>
      <xdr:rowOff>126684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143211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49078</xdr:rowOff>
    </xdr:from>
    <xdr:to>
      <xdr:col>67</xdr:col>
      <xdr:colOff>101600</xdr:colOff>
      <xdr:row>96</xdr:row>
      <xdr:rowOff>150678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167205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本町の目的別歳出の特徴は、民生費、公債費が特段高い水準を推移していることである。民生費は一人あたり</a:t>
          </a:r>
          <a:r>
            <a:rPr kumimoji="1" lang="ja-JP" altLang="en-US" sz="1100">
              <a:solidFill>
                <a:schemeClr val="dk1"/>
              </a:solidFill>
              <a:effectLst/>
              <a:latin typeface="+mn-lt"/>
              <a:ea typeface="+mn-ea"/>
              <a:cs typeface="+mn-cs"/>
            </a:rPr>
            <a:t>１９３，４９８</a:t>
          </a:r>
          <a:r>
            <a:rPr kumimoji="1" lang="ja-JP" altLang="ja-JP" sz="1100">
              <a:solidFill>
                <a:schemeClr val="dk1"/>
              </a:solidFill>
              <a:effectLst/>
              <a:latin typeface="+mn-lt"/>
              <a:ea typeface="+mn-ea"/>
              <a:cs typeface="+mn-cs"/>
            </a:rPr>
            <a:t>円、公債費は</a:t>
          </a:r>
          <a:r>
            <a:rPr kumimoji="1" lang="ja-JP" altLang="en-US" sz="1100">
              <a:solidFill>
                <a:schemeClr val="dk1"/>
              </a:solidFill>
              <a:effectLst/>
              <a:latin typeface="+mn-lt"/>
              <a:ea typeface="+mn-ea"/>
              <a:cs typeface="+mn-cs"/>
            </a:rPr>
            <a:t>１０６，４１１</a:t>
          </a:r>
          <a:r>
            <a:rPr kumimoji="1" lang="ja-JP" altLang="ja-JP" sz="1100">
              <a:solidFill>
                <a:schemeClr val="dk1"/>
              </a:solidFill>
              <a:effectLst/>
              <a:latin typeface="+mn-lt"/>
              <a:ea typeface="+mn-ea"/>
              <a:cs typeface="+mn-cs"/>
            </a:rPr>
            <a:t>円となっている。この主な要因として、</a:t>
          </a:r>
          <a:r>
            <a:rPr kumimoji="1" lang="ja-JP" altLang="ja-JP" sz="1100" baseline="0">
              <a:solidFill>
                <a:schemeClr val="dk1"/>
              </a:solidFill>
              <a:effectLst/>
              <a:latin typeface="+mn-lt"/>
              <a:ea typeface="+mn-ea"/>
              <a:cs typeface="+mn-cs"/>
            </a:rPr>
            <a:t>民生費については</a:t>
          </a:r>
          <a:r>
            <a:rPr kumimoji="1" lang="ja-JP" altLang="ja-JP" sz="1100">
              <a:solidFill>
                <a:schemeClr val="dk1"/>
              </a:solidFill>
              <a:effectLst/>
              <a:latin typeface="+mn-lt"/>
              <a:ea typeface="+mn-ea"/>
              <a:cs typeface="+mn-cs"/>
            </a:rPr>
            <a:t>町の重要施策として実施している少子化・子育て支援施策、給付費等に係る扶助費等が他市町村に比べ高い水準にあ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公債費については東日本大震災発生後、防災計画の見直しを行い、平成２３年度より緊急防災・減災事業債を活用し拠点避難地、避難所施設等の整備を実施してきたことにより、地方債の償還が増加したことが考えられる。今後、令和２年度に公債費のピークを迎える見込み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また、災害復旧費については、林道施設災害復旧事業や河川等災害復旧事業により大幅に増加した。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衛生費については、ゴミ処理事業を広域行政で行っているため、熊本県平均や類似団体と比較して低い水準を保っているが、今後、新ゴミ処理施設の建設計画もあるため、数年先には増加していくことが見込まれる状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実質収支額においては、保育所入所児童運営事業における特定財源（国庫・県交付金）</a:t>
          </a:r>
          <a:r>
            <a:rPr kumimoji="1" lang="ja-JP" altLang="en-US" sz="1100">
              <a:solidFill>
                <a:schemeClr val="dk1"/>
              </a:solidFill>
              <a:effectLst/>
              <a:latin typeface="+mn-lt"/>
              <a:ea typeface="+mn-ea"/>
              <a:cs typeface="+mn-cs"/>
            </a:rPr>
            <a:t>の過年度収入</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あったため</a:t>
          </a:r>
          <a:r>
            <a:rPr kumimoji="1" lang="ja-JP" altLang="ja-JP" sz="1100">
              <a:solidFill>
                <a:schemeClr val="dk1"/>
              </a:solidFill>
              <a:effectLst/>
              <a:latin typeface="+mn-lt"/>
              <a:ea typeface="+mn-ea"/>
              <a:cs typeface="+mn-cs"/>
            </a:rPr>
            <a:t>実質収支が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また、実質収支比率において、標準財政規模はほぼ増減はなかったが、実質収支が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したことにより、実質収支比率も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している状況である。</a:t>
          </a:r>
          <a:endParaRPr lang="ja-JP" altLang="ja-JP" sz="1400">
            <a:effectLst/>
          </a:endParaRPr>
        </a:p>
        <a:p>
          <a:r>
            <a:rPr kumimoji="1" lang="ja-JP" altLang="ja-JP" sz="1100">
              <a:solidFill>
                <a:schemeClr val="dk1"/>
              </a:solidFill>
              <a:effectLst/>
              <a:latin typeface="+mn-lt"/>
              <a:ea typeface="+mn-ea"/>
              <a:cs typeface="+mn-cs"/>
            </a:rPr>
            <a:t>　実質単年度収支においては、</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や特別会計への繰出金などが増加している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また、公債費のピークが令和２年度となっており、今後も厳しい財政状況が続く見込みである。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連結実質赤字比率について、全会計において黒字収支であるため赤字比率はない。</a:t>
          </a:r>
          <a:endParaRPr lang="ja-JP" altLang="ja-JP" sz="1400">
            <a:effectLst/>
          </a:endParaRPr>
        </a:p>
        <a:p>
          <a:r>
            <a:rPr kumimoji="1" lang="ja-JP" altLang="ja-JP" sz="1100">
              <a:solidFill>
                <a:schemeClr val="dk1"/>
              </a:solidFill>
              <a:effectLst/>
              <a:latin typeface="+mn-lt"/>
              <a:ea typeface="+mn-ea"/>
              <a:cs typeface="+mn-cs"/>
            </a:rPr>
            <a:t>　国民健康保険特別会計において、平成２９年度に１１年ぶりの税率改訂を行ったことで、その後は黒字額が増加した。</a:t>
          </a:r>
          <a:endParaRPr lang="ja-JP" altLang="ja-JP" sz="1400">
            <a:effectLst/>
          </a:endParaRPr>
        </a:p>
        <a:p>
          <a:r>
            <a:rPr kumimoji="1" lang="ja-JP" altLang="ja-JP" sz="1100">
              <a:solidFill>
                <a:schemeClr val="dk1"/>
              </a:solidFill>
              <a:effectLst/>
              <a:latin typeface="+mn-lt"/>
              <a:ea typeface="+mn-ea"/>
              <a:cs typeface="+mn-cs"/>
            </a:rPr>
            <a:t>　また、一般会計から水道特別会計への公債費財源繰出しが大幅に減少した。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年度までで平成２０年度に借り入れた繰上償還債の償還が完了</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今後公債費の減少が見込まれている。（平成２１年度料金改定）</a:t>
          </a:r>
          <a:endParaRPr lang="ja-JP" altLang="ja-JP" sz="1400">
            <a:effectLst/>
          </a:endParaRPr>
        </a:p>
        <a:p>
          <a:r>
            <a:rPr kumimoji="1" lang="ja-JP" altLang="ja-JP" sz="1100">
              <a:solidFill>
                <a:schemeClr val="dk1"/>
              </a:solidFill>
              <a:effectLst/>
              <a:latin typeface="+mn-lt"/>
              <a:ea typeface="+mn-ea"/>
              <a:cs typeface="+mn-cs"/>
            </a:rPr>
            <a:t>　下水道特別会計においては、一般会計からの公債費財源</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出しが、今後１０年間は２億円程度で推移することが見込まれている。今後の設備更新のためにも定期的な料金の見直しを行っていく必要がある。（平成２８年度料金改定）</a:t>
          </a:r>
          <a:endParaRPr lang="ja-JP" altLang="ja-JP" sz="1400">
            <a:effectLst/>
          </a:endParaRPr>
        </a:p>
        <a:p>
          <a:r>
            <a:rPr kumimoji="1" lang="ja-JP" altLang="ja-JP" sz="1100">
              <a:solidFill>
                <a:schemeClr val="dk1"/>
              </a:solidFill>
              <a:effectLst/>
              <a:latin typeface="+mn-lt"/>
              <a:ea typeface="+mn-ea"/>
              <a:cs typeface="+mn-cs"/>
            </a:rPr>
            <a:t>　宅地造成事業特別会計においては、土地区画の売却が</a:t>
          </a:r>
          <a:r>
            <a:rPr kumimoji="1" lang="ja-JP" altLang="en-US" sz="1100">
              <a:solidFill>
                <a:schemeClr val="dk1"/>
              </a:solidFill>
              <a:effectLst/>
              <a:latin typeface="+mn-lt"/>
              <a:ea typeface="+mn-ea"/>
              <a:cs typeface="+mn-cs"/>
            </a:rPr>
            <a:t>なかった。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土地の販売・促進に努める。</a:t>
          </a:r>
          <a:endParaRPr lang="ja-JP" altLang="ja-JP" sz="1400">
            <a:effectLst/>
          </a:endParaRPr>
        </a:p>
        <a:p>
          <a:r>
            <a:rPr kumimoji="1" lang="ja-JP" altLang="ja-JP" sz="1100">
              <a:solidFill>
                <a:schemeClr val="dk1"/>
              </a:solidFill>
              <a:effectLst/>
              <a:latin typeface="+mn-lt"/>
              <a:ea typeface="+mn-ea"/>
              <a:cs typeface="+mn-cs"/>
            </a:rPr>
            <a:t>　各会計独立採算性に立ち返り、税率や料金等の適正化を図り、一般会計の負担を軽減するよう努める。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5037957</v>
      </c>
      <c r="BO4" s="462"/>
      <c r="BP4" s="462"/>
      <c r="BQ4" s="462"/>
      <c r="BR4" s="462"/>
      <c r="BS4" s="462"/>
      <c r="BT4" s="462"/>
      <c r="BU4" s="463"/>
      <c r="BV4" s="461">
        <v>4884848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3.3</v>
      </c>
      <c r="CU4" s="646"/>
      <c r="CV4" s="646"/>
      <c r="CW4" s="646"/>
      <c r="CX4" s="646"/>
      <c r="CY4" s="646"/>
      <c r="CZ4" s="646"/>
      <c r="DA4" s="647"/>
      <c r="DB4" s="645">
        <v>2.9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4885946</v>
      </c>
      <c r="BO5" s="467"/>
      <c r="BP5" s="467"/>
      <c r="BQ5" s="467"/>
      <c r="BR5" s="467"/>
      <c r="BS5" s="467"/>
      <c r="BT5" s="467"/>
      <c r="BU5" s="468"/>
      <c r="BV5" s="466">
        <v>4738208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91.5</v>
      </c>
      <c r="CU5" s="437"/>
      <c r="CV5" s="437"/>
      <c r="CW5" s="437"/>
      <c r="CX5" s="437"/>
      <c r="CY5" s="437"/>
      <c r="CZ5" s="437"/>
      <c r="DA5" s="438"/>
      <c r="DB5" s="436">
        <v>94.7</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152011</v>
      </c>
      <c r="BO6" s="467"/>
      <c r="BP6" s="467"/>
      <c r="BQ6" s="467"/>
      <c r="BR6" s="467"/>
      <c r="BS6" s="467"/>
      <c r="BT6" s="467"/>
      <c r="BU6" s="468"/>
      <c r="BV6" s="466">
        <v>146640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96.4</v>
      </c>
      <c r="CU6" s="620"/>
      <c r="CV6" s="620"/>
      <c r="CW6" s="620"/>
      <c r="CX6" s="620"/>
      <c r="CY6" s="620"/>
      <c r="CZ6" s="620"/>
      <c r="DA6" s="621"/>
      <c r="DB6" s="619">
        <v>101.2</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42462</v>
      </c>
      <c r="BO7" s="467"/>
      <c r="BP7" s="467"/>
      <c r="BQ7" s="467"/>
      <c r="BR7" s="467"/>
      <c r="BS7" s="467"/>
      <c r="BT7" s="467"/>
      <c r="BU7" s="468"/>
      <c r="BV7" s="466">
        <v>50040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3312522</v>
      </c>
      <c r="CU7" s="467"/>
      <c r="CV7" s="467"/>
      <c r="CW7" s="467"/>
      <c r="CX7" s="467"/>
      <c r="CY7" s="467"/>
      <c r="CZ7" s="467"/>
      <c r="DA7" s="468"/>
      <c r="DB7" s="466">
        <v>3325934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109549</v>
      </c>
      <c r="BO8" s="467"/>
      <c r="BP8" s="467"/>
      <c r="BQ8" s="467"/>
      <c r="BR8" s="467"/>
      <c r="BS8" s="467"/>
      <c r="BT8" s="467"/>
      <c r="BU8" s="468"/>
      <c r="BV8" s="466">
        <v>96600</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0.5</v>
      </c>
      <c r="CU8" s="580"/>
      <c r="CV8" s="580"/>
      <c r="CW8" s="580"/>
      <c r="CX8" s="580"/>
      <c r="CY8" s="580"/>
      <c r="CZ8" s="580"/>
      <c r="DA8" s="581"/>
      <c r="DB8" s="579">
        <v>0.5</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7739</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12949</v>
      </c>
      <c r="BO9" s="467"/>
      <c r="BP9" s="467"/>
      <c r="BQ9" s="467"/>
      <c r="BR9" s="467"/>
      <c r="BS9" s="467"/>
      <c r="BT9" s="467"/>
      <c r="BU9" s="468"/>
      <c r="BV9" s="466">
        <v>-9281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21.5</v>
      </c>
      <c r="CU9" s="437"/>
      <c r="CV9" s="437"/>
      <c r="CW9" s="437"/>
      <c r="CX9" s="437"/>
      <c r="CY9" s="437"/>
      <c r="CZ9" s="437"/>
      <c r="DA9" s="438"/>
      <c r="DB9" s="436">
        <v>18.899999999999999</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8314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91892</v>
      </c>
      <c r="BO10" s="467"/>
      <c r="BP10" s="467"/>
      <c r="BQ10" s="467"/>
      <c r="BR10" s="467"/>
      <c r="BS10" s="467"/>
      <c r="BT10" s="467"/>
      <c r="BU10" s="468"/>
      <c r="BV10" s="466">
        <v>55755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7129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125700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136</v>
      </c>
      <c r="N13" s="567"/>
      <c r="O13" s="567"/>
      <c r="P13" s="567"/>
      <c r="Q13" s="568"/>
      <c r="R13" s="569">
        <v>7050</v>
      </c>
      <c r="S13" s="570"/>
      <c r="T13" s="570"/>
      <c r="U13" s="570"/>
      <c r="V13" s="571"/>
      <c r="W13" s="557" t="s">
        <v>137</v>
      </c>
      <c r="X13" s="479"/>
      <c r="Y13" s="479"/>
      <c r="Z13" s="479"/>
      <c r="AA13" s="479"/>
      <c r="AB13" s="480"/>
      <c r="AC13" s="442">
        <v>583</v>
      </c>
      <c r="AD13" s="443"/>
      <c r="AE13" s="443"/>
      <c r="AF13" s="443"/>
      <c r="AG13" s="444"/>
      <c r="AH13" s="442">
        <v>590</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104841</v>
      </c>
      <c r="BO13" s="467"/>
      <c r="BP13" s="467"/>
      <c r="BQ13" s="467"/>
      <c r="BR13" s="467"/>
      <c r="BS13" s="467"/>
      <c r="BT13" s="467"/>
      <c r="BU13" s="468"/>
      <c r="BV13" s="466">
        <v>-79226</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13</v>
      </c>
      <c r="CU13" s="437"/>
      <c r="CV13" s="437"/>
      <c r="CW13" s="437"/>
      <c r="CX13" s="437"/>
      <c r="CY13" s="437"/>
      <c r="CZ13" s="437"/>
      <c r="DA13" s="438"/>
      <c r="DB13" s="436">
        <v>12.4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142</v>
      </c>
      <c r="M14" s="603"/>
      <c r="N14" s="603"/>
      <c r="O14" s="603"/>
      <c r="P14" s="603"/>
      <c r="Q14" s="604"/>
      <c r="R14" s="569">
        <v>7290</v>
      </c>
      <c r="S14" s="570"/>
      <c r="T14" s="570"/>
      <c r="U14" s="570"/>
      <c r="V14" s="571"/>
      <c r="W14" s="572"/>
      <c r="X14" s="482"/>
      <c r="Y14" s="482"/>
      <c r="Z14" s="482"/>
      <c r="AA14" s="482"/>
      <c r="AB14" s="483"/>
      <c r="AC14" s="562">
        <v>16.399999999999999</v>
      </c>
      <c r="AD14" s="563"/>
      <c r="AE14" s="563"/>
      <c r="AF14" s="563"/>
      <c r="AG14" s="564"/>
      <c r="AH14" s="562">
        <v>15.8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107.6</v>
      </c>
      <c r="CU14" s="574"/>
      <c r="CV14" s="574"/>
      <c r="CW14" s="574"/>
      <c r="CX14" s="574"/>
      <c r="CY14" s="574"/>
      <c r="CZ14" s="574"/>
      <c r="DA14" s="575"/>
      <c r="DB14" s="573">
        <v>121.5</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136</v>
      </c>
      <c r="N15" s="567"/>
      <c r="O15" s="567"/>
      <c r="P15" s="567"/>
      <c r="Q15" s="568"/>
      <c r="R15" s="569">
        <v>7220</v>
      </c>
      <c r="S15" s="570"/>
      <c r="T15" s="570"/>
      <c r="U15" s="570"/>
      <c r="V15" s="571"/>
      <c r="W15" s="557" t="s">
        <v>144</v>
      </c>
      <c r="X15" s="479"/>
      <c r="Y15" s="479"/>
      <c r="Z15" s="479"/>
      <c r="AA15" s="479"/>
      <c r="AB15" s="480"/>
      <c r="AC15" s="442">
        <v>652</v>
      </c>
      <c r="AD15" s="443"/>
      <c r="AE15" s="443"/>
      <c r="AF15" s="443"/>
      <c r="AG15" s="444"/>
      <c r="AH15" s="442">
        <v>727</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1317085</v>
      </c>
      <c r="BO15" s="462"/>
      <c r="BP15" s="462"/>
      <c r="BQ15" s="462"/>
      <c r="BR15" s="462"/>
      <c r="BS15" s="462"/>
      <c r="BT15" s="462"/>
      <c r="BU15" s="463"/>
      <c r="BV15" s="461">
        <v>1329174</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18.3</v>
      </c>
      <c r="AD16" s="563"/>
      <c r="AE16" s="563"/>
      <c r="AF16" s="563"/>
      <c r="AG16" s="564"/>
      <c r="AH16" s="562">
        <v>19.5</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2765962</v>
      </c>
      <c r="BO16" s="467"/>
      <c r="BP16" s="467"/>
      <c r="BQ16" s="467"/>
      <c r="BR16" s="467"/>
      <c r="BS16" s="467"/>
      <c r="BT16" s="467"/>
      <c r="BU16" s="468"/>
      <c r="BV16" s="466">
        <v>2720613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2319</v>
      </c>
      <c r="AD17" s="443"/>
      <c r="AE17" s="443"/>
      <c r="AF17" s="443"/>
      <c r="AG17" s="444"/>
      <c r="AH17" s="442">
        <v>2412</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1703424</v>
      </c>
      <c r="BO17" s="467"/>
      <c r="BP17" s="467"/>
      <c r="BQ17" s="467"/>
      <c r="BR17" s="467"/>
      <c r="BS17" s="467"/>
      <c r="BT17" s="467"/>
      <c r="BU17" s="468"/>
      <c r="BV17" s="466">
        <v>1718880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154</v>
      </c>
      <c r="C18" s="529"/>
      <c r="D18" s="529"/>
      <c r="E18" s="530"/>
      <c r="F18" s="530"/>
      <c r="G18" s="530"/>
      <c r="H18" s="530"/>
      <c r="I18" s="530"/>
      <c r="J18" s="530"/>
      <c r="K18" s="530"/>
      <c r="L18" s="531">
        <v>67.58</v>
      </c>
      <c r="M18" s="531"/>
      <c r="N18" s="531"/>
      <c r="O18" s="531"/>
      <c r="P18" s="531"/>
      <c r="Q18" s="531"/>
      <c r="R18" s="532"/>
      <c r="S18" s="532"/>
      <c r="T18" s="532"/>
      <c r="U18" s="532"/>
      <c r="V18" s="533"/>
      <c r="W18" s="547"/>
      <c r="X18" s="548"/>
      <c r="Y18" s="548"/>
      <c r="Z18" s="548"/>
      <c r="AA18" s="548"/>
      <c r="AB18" s="558"/>
      <c r="AC18" s="430">
        <v>65.3</v>
      </c>
      <c r="AD18" s="431"/>
      <c r="AE18" s="431"/>
      <c r="AF18" s="431"/>
      <c r="AG18" s="534"/>
      <c r="AH18" s="430">
        <v>64.7</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3025174</v>
      </c>
      <c r="BO18" s="467"/>
      <c r="BP18" s="467"/>
      <c r="BQ18" s="467"/>
      <c r="BR18" s="467"/>
      <c r="BS18" s="467"/>
      <c r="BT18" s="467"/>
      <c r="BU18" s="468"/>
      <c r="BV18" s="466">
        <v>3176459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156</v>
      </c>
      <c r="C19" s="529"/>
      <c r="D19" s="529"/>
      <c r="E19" s="530"/>
      <c r="F19" s="530"/>
      <c r="G19" s="530"/>
      <c r="H19" s="530"/>
      <c r="I19" s="530"/>
      <c r="J19" s="530"/>
      <c r="K19" s="530"/>
      <c r="L19" s="536">
        <v>115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3518485</v>
      </c>
      <c r="BO19" s="467"/>
      <c r="BP19" s="467"/>
      <c r="BQ19" s="467"/>
      <c r="BR19" s="467"/>
      <c r="BS19" s="467"/>
      <c r="BT19" s="467"/>
      <c r="BU19" s="468"/>
      <c r="BV19" s="466">
        <v>3785759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158</v>
      </c>
      <c r="C20" s="529"/>
      <c r="D20" s="529"/>
      <c r="E20" s="530"/>
      <c r="F20" s="530"/>
      <c r="G20" s="530"/>
      <c r="H20" s="530"/>
      <c r="I20" s="530"/>
      <c r="J20" s="530"/>
      <c r="K20" s="530"/>
      <c r="L20" s="536">
        <v>2895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7112683</v>
      </c>
      <c r="BO23" s="467"/>
      <c r="BP23" s="467"/>
      <c r="BQ23" s="467"/>
      <c r="BR23" s="467"/>
      <c r="BS23" s="467"/>
      <c r="BT23" s="467"/>
      <c r="BU23" s="468"/>
      <c r="BV23" s="466">
        <v>7488540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167</v>
      </c>
      <c r="F24" s="440"/>
      <c r="G24" s="440"/>
      <c r="H24" s="440"/>
      <c r="I24" s="440"/>
      <c r="J24" s="440"/>
      <c r="K24" s="441"/>
      <c r="L24" s="442">
        <v>1</v>
      </c>
      <c r="M24" s="443"/>
      <c r="N24" s="443"/>
      <c r="O24" s="443"/>
      <c r="P24" s="444"/>
      <c r="Q24" s="442">
        <v>7580</v>
      </c>
      <c r="R24" s="443"/>
      <c r="S24" s="443"/>
      <c r="T24" s="443"/>
      <c r="U24" s="443"/>
      <c r="V24" s="444"/>
      <c r="W24" s="508"/>
      <c r="X24" s="499"/>
      <c r="Y24" s="500"/>
      <c r="Z24" s="439" t="s">
        <v>168</v>
      </c>
      <c r="AA24" s="440"/>
      <c r="AB24" s="440"/>
      <c r="AC24" s="440"/>
      <c r="AD24" s="440"/>
      <c r="AE24" s="440"/>
      <c r="AF24" s="440"/>
      <c r="AG24" s="441"/>
      <c r="AH24" s="442">
        <v>76</v>
      </c>
      <c r="AI24" s="443"/>
      <c r="AJ24" s="443"/>
      <c r="AK24" s="443"/>
      <c r="AL24" s="444"/>
      <c r="AM24" s="442">
        <v>241832</v>
      </c>
      <c r="AN24" s="443"/>
      <c r="AO24" s="443"/>
      <c r="AP24" s="443"/>
      <c r="AQ24" s="443"/>
      <c r="AR24" s="444"/>
      <c r="AS24" s="442">
        <v>3182</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6992061</v>
      </c>
      <c r="BO24" s="467"/>
      <c r="BP24" s="467"/>
      <c r="BQ24" s="467"/>
      <c r="BR24" s="467"/>
      <c r="BS24" s="467"/>
      <c r="BT24" s="467"/>
      <c r="BU24" s="468"/>
      <c r="BV24" s="466">
        <v>7350070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170</v>
      </c>
      <c r="F25" s="440"/>
      <c r="G25" s="440"/>
      <c r="H25" s="440"/>
      <c r="I25" s="440"/>
      <c r="J25" s="440"/>
      <c r="K25" s="441"/>
      <c r="L25" s="442">
        <v>1</v>
      </c>
      <c r="M25" s="443"/>
      <c r="N25" s="443"/>
      <c r="O25" s="443"/>
      <c r="P25" s="444"/>
      <c r="Q25" s="442">
        <v>5690</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172</v>
      </c>
      <c r="AN25" s="443"/>
      <c r="AO25" s="443"/>
      <c r="AP25" s="443"/>
      <c r="AQ25" s="443"/>
      <c r="AR25" s="444"/>
      <c r="AS25" s="442" t="s">
        <v>172</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81465</v>
      </c>
      <c r="BO25" s="462"/>
      <c r="BP25" s="462"/>
      <c r="BQ25" s="462"/>
      <c r="BR25" s="462"/>
      <c r="BS25" s="462"/>
      <c r="BT25" s="462"/>
      <c r="BU25" s="463"/>
      <c r="BV25" s="461">
        <v>139190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5310</v>
      </c>
      <c r="R26" s="443"/>
      <c r="S26" s="443"/>
      <c r="T26" s="443"/>
      <c r="U26" s="443"/>
      <c r="V26" s="444"/>
      <c r="W26" s="508"/>
      <c r="X26" s="499"/>
      <c r="Y26" s="500"/>
      <c r="Z26" s="439" t="s">
        <v>175</v>
      </c>
      <c r="AA26" s="521"/>
      <c r="AB26" s="521"/>
      <c r="AC26" s="521"/>
      <c r="AD26" s="521"/>
      <c r="AE26" s="521"/>
      <c r="AF26" s="521"/>
      <c r="AG26" s="522"/>
      <c r="AH26" s="442">
        <v>4</v>
      </c>
      <c r="AI26" s="443"/>
      <c r="AJ26" s="443"/>
      <c r="AK26" s="443"/>
      <c r="AL26" s="444"/>
      <c r="AM26" s="442">
        <v>14104</v>
      </c>
      <c r="AN26" s="443"/>
      <c r="AO26" s="443"/>
      <c r="AP26" s="443"/>
      <c r="AQ26" s="443"/>
      <c r="AR26" s="444"/>
      <c r="AS26" s="442">
        <v>3526</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172</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3030</v>
      </c>
      <c r="R27" s="443"/>
      <c r="S27" s="443"/>
      <c r="T27" s="443"/>
      <c r="U27" s="443"/>
      <c r="V27" s="444"/>
      <c r="W27" s="508"/>
      <c r="X27" s="499"/>
      <c r="Y27" s="500"/>
      <c r="Z27" s="439" t="s">
        <v>178</v>
      </c>
      <c r="AA27" s="440"/>
      <c r="AB27" s="440"/>
      <c r="AC27" s="440"/>
      <c r="AD27" s="440"/>
      <c r="AE27" s="440"/>
      <c r="AF27" s="440"/>
      <c r="AG27" s="441"/>
      <c r="AH27" s="442" t="s">
        <v>172</v>
      </c>
      <c r="AI27" s="443"/>
      <c r="AJ27" s="443"/>
      <c r="AK27" s="443"/>
      <c r="AL27" s="444"/>
      <c r="AM27" s="442" t="s">
        <v>172</v>
      </c>
      <c r="AN27" s="443"/>
      <c r="AO27" s="443"/>
      <c r="AP27" s="443"/>
      <c r="AQ27" s="443"/>
      <c r="AR27" s="444"/>
      <c r="AS27" s="442" t="s">
        <v>172</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172</v>
      </c>
      <c r="BO27" s="470"/>
      <c r="BP27" s="470"/>
      <c r="BQ27" s="470"/>
      <c r="BR27" s="470"/>
      <c r="BS27" s="470"/>
      <c r="BT27" s="470"/>
      <c r="BU27" s="471"/>
      <c r="BV27" s="469">
        <v>40981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2500</v>
      </c>
      <c r="R28" s="443"/>
      <c r="S28" s="443"/>
      <c r="T28" s="443"/>
      <c r="U28" s="443"/>
      <c r="V28" s="444"/>
      <c r="W28" s="508"/>
      <c r="X28" s="499"/>
      <c r="Y28" s="500"/>
      <c r="Z28" s="439" t="s">
        <v>181</v>
      </c>
      <c r="AA28" s="440"/>
      <c r="AB28" s="440"/>
      <c r="AC28" s="440"/>
      <c r="AD28" s="440"/>
      <c r="AE28" s="440"/>
      <c r="AF28" s="440"/>
      <c r="AG28" s="441"/>
      <c r="AH28" s="442" t="s">
        <v>172</v>
      </c>
      <c r="AI28" s="443"/>
      <c r="AJ28" s="443"/>
      <c r="AK28" s="443"/>
      <c r="AL28" s="444"/>
      <c r="AM28" s="442" t="s">
        <v>172</v>
      </c>
      <c r="AN28" s="443"/>
      <c r="AO28" s="443"/>
      <c r="AP28" s="443"/>
      <c r="AQ28" s="443"/>
      <c r="AR28" s="444"/>
      <c r="AS28" s="442" t="s">
        <v>172</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675208</v>
      </c>
      <c r="BO28" s="462"/>
      <c r="BP28" s="462"/>
      <c r="BQ28" s="462"/>
      <c r="BR28" s="462"/>
      <c r="BS28" s="462"/>
      <c r="BT28" s="462"/>
      <c r="BU28" s="463"/>
      <c r="BV28" s="461">
        <v>583316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183</v>
      </c>
      <c r="F29" s="440"/>
      <c r="G29" s="440"/>
      <c r="H29" s="440"/>
      <c r="I29" s="440"/>
      <c r="J29" s="440"/>
      <c r="K29" s="441"/>
      <c r="L29" s="442">
        <v>10</v>
      </c>
      <c r="M29" s="443"/>
      <c r="N29" s="443"/>
      <c r="O29" s="443"/>
      <c r="P29" s="444"/>
      <c r="Q29" s="442">
        <v>2280</v>
      </c>
      <c r="R29" s="443"/>
      <c r="S29" s="443"/>
      <c r="T29" s="443"/>
      <c r="U29" s="443"/>
      <c r="V29" s="444"/>
      <c r="W29" s="509"/>
      <c r="X29" s="510"/>
      <c r="Y29" s="511"/>
      <c r="Z29" s="439" t="s">
        <v>184</v>
      </c>
      <c r="AA29" s="440"/>
      <c r="AB29" s="440"/>
      <c r="AC29" s="440"/>
      <c r="AD29" s="440"/>
      <c r="AE29" s="440"/>
      <c r="AF29" s="440"/>
      <c r="AG29" s="441"/>
      <c r="AH29" s="442">
        <v>76</v>
      </c>
      <c r="AI29" s="443"/>
      <c r="AJ29" s="443"/>
      <c r="AK29" s="443"/>
      <c r="AL29" s="444"/>
      <c r="AM29" s="442">
        <v>241832</v>
      </c>
      <c r="AN29" s="443"/>
      <c r="AO29" s="443"/>
      <c r="AP29" s="443"/>
      <c r="AQ29" s="443"/>
      <c r="AR29" s="444"/>
      <c r="AS29" s="442">
        <v>3182</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143380</v>
      </c>
      <c r="BO29" s="467"/>
      <c r="BP29" s="467"/>
      <c r="BQ29" s="467"/>
      <c r="BR29" s="467"/>
      <c r="BS29" s="467"/>
      <c r="BT29" s="467"/>
      <c r="BU29" s="468"/>
      <c r="BV29" s="466">
        <v>143166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107698</v>
      </c>
      <c r="BO30" s="470"/>
      <c r="BP30" s="470"/>
      <c r="BQ30" s="470"/>
      <c r="BR30" s="470"/>
      <c r="BS30" s="470"/>
      <c r="BT30" s="470"/>
      <c r="BU30" s="471"/>
      <c r="BV30" s="469">
        <v>102342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194</v>
      </c>
      <c r="X33" s="428"/>
      <c r="Y33" s="428"/>
      <c r="Z33" s="428"/>
      <c r="AA33" s="428"/>
      <c r="AB33" s="428"/>
      <c r="AC33" s="428"/>
      <c r="AD33" s="428"/>
      <c r="AE33" s="428"/>
      <c r="AF33" s="428"/>
      <c r="AG33" s="428"/>
      <c r="AH33" s="428"/>
      <c r="AI33" s="428"/>
      <c r="AJ33" s="428"/>
      <c r="AK33" s="428"/>
      <c r="AL33" s="216"/>
      <c r="AM33" s="429" t="s">
        <v>195</v>
      </c>
      <c r="AN33" s="429"/>
      <c r="AO33" s="428" t="s">
        <v>194</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195</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苓北町国民健康保険特別会計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苓北町水道特別会計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苓北町介護保険特別会計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苓北町下水道特別会計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天草広域連合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苓北町後期高齢者医療特別会計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7</v>
      </c>
      <c r="BF36" s="425"/>
      <c r="BG36" s="424" t="str">
        <f>IF('各会計、関係団体の財政状況及び健全化判断比率'!B33="","",'各会計、関係団体の財政状況及び健全化判断比率'!B33)</f>
        <v>苓北町農業集落排水特別会計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熊本県後期高齢者医療広域連合（一般会計）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8</v>
      </c>
      <c r="BF37" s="425"/>
      <c r="BG37" s="424" t="str">
        <f>IF('各会計、関係団体の財政状況及び健全化判断比率'!B34="","",'各会計、関係団体の財政状況及び健全化判断比率'!B34)</f>
        <v>苓北町特定地域生活排水処理事業特別会計</v>
      </c>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熊本県後期高齢者医療広域連合（後期高齢者医療特別会計）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9</v>
      </c>
      <c r="BF38" s="425"/>
      <c r="BG38" s="424" t="str">
        <f>IF('各会計、関係団体の財政状況及び健全化判断比率'!B35="","",'各会計、関係団体の財政状況及び健全化判断比率'!B35)</f>
        <v>苓北町宅地造成事業特別会計</v>
      </c>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4kc6Q1OWqJoW3BgoKAh1fxXtYuFDS1ErGzrGZGQm1coIXd/gRv/2ed9r30a6i7HeR2lwdj4Aru6eVSCg9x0QQ==" saltValue="yPtnuhBc1mVTc1f5swAT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8" t="s">
        <v>570</v>
      </c>
      <c r="D34" s="1248"/>
      <c r="E34" s="1249"/>
      <c r="F34" s="32">
        <v>3.34</v>
      </c>
      <c r="G34" s="33">
        <v>3.79</v>
      </c>
      <c r="H34" s="33">
        <v>3.18</v>
      </c>
      <c r="I34" s="33">
        <v>2.9</v>
      </c>
      <c r="J34" s="34">
        <v>3.3</v>
      </c>
      <c r="K34" s="22"/>
      <c r="L34" s="22"/>
      <c r="M34" s="22"/>
      <c r="N34" s="22"/>
      <c r="O34" s="22"/>
      <c r="P34" s="22"/>
    </row>
    <row r="35" spans="1:16" ht="39" customHeight="1">
      <c r="A35" s="22"/>
      <c r="B35" s="35"/>
      <c r="C35" s="1242" t="s">
        <v>571</v>
      </c>
      <c r="D35" s="1243"/>
      <c r="E35" s="1244"/>
      <c r="F35" s="36">
        <v>0.57999999999999996</v>
      </c>
      <c r="G35" s="37">
        <v>0.17</v>
      </c>
      <c r="H35" s="37">
        <v>1.54</v>
      </c>
      <c r="I35" s="37">
        <v>1.39</v>
      </c>
      <c r="J35" s="38">
        <v>0.81</v>
      </c>
      <c r="K35" s="22"/>
      <c r="L35" s="22"/>
      <c r="M35" s="22"/>
      <c r="N35" s="22"/>
      <c r="O35" s="22"/>
      <c r="P35" s="22"/>
    </row>
    <row r="36" spans="1:16" ht="39" customHeight="1">
      <c r="A36" s="22"/>
      <c r="B36" s="35"/>
      <c r="C36" s="1242" t="s">
        <v>572</v>
      </c>
      <c r="D36" s="1243"/>
      <c r="E36" s="1244"/>
      <c r="F36" s="36">
        <v>0</v>
      </c>
      <c r="G36" s="37">
        <v>0.9</v>
      </c>
      <c r="H36" s="37">
        <v>0.93</v>
      </c>
      <c r="I36" s="37">
        <v>0.67</v>
      </c>
      <c r="J36" s="38">
        <v>0.67</v>
      </c>
      <c r="K36" s="22"/>
      <c r="L36" s="22"/>
      <c r="M36" s="22"/>
      <c r="N36" s="22"/>
      <c r="O36" s="22"/>
      <c r="P36" s="22"/>
    </row>
    <row r="37" spans="1:16" ht="39" customHeight="1">
      <c r="A37" s="22"/>
      <c r="B37" s="35"/>
      <c r="C37" s="1242" t="s">
        <v>573</v>
      </c>
      <c r="D37" s="1243"/>
      <c r="E37" s="1244"/>
      <c r="F37" s="36">
        <v>0.25</v>
      </c>
      <c r="G37" s="37">
        <v>0.49</v>
      </c>
      <c r="H37" s="37">
        <v>0.14000000000000001</v>
      </c>
      <c r="I37" s="37">
        <v>0.28000000000000003</v>
      </c>
      <c r="J37" s="38">
        <v>0.39</v>
      </c>
      <c r="K37" s="22"/>
      <c r="L37" s="22"/>
      <c r="M37" s="22"/>
      <c r="N37" s="22"/>
      <c r="O37" s="22"/>
      <c r="P37" s="22"/>
    </row>
    <row r="38" spans="1:16" ht="39" customHeight="1">
      <c r="A38" s="22"/>
      <c r="B38" s="35"/>
      <c r="C38" s="1242" t="s">
        <v>574</v>
      </c>
      <c r="D38" s="1243"/>
      <c r="E38" s="1244"/>
      <c r="F38" s="36">
        <v>0.82</v>
      </c>
      <c r="G38" s="37">
        <v>0.57999999999999996</v>
      </c>
      <c r="H38" s="37">
        <v>0.55000000000000004</v>
      </c>
      <c r="I38" s="37">
        <v>0.56000000000000005</v>
      </c>
      <c r="J38" s="38">
        <v>0.13</v>
      </c>
      <c r="K38" s="22"/>
      <c r="L38" s="22"/>
      <c r="M38" s="22"/>
      <c r="N38" s="22"/>
      <c r="O38" s="22"/>
      <c r="P38" s="22"/>
    </row>
    <row r="39" spans="1:16" ht="39" customHeight="1">
      <c r="A39" s="22"/>
      <c r="B39" s="35"/>
      <c r="C39" s="1242" t="s">
        <v>575</v>
      </c>
      <c r="D39" s="1243"/>
      <c r="E39" s="1244"/>
      <c r="F39" s="36">
        <v>0.03</v>
      </c>
      <c r="G39" s="37">
        <v>0.04</v>
      </c>
      <c r="H39" s="37">
        <v>0.08</v>
      </c>
      <c r="I39" s="37">
        <v>0.13</v>
      </c>
      <c r="J39" s="38">
        <v>0.11</v>
      </c>
      <c r="K39" s="22"/>
      <c r="L39" s="22"/>
      <c r="M39" s="22"/>
      <c r="N39" s="22"/>
      <c r="O39" s="22"/>
      <c r="P39" s="22"/>
    </row>
    <row r="40" spans="1:16" ht="39" customHeight="1">
      <c r="A40" s="22"/>
      <c r="B40" s="35"/>
      <c r="C40" s="1242" t="s">
        <v>576</v>
      </c>
      <c r="D40" s="1243"/>
      <c r="E40" s="1244"/>
      <c r="F40" s="36">
        <v>0.02</v>
      </c>
      <c r="G40" s="37">
        <v>0.03</v>
      </c>
      <c r="H40" s="37">
        <v>0.04</v>
      </c>
      <c r="I40" s="37">
        <v>0.02</v>
      </c>
      <c r="J40" s="38">
        <v>0.05</v>
      </c>
      <c r="K40" s="22"/>
      <c r="L40" s="22"/>
      <c r="M40" s="22"/>
      <c r="N40" s="22"/>
      <c r="O40" s="22"/>
      <c r="P40" s="22"/>
    </row>
    <row r="41" spans="1:16" ht="39" customHeight="1">
      <c r="A41" s="22"/>
      <c r="B41" s="35"/>
      <c r="C41" s="1242" t="s">
        <v>577</v>
      </c>
      <c r="D41" s="1243"/>
      <c r="E41" s="1244"/>
      <c r="F41" s="36">
        <v>0.04</v>
      </c>
      <c r="G41" s="37">
        <v>0.04</v>
      </c>
      <c r="H41" s="37">
        <v>0.04</v>
      </c>
      <c r="I41" s="37">
        <v>7.0000000000000007E-2</v>
      </c>
      <c r="J41" s="38">
        <v>0.02</v>
      </c>
      <c r="K41" s="22"/>
      <c r="L41" s="22"/>
      <c r="M41" s="22"/>
      <c r="N41" s="22"/>
      <c r="O41" s="22"/>
      <c r="P41" s="22"/>
    </row>
    <row r="42" spans="1:16" ht="39" customHeight="1">
      <c r="A42" s="22"/>
      <c r="B42" s="39"/>
      <c r="C42" s="1242" t="s">
        <v>578</v>
      </c>
      <c r="D42" s="1243"/>
      <c r="E42" s="1244"/>
      <c r="F42" s="36" t="s">
        <v>519</v>
      </c>
      <c r="G42" s="37" t="s">
        <v>519</v>
      </c>
      <c r="H42" s="37" t="s">
        <v>519</v>
      </c>
      <c r="I42" s="37" t="s">
        <v>519</v>
      </c>
      <c r="J42" s="38" t="s">
        <v>519</v>
      </c>
      <c r="K42" s="22"/>
      <c r="L42" s="22"/>
      <c r="M42" s="22"/>
      <c r="N42" s="22"/>
      <c r="O42" s="22"/>
      <c r="P42" s="22"/>
    </row>
    <row r="43" spans="1:16" ht="39" customHeight="1" thickBot="1">
      <c r="A43" s="22"/>
      <c r="B43" s="40"/>
      <c r="C43" s="1245" t="s">
        <v>579</v>
      </c>
      <c r="D43" s="1246"/>
      <c r="E43" s="1247"/>
      <c r="F43" s="41">
        <v>0.01</v>
      </c>
      <c r="G43" s="42">
        <v>0.01</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hEhDEVAAoaaChQO/g9F6VWsjxmhLuXuyt5hyn2cCaDDJwHa+/87gezQopGnezVuyvuMvMQwd5OSxamVER2/TQ==" saltValue="qC8CaZZmLquklXjgU75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68" t="s">
        <v>11</v>
      </c>
      <c r="C45" s="1269"/>
      <c r="D45" s="58"/>
      <c r="E45" s="1274" t="s">
        <v>12</v>
      </c>
      <c r="F45" s="1274"/>
      <c r="G45" s="1274"/>
      <c r="H45" s="1274"/>
      <c r="I45" s="1274"/>
      <c r="J45" s="1275"/>
      <c r="K45" s="59">
        <v>647</v>
      </c>
      <c r="L45" s="60">
        <v>672</v>
      </c>
      <c r="M45" s="60">
        <v>668</v>
      </c>
      <c r="N45" s="60">
        <v>719</v>
      </c>
      <c r="O45" s="61">
        <v>758</v>
      </c>
      <c r="P45" s="48"/>
      <c r="Q45" s="48"/>
      <c r="R45" s="48"/>
      <c r="S45" s="48"/>
      <c r="T45" s="48"/>
      <c r="U45" s="48"/>
    </row>
    <row r="46" spans="1:21" ht="30.75" customHeight="1">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c r="A48" s="48"/>
      <c r="B48" s="1270"/>
      <c r="C48" s="1271"/>
      <c r="D48" s="62"/>
      <c r="E48" s="1252" t="s">
        <v>15</v>
      </c>
      <c r="F48" s="1252"/>
      <c r="G48" s="1252"/>
      <c r="H48" s="1252"/>
      <c r="I48" s="1252"/>
      <c r="J48" s="1253"/>
      <c r="K48" s="63">
        <v>298</v>
      </c>
      <c r="L48" s="64">
        <v>289</v>
      </c>
      <c r="M48" s="64">
        <v>261</v>
      </c>
      <c r="N48" s="64">
        <v>263</v>
      </c>
      <c r="O48" s="65">
        <v>261</v>
      </c>
      <c r="P48" s="48"/>
      <c r="Q48" s="48"/>
      <c r="R48" s="48"/>
      <c r="S48" s="48"/>
      <c r="T48" s="48"/>
      <c r="U48" s="48"/>
    </row>
    <row r="49" spans="1:21" ht="30.75" customHeight="1">
      <c r="A49" s="48"/>
      <c r="B49" s="1270"/>
      <c r="C49" s="1271"/>
      <c r="D49" s="62"/>
      <c r="E49" s="1252" t="s">
        <v>16</v>
      </c>
      <c r="F49" s="1252"/>
      <c r="G49" s="1252"/>
      <c r="H49" s="1252"/>
      <c r="I49" s="1252"/>
      <c r="J49" s="1253"/>
      <c r="K49" s="63">
        <v>3</v>
      </c>
      <c r="L49" s="64">
        <v>0</v>
      </c>
      <c r="M49" s="64">
        <v>0</v>
      </c>
      <c r="N49" s="64">
        <v>0</v>
      </c>
      <c r="O49" s="65" t="s">
        <v>519</v>
      </c>
      <c r="P49" s="48"/>
      <c r="Q49" s="48"/>
      <c r="R49" s="48"/>
      <c r="S49" s="48"/>
      <c r="T49" s="48"/>
      <c r="U49" s="48"/>
    </row>
    <row r="50" spans="1:21" ht="30.75" customHeight="1">
      <c r="A50" s="48"/>
      <c r="B50" s="1270"/>
      <c r="C50" s="1271"/>
      <c r="D50" s="62"/>
      <c r="E50" s="1252" t="s">
        <v>17</v>
      </c>
      <c r="F50" s="1252"/>
      <c r="G50" s="1252"/>
      <c r="H50" s="1252"/>
      <c r="I50" s="1252"/>
      <c r="J50" s="1253"/>
      <c r="K50" s="63" t="s">
        <v>519</v>
      </c>
      <c r="L50" s="64" t="s">
        <v>519</v>
      </c>
      <c r="M50" s="64" t="s">
        <v>519</v>
      </c>
      <c r="N50" s="64" t="s">
        <v>519</v>
      </c>
      <c r="O50" s="65" t="s">
        <v>519</v>
      </c>
      <c r="P50" s="48"/>
      <c r="Q50" s="48"/>
      <c r="R50" s="48"/>
      <c r="S50" s="48"/>
      <c r="T50" s="48"/>
      <c r="U50" s="48"/>
    </row>
    <row r="51" spans="1:21" ht="30.75" customHeight="1">
      <c r="A51" s="48"/>
      <c r="B51" s="1272"/>
      <c r="C51" s="1273"/>
      <c r="D51" s="66"/>
      <c r="E51" s="1252" t="s">
        <v>18</v>
      </c>
      <c r="F51" s="1252"/>
      <c r="G51" s="1252"/>
      <c r="H51" s="1252"/>
      <c r="I51" s="1252"/>
      <c r="J51" s="1253"/>
      <c r="K51" s="63">
        <v>1</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612</v>
      </c>
      <c r="L52" s="64">
        <v>617</v>
      </c>
      <c r="M52" s="64">
        <v>614</v>
      </c>
      <c r="N52" s="64">
        <v>623</v>
      </c>
      <c r="O52" s="65">
        <v>632</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337</v>
      </c>
      <c r="L53" s="69">
        <v>344</v>
      </c>
      <c r="M53" s="69">
        <v>315</v>
      </c>
      <c r="N53" s="69">
        <v>359</v>
      </c>
      <c r="O53" s="70">
        <v>387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byLVCC4BvZTJXvIQLf7EwyccsB+4EbD+HONnRy3++yegBUN69BI4+tfnSrmiPNaAz39H4EkiNVkhwbN/ay68g==" saltValue="F1WNaBTAeAN6xT7iOFI4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88" t="s">
        <v>30</v>
      </c>
      <c r="C41" s="1289"/>
      <c r="D41" s="102"/>
      <c r="E41" s="1290" t="s">
        <v>31</v>
      </c>
      <c r="F41" s="1290"/>
      <c r="G41" s="1290"/>
      <c r="H41" s="1291"/>
      <c r="I41" s="103">
        <v>7889</v>
      </c>
      <c r="J41" s="104">
        <v>7912</v>
      </c>
      <c r="K41" s="104">
        <v>7789</v>
      </c>
      <c r="L41" s="104">
        <v>7489</v>
      </c>
      <c r="M41" s="105">
        <v>7113</v>
      </c>
    </row>
    <row r="42" spans="2:13" ht="27.75" customHeight="1">
      <c r="B42" s="1278"/>
      <c r="C42" s="1279"/>
      <c r="D42" s="106"/>
      <c r="E42" s="1282" t="s">
        <v>32</v>
      </c>
      <c r="F42" s="1282"/>
      <c r="G42" s="1282"/>
      <c r="H42" s="1283"/>
      <c r="I42" s="107" t="s">
        <v>519</v>
      </c>
      <c r="J42" s="108" t="s">
        <v>519</v>
      </c>
      <c r="K42" s="108" t="s">
        <v>519</v>
      </c>
      <c r="L42" s="108" t="s">
        <v>519</v>
      </c>
      <c r="M42" s="109" t="s">
        <v>519</v>
      </c>
    </row>
    <row r="43" spans="2:13" ht="27.75" customHeight="1">
      <c r="B43" s="1278"/>
      <c r="C43" s="1279"/>
      <c r="D43" s="106"/>
      <c r="E43" s="1282" t="s">
        <v>33</v>
      </c>
      <c r="F43" s="1282"/>
      <c r="G43" s="1282"/>
      <c r="H43" s="1283"/>
      <c r="I43" s="107">
        <v>3380</v>
      </c>
      <c r="J43" s="108">
        <v>3019</v>
      </c>
      <c r="K43" s="108">
        <v>2729</v>
      </c>
      <c r="L43" s="108">
        <v>2550</v>
      </c>
      <c r="M43" s="109">
        <v>2374</v>
      </c>
    </row>
    <row r="44" spans="2:13" ht="27.75" customHeight="1">
      <c r="B44" s="1278"/>
      <c r="C44" s="1279"/>
      <c r="D44" s="106"/>
      <c r="E44" s="1282" t="s">
        <v>34</v>
      </c>
      <c r="F44" s="1282"/>
      <c r="G44" s="1282"/>
      <c r="H44" s="1283"/>
      <c r="I44" s="107">
        <v>0</v>
      </c>
      <c r="J44" s="108">
        <v>0</v>
      </c>
      <c r="K44" s="108">
        <v>0</v>
      </c>
      <c r="L44" s="108" t="s">
        <v>519</v>
      </c>
      <c r="M44" s="109" t="s">
        <v>519</v>
      </c>
    </row>
    <row r="45" spans="2:13" ht="27.75" customHeight="1">
      <c r="B45" s="1278"/>
      <c r="C45" s="1279"/>
      <c r="D45" s="106"/>
      <c r="E45" s="1282" t="s">
        <v>35</v>
      </c>
      <c r="F45" s="1282"/>
      <c r="G45" s="1282"/>
      <c r="H45" s="1283"/>
      <c r="I45" s="107">
        <v>884</v>
      </c>
      <c r="J45" s="108">
        <v>805</v>
      </c>
      <c r="K45" s="108">
        <v>910</v>
      </c>
      <c r="L45" s="108">
        <v>822</v>
      </c>
      <c r="M45" s="109">
        <v>805</v>
      </c>
    </row>
    <row r="46" spans="2:13" ht="27.75" customHeight="1">
      <c r="B46" s="1278"/>
      <c r="C46" s="1279"/>
      <c r="D46" s="110"/>
      <c r="E46" s="1282" t="s">
        <v>36</v>
      </c>
      <c r="F46" s="1282"/>
      <c r="G46" s="1282"/>
      <c r="H46" s="1283"/>
      <c r="I46" s="107" t="s">
        <v>519</v>
      </c>
      <c r="J46" s="108" t="s">
        <v>519</v>
      </c>
      <c r="K46" s="108" t="s">
        <v>519</v>
      </c>
      <c r="L46" s="108" t="s">
        <v>519</v>
      </c>
      <c r="M46" s="109" t="s">
        <v>519</v>
      </c>
    </row>
    <row r="47" spans="2:13" ht="27.75" customHeight="1">
      <c r="B47" s="1278"/>
      <c r="C47" s="1279"/>
      <c r="D47" s="111"/>
      <c r="E47" s="1292" t="s">
        <v>37</v>
      </c>
      <c r="F47" s="1293"/>
      <c r="G47" s="1293"/>
      <c r="H47" s="1294"/>
      <c r="I47" s="107" t="s">
        <v>519</v>
      </c>
      <c r="J47" s="108" t="s">
        <v>519</v>
      </c>
      <c r="K47" s="108" t="s">
        <v>519</v>
      </c>
      <c r="L47" s="108" t="s">
        <v>519</v>
      </c>
      <c r="M47" s="109" t="s">
        <v>519</v>
      </c>
    </row>
    <row r="48" spans="2:13" ht="27.75" customHeight="1">
      <c r="B48" s="1278"/>
      <c r="C48" s="1279"/>
      <c r="D48" s="106"/>
      <c r="E48" s="1282" t="s">
        <v>38</v>
      </c>
      <c r="F48" s="1282"/>
      <c r="G48" s="1282"/>
      <c r="H48" s="1283"/>
      <c r="I48" s="107" t="s">
        <v>519</v>
      </c>
      <c r="J48" s="108" t="s">
        <v>519</v>
      </c>
      <c r="K48" s="108" t="s">
        <v>519</v>
      </c>
      <c r="L48" s="108" t="s">
        <v>519</v>
      </c>
      <c r="M48" s="109" t="s">
        <v>519</v>
      </c>
    </row>
    <row r="49" spans="2:13" ht="27.75" customHeight="1">
      <c r="B49" s="1280"/>
      <c r="C49" s="1281"/>
      <c r="D49" s="106"/>
      <c r="E49" s="1282" t="s">
        <v>39</v>
      </c>
      <c r="F49" s="1282"/>
      <c r="G49" s="1282"/>
      <c r="H49" s="1283"/>
      <c r="I49" s="107" t="s">
        <v>519</v>
      </c>
      <c r="J49" s="108" t="s">
        <v>519</v>
      </c>
      <c r="K49" s="108" t="s">
        <v>519</v>
      </c>
      <c r="L49" s="108" t="s">
        <v>519</v>
      </c>
      <c r="M49" s="109" t="s">
        <v>519</v>
      </c>
    </row>
    <row r="50" spans="2:13" ht="27.75" customHeight="1">
      <c r="B50" s="1276" t="s">
        <v>40</v>
      </c>
      <c r="C50" s="1277"/>
      <c r="D50" s="112"/>
      <c r="E50" s="1282" t="s">
        <v>41</v>
      </c>
      <c r="F50" s="1282"/>
      <c r="G50" s="1282"/>
      <c r="H50" s="1283"/>
      <c r="I50" s="107">
        <v>1194</v>
      </c>
      <c r="J50" s="108">
        <v>1111</v>
      </c>
      <c r="K50" s="108">
        <v>1095</v>
      </c>
      <c r="L50" s="108">
        <v>1015</v>
      </c>
      <c r="M50" s="109">
        <v>1084</v>
      </c>
    </row>
    <row r="51" spans="2:13" ht="27.75" customHeight="1">
      <c r="B51" s="1278"/>
      <c r="C51" s="1279"/>
      <c r="D51" s="106"/>
      <c r="E51" s="1282" t="s">
        <v>42</v>
      </c>
      <c r="F51" s="1282"/>
      <c r="G51" s="1282"/>
      <c r="H51" s="1283"/>
      <c r="I51" s="107">
        <v>23</v>
      </c>
      <c r="J51" s="108">
        <v>17</v>
      </c>
      <c r="K51" s="108">
        <v>14</v>
      </c>
      <c r="L51" s="108">
        <v>7</v>
      </c>
      <c r="M51" s="109">
        <v>2</v>
      </c>
    </row>
    <row r="52" spans="2:13" ht="27.75" customHeight="1">
      <c r="B52" s="1280"/>
      <c r="C52" s="1281"/>
      <c r="D52" s="106"/>
      <c r="E52" s="1282" t="s">
        <v>43</v>
      </c>
      <c r="F52" s="1282"/>
      <c r="G52" s="1282"/>
      <c r="H52" s="1283"/>
      <c r="I52" s="107">
        <v>7032</v>
      </c>
      <c r="J52" s="108">
        <v>7028</v>
      </c>
      <c r="K52" s="108">
        <v>6828</v>
      </c>
      <c r="L52" s="108">
        <v>6547</v>
      </c>
      <c r="M52" s="109">
        <v>6315</v>
      </c>
    </row>
    <row r="53" spans="2:13" ht="27.75" customHeight="1" thickBot="1">
      <c r="B53" s="1284" t="s">
        <v>44</v>
      </c>
      <c r="C53" s="1285"/>
      <c r="D53" s="113"/>
      <c r="E53" s="1286" t="s">
        <v>45</v>
      </c>
      <c r="F53" s="1286"/>
      <c r="G53" s="1286"/>
      <c r="H53" s="1287"/>
      <c r="I53" s="114">
        <v>3905</v>
      </c>
      <c r="J53" s="115">
        <v>3580</v>
      </c>
      <c r="K53" s="115">
        <v>3491</v>
      </c>
      <c r="L53" s="115">
        <v>3293</v>
      </c>
      <c r="M53" s="116">
        <v>2890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BUZbHD7KZmlUHrbHWdGR6HOd2K2Y/h/ujJX+Jj1PJYFJZEk2sdhsvkPZGySUL+z+xEOfZZgMEajS5/0Y3Tl3Lg==" saltValue="ost2q5zX0ZLzfvTJfYed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70" zoomScaleNormal="70" zoomScaleSheetLayoutView="100" workbookViewId="0">
      <selection activeCell="G57" sqref="G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303" t="s">
        <v>48</v>
      </c>
      <c r="D55" s="1303"/>
      <c r="E55" s="1304"/>
      <c r="F55" s="128">
        <v>653</v>
      </c>
      <c r="G55" s="128">
        <v>583</v>
      </c>
      <c r="H55" s="129">
        <v>675</v>
      </c>
    </row>
    <row r="56" spans="2:8" ht="52.5" customHeight="1">
      <c r="B56" s="130"/>
      <c r="C56" s="1305" t="s">
        <v>49</v>
      </c>
      <c r="D56" s="1305"/>
      <c r="E56" s="1306"/>
      <c r="F56" s="131">
        <v>193</v>
      </c>
      <c r="G56" s="131">
        <v>143</v>
      </c>
      <c r="H56" s="132">
        <v>143</v>
      </c>
    </row>
    <row r="57" spans="2:8" ht="53.25" customHeight="1">
      <c r="B57" s="130"/>
      <c r="C57" s="1307" t="s">
        <v>50</v>
      </c>
      <c r="D57" s="1307"/>
      <c r="E57" s="1308"/>
      <c r="F57" s="133">
        <v>110</v>
      </c>
      <c r="G57" s="133">
        <v>102</v>
      </c>
      <c r="H57" s="134">
        <v>108</v>
      </c>
    </row>
    <row r="58" spans="2:8" ht="45.75" customHeight="1">
      <c r="B58" s="135"/>
      <c r="C58" s="1295" t="s">
        <v>593</v>
      </c>
      <c r="D58" s="1296"/>
      <c r="E58" s="1297"/>
      <c r="F58" s="136">
        <v>18</v>
      </c>
      <c r="G58" s="136">
        <v>18</v>
      </c>
      <c r="H58" s="137">
        <v>18</v>
      </c>
    </row>
    <row r="59" spans="2:8" ht="45.75" customHeight="1">
      <c r="B59" s="135"/>
      <c r="C59" s="1295" t="s">
        <v>594</v>
      </c>
      <c r="D59" s="1296"/>
      <c r="E59" s="1297"/>
      <c r="F59" s="136">
        <v>17</v>
      </c>
      <c r="G59" s="136">
        <v>17</v>
      </c>
      <c r="H59" s="137">
        <v>17</v>
      </c>
    </row>
    <row r="60" spans="2:8" ht="45.75" customHeight="1">
      <c r="B60" s="135"/>
      <c r="C60" s="1295" t="s">
        <v>595</v>
      </c>
      <c r="D60" s="1296"/>
      <c r="E60" s="1297"/>
      <c r="F60" s="136">
        <v>19</v>
      </c>
      <c r="G60" s="136">
        <v>15</v>
      </c>
      <c r="H60" s="137">
        <v>15</v>
      </c>
    </row>
    <row r="61" spans="2:8" ht="45.75" customHeight="1">
      <c r="B61" s="135"/>
      <c r="C61" s="1295" t="s">
        <v>596</v>
      </c>
      <c r="D61" s="1296"/>
      <c r="E61" s="1297"/>
      <c r="F61" s="136">
        <v>11</v>
      </c>
      <c r="G61" s="136">
        <v>8</v>
      </c>
      <c r="H61" s="137">
        <v>12</v>
      </c>
    </row>
    <row r="62" spans="2:8" ht="45.75" customHeight="1" thickBot="1">
      <c r="B62" s="138"/>
      <c r="C62" s="1298" t="s">
        <v>597</v>
      </c>
      <c r="D62" s="1299"/>
      <c r="E62" s="1300"/>
      <c r="F62" s="139">
        <v>11</v>
      </c>
      <c r="G62" s="139">
        <v>11</v>
      </c>
      <c r="H62" s="140">
        <v>11</v>
      </c>
    </row>
    <row r="63" spans="2:8" ht="52.5" customHeight="1" thickBot="1">
      <c r="B63" s="141"/>
      <c r="C63" s="1301" t="s">
        <v>51</v>
      </c>
      <c r="D63" s="1301"/>
      <c r="E63" s="1302"/>
      <c r="F63" s="142">
        <v>956</v>
      </c>
      <c r="G63" s="142">
        <v>829</v>
      </c>
      <c r="H63" s="143">
        <v>926</v>
      </c>
    </row>
    <row r="64" spans="2:8" ht="15" customHeight="1"/>
  </sheetData>
  <sheetProtection algorithmName="SHA-512" hashValue="ZFur5kI0ktM17HZF4vKvouxN0PuP8jAae5Eq9nAtfVkPg8sh8qeDSo65ol8twUM2mlCPqvP60/3XSVUoLm6heA==" saltValue="EgViXOCVeCb8Lo+nRcWE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0C628-FEF3-41D1-9D33-7CD58B4575FC}">
  <sheetPr>
    <pageSetUpPr fitToPage="1"/>
  </sheetPr>
  <dimension ref="A1:WZM160"/>
  <sheetViews>
    <sheetView showGridLines="0" tabSelected="1" topLeftCell="A16" zoomScale="75" zoomScaleNormal="75" zoomScaleSheetLayoutView="55" workbookViewId="0">
      <selection activeCell="AN43" sqref="AN43:DC47"/>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601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602</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603</v>
      </c>
      <c r="AO51" s="1312"/>
      <c r="AP51" s="1312"/>
      <c r="AQ51" s="1312"/>
      <c r="AR51" s="1312"/>
      <c r="AS51" s="1312"/>
      <c r="AT51" s="1312"/>
      <c r="AU51" s="1312"/>
      <c r="AV51" s="1312"/>
      <c r="AW51" s="1312"/>
      <c r="AX51" s="1312"/>
      <c r="AY51" s="1312"/>
      <c r="AZ51" s="1312"/>
      <c r="BA51" s="1312"/>
      <c r="BB51" s="1312" t="s">
        <v>604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09">
        <v>121.5</v>
      </c>
      <c r="CO51" s="1309"/>
      <c r="CP51" s="1309"/>
      <c r="CQ51" s="1309"/>
      <c r="CR51" s="1309"/>
      <c r="CS51" s="1309"/>
      <c r="CT51" s="1309"/>
      <c r="CU51" s="1309"/>
      <c r="CV51" s="1309">
        <v>107.6</v>
      </c>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09">
        <v>51.8</v>
      </c>
      <c r="CO53" s="1309"/>
      <c r="CP53" s="1309"/>
      <c r="CQ53" s="1309"/>
      <c r="CR53" s="1309"/>
      <c r="CS53" s="1309"/>
      <c r="CT53" s="1309"/>
      <c r="CU53" s="1309"/>
      <c r="CV53" s="1309">
        <v>54</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606</v>
      </c>
      <c r="AO55" s="1314"/>
      <c r="AP55" s="1314"/>
      <c r="AQ55" s="1314"/>
      <c r="AR55" s="1314"/>
      <c r="AS55" s="1314"/>
      <c r="AT55" s="1314"/>
      <c r="AU55" s="1314"/>
      <c r="AV55" s="1314"/>
      <c r="AW55" s="1314"/>
      <c r="AX55" s="1314"/>
      <c r="AY55" s="1314"/>
      <c r="AZ55" s="1314"/>
      <c r="BA55" s="1314"/>
      <c r="BB55" s="1312" t="s">
        <v>604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09">
        <v>7.7</v>
      </c>
      <c r="CO55" s="1309"/>
      <c r="CP55" s="1309"/>
      <c r="CQ55" s="1309"/>
      <c r="CR55" s="1309"/>
      <c r="CS55" s="1309"/>
      <c r="CT55" s="1309"/>
      <c r="CU55" s="1309"/>
      <c r="CV55" s="1309">
        <v>3.2</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09">
        <v>63.4</v>
      </c>
      <c r="CO57" s="1309"/>
      <c r="CP57" s="1309"/>
      <c r="CQ57" s="1309"/>
      <c r="CR57" s="1309"/>
      <c r="CS57" s="1309"/>
      <c r="CT57" s="1309"/>
      <c r="CU57" s="1309"/>
      <c r="CV57" s="1309">
        <v>63.1</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607</v>
      </c>
    </row>
    <row r="64" spans="1:109">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608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602</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c r="B73" s="395"/>
      <c r="G73" s="1317"/>
      <c r="H73" s="1317"/>
      <c r="I73" s="1317"/>
      <c r="J73" s="1317"/>
      <c r="K73" s="1313"/>
      <c r="L73" s="1313"/>
      <c r="M73" s="1313"/>
      <c r="N73" s="1313"/>
      <c r="AM73" s="404"/>
      <c r="AN73" s="1312" t="s">
        <v>603</v>
      </c>
      <c r="AO73" s="1312"/>
      <c r="AP73" s="1312"/>
      <c r="AQ73" s="1312"/>
      <c r="AR73" s="1312"/>
      <c r="AS73" s="1312"/>
      <c r="AT73" s="1312"/>
      <c r="AU73" s="1312"/>
      <c r="AV73" s="1312"/>
      <c r="AW73" s="1312"/>
      <c r="AX73" s="1312"/>
      <c r="AY73" s="1312"/>
      <c r="AZ73" s="1312"/>
      <c r="BA73" s="1312"/>
      <c r="BB73" s="1312" t="s">
        <v>604</v>
      </c>
      <c r="BC73" s="1312"/>
      <c r="BD73" s="1312"/>
      <c r="BE73" s="1312"/>
      <c r="BF73" s="1312"/>
      <c r="BG73" s="1312"/>
      <c r="BH73" s="1312"/>
      <c r="BI73" s="1312"/>
      <c r="BJ73" s="1312"/>
      <c r="BK73" s="1312"/>
      <c r="BL73" s="1312"/>
      <c r="BM73" s="1312"/>
      <c r="BN73" s="1312"/>
      <c r="BO73" s="1312"/>
      <c r="BP73" s="1309">
        <v>140.1</v>
      </c>
      <c r="BQ73" s="1309"/>
      <c r="BR73" s="1309"/>
      <c r="BS73" s="1309"/>
      <c r="BT73" s="1309"/>
      <c r="BU73" s="1309"/>
      <c r="BV73" s="1309"/>
      <c r="BW73" s="1309"/>
      <c r="BX73" s="1309">
        <v>128.69999999999999</v>
      </c>
      <c r="BY73" s="1309"/>
      <c r="BZ73" s="1309"/>
      <c r="CA73" s="1309"/>
      <c r="CB73" s="1309"/>
      <c r="CC73" s="1309"/>
      <c r="CD73" s="1309"/>
      <c r="CE73" s="1309"/>
      <c r="CF73" s="1309">
        <v>128.30000000000001</v>
      </c>
      <c r="CG73" s="1309"/>
      <c r="CH73" s="1309"/>
      <c r="CI73" s="1309"/>
      <c r="CJ73" s="1309"/>
      <c r="CK73" s="1309"/>
      <c r="CL73" s="1309"/>
      <c r="CM73" s="1309"/>
      <c r="CN73" s="1309">
        <v>121.5</v>
      </c>
      <c r="CO73" s="1309"/>
      <c r="CP73" s="1309"/>
      <c r="CQ73" s="1309"/>
      <c r="CR73" s="1309"/>
      <c r="CS73" s="1309"/>
      <c r="CT73" s="1309"/>
      <c r="CU73" s="1309"/>
      <c r="CV73" s="1309">
        <v>107.6</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09">
        <v>13.4</v>
      </c>
      <c r="BQ75" s="1309"/>
      <c r="BR75" s="1309"/>
      <c r="BS75" s="1309"/>
      <c r="BT75" s="1309"/>
      <c r="BU75" s="1309"/>
      <c r="BV75" s="1309"/>
      <c r="BW75" s="1309"/>
      <c r="BX75" s="1309">
        <v>12.2</v>
      </c>
      <c r="BY75" s="1309"/>
      <c r="BZ75" s="1309"/>
      <c r="CA75" s="1309"/>
      <c r="CB75" s="1309"/>
      <c r="CC75" s="1309"/>
      <c r="CD75" s="1309"/>
      <c r="CE75" s="1309"/>
      <c r="CF75" s="1309">
        <v>12</v>
      </c>
      <c r="CG75" s="1309"/>
      <c r="CH75" s="1309"/>
      <c r="CI75" s="1309"/>
      <c r="CJ75" s="1309"/>
      <c r="CK75" s="1309"/>
      <c r="CL75" s="1309"/>
      <c r="CM75" s="1309"/>
      <c r="CN75" s="1309">
        <v>12.4</v>
      </c>
      <c r="CO75" s="1309"/>
      <c r="CP75" s="1309"/>
      <c r="CQ75" s="1309"/>
      <c r="CR75" s="1309"/>
      <c r="CS75" s="1309"/>
      <c r="CT75" s="1309"/>
      <c r="CU75" s="1309"/>
      <c r="CV75" s="1309">
        <v>13</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606</v>
      </c>
      <c r="AO77" s="1314"/>
      <c r="AP77" s="1314"/>
      <c r="AQ77" s="1314"/>
      <c r="AR77" s="1314"/>
      <c r="AS77" s="1314"/>
      <c r="AT77" s="1314"/>
      <c r="AU77" s="1314"/>
      <c r="AV77" s="1314"/>
      <c r="AW77" s="1314"/>
      <c r="AX77" s="1314"/>
      <c r="AY77" s="1314"/>
      <c r="AZ77" s="1314"/>
      <c r="BA77" s="1314"/>
      <c r="BB77" s="1312" t="s">
        <v>604</v>
      </c>
      <c r="BC77" s="1312"/>
      <c r="BD77" s="1312"/>
      <c r="BE77" s="1312"/>
      <c r="BF77" s="1312"/>
      <c r="BG77" s="1312"/>
      <c r="BH77" s="1312"/>
      <c r="BI77" s="1312"/>
      <c r="BJ77" s="1312"/>
      <c r="BK77" s="1312"/>
      <c r="BL77" s="1312"/>
      <c r="BM77" s="1312"/>
      <c r="BN77" s="1312"/>
      <c r="BO77" s="1312"/>
      <c r="BP77" s="1309">
        <v>27</v>
      </c>
      <c r="BQ77" s="1309"/>
      <c r="BR77" s="1309"/>
      <c r="BS77" s="1309"/>
      <c r="BT77" s="1309"/>
      <c r="BU77" s="1309"/>
      <c r="BV77" s="1309"/>
      <c r="BW77" s="1309"/>
      <c r="BX77" s="1309">
        <v>25.4</v>
      </c>
      <c r="BY77" s="1309"/>
      <c r="BZ77" s="1309"/>
      <c r="CA77" s="1309"/>
      <c r="CB77" s="1309"/>
      <c r="CC77" s="1309"/>
      <c r="CD77" s="1309"/>
      <c r="CE77" s="1309"/>
      <c r="CF77" s="1309">
        <v>23.4</v>
      </c>
      <c r="CG77" s="1309"/>
      <c r="CH77" s="1309"/>
      <c r="CI77" s="1309"/>
      <c r="CJ77" s="1309"/>
      <c r="CK77" s="1309"/>
      <c r="CL77" s="1309"/>
      <c r="CM77" s="1309"/>
      <c r="CN77" s="1309">
        <v>7.7</v>
      </c>
      <c r="CO77" s="1309"/>
      <c r="CP77" s="1309"/>
      <c r="CQ77" s="1309"/>
      <c r="CR77" s="1309"/>
      <c r="CS77" s="1309"/>
      <c r="CT77" s="1309"/>
      <c r="CU77" s="1309"/>
      <c r="CV77" s="1309">
        <v>3.2</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609</v>
      </c>
      <c r="BC79" s="1312"/>
      <c r="BD79" s="1312"/>
      <c r="BE79" s="1312"/>
      <c r="BF79" s="1312"/>
      <c r="BG79" s="1312"/>
      <c r="BH79" s="1312"/>
      <c r="BI79" s="1312"/>
      <c r="BJ79" s="1312"/>
      <c r="BK79" s="1312"/>
      <c r="BL79" s="1312"/>
      <c r="BM79" s="1312"/>
      <c r="BN79" s="1312"/>
      <c r="BO79" s="1312"/>
      <c r="BP79" s="1309">
        <v>8.6999999999999993</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8.8000000000000007</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QzzRCvY+kX+5OZRkr4Y21VIThX3bUZqlYMAK2nIjScIQvZKUd1IOxP92Q1p6DG0SNyyIYL5UK4XIc2UMdAa/1g==" saltValue="+T+fd8iACbL/qBtYXO2E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1FB81-03D9-48FE-8E9A-0252A8C43D04}">
  <sheetPr>
    <pageSetUpPr fitToPage="1"/>
  </sheetPr>
  <dimension ref="A1:DR125"/>
  <sheetViews>
    <sheetView showGridLines="0" topLeftCell="A96" zoomScale="65" zoomScaleNormal="65" zoomScaleSheetLayoutView="70" workbookViewId="0">
      <selection activeCell="BJ106" sqref="BJ106"/>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507</v>
      </c>
    </row>
  </sheetData>
  <sheetProtection algorithmName="SHA-512" hashValue="ad+3ec8OPC2eMojbJFDGZZjRxuw2b9TY3sJbwfAuxc5DVwysWtdJp8K3Eze+HZb432WGJ770whaVZEgjn5/FEQ==" saltValue="e7aPID1KdE6p0FL8kmkX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75504-5811-4A37-BAE9-7CD92983C2D3}">
  <sheetPr>
    <pageSetUpPr fitToPage="1"/>
  </sheetPr>
  <dimension ref="A1:DR125"/>
  <sheetViews>
    <sheetView showGridLines="0" zoomScale="80" zoomScaleNormal="80" zoomScaleSheetLayoutView="55" workbookViewId="0">
      <selection activeCell="AE88" sqref="AE88"/>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507</v>
      </c>
    </row>
  </sheetData>
  <sheetProtection algorithmName="SHA-512" hashValue="Blm0AWbLimSzP4aRgZiOVF/pmZeL8ky0UqDjQItHgvCf6U6qagoZe47TRzTKua577mztnwdK1ZhyR4dWdbbi4w==" saltValue="6YCRzMWZYJ4ivMYKoWys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90610</v>
      </c>
      <c r="E3" s="162"/>
      <c r="F3" s="163">
        <v>109920</v>
      </c>
      <c r="G3" s="164"/>
      <c r="H3" s="165"/>
    </row>
    <row r="4" spans="1:8">
      <c r="A4" s="166"/>
      <c r="B4" s="167"/>
      <c r="C4" s="168"/>
      <c r="D4" s="169">
        <v>41699</v>
      </c>
      <c r="E4" s="170"/>
      <c r="F4" s="171">
        <v>62739</v>
      </c>
      <c r="G4" s="172"/>
      <c r="H4" s="173"/>
    </row>
    <row r="5" spans="1:8">
      <c r="A5" s="154" t="s">
        <v>553</v>
      </c>
      <c r="B5" s="159"/>
      <c r="C5" s="160"/>
      <c r="D5" s="161">
        <v>74889</v>
      </c>
      <c r="E5" s="162"/>
      <c r="F5" s="163">
        <v>119882</v>
      </c>
      <c r="G5" s="164"/>
      <c r="H5" s="165"/>
    </row>
    <row r="6" spans="1:8">
      <c r="A6" s="166"/>
      <c r="B6" s="167"/>
      <c r="C6" s="168"/>
      <c r="D6" s="169">
        <v>46996</v>
      </c>
      <c r="E6" s="170"/>
      <c r="F6" s="171">
        <v>66481</v>
      </c>
      <c r="G6" s="172"/>
      <c r="H6" s="173"/>
    </row>
    <row r="7" spans="1:8">
      <c r="A7" s="154" t="s">
        <v>554</v>
      </c>
      <c r="B7" s="159"/>
      <c r="C7" s="160"/>
      <c r="D7" s="161">
        <v>72999</v>
      </c>
      <c r="E7" s="162"/>
      <c r="F7" s="163">
        <v>116162</v>
      </c>
      <c r="G7" s="164"/>
      <c r="H7" s="165"/>
    </row>
    <row r="8" spans="1:8">
      <c r="A8" s="166"/>
      <c r="B8" s="167"/>
      <c r="C8" s="168"/>
      <c r="D8" s="169">
        <v>17439</v>
      </c>
      <c r="E8" s="170"/>
      <c r="F8" s="171">
        <v>61562</v>
      </c>
      <c r="G8" s="172"/>
      <c r="H8" s="173"/>
    </row>
    <row r="9" spans="1:8">
      <c r="A9" s="154" t="s">
        <v>555</v>
      </c>
      <c r="B9" s="159"/>
      <c r="C9" s="160"/>
      <c r="D9" s="161">
        <v>52666</v>
      </c>
      <c r="E9" s="162"/>
      <c r="F9" s="163">
        <v>121449</v>
      </c>
      <c r="G9" s="164"/>
      <c r="H9" s="165"/>
    </row>
    <row r="10" spans="1:8">
      <c r="A10" s="166"/>
      <c r="B10" s="167"/>
      <c r="C10" s="168"/>
      <c r="D10" s="169">
        <v>15342</v>
      </c>
      <c r="E10" s="170"/>
      <c r="F10" s="171">
        <v>62922</v>
      </c>
      <c r="G10" s="172"/>
      <c r="H10" s="173"/>
    </row>
    <row r="11" spans="1:8">
      <c r="A11" s="154" t="s">
        <v>556</v>
      </c>
      <c r="B11" s="159"/>
      <c r="C11" s="160"/>
      <c r="D11" s="161">
        <v>38553</v>
      </c>
      <c r="E11" s="162"/>
      <c r="F11" s="163">
        <v>145139</v>
      </c>
      <c r="G11" s="164"/>
      <c r="H11" s="165"/>
    </row>
    <row r="12" spans="1:8">
      <c r="A12" s="166"/>
      <c r="B12" s="167"/>
      <c r="C12" s="174"/>
      <c r="D12" s="169">
        <v>5297</v>
      </c>
      <c r="E12" s="170"/>
      <c r="F12" s="171">
        <v>83762</v>
      </c>
      <c r="G12" s="172"/>
      <c r="H12" s="173"/>
    </row>
    <row r="13" spans="1:8">
      <c r="A13" s="154"/>
      <c r="B13" s="159"/>
      <c r="C13" s="175"/>
      <c r="D13" s="176">
        <v>65943</v>
      </c>
      <c r="E13" s="177"/>
      <c r="F13" s="178">
        <v>122510</v>
      </c>
      <c r="G13" s="179"/>
      <c r="H13" s="165"/>
    </row>
    <row r="14" spans="1:8">
      <c r="A14" s="166"/>
      <c r="B14" s="167"/>
      <c r="C14" s="168"/>
      <c r="D14" s="169">
        <v>25355</v>
      </c>
      <c r="E14" s="170"/>
      <c r="F14" s="171">
        <v>67493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3.34</v>
      </c>
      <c r="C19" s="180">
        <f>ROUND(VALUE(SUBSTITUTE(実質収支比率等に係る経年分析!G$48,"▲","-")),2)</f>
        <v>3.79</v>
      </c>
      <c r="D19" s="180">
        <f>ROUND(VALUE(SUBSTITUTE(実質収支比率等に係る経年分析!H$48,"▲","-")),2)</f>
        <v>3.18</v>
      </c>
      <c r="E19" s="180">
        <f>ROUND(VALUE(SUBSTITUTE(実質収支比率等に係る経年分析!I$48,"▲","-")),2)</f>
        <v>2.9</v>
      </c>
      <c r="F19" s="180">
        <f>ROUND(VALUE(SUBSTITUTE(実質収支比率等に係る経年分析!J$48,"▲","-")),2)</f>
        <v>3.31</v>
      </c>
    </row>
    <row r="20" spans="1:11">
      <c r="A20" s="180" t="s">
        <v>55</v>
      </c>
      <c r="B20" s="180">
        <f>ROUND(VALUE(SUBSTITUTE(実質収支比率等に係る経年分析!F$47,"▲","-")),2)</f>
        <v>20.13</v>
      </c>
      <c r="C20" s="180">
        <f>ROUND(VALUE(SUBSTITUTE(実質収支比率等に係る経年分析!G$47,"▲","-")),2)</f>
        <v>18.809999999999999</v>
      </c>
      <c r="D20" s="180">
        <f>ROUND(VALUE(SUBSTITUTE(実質収支比率等に係る経年分析!H$47,"▲","-")),2)</f>
        <v>19.64</v>
      </c>
      <c r="E20" s="180">
        <f>ROUND(VALUE(SUBSTITUTE(実質収支比率等に係る経年分析!I$47,"▲","-")),2)</f>
        <v>17.54</v>
      </c>
      <c r="F20" s="180">
        <f>ROUND(VALUE(SUBSTITUTE(実質収支比率等に係る経年分析!J$47,"▲","-")),2)</f>
        <v>20.38</v>
      </c>
    </row>
    <row r="21" spans="1:11">
      <c r="A21" s="180" t="s">
        <v>56</v>
      </c>
      <c r="B21" s="180">
        <f>IF(ISNUMBER(VALUE(SUBSTITUTE(実質収支比率等に係る経年分析!F$49,"▲","-"))),ROUND(VALUE(SUBSTITUTE(実質収支比率等に係る経年分析!F$49,"▲","-")),2),NA())</f>
        <v>-2.21</v>
      </c>
      <c r="C21" s="180">
        <f>IF(ISNUMBER(VALUE(SUBSTITUTE(実質収支比率等に係る経年分析!G$49,"▲","-"))),ROUND(VALUE(SUBSTITUTE(実質収支比率等に係る経年分析!G$49,"▲","-")),2),NA())</f>
        <v>-2.65</v>
      </c>
      <c r="D21" s="180">
        <f>IF(ISNUMBER(VALUE(SUBSTITUTE(実質収支比率等に係る経年分析!H$49,"▲","-"))),ROUND(VALUE(SUBSTITUTE(実質収支比率等に係る経年分析!H$49,"▲","-")),2),NA())</f>
        <v>-2.3199999999999998</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3.16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苓北町後期高齢者医療特別会計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苓北町特定地域生活排水処理事業特別会計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苓北町下水道特別会計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c r="A32" s="181" t="str">
        <f>IF(連結実質赤字比率に係る赤字・黒字の構成分析!C$38="",NA(),連結実質赤字比率に係る赤字・黒字の構成分析!C$38)</f>
        <v>苓北町介護保険特別会計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0.57999999999999996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0.55000000000000004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c r="A33" s="181" t="str">
        <f>IF(連結実質赤字比率に係る赤字・黒字の構成分析!C$37="",NA(),連結実質赤字比率に係る赤字・黒字の構成分析!C$37)</f>
        <v>苓北町水道特別会計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c r="A34" s="181" t="str">
        <f>IF(連結実質赤字比率に係る赤字・黒字の構成分析!C$36="",NA(),連結実質赤字比率に係る赤字・黒字の構成分析!C$36)</f>
        <v>苓北町宅地造成事業特別会計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c r="A35" s="181" t="str">
        <f>IF(連結実質赤字比率に係る赤字・黒字の構成分析!C$35="",NA(),連結実質赤字比率に係る赤字・黒字の構成分析!C$35)</f>
        <v>苓北町国民健康保険特別会計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0.57999999999999996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612</v>
      </c>
      <c r="E42" s="182"/>
      <c r="F42" s="182"/>
      <c r="G42" s="182">
        <f>'実質公債費比率（分子）の構造'!L$52</f>
        <v>617</v>
      </c>
      <c r="H42" s="182"/>
      <c r="I42" s="182"/>
      <c r="J42" s="182">
        <f>'実質公債費比率（分子）の構造'!M$52</f>
        <v>614</v>
      </c>
      <c r="K42" s="182"/>
      <c r="L42" s="182"/>
      <c r="M42" s="182">
        <f>'実質公債費比率（分子）の構造'!N$52</f>
        <v>623</v>
      </c>
      <c r="N42" s="182"/>
      <c r="O42" s="182"/>
      <c r="P42" s="182">
        <f>'実質公債費比率（分子）の構造'!O$52</f>
        <v>632</v>
      </c>
    </row>
    <row r="43" spans="1:16">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t="str">
        <f>'実質公債費比率（分子）の構造'!O$49</f>
        <v>-</v>
      </c>
      <c r="O45" s="182"/>
      <c r="P45" s="182"/>
    </row>
    <row r="46" spans="1:16">
      <c r="A46" s="182" t="s">
        <v>67</v>
      </c>
      <c r="B46" s="182">
        <f>'実質公債費比率（分子）の構造'!K$48</f>
        <v>298</v>
      </c>
      <c r="C46" s="182"/>
      <c r="D46" s="182"/>
      <c r="E46" s="182">
        <f>'実質公債費比率（分子）の構造'!L$48</f>
        <v>289</v>
      </c>
      <c r="F46" s="182"/>
      <c r="G46" s="182"/>
      <c r="H46" s="182">
        <f>'実質公債費比率（分子）の構造'!M$48</f>
        <v>261</v>
      </c>
      <c r="I46" s="182"/>
      <c r="J46" s="182"/>
      <c r="K46" s="182">
        <f>'実質公債費比率（分子）の構造'!N$48</f>
        <v>263</v>
      </c>
      <c r="L46" s="182"/>
      <c r="M46" s="182"/>
      <c r="N46" s="182">
        <f>'実質公債費比率（分子）の構造'!O$48</f>
        <v>261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647</v>
      </c>
      <c r="C49" s="182"/>
      <c r="D49" s="182"/>
      <c r="E49" s="182">
        <f>'実質公債費比率（分子）の構造'!L$45</f>
        <v>672</v>
      </c>
      <c r="F49" s="182"/>
      <c r="G49" s="182"/>
      <c r="H49" s="182">
        <f>'実質公債費比率（分子）の構造'!M$45</f>
        <v>668</v>
      </c>
      <c r="I49" s="182"/>
      <c r="J49" s="182"/>
      <c r="K49" s="182">
        <f>'実質公債費比率（分子）の構造'!N$45</f>
        <v>719</v>
      </c>
      <c r="L49" s="182"/>
      <c r="M49" s="182"/>
      <c r="N49" s="182">
        <f>'実質公債費比率（分子）の構造'!O$45</f>
        <v>758</v>
      </c>
      <c r="O49" s="182"/>
      <c r="P49" s="182"/>
    </row>
    <row r="50" spans="1:16">
      <c r="A50" s="182" t="s">
        <v>71</v>
      </c>
      <c r="B50" s="182" t="e">
        <f>NA()</f>
        <v>#N/A</v>
      </c>
      <c r="C50" s="182">
        <f>IF(ISNUMBER('実質公債費比率（分子）の構造'!K$53),'実質公債費比率（分子）の構造'!K$53,NA())</f>
        <v>337</v>
      </c>
      <c r="D50" s="182" t="e">
        <f>NA()</f>
        <v>#N/A</v>
      </c>
      <c r="E50" s="182" t="e">
        <f>NA()</f>
        <v>#N/A</v>
      </c>
      <c r="F50" s="182">
        <f>IF(ISNUMBER('実質公債費比率（分子）の構造'!L$53),'実質公債費比率（分子）の構造'!L$53,NA())</f>
        <v>344</v>
      </c>
      <c r="G50" s="182" t="e">
        <f>NA()</f>
        <v>#N/A</v>
      </c>
      <c r="H50" s="182" t="e">
        <f>NA()</f>
        <v>#N/A</v>
      </c>
      <c r="I50" s="182">
        <f>IF(ISNUMBER('実質公債費比率（分子）の構造'!M$53),'実質公債費比率（分子）の構造'!M$53,NA())</f>
        <v>315</v>
      </c>
      <c r="J50" s="182" t="e">
        <f>NA()</f>
        <v>#N/A</v>
      </c>
      <c r="K50" s="182" t="e">
        <f>NA()</f>
        <v>#N/A</v>
      </c>
      <c r="L50" s="182">
        <f>IF(ISNUMBER('実質公債費比率（分子）の構造'!N$53),'実質公債費比率（分子）の構造'!N$53,NA())</f>
        <v>359</v>
      </c>
      <c r="M50" s="182" t="e">
        <f>NA()</f>
        <v>#N/A</v>
      </c>
      <c r="N50" s="182" t="e">
        <f>NA()</f>
        <v>#N/A</v>
      </c>
      <c r="O50" s="182">
        <f>IF(ISNUMBER('実質公債費比率（分子）の構造'!O$53),'実質公債費比率（分子）の構造'!O$53,NA())</f>
        <v>387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7032</v>
      </c>
      <c r="E56" s="181"/>
      <c r="F56" s="181"/>
      <c r="G56" s="181">
        <f>'将来負担比率（分子）の構造'!J$52</f>
        <v>7028</v>
      </c>
      <c r="H56" s="181"/>
      <c r="I56" s="181"/>
      <c r="J56" s="181">
        <f>'将来負担比率（分子）の構造'!K$52</f>
        <v>6828</v>
      </c>
      <c r="K56" s="181"/>
      <c r="L56" s="181"/>
      <c r="M56" s="181">
        <f>'将来負担比率（分子）の構造'!L$52</f>
        <v>6547</v>
      </c>
      <c r="N56" s="181"/>
      <c r="O56" s="181"/>
      <c r="P56" s="181">
        <f>'将来負担比率（分子）の構造'!M$52</f>
        <v>6315</v>
      </c>
    </row>
    <row r="57" spans="1:16">
      <c r="A57" s="181" t="s">
        <v>42</v>
      </c>
      <c r="B57" s="181"/>
      <c r="C57" s="181"/>
      <c r="D57" s="181">
        <f>'将来負担比率（分子）の構造'!I$51</f>
        <v>23</v>
      </c>
      <c r="E57" s="181"/>
      <c r="F57" s="181"/>
      <c r="G57" s="181">
        <f>'将来負担比率（分子）の構造'!J$51</f>
        <v>17</v>
      </c>
      <c r="H57" s="181"/>
      <c r="I57" s="181"/>
      <c r="J57" s="181">
        <f>'将来負担比率（分子）の構造'!K$51</f>
        <v>14</v>
      </c>
      <c r="K57" s="181"/>
      <c r="L57" s="181"/>
      <c r="M57" s="181">
        <f>'将来負担比率（分子）の構造'!L$51</f>
        <v>7</v>
      </c>
      <c r="N57" s="181"/>
      <c r="O57" s="181"/>
      <c r="P57" s="181">
        <f>'将来負担比率（分子）の構造'!M$51</f>
        <v>2</v>
      </c>
    </row>
    <row r="58" spans="1:16">
      <c r="A58" s="181" t="s">
        <v>41</v>
      </c>
      <c r="B58" s="181"/>
      <c r="C58" s="181"/>
      <c r="D58" s="181">
        <f>'将来負担比率（分子）の構造'!I$50</f>
        <v>1194</v>
      </c>
      <c r="E58" s="181"/>
      <c r="F58" s="181"/>
      <c r="G58" s="181">
        <f>'将来負担比率（分子）の構造'!J$50</f>
        <v>1111</v>
      </c>
      <c r="H58" s="181"/>
      <c r="I58" s="181"/>
      <c r="J58" s="181">
        <f>'将来負担比率（分子）の構造'!K$50</f>
        <v>1095</v>
      </c>
      <c r="K58" s="181"/>
      <c r="L58" s="181"/>
      <c r="M58" s="181">
        <f>'将来負担比率（分子）の構造'!L$50</f>
        <v>1015</v>
      </c>
      <c r="N58" s="181"/>
      <c r="O58" s="181"/>
      <c r="P58" s="181">
        <f>'将来負担比率（分子）の構造'!M$50</f>
        <v>1084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884</v>
      </c>
      <c r="C62" s="181"/>
      <c r="D62" s="181"/>
      <c r="E62" s="181">
        <f>'将来負担比率（分子）の構造'!J$45</f>
        <v>805</v>
      </c>
      <c r="F62" s="181"/>
      <c r="G62" s="181"/>
      <c r="H62" s="181">
        <f>'将来負担比率（分子）の構造'!K$45</f>
        <v>910</v>
      </c>
      <c r="I62" s="181"/>
      <c r="J62" s="181"/>
      <c r="K62" s="181">
        <f>'将来負担比率（分子）の構造'!L$45</f>
        <v>822</v>
      </c>
      <c r="L62" s="181"/>
      <c r="M62" s="181"/>
      <c r="N62" s="181">
        <f>'将来負担比率（分子）の構造'!M$45</f>
        <v>805</v>
      </c>
      <c r="O62" s="181"/>
      <c r="P62" s="181"/>
    </row>
    <row r="63" spans="1:16">
      <c r="A63" s="181" t="s">
        <v>34</v>
      </c>
      <c r="B63" s="181">
        <f>'将来負担比率（分子）の構造'!I$44</f>
        <v>0</v>
      </c>
      <c r="C63" s="181"/>
      <c r="D63" s="181"/>
      <c r="E63" s="181">
        <f>'将来負担比率（分子）の構造'!J$44</f>
        <v>0</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3380</v>
      </c>
      <c r="C64" s="181"/>
      <c r="D64" s="181"/>
      <c r="E64" s="181">
        <f>'将来負担比率（分子）の構造'!J$43</f>
        <v>3019</v>
      </c>
      <c r="F64" s="181"/>
      <c r="G64" s="181"/>
      <c r="H64" s="181">
        <f>'将来負担比率（分子）の構造'!K$43</f>
        <v>2729</v>
      </c>
      <c r="I64" s="181"/>
      <c r="J64" s="181"/>
      <c r="K64" s="181">
        <f>'将来負担比率（分子）の構造'!L$43</f>
        <v>2550</v>
      </c>
      <c r="L64" s="181"/>
      <c r="M64" s="181"/>
      <c r="N64" s="181">
        <f>'将来負担比率（分子）の構造'!M$43</f>
        <v>2374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7889</v>
      </c>
      <c r="C66" s="181"/>
      <c r="D66" s="181"/>
      <c r="E66" s="181">
        <f>'将来負担比率（分子）の構造'!J$41</f>
        <v>7912</v>
      </c>
      <c r="F66" s="181"/>
      <c r="G66" s="181"/>
      <c r="H66" s="181">
        <f>'将来負担比率（分子）の構造'!K$41</f>
        <v>7789</v>
      </c>
      <c r="I66" s="181"/>
      <c r="J66" s="181"/>
      <c r="K66" s="181">
        <f>'将来負担比率（分子）の構造'!L$41</f>
        <v>7489</v>
      </c>
      <c r="L66" s="181"/>
      <c r="M66" s="181"/>
      <c r="N66" s="181">
        <f>'将来負担比率（分子）の構造'!M$41</f>
        <v>7113</v>
      </c>
      <c r="O66" s="181"/>
      <c r="P66" s="181"/>
    </row>
    <row r="67" spans="1:16">
      <c r="A67" s="181" t="s">
        <v>75</v>
      </c>
      <c r="B67" s="181" t="e">
        <f>NA()</f>
        <v>#N/A</v>
      </c>
      <c r="C67" s="181">
        <f>IF(ISNUMBER('将来負担比率（分子）の構造'!I$53), IF('将来負担比率（分子）の構造'!I$53 &lt; 0, 0, '将来負担比率（分子）の構造'!I$53), NA())</f>
        <v>3905</v>
      </c>
      <c r="D67" s="181" t="e">
        <f>NA()</f>
        <v>#N/A</v>
      </c>
      <c r="E67" s="181" t="e">
        <f>NA()</f>
        <v>#N/A</v>
      </c>
      <c r="F67" s="181">
        <f>IF(ISNUMBER('将来負担比率（分子）の構造'!J$53), IF('将来負担比率（分子）の構造'!J$53 &lt; 0, 0, '将来負担比率（分子）の構造'!J$53), NA())</f>
        <v>3580</v>
      </c>
      <c r="G67" s="181" t="e">
        <f>NA()</f>
        <v>#N/A</v>
      </c>
      <c r="H67" s="181" t="e">
        <f>NA()</f>
        <v>#N/A</v>
      </c>
      <c r="I67" s="181">
        <f>IF(ISNUMBER('将来負担比率（分子）の構造'!K$53), IF('将来負担比率（分子）の構造'!K$53 &lt; 0, 0, '将来負担比率（分子）の構造'!K$53), NA())</f>
        <v>3491</v>
      </c>
      <c r="J67" s="181" t="e">
        <f>NA()</f>
        <v>#N/A</v>
      </c>
      <c r="K67" s="181" t="e">
        <f>NA()</f>
        <v>#N/A</v>
      </c>
      <c r="L67" s="181">
        <f>IF(ISNUMBER('将来負担比率（分子）の構造'!L$53), IF('将来負担比率（分子）の構造'!L$53 &lt; 0, 0, '将来負担比率（分子）の構造'!L$53), NA())</f>
        <v>3293</v>
      </c>
      <c r="M67" s="181" t="e">
        <f>NA()</f>
        <v>#N/A</v>
      </c>
      <c r="N67" s="181" t="e">
        <f>NA()</f>
        <v>#N/A</v>
      </c>
      <c r="O67" s="181">
        <f>IF(ISNUMBER('将来負担比率（分子）の構造'!M$53), IF('将来負担比率（分子）の構造'!M$53 &lt; 0, 0, '将来負担比率（分子）の構造'!M$53), NA())</f>
        <v>2890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653</v>
      </c>
      <c r="C72" s="185">
        <f>基金残高に係る経年分析!G55</f>
        <v>583</v>
      </c>
      <c r="D72" s="185">
        <f>基金残高に係る経年分析!H55</f>
        <v>675</v>
      </c>
    </row>
    <row r="73" spans="1:16">
      <c r="A73" s="184" t="s">
        <v>78</v>
      </c>
      <c r="B73" s="185">
        <f>基金残高に係る経年分析!F56</f>
        <v>193</v>
      </c>
      <c r="C73" s="185">
        <f>基金残高に係る経年分析!G56</f>
        <v>143</v>
      </c>
      <c r="D73" s="185">
        <f>基金残高に係る経年分析!H56</f>
        <v>143</v>
      </c>
    </row>
    <row r="74" spans="1:16">
      <c r="A74" s="184" t="s">
        <v>79</v>
      </c>
      <c r="B74" s="185">
        <f>基金残高に係る経年分析!F57</f>
        <v>110</v>
      </c>
      <c r="C74" s="185">
        <f>基金残高に係る経年分析!G57</f>
        <v>102</v>
      </c>
      <c r="D74" s="185">
        <f>基金残高に係る経年分析!H57</f>
        <v>108</v>
      </c>
    </row>
  </sheetData>
  <sheetProtection algorithmName="SHA-512" hashValue="S+QFaISjgckOVsn7Jh6sJAKczUfnzBCNlr1IDBQFEBQ+57RIgf6O3/V2YJYpacJdUopmhgcdMtqStB1CcENr4Q==" saltValue="Zaso2Z5EBkxaxWaqbnkB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2"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222</v>
      </c>
      <c r="C5" s="745"/>
      <c r="D5" s="745"/>
      <c r="E5" s="745"/>
      <c r="F5" s="745"/>
      <c r="G5" s="745"/>
      <c r="H5" s="745"/>
      <c r="I5" s="745"/>
      <c r="J5" s="745"/>
      <c r="K5" s="745"/>
      <c r="L5" s="745"/>
      <c r="M5" s="745"/>
      <c r="N5" s="745"/>
      <c r="O5" s="745"/>
      <c r="P5" s="745"/>
      <c r="Q5" s="746"/>
      <c r="R5" s="733">
        <v>1470512</v>
      </c>
      <c r="S5" s="734"/>
      <c r="T5" s="734"/>
      <c r="U5" s="734"/>
      <c r="V5" s="734"/>
      <c r="W5" s="734"/>
      <c r="X5" s="734"/>
      <c r="Y5" s="777"/>
      <c r="Z5" s="795">
        <v>29.2</v>
      </c>
      <c r="AA5" s="795"/>
      <c r="AB5" s="795"/>
      <c r="AC5" s="795"/>
      <c r="AD5" s="796">
        <v>1470512</v>
      </c>
      <c r="AE5" s="796"/>
      <c r="AF5" s="796"/>
      <c r="AG5" s="796"/>
      <c r="AH5" s="796"/>
      <c r="AI5" s="796"/>
      <c r="AJ5" s="796"/>
      <c r="AK5" s="796"/>
      <c r="AL5" s="778">
        <v>46.8</v>
      </c>
      <c r="AM5" s="749"/>
      <c r="AN5" s="749"/>
      <c r="AO5" s="779"/>
      <c r="AP5" s="744" t="s">
        <v>223</v>
      </c>
      <c r="AQ5" s="745"/>
      <c r="AR5" s="745"/>
      <c r="AS5" s="745"/>
      <c r="AT5" s="745"/>
      <c r="AU5" s="745"/>
      <c r="AV5" s="745"/>
      <c r="AW5" s="745"/>
      <c r="AX5" s="745"/>
      <c r="AY5" s="745"/>
      <c r="AZ5" s="745"/>
      <c r="BA5" s="745"/>
      <c r="BB5" s="745"/>
      <c r="BC5" s="745"/>
      <c r="BD5" s="745"/>
      <c r="BE5" s="745"/>
      <c r="BF5" s="746"/>
      <c r="BG5" s="678">
        <v>1469532</v>
      </c>
      <c r="BH5" s="679"/>
      <c r="BI5" s="679"/>
      <c r="BJ5" s="679"/>
      <c r="BK5" s="679"/>
      <c r="BL5" s="679"/>
      <c r="BM5" s="679"/>
      <c r="BN5" s="680"/>
      <c r="BO5" s="715">
        <v>99.9</v>
      </c>
      <c r="BP5" s="715"/>
      <c r="BQ5" s="715"/>
      <c r="BR5" s="715"/>
      <c r="BS5" s="716" t="s">
        <v>128</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c r="B6" s="675" t="s">
        <v>227</v>
      </c>
      <c r="C6" s="676"/>
      <c r="D6" s="676"/>
      <c r="E6" s="676"/>
      <c r="F6" s="676"/>
      <c r="G6" s="676"/>
      <c r="H6" s="676"/>
      <c r="I6" s="676"/>
      <c r="J6" s="676"/>
      <c r="K6" s="676"/>
      <c r="L6" s="676"/>
      <c r="M6" s="676"/>
      <c r="N6" s="676"/>
      <c r="O6" s="676"/>
      <c r="P6" s="676"/>
      <c r="Q6" s="677"/>
      <c r="R6" s="678">
        <v>65756</v>
      </c>
      <c r="S6" s="679"/>
      <c r="T6" s="679"/>
      <c r="U6" s="679"/>
      <c r="V6" s="679"/>
      <c r="W6" s="679"/>
      <c r="X6" s="679"/>
      <c r="Y6" s="680"/>
      <c r="Z6" s="715">
        <v>1.3</v>
      </c>
      <c r="AA6" s="715"/>
      <c r="AB6" s="715"/>
      <c r="AC6" s="715"/>
      <c r="AD6" s="716">
        <v>65756</v>
      </c>
      <c r="AE6" s="716"/>
      <c r="AF6" s="716"/>
      <c r="AG6" s="716"/>
      <c r="AH6" s="716"/>
      <c r="AI6" s="716"/>
      <c r="AJ6" s="716"/>
      <c r="AK6" s="716"/>
      <c r="AL6" s="681">
        <v>2.1</v>
      </c>
      <c r="AM6" s="682"/>
      <c r="AN6" s="682"/>
      <c r="AO6" s="717"/>
      <c r="AP6" s="675" t="s">
        <v>228</v>
      </c>
      <c r="AQ6" s="676"/>
      <c r="AR6" s="676"/>
      <c r="AS6" s="676"/>
      <c r="AT6" s="676"/>
      <c r="AU6" s="676"/>
      <c r="AV6" s="676"/>
      <c r="AW6" s="676"/>
      <c r="AX6" s="676"/>
      <c r="AY6" s="676"/>
      <c r="AZ6" s="676"/>
      <c r="BA6" s="676"/>
      <c r="BB6" s="676"/>
      <c r="BC6" s="676"/>
      <c r="BD6" s="676"/>
      <c r="BE6" s="676"/>
      <c r="BF6" s="677"/>
      <c r="BG6" s="678">
        <v>1469532</v>
      </c>
      <c r="BH6" s="679"/>
      <c r="BI6" s="679"/>
      <c r="BJ6" s="679"/>
      <c r="BK6" s="679"/>
      <c r="BL6" s="679"/>
      <c r="BM6" s="679"/>
      <c r="BN6" s="680"/>
      <c r="BO6" s="715">
        <v>99.9</v>
      </c>
      <c r="BP6" s="715"/>
      <c r="BQ6" s="715"/>
      <c r="BR6" s="715"/>
      <c r="BS6" s="716" t="s">
        <v>128</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75665</v>
      </c>
      <c r="CS6" s="679"/>
      <c r="CT6" s="679"/>
      <c r="CU6" s="679"/>
      <c r="CV6" s="679"/>
      <c r="CW6" s="679"/>
      <c r="CX6" s="679"/>
      <c r="CY6" s="680"/>
      <c r="CZ6" s="778">
        <v>1.5</v>
      </c>
      <c r="DA6" s="749"/>
      <c r="DB6" s="749"/>
      <c r="DC6" s="781"/>
      <c r="DD6" s="684" t="s">
        <v>128</v>
      </c>
      <c r="DE6" s="679"/>
      <c r="DF6" s="679"/>
      <c r="DG6" s="679"/>
      <c r="DH6" s="679"/>
      <c r="DI6" s="679"/>
      <c r="DJ6" s="679"/>
      <c r="DK6" s="679"/>
      <c r="DL6" s="679"/>
      <c r="DM6" s="679"/>
      <c r="DN6" s="679"/>
      <c r="DO6" s="679"/>
      <c r="DP6" s="680"/>
      <c r="DQ6" s="684">
        <v>75665</v>
      </c>
      <c r="DR6" s="679"/>
      <c r="DS6" s="679"/>
      <c r="DT6" s="679"/>
      <c r="DU6" s="679"/>
      <c r="DV6" s="679"/>
      <c r="DW6" s="679"/>
      <c r="DX6" s="679"/>
      <c r="DY6" s="679"/>
      <c r="DZ6" s="679"/>
      <c r="EA6" s="679"/>
      <c r="EB6" s="679"/>
      <c r="EC6" s="722"/>
    </row>
    <row r="7" spans="2:143" ht="11.25" customHeight="1">
      <c r="B7" s="675" t="s">
        <v>230</v>
      </c>
      <c r="C7" s="676"/>
      <c r="D7" s="676"/>
      <c r="E7" s="676"/>
      <c r="F7" s="676"/>
      <c r="G7" s="676"/>
      <c r="H7" s="676"/>
      <c r="I7" s="676"/>
      <c r="J7" s="676"/>
      <c r="K7" s="676"/>
      <c r="L7" s="676"/>
      <c r="M7" s="676"/>
      <c r="N7" s="676"/>
      <c r="O7" s="676"/>
      <c r="P7" s="676"/>
      <c r="Q7" s="677"/>
      <c r="R7" s="678">
        <v>355</v>
      </c>
      <c r="S7" s="679"/>
      <c r="T7" s="679"/>
      <c r="U7" s="679"/>
      <c r="V7" s="679"/>
      <c r="W7" s="679"/>
      <c r="X7" s="679"/>
      <c r="Y7" s="680"/>
      <c r="Z7" s="715">
        <v>0</v>
      </c>
      <c r="AA7" s="715"/>
      <c r="AB7" s="715"/>
      <c r="AC7" s="715"/>
      <c r="AD7" s="716">
        <v>355</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254342</v>
      </c>
      <c r="BH7" s="679"/>
      <c r="BI7" s="679"/>
      <c r="BJ7" s="679"/>
      <c r="BK7" s="679"/>
      <c r="BL7" s="679"/>
      <c r="BM7" s="679"/>
      <c r="BN7" s="680"/>
      <c r="BO7" s="715">
        <v>17.3</v>
      </c>
      <c r="BP7" s="715"/>
      <c r="BQ7" s="715"/>
      <c r="BR7" s="715"/>
      <c r="BS7" s="716" t="s">
        <v>232</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746501</v>
      </c>
      <c r="CS7" s="679"/>
      <c r="CT7" s="679"/>
      <c r="CU7" s="679"/>
      <c r="CV7" s="679"/>
      <c r="CW7" s="679"/>
      <c r="CX7" s="679"/>
      <c r="CY7" s="680"/>
      <c r="CZ7" s="715">
        <v>15.3</v>
      </c>
      <c r="DA7" s="715"/>
      <c r="DB7" s="715"/>
      <c r="DC7" s="715"/>
      <c r="DD7" s="684">
        <v>4937</v>
      </c>
      <c r="DE7" s="679"/>
      <c r="DF7" s="679"/>
      <c r="DG7" s="679"/>
      <c r="DH7" s="679"/>
      <c r="DI7" s="679"/>
      <c r="DJ7" s="679"/>
      <c r="DK7" s="679"/>
      <c r="DL7" s="679"/>
      <c r="DM7" s="679"/>
      <c r="DN7" s="679"/>
      <c r="DO7" s="679"/>
      <c r="DP7" s="680"/>
      <c r="DQ7" s="684">
        <v>587117</v>
      </c>
      <c r="DR7" s="679"/>
      <c r="DS7" s="679"/>
      <c r="DT7" s="679"/>
      <c r="DU7" s="679"/>
      <c r="DV7" s="679"/>
      <c r="DW7" s="679"/>
      <c r="DX7" s="679"/>
      <c r="DY7" s="679"/>
      <c r="DZ7" s="679"/>
      <c r="EA7" s="679"/>
      <c r="EB7" s="679"/>
      <c r="EC7" s="722"/>
    </row>
    <row r="8" spans="2:143" ht="11.25" customHeight="1">
      <c r="B8" s="675" t="s">
        <v>234</v>
      </c>
      <c r="C8" s="676"/>
      <c r="D8" s="676"/>
      <c r="E8" s="676"/>
      <c r="F8" s="676"/>
      <c r="G8" s="676"/>
      <c r="H8" s="676"/>
      <c r="I8" s="676"/>
      <c r="J8" s="676"/>
      <c r="K8" s="676"/>
      <c r="L8" s="676"/>
      <c r="M8" s="676"/>
      <c r="N8" s="676"/>
      <c r="O8" s="676"/>
      <c r="P8" s="676"/>
      <c r="Q8" s="677"/>
      <c r="R8" s="678">
        <v>1470</v>
      </c>
      <c r="S8" s="679"/>
      <c r="T8" s="679"/>
      <c r="U8" s="679"/>
      <c r="V8" s="679"/>
      <c r="W8" s="679"/>
      <c r="X8" s="679"/>
      <c r="Y8" s="680"/>
      <c r="Z8" s="715">
        <v>0</v>
      </c>
      <c r="AA8" s="715"/>
      <c r="AB8" s="715"/>
      <c r="AC8" s="715"/>
      <c r="AD8" s="716">
        <v>1470</v>
      </c>
      <c r="AE8" s="716"/>
      <c r="AF8" s="716"/>
      <c r="AG8" s="716"/>
      <c r="AH8" s="716"/>
      <c r="AI8" s="716"/>
      <c r="AJ8" s="716"/>
      <c r="AK8" s="716"/>
      <c r="AL8" s="681">
        <v>0</v>
      </c>
      <c r="AM8" s="682"/>
      <c r="AN8" s="682"/>
      <c r="AO8" s="717"/>
      <c r="AP8" s="675" t="s">
        <v>235</v>
      </c>
      <c r="AQ8" s="676"/>
      <c r="AR8" s="676"/>
      <c r="AS8" s="676"/>
      <c r="AT8" s="676"/>
      <c r="AU8" s="676"/>
      <c r="AV8" s="676"/>
      <c r="AW8" s="676"/>
      <c r="AX8" s="676"/>
      <c r="AY8" s="676"/>
      <c r="AZ8" s="676"/>
      <c r="BA8" s="676"/>
      <c r="BB8" s="676"/>
      <c r="BC8" s="676"/>
      <c r="BD8" s="676"/>
      <c r="BE8" s="676"/>
      <c r="BF8" s="677"/>
      <c r="BG8" s="678">
        <v>10907</v>
      </c>
      <c r="BH8" s="679"/>
      <c r="BI8" s="679"/>
      <c r="BJ8" s="679"/>
      <c r="BK8" s="679"/>
      <c r="BL8" s="679"/>
      <c r="BM8" s="679"/>
      <c r="BN8" s="680"/>
      <c r="BO8" s="715">
        <v>0.7</v>
      </c>
      <c r="BP8" s="715"/>
      <c r="BQ8" s="715"/>
      <c r="BR8" s="715"/>
      <c r="BS8" s="684" t="s">
        <v>128</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1379450</v>
      </c>
      <c r="CS8" s="679"/>
      <c r="CT8" s="679"/>
      <c r="CU8" s="679"/>
      <c r="CV8" s="679"/>
      <c r="CW8" s="679"/>
      <c r="CX8" s="679"/>
      <c r="CY8" s="680"/>
      <c r="CZ8" s="715">
        <v>28.2</v>
      </c>
      <c r="DA8" s="715"/>
      <c r="DB8" s="715"/>
      <c r="DC8" s="715"/>
      <c r="DD8" s="684" t="s">
        <v>232</v>
      </c>
      <c r="DE8" s="679"/>
      <c r="DF8" s="679"/>
      <c r="DG8" s="679"/>
      <c r="DH8" s="679"/>
      <c r="DI8" s="679"/>
      <c r="DJ8" s="679"/>
      <c r="DK8" s="679"/>
      <c r="DL8" s="679"/>
      <c r="DM8" s="679"/>
      <c r="DN8" s="679"/>
      <c r="DO8" s="679"/>
      <c r="DP8" s="680"/>
      <c r="DQ8" s="684">
        <v>628063</v>
      </c>
      <c r="DR8" s="679"/>
      <c r="DS8" s="679"/>
      <c r="DT8" s="679"/>
      <c r="DU8" s="679"/>
      <c r="DV8" s="679"/>
      <c r="DW8" s="679"/>
      <c r="DX8" s="679"/>
      <c r="DY8" s="679"/>
      <c r="DZ8" s="679"/>
      <c r="EA8" s="679"/>
      <c r="EB8" s="679"/>
      <c r="EC8" s="722"/>
    </row>
    <row r="9" spans="2:143" ht="11.25" customHeight="1">
      <c r="B9" s="675" t="s">
        <v>237</v>
      </c>
      <c r="C9" s="676"/>
      <c r="D9" s="676"/>
      <c r="E9" s="676"/>
      <c r="F9" s="676"/>
      <c r="G9" s="676"/>
      <c r="H9" s="676"/>
      <c r="I9" s="676"/>
      <c r="J9" s="676"/>
      <c r="K9" s="676"/>
      <c r="L9" s="676"/>
      <c r="M9" s="676"/>
      <c r="N9" s="676"/>
      <c r="O9" s="676"/>
      <c r="P9" s="676"/>
      <c r="Q9" s="677"/>
      <c r="R9" s="678">
        <v>984</v>
      </c>
      <c r="S9" s="679"/>
      <c r="T9" s="679"/>
      <c r="U9" s="679"/>
      <c r="V9" s="679"/>
      <c r="W9" s="679"/>
      <c r="X9" s="679"/>
      <c r="Y9" s="680"/>
      <c r="Z9" s="715">
        <v>0</v>
      </c>
      <c r="AA9" s="715"/>
      <c r="AB9" s="715"/>
      <c r="AC9" s="715"/>
      <c r="AD9" s="716">
        <v>984</v>
      </c>
      <c r="AE9" s="716"/>
      <c r="AF9" s="716"/>
      <c r="AG9" s="716"/>
      <c r="AH9" s="716"/>
      <c r="AI9" s="716"/>
      <c r="AJ9" s="716"/>
      <c r="AK9" s="716"/>
      <c r="AL9" s="681">
        <v>0</v>
      </c>
      <c r="AM9" s="682"/>
      <c r="AN9" s="682"/>
      <c r="AO9" s="717"/>
      <c r="AP9" s="675" t="s">
        <v>238</v>
      </c>
      <c r="AQ9" s="676"/>
      <c r="AR9" s="676"/>
      <c r="AS9" s="676"/>
      <c r="AT9" s="676"/>
      <c r="AU9" s="676"/>
      <c r="AV9" s="676"/>
      <c r="AW9" s="676"/>
      <c r="AX9" s="676"/>
      <c r="AY9" s="676"/>
      <c r="AZ9" s="676"/>
      <c r="BA9" s="676"/>
      <c r="BB9" s="676"/>
      <c r="BC9" s="676"/>
      <c r="BD9" s="676"/>
      <c r="BE9" s="676"/>
      <c r="BF9" s="677"/>
      <c r="BG9" s="678">
        <v>213979</v>
      </c>
      <c r="BH9" s="679"/>
      <c r="BI9" s="679"/>
      <c r="BJ9" s="679"/>
      <c r="BK9" s="679"/>
      <c r="BL9" s="679"/>
      <c r="BM9" s="679"/>
      <c r="BN9" s="680"/>
      <c r="BO9" s="715">
        <v>14.6</v>
      </c>
      <c r="BP9" s="715"/>
      <c r="BQ9" s="715"/>
      <c r="BR9" s="715"/>
      <c r="BS9" s="684" t="s">
        <v>128</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270319</v>
      </c>
      <c r="CS9" s="679"/>
      <c r="CT9" s="679"/>
      <c r="CU9" s="679"/>
      <c r="CV9" s="679"/>
      <c r="CW9" s="679"/>
      <c r="CX9" s="679"/>
      <c r="CY9" s="680"/>
      <c r="CZ9" s="715">
        <v>5.5</v>
      </c>
      <c r="DA9" s="715"/>
      <c r="DB9" s="715"/>
      <c r="DC9" s="715"/>
      <c r="DD9" s="684" t="s">
        <v>128</v>
      </c>
      <c r="DE9" s="679"/>
      <c r="DF9" s="679"/>
      <c r="DG9" s="679"/>
      <c r="DH9" s="679"/>
      <c r="DI9" s="679"/>
      <c r="DJ9" s="679"/>
      <c r="DK9" s="679"/>
      <c r="DL9" s="679"/>
      <c r="DM9" s="679"/>
      <c r="DN9" s="679"/>
      <c r="DO9" s="679"/>
      <c r="DP9" s="680"/>
      <c r="DQ9" s="684">
        <v>256097</v>
      </c>
      <c r="DR9" s="679"/>
      <c r="DS9" s="679"/>
      <c r="DT9" s="679"/>
      <c r="DU9" s="679"/>
      <c r="DV9" s="679"/>
      <c r="DW9" s="679"/>
      <c r="DX9" s="679"/>
      <c r="DY9" s="679"/>
      <c r="DZ9" s="679"/>
      <c r="EA9" s="679"/>
      <c r="EB9" s="679"/>
      <c r="EC9" s="722"/>
    </row>
    <row r="10" spans="2:143" ht="11.25" customHeight="1">
      <c r="B10" s="675" t="s">
        <v>240</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232</v>
      </c>
      <c r="AA10" s="715"/>
      <c r="AB10" s="715"/>
      <c r="AC10" s="715"/>
      <c r="AD10" s="716" t="s">
        <v>128</v>
      </c>
      <c r="AE10" s="716"/>
      <c r="AF10" s="716"/>
      <c r="AG10" s="716"/>
      <c r="AH10" s="716"/>
      <c r="AI10" s="716"/>
      <c r="AJ10" s="716"/>
      <c r="AK10" s="716"/>
      <c r="AL10" s="681" t="s">
        <v>232</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15251</v>
      </c>
      <c r="BH10" s="679"/>
      <c r="BI10" s="679"/>
      <c r="BJ10" s="679"/>
      <c r="BK10" s="679"/>
      <c r="BL10" s="679"/>
      <c r="BM10" s="679"/>
      <c r="BN10" s="680"/>
      <c r="BO10" s="715">
        <v>1</v>
      </c>
      <c r="BP10" s="715"/>
      <c r="BQ10" s="715"/>
      <c r="BR10" s="715"/>
      <c r="BS10" s="684" t="s">
        <v>232</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232</v>
      </c>
      <c r="DA10" s="715"/>
      <c r="DB10" s="715"/>
      <c r="DC10" s="715"/>
      <c r="DD10" s="684" t="s">
        <v>128</v>
      </c>
      <c r="DE10" s="679"/>
      <c r="DF10" s="679"/>
      <c r="DG10" s="679"/>
      <c r="DH10" s="679"/>
      <c r="DI10" s="679"/>
      <c r="DJ10" s="679"/>
      <c r="DK10" s="679"/>
      <c r="DL10" s="679"/>
      <c r="DM10" s="679"/>
      <c r="DN10" s="679"/>
      <c r="DO10" s="679"/>
      <c r="DP10" s="680"/>
      <c r="DQ10" s="684" t="s">
        <v>128</v>
      </c>
      <c r="DR10" s="679"/>
      <c r="DS10" s="679"/>
      <c r="DT10" s="679"/>
      <c r="DU10" s="679"/>
      <c r="DV10" s="679"/>
      <c r="DW10" s="679"/>
      <c r="DX10" s="679"/>
      <c r="DY10" s="679"/>
      <c r="DZ10" s="679"/>
      <c r="EA10" s="679"/>
      <c r="EB10" s="679"/>
      <c r="EC10" s="722"/>
    </row>
    <row r="11" spans="2:143" ht="11.25" customHeight="1">
      <c r="B11" s="675" t="s">
        <v>243</v>
      </c>
      <c r="C11" s="676"/>
      <c r="D11" s="676"/>
      <c r="E11" s="676"/>
      <c r="F11" s="676"/>
      <c r="G11" s="676"/>
      <c r="H11" s="676"/>
      <c r="I11" s="676"/>
      <c r="J11" s="676"/>
      <c r="K11" s="676"/>
      <c r="L11" s="676"/>
      <c r="M11" s="676"/>
      <c r="N11" s="676"/>
      <c r="O11" s="676"/>
      <c r="P11" s="676"/>
      <c r="Q11" s="677"/>
      <c r="R11" s="678">
        <v>137787</v>
      </c>
      <c r="S11" s="679"/>
      <c r="T11" s="679"/>
      <c r="U11" s="679"/>
      <c r="V11" s="679"/>
      <c r="W11" s="679"/>
      <c r="X11" s="679"/>
      <c r="Y11" s="680"/>
      <c r="Z11" s="681">
        <v>2.7</v>
      </c>
      <c r="AA11" s="682"/>
      <c r="AB11" s="682"/>
      <c r="AC11" s="683"/>
      <c r="AD11" s="684">
        <v>137787</v>
      </c>
      <c r="AE11" s="679"/>
      <c r="AF11" s="679"/>
      <c r="AG11" s="679"/>
      <c r="AH11" s="679"/>
      <c r="AI11" s="679"/>
      <c r="AJ11" s="679"/>
      <c r="AK11" s="680"/>
      <c r="AL11" s="681">
        <v>4.4000000000000004</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14205</v>
      </c>
      <c r="BH11" s="679"/>
      <c r="BI11" s="679"/>
      <c r="BJ11" s="679"/>
      <c r="BK11" s="679"/>
      <c r="BL11" s="679"/>
      <c r="BM11" s="679"/>
      <c r="BN11" s="680"/>
      <c r="BO11" s="715">
        <v>1</v>
      </c>
      <c r="BP11" s="715"/>
      <c r="BQ11" s="715"/>
      <c r="BR11" s="715"/>
      <c r="BS11" s="684" t="s">
        <v>232</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241333</v>
      </c>
      <c r="CS11" s="679"/>
      <c r="CT11" s="679"/>
      <c r="CU11" s="679"/>
      <c r="CV11" s="679"/>
      <c r="CW11" s="679"/>
      <c r="CX11" s="679"/>
      <c r="CY11" s="680"/>
      <c r="CZ11" s="715">
        <v>4.9000000000000004</v>
      </c>
      <c r="DA11" s="715"/>
      <c r="DB11" s="715"/>
      <c r="DC11" s="715"/>
      <c r="DD11" s="684">
        <v>65487</v>
      </c>
      <c r="DE11" s="679"/>
      <c r="DF11" s="679"/>
      <c r="DG11" s="679"/>
      <c r="DH11" s="679"/>
      <c r="DI11" s="679"/>
      <c r="DJ11" s="679"/>
      <c r="DK11" s="679"/>
      <c r="DL11" s="679"/>
      <c r="DM11" s="679"/>
      <c r="DN11" s="679"/>
      <c r="DO11" s="679"/>
      <c r="DP11" s="680"/>
      <c r="DQ11" s="684">
        <v>136533</v>
      </c>
      <c r="DR11" s="679"/>
      <c r="DS11" s="679"/>
      <c r="DT11" s="679"/>
      <c r="DU11" s="679"/>
      <c r="DV11" s="679"/>
      <c r="DW11" s="679"/>
      <c r="DX11" s="679"/>
      <c r="DY11" s="679"/>
      <c r="DZ11" s="679"/>
      <c r="EA11" s="679"/>
      <c r="EB11" s="679"/>
      <c r="EC11" s="722"/>
    </row>
    <row r="12" spans="2:143" ht="11.25" customHeight="1">
      <c r="B12" s="675" t="s">
        <v>246</v>
      </c>
      <c r="C12" s="676"/>
      <c r="D12" s="676"/>
      <c r="E12" s="676"/>
      <c r="F12" s="676"/>
      <c r="G12" s="676"/>
      <c r="H12" s="676"/>
      <c r="I12" s="676"/>
      <c r="J12" s="676"/>
      <c r="K12" s="676"/>
      <c r="L12" s="676"/>
      <c r="M12" s="676"/>
      <c r="N12" s="676"/>
      <c r="O12" s="676"/>
      <c r="P12" s="676"/>
      <c r="Q12" s="677"/>
      <c r="R12" s="678" t="s">
        <v>232</v>
      </c>
      <c r="S12" s="679"/>
      <c r="T12" s="679"/>
      <c r="U12" s="679"/>
      <c r="V12" s="679"/>
      <c r="W12" s="679"/>
      <c r="X12" s="679"/>
      <c r="Y12" s="680"/>
      <c r="Z12" s="715" t="s">
        <v>232</v>
      </c>
      <c r="AA12" s="715"/>
      <c r="AB12" s="715"/>
      <c r="AC12" s="715"/>
      <c r="AD12" s="716" t="s">
        <v>128</v>
      </c>
      <c r="AE12" s="716"/>
      <c r="AF12" s="716"/>
      <c r="AG12" s="716"/>
      <c r="AH12" s="716"/>
      <c r="AI12" s="716"/>
      <c r="AJ12" s="716"/>
      <c r="AK12" s="716"/>
      <c r="AL12" s="681" t="s">
        <v>232</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1150509</v>
      </c>
      <c r="BH12" s="679"/>
      <c r="BI12" s="679"/>
      <c r="BJ12" s="679"/>
      <c r="BK12" s="679"/>
      <c r="BL12" s="679"/>
      <c r="BM12" s="679"/>
      <c r="BN12" s="680"/>
      <c r="BO12" s="715">
        <v>78.2</v>
      </c>
      <c r="BP12" s="715"/>
      <c r="BQ12" s="715"/>
      <c r="BR12" s="715"/>
      <c r="BS12" s="684" t="s">
        <v>128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135016</v>
      </c>
      <c r="CS12" s="679"/>
      <c r="CT12" s="679"/>
      <c r="CU12" s="679"/>
      <c r="CV12" s="679"/>
      <c r="CW12" s="679"/>
      <c r="CX12" s="679"/>
      <c r="CY12" s="680"/>
      <c r="CZ12" s="715">
        <v>2.8</v>
      </c>
      <c r="DA12" s="715"/>
      <c r="DB12" s="715"/>
      <c r="DC12" s="715"/>
      <c r="DD12" s="684" t="s">
        <v>232</v>
      </c>
      <c r="DE12" s="679"/>
      <c r="DF12" s="679"/>
      <c r="DG12" s="679"/>
      <c r="DH12" s="679"/>
      <c r="DI12" s="679"/>
      <c r="DJ12" s="679"/>
      <c r="DK12" s="679"/>
      <c r="DL12" s="679"/>
      <c r="DM12" s="679"/>
      <c r="DN12" s="679"/>
      <c r="DO12" s="679"/>
      <c r="DP12" s="680"/>
      <c r="DQ12" s="684">
        <v>108443</v>
      </c>
      <c r="DR12" s="679"/>
      <c r="DS12" s="679"/>
      <c r="DT12" s="679"/>
      <c r="DU12" s="679"/>
      <c r="DV12" s="679"/>
      <c r="DW12" s="679"/>
      <c r="DX12" s="679"/>
      <c r="DY12" s="679"/>
      <c r="DZ12" s="679"/>
      <c r="EA12" s="679"/>
      <c r="EB12" s="679"/>
      <c r="EC12" s="722"/>
    </row>
    <row r="13" spans="2:143" ht="11.25" customHeight="1">
      <c r="B13" s="675" t="s">
        <v>249</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232</v>
      </c>
      <c r="AE13" s="716"/>
      <c r="AF13" s="716"/>
      <c r="AG13" s="716"/>
      <c r="AH13" s="716"/>
      <c r="AI13" s="716"/>
      <c r="AJ13" s="716"/>
      <c r="AK13" s="716"/>
      <c r="AL13" s="681" t="s">
        <v>128</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1150033</v>
      </c>
      <c r="BH13" s="679"/>
      <c r="BI13" s="679"/>
      <c r="BJ13" s="679"/>
      <c r="BK13" s="679"/>
      <c r="BL13" s="679"/>
      <c r="BM13" s="679"/>
      <c r="BN13" s="680"/>
      <c r="BO13" s="715">
        <v>78.2</v>
      </c>
      <c r="BP13" s="715"/>
      <c r="BQ13" s="715"/>
      <c r="BR13" s="715"/>
      <c r="BS13" s="684" t="s">
        <v>128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388645</v>
      </c>
      <c r="CS13" s="679"/>
      <c r="CT13" s="679"/>
      <c r="CU13" s="679"/>
      <c r="CV13" s="679"/>
      <c r="CW13" s="679"/>
      <c r="CX13" s="679"/>
      <c r="CY13" s="680"/>
      <c r="CZ13" s="715">
        <v>8</v>
      </c>
      <c r="DA13" s="715"/>
      <c r="DB13" s="715"/>
      <c r="DC13" s="715"/>
      <c r="DD13" s="684">
        <v>96120</v>
      </c>
      <c r="DE13" s="679"/>
      <c r="DF13" s="679"/>
      <c r="DG13" s="679"/>
      <c r="DH13" s="679"/>
      <c r="DI13" s="679"/>
      <c r="DJ13" s="679"/>
      <c r="DK13" s="679"/>
      <c r="DL13" s="679"/>
      <c r="DM13" s="679"/>
      <c r="DN13" s="679"/>
      <c r="DO13" s="679"/>
      <c r="DP13" s="680"/>
      <c r="DQ13" s="684">
        <v>287904</v>
      </c>
      <c r="DR13" s="679"/>
      <c r="DS13" s="679"/>
      <c r="DT13" s="679"/>
      <c r="DU13" s="679"/>
      <c r="DV13" s="679"/>
      <c r="DW13" s="679"/>
      <c r="DX13" s="679"/>
      <c r="DY13" s="679"/>
      <c r="DZ13" s="679"/>
      <c r="EA13" s="679"/>
      <c r="EB13" s="679"/>
      <c r="EC13" s="722"/>
    </row>
    <row r="14" spans="2:143" ht="11.25" customHeight="1">
      <c r="B14" s="675" t="s">
        <v>252</v>
      </c>
      <c r="C14" s="676"/>
      <c r="D14" s="676"/>
      <c r="E14" s="676"/>
      <c r="F14" s="676"/>
      <c r="G14" s="676"/>
      <c r="H14" s="676"/>
      <c r="I14" s="676"/>
      <c r="J14" s="676"/>
      <c r="K14" s="676"/>
      <c r="L14" s="676"/>
      <c r="M14" s="676"/>
      <c r="N14" s="676"/>
      <c r="O14" s="676"/>
      <c r="P14" s="676"/>
      <c r="Q14" s="677"/>
      <c r="R14" s="678">
        <v>7937</v>
      </c>
      <c r="S14" s="679"/>
      <c r="T14" s="679"/>
      <c r="U14" s="679"/>
      <c r="V14" s="679"/>
      <c r="W14" s="679"/>
      <c r="X14" s="679"/>
      <c r="Y14" s="680"/>
      <c r="Z14" s="715">
        <v>0.2</v>
      </c>
      <c r="AA14" s="715"/>
      <c r="AB14" s="715"/>
      <c r="AC14" s="715"/>
      <c r="AD14" s="716">
        <v>7937</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27258</v>
      </c>
      <c r="BH14" s="679"/>
      <c r="BI14" s="679"/>
      <c r="BJ14" s="679"/>
      <c r="BK14" s="679"/>
      <c r="BL14" s="679"/>
      <c r="BM14" s="679"/>
      <c r="BN14" s="680"/>
      <c r="BO14" s="715">
        <v>1.9</v>
      </c>
      <c r="BP14" s="715"/>
      <c r="BQ14" s="715"/>
      <c r="BR14" s="715"/>
      <c r="BS14" s="684" t="s">
        <v>128</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209009</v>
      </c>
      <c r="CS14" s="679"/>
      <c r="CT14" s="679"/>
      <c r="CU14" s="679"/>
      <c r="CV14" s="679"/>
      <c r="CW14" s="679"/>
      <c r="CX14" s="679"/>
      <c r="CY14" s="680"/>
      <c r="CZ14" s="715">
        <v>4.3</v>
      </c>
      <c r="DA14" s="715"/>
      <c r="DB14" s="715"/>
      <c r="DC14" s="715"/>
      <c r="DD14" s="684">
        <v>21065</v>
      </c>
      <c r="DE14" s="679"/>
      <c r="DF14" s="679"/>
      <c r="DG14" s="679"/>
      <c r="DH14" s="679"/>
      <c r="DI14" s="679"/>
      <c r="DJ14" s="679"/>
      <c r="DK14" s="679"/>
      <c r="DL14" s="679"/>
      <c r="DM14" s="679"/>
      <c r="DN14" s="679"/>
      <c r="DO14" s="679"/>
      <c r="DP14" s="680"/>
      <c r="DQ14" s="684">
        <v>185299</v>
      </c>
      <c r="DR14" s="679"/>
      <c r="DS14" s="679"/>
      <c r="DT14" s="679"/>
      <c r="DU14" s="679"/>
      <c r="DV14" s="679"/>
      <c r="DW14" s="679"/>
      <c r="DX14" s="679"/>
      <c r="DY14" s="679"/>
      <c r="DZ14" s="679"/>
      <c r="EA14" s="679"/>
      <c r="EB14" s="679"/>
      <c r="EC14" s="722"/>
    </row>
    <row r="15" spans="2:143" ht="11.25" customHeight="1">
      <c r="B15" s="675" t="s">
        <v>255</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232</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37423</v>
      </c>
      <c r="BH15" s="679"/>
      <c r="BI15" s="679"/>
      <c r="BJ15" s="679"/>
      <c r="BK15" s="679"/>
      <c r="BL15" s="679"/>
      <c r="BM15" s="679"/>
      <c r="BN15" s="680"/>
      <c r="BO15" s="715">
        <v>2.5</v>
      </c>
      <c r="BP15" s="715"/>
      <c r="BQ15" s="715"/>
      <c r="BR15" s="715"/>
      <c r="BS15" s="684" t="s">
        <v>128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424106</v>
      </c>
      <c r="CS15" s="679"/>
      <c r="CT15" s="679"/>
      <c r="CU15" s="679"/>
      <c r="CV15" s="679"/>
      <c r="CW15" s="679"/>
      <c r="CX15" s="679"/>
      <c r="CY15" s="680"/>
      <c r="CZ15" s="715">
        <v>8.6999999999999993</v>
      </c>
      <c r="DA15" s="715"/>
      <c r="DB15" s="715"/>
      <c r="DC15" s="715"/>
      <c r="DD15" s="684">
        <v>87234</v>
      </c>
      <c r="DE15" s="679"/>
      <c r="DF15" s="679"/>
      <c r="DG15" s="679"/>
      <c r="DH15" s="679"/>
      <c r="DI15" s="679"/>
      <c r="DJ15" s="679"/>
      <c r="DK15" s="679"/>
      <c r="DL15" s="679"/>
      <c r="DM15" s="679"/>
      <c r="DN15" s="679"/>
      <c r="DO15" s="679"/>
      <c r="DP15" s="680"/>
      <c r="DQ15" s="684">
        <v>326871</v>
      </c>
      <c r="DR15" s="679"/>
      <c r="DS15" s="679"/>
      <c r="DT15" s="679"/>
      <c r="DU15" s="679"/>
      <c r="DV15" s="679"/>
      <c r="DW15" s="679"/>
      <c r="DX15" s="679"/>
      <c r="DY15" s="679"/>
      <c r="DZ15" s="679"/>
      <c r="EA15" s="679"/>
      <c r="EB15" s="679"/>
      <c r="EC15" s="722"/>
    </row>
    <row r="16" spans="2:143" ht="11.25" customHeight="1">
      <c r="B16" s="675" t="s">
        <v>258</v>
      </c>
      <c r="C16" s="676"/>
      <c r="D16" s="676"/>
      <c r="E16" s="676"/>
      <c r="F16" s="676"/>
      <c r="G16" s="676"/>
      <c r="H16" s="676"/>
      <c r="I16" s="676"/>
      <c r="J16" s="676"/>
      <c r="K16" s="676"/>
      <c r="L16" s="676"/>
      <c r="M16" s="676"/>
      <c r="N16" s="676"/>
      <c r="O16" s="676"/>
      <c r="P16" s="676"/>
      <c r="Q16" s="677"/>
      <c r="R16" s="678">
        <v>1981</v>
      </c>
      <c r="S16" s="679"/>
      <c r="T16" s="679"/>
      <c r="U16" s="679"/>
      <c r="V16" s="679"/>
      <c r="W16" s="679"/>
      <c r="X16" s="679"/>
      <c r="Y16" s="680"/>
      <c r="Z16" s="715">
        <v>0</v>
      </c>
      <c r="AA16" s="715"/>
      <c r="AB16" s="715"/>
      <c r="AC16" s="715"/>
      <c r="AD16" s="716">
        <v>1981</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128</v>
      </c>
      <c r="BP16" s="715"/>
      <c r="BQ16" s="715"/>
      <c r="BR16" s="715"/>
      <c r="BS16" s="684" t="s">
        <v>232</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257300</v>
      </c>
      <c r="CS16" s="679"/>
      <c r="CT16" s="679"/>
      <c r="CU16" s="679"/>
      <c r="CV16" s="679"/>
      <c r="CW16" s="679"/>
      <c r="CX16" s="679"/>
      <c r="CY16" s="680"/>
      <c r="CZ16" s="715">
        <v>5.3</v>
      </c>
      <c r="DA16" s="715"/>
      <c r="DB16" s="715"/>
      <c r="DC16" s="715"/>
      <c r="DD16" s="684" t="s">
        <v>128</v>
      </c>
      <c r="DE16" s="679"/>
      <c r="DF16" s="679"/>
      <c r="DG16" s="679"/>
      <c r="DH16" s="679"/>
      <c r="DI16" s="679"/>
      <c r="DJ16" s="679"/>
      <c r="DK16" s="679"/>
      <c r="DL16" s="679"/>
      <c r="DM16" s="679"/>
      <c r="DN16" s="679"/>
      <c r="DO16" s="679"/>
      <c r="DP16" s="680"/>
      <c r="DQ16" s="684">
        <v>19591</v>
      </c>
      <c r="DR16" s="679"/>
      <c r="DS16" s="679"/>
      <c r="DT16" s="679"/>
      <c r="DU16" s="679"/>
      <c r="DV16" s="679"/>
      <c r="DW16" s="679"/>
      <c r="DX16" s="679"/>
      <c r="DY16" s="679"/>
      <c r="DZ16" s="679"/>
      <c r="EA16" s="679"/>
      <c r="EB16" s="679"/>
      <c r="EC16" s="722"/>
    </row>
    <row r="17" spans="2:133" ht="11.25" customHeight="1">
      <c r="B17" s="675" t="s">
        <v>261</v>
      </c>
      <c r="C17" s="676"/>
      <c r="D17" s="676"/>
      <c r="E17" s="676"/>
      <c r="F17" s="676"/>
      <c r="G17" s="676"/>
      <c r="H17" s="676"/>
      <c r="I17" s="676"/>
      <c r="J17" s="676"/>
      <c r="K17" s="676"/>
      <c r="L17" s="676"/>
      <c r="M17" s="676"/>
      <c r="N17" s="676"/>
      <c r="O17" s="676"/>
      <c r="P17" s="676"/>
      <c r="Q17" s="677"/>
      <c r="R17" s="678">
        <v>8009</v>
      </c>
      <c r="S17" s="679"/>
      <c r="T17" s="679"/>
      <c r="U17" s="679"/>
      <c r="V17" s="679"/>
      <c r="W17" s="679"/>
      <c r="X17" s="679"/>
      <c r="Y17" s="680"/>
      <c r="Z17" s="715">
        <v>0.2</v>
      </c>
      <c r="AA17" s="715"/>
      <c r="AB17" s="715"/>
      <c r="AC17" s="715"/>
      <c r="AD17" s="716">
        <v>8009</v>
      </c>
      <c r="AE17" s="716"/>
      <c r="AF17" s="716"/>
      <c r="AG17" s="716"/>
      <c r="AH17" s="716"/>
      <c r="AI17" s="716"/>
      <c r="AJ17" s="716"/>
      <c r="AK17" s="716"/>
      <c r="AL17" s="681">
        <v>0.3</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232</v>
      </c>
      <c r="BP17" s="715"/>
      <c r="BQ17" s="715"/>
      <c r="BR17" s="715"/>
      <c r="BS17" s="684" t="s">
        <v>232</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758602</v>
      </c>
      <c r="CS17" s="679"/>
      <c r="CT17" s="679"/>
      <c r="CU17" s="679"/>
      <c r="CV17" s="679"/>
      <c r="CW17" s="679"/>
      <c r="CX17" s="679"/>
      <c r="CY17" s="680"/>
      <c r="CZ17" s="715">
        <v>15.5</v>
      </c>
      <c r="DA17" s="715"/>
      <c r="DB17" s="715"/>
      <c r="DC17" s="715"/>
      <c r="DD17" s="684" t="s">
        <v>232</v>
      </c>
      <c r="DE17" s="679"/>
      <c r="DF17" s="679"/>
      <c r="DG17" s="679"/>
      <c r="DH17" s="679"/>
      <c r="DI17" s="679"/>
      <c r="DJ17" s="679"/>
      <c r="DK17" s="679"/>
      <c r="DL17" s="679"/>
      <c r="DM17" s="679"/>
      <c r="DN17" s="679"/>
      <c r="DO17" s="679"/>
      <c r="DP17" s="680"/>
      <c r="DQ17" s="684">
        <v>754891</v>
      </c>
      <c r="DR17" s="679"/>
      <c r="DS17" s="679"/>
      <c r="DT17" s="679"/>
      <c r="DU17" s="679"/>
      <c r="DV17" s="679"/>
      <c r="DW17" s="679"/>
      <c r="DX17" s="679"/>
      <c r="DY17" s="679"/>
      <c r="DZ17" s="679"/>
      <c r="EA17" s="679"/>
      <c r="EB17" s="679"/>
      <c r="EC17" s="722"/>
    </row>
    <row r="18" spans="2:133" ht="11.25" customHeight="1">
      <c r="B18" s="675" t="s">
        <v>264</v>
      </c>
      <c r="C18" s="676"/>
      <c r="D18" s="676"/>
      <c r="E18" s="676"/>
      <c r="F18" s="676"/>
      <c r="G18" s="676"/>
      <c r="H18" s="676"/>
      <c r="I18" s="676"/>
      <c r="J18" s="676"/>
      <c r="K18" s="676"/>
      <c r="L18" s="676"/>
      <c r="M18" s="676"/>
      <c r="N18" s="676"/>
      <c r="O18" s="676"/>
      <c r="P18" s="676"/>
      <c r="Q18" s="677"/>
      <c r="R18" s="678">
        <v>1851</v>
      </c>
      <c r="S18" s="679"/>
      <c r="T18" s="679"/>
      <c r="U18" s="679"/>
      <c r="V18" s="679"/>
      <c r="W18" s="679"/>
      <c r="X18" s="679"/>
      <c r="Y18" s="680"/>
      <c r="Z18" s="715">
        <v>0</v>
      </c>
      <c r="AA18" s="715"/>
      <c r="AB18" s="715"/>
      <c r="AC18" s="715"/>
      <c r="AD18" s="716">
        <v>1851</v>
      </c>
      <c r="AE18" s="716"/>
      <c r="AF18" s="716"/>
      <c r="AG18" s="716"/>
      <c r="AH18" s="716"/>
      <c r="AI18" s="716"/>
      <c r="AJ18" s="716"/>
      <c r="AK18" s="716"/>
      <c r="AL18" s="681">
        <v>0.1</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232</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232</v>
      </c>
      <c r="DA18" s="715"/>
      <c r="DB18" s="715"/>
      <c r="DC18" s="715"/>
      <c r="DD18" s="684" t="s">
        <v>232</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c r="B19" s="675" t="s">
        <v>267</v>
      </c>
      <c r="C19" s="676"/>
      <c r="D19" s="676"/>
      <c r="E19" s="676"/>
      <c r="F19" s="676"/>
      <c r="G19" s="676"/>
      <c r="H19" s="676"/>
      <c r="I19" s="676"/>
      <c r="J19" s="676"/>
      <c r="K19" s="676"/>
      <c r="L19" s="676"/>
      <c r="M19" s="676"/>
      <c r="N19" s="676"/>
      <c r="O19" s="676"/>
      <c r="P19" s="676"/>
      <c r="Q19" s="677"/>
      <c r="R19" s="678">
        <v>1043</v>
      </c>
      <c r="S19" s="679"/>
      <c r="T19" s="679"/>
      <c r="U19" s="679"/>
      <c r="V19" s="679"/>
      <c r="W19" s="679"/>
      <c r="X19" s="679"/>
      <c r="Y19" s="680"/>
      <c r="Z19" s="715">
        <v>0</v>
      </c>
      <c r="AA19" s="715"/>
      <c r="AB19" s="715"/>
      <c r="AC19" s="715"/>
      <c r="AD19" s="716">
        <v>1043</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980</v>
      </c>
      <c r="BH19" s="679"/>
      <c r="BI19" s="679"/>
      <c r="BJ19" s="679"/>
      <c r="BK19" s="679"/>
      <c r="BL19" s="679"/>
      <c r="BM19" s="679"/>
      <c r="BN19" s="680"/>
      <c r="BO19" s="715">
        <v>0.1</v>
      </c>
      <c r="BP19" s="715"/>
      <c r="BQ19" s="715"/>
      <c r="BR19" s="715"/>
      <c r="BS19" s="684" t="s">
        <v>232</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128</v>
      </c>
      <c r="DA19" s="715"/>
      <c r="DB19" s="715"/>
      <c r="DC19" s="715"/>
      <c r="DD19" s="684" t="s">
        <v>232</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c r="B20" s="675" t="s">
        <v>270</v>
      </c>
      <c r="C20" s="676"/>
      <c r="D20" s="676"/>
      <c r="E20" s="676"/>
      <c r="F20" s="676"/>
      <c r="G20" s="676"/>
      <c r="H20" s="676"/>
      <c r="I20" s="676"/>
      <c r="J20" s="676"/>
      <c r="K20" s="676"/>
      <c r="L20" s="676"/>
      <c r="M20" s="676"/>
      <c r="N20" s="676"/>
      <c r="O20" s="676"/>
      <c r="P20" s="676"/>
      <c r="Q20" s="677"/>
      <c r="R20" s="678">
        <v>144</v>
      </c>
      <c r="S20" s="679"/>
      <c r="T20" s="679"/>
      <c r="U20" s="679"/>
      <c r="V20" s="679"/>
      <c r="W20" s="679"/>
      <c r="X20" s="679"/>
      <c r="Y20" s="680"/>
      <c r="Z20" s="715">
        <v>0</v>
      </c>
      <c r="AA20" s="715"/>
      <c r="AB20" s="715"/>
      <c r="AC20" s="715"/>
      <c r="AD20" s="716">
        <v>144</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980</v>
      </c>
      <c r="BH20" s="679"/>
      <c r="BI20" s="679"/>
      <c r="BJ20" s="679"/>
      <c r="BK20" s="679"/>
      <c r="BL20" s="679"/>
      <c r="BM20" s="679"/>
      <c r="BN20" s="680"/>
      <c r="BO20" s="715">
        <v>0.1</v>
      </c>
      <c r="BP20" s="715"/>
      <c r="BQ20" s="715"/>
      <c r="BR20" s="715"/>
      <c r="BS20" s="684" t="s">
        <v>232</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4885946</v>
      </c>
      <c r="CS20" s="679"/>
      <c r="CT20" s="679"/>
      <c r="CU20" s="679"/>
      <c r="CV20" s="679"/>
      <c r="CW20" s="679"/>
      <c r="CX20" s="679"/>
      <c r="CY20" s="680"/>
      <c r="CZ20" s="715">
        <v>100</v>
      </c>
      <c r="DA20" s="715"/>
      <c r="DB20" s="715"/>
      <c r="DC20" s="715"/>
      <c r="DD20" s="684">
        <v>274843</v>
      </c>
      <c r="DE20" s="679"/>
      <c r="DF20" s="679"/>
      <c r="DG20" s="679"/>
      <c r="DH20" s="679"/>
      <c r="DI20" s="679"/>
      <c r="DJ20" s="679"/>
      <c r="DK20" s="679"/>
      <c r="DL20" s="679"/>
      <c r="DM20" s="679"/>
      <c r="DN20" s="679"/>
      <c r="DO20" s="679"/>
      <c r="DP20" s="680"/>
      <c r="DQ20" s="684">
        <v>3366474</v>
      </c>
      <c r="DR20" s="679"/>
      <c r="DS20" s="679"/>
      <c r="DT20" s="679"/>
      <c r="DU20" s="679"/>
      <c r="DV20" s="679"/>
      <c r="DW20" s="679"/>
      <c r="DX20" s="679"/>
      <c r="DY20" s="679"/>
      <c r="DZ20" s="679"/>
      <c r="EA20" s="679"/>
      <c r="EB20" s="679"/>
      <c r="EC20" s="722"/>
    </row>
    <row r="21" spans="2:133" ht="11.25" customHeight="1">
      <c r="B21" s="675" t="s">
        <v>273</v>
      </c>
      <c r="C21" s="676"/>
      <c r="D21" s="676"/>
      <c r="E21" s="676"/>
      <c r="F21" s="676"/>
      <c r="G21" s="676"/>
      <c r="H21" s="676"/>
      <c r="I21" s="676"/>
      <c r="J21" s="676"/>
      <c r="K21" s="676"/>
      <c r="L21" s="676"/>
      <c r="M21" s="676"/>
      <c r="N21" s="676"/>
      <c r="O21" s="676"/>
      <c r="P21" s="676"/>
      <c r="Q21" s="677"/>
      <c r="R21" s="678">
        <v>4971</v>
      </c>
      <c r="S21" s="679"/>
      <c r="T21" s="679"/>
      <c r="U21" s="679"/>
      <c r="V21" s="679"/>
      <c r="W21" s="679"/>
      <c r="X21" s="679"/>
      <c r="Y21" s="680"/>
      <c r="Z21" s="715">
        <v>0.1</v>
      </c>
      <c r="AA21" s="715"/>
      <c r="AB21" s="715"/>
      <c r="AC21" s="715"/>
      <c r="AD21" s="716">
        <v>4971</v>
      </c>
      <c r="AE21" s="716"/>
      <c r="AF21" s="716"/>
      <c r="AG21" s="716"/>
      <c r="AH21" s="716"/>
      <c r="AI21" s="716"/>
      <c r="AJ21" s="716"/>
      <c r="AK21" s="716"/>
      <c r="AL21" s="681">
        <v>0.2</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980</v>
      </c>
      <c r="BH21" s="679"/>
      <c r="BI21" s="679"/>
      <c r="BJ21" s="679"/>
      <c r="BK21" s="679"/>
      <c r="BL21" s="679"/>
      <c r="BM21" s="679"/>
      <c r="BN21" s="680"/>
      <c r="BO21" s="715">
        <v>0.1</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275</v>
      </c>
      <c r="C22" s="676"/>
      <c r="D22" s="676"/>
      <c r="E22" s="676"/>
      <c r="F22" s="676"/>
      <c r="G22" s="676"/>
      <c r="H22" s="676"/>
      <c r="I22" s="676"/>
      <c r="J22" s="676"/>
      <c r="K22" s="676"/>
      <c r="L22" s="676"/>
      <c r="M22" s="676"/>
      <c r="N22" s="676"/>
      <c r="O22" s="676"/>
      <c r="P22" s="676"/>
      <c r="Q22" s="677"/>
      <c r="R22" s="678">
        <v>1541440</v>
      </c>
      <c r="S22" s="679"/>
      <c r="T22" s="679"/>
      <c r="U22" s="679"/>
      <c r="V22" s="679"/>
      <c r="W22" s="679"/>
      <c r="X22" s="679"/>
      <c r="Y22" s="680"/>
      <c r="Z22" s="715">
        <v>30.6</v>
      </c>
      <c r="AA22" s="715"/>
      <c r="AB22" s="715"/>
      <c r="AC22" s="715"/>
      <c r="AD22" s="716">
        <v>1443792</v>
      </c>
      <c r="AE22" s="716"/>
      <c r="AF22" s="716"/>
      <c r="AG22" s="716"/>
      <c r="AH22" s="716"/>
      <c r="AI22" s="716"/>
      <c r="AJ22" s="716"/>
      <c r="AK22" s="716"/>
      <c r="AL22" s="681">
        <v>46</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232</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278</v>
      </c>
      <c r="C23" s="676"/>
      <c r="D23" s="676"/>
      <c r="E23" s="676"/>
      <c r="F23" s="676"/>
      <c r="G23" s="676"/>
      <c r="H23" s="676"/>
      <c r="I23" s="676"/>
      <c r="J23" s="676"/>
      <c r="K23" s="676"/>
      <c r="L23" s="676"/>
      <c r="M23" s="676"/>
      <c r="N23" s="676"/>
      <c r="O23" s="676"/>
      <c r="P23" s="676"/>
      <c r="Q23" s="677"/>
      <c r="R23" s="678">
        <v>1443792</v>
      </c>
      <c r="S23" s="679"/>
      <c r="T23" s="679"/>
      <c r="U23" s="679"/>
      <c r="V23" s="679"/>
      <c r="W23" s="679"/>
      <c r="X23" s="679"/>
      <c r="Y23" s="680"/>
      <c r="Z23" s="715">
        <v>28.7</v>
      </c>
      <c r="AA23" s="715"/>
      <c r="AB23" s="715"/>
      <c r="AC23" s="715"/>
      <c r="AD23" s="716">
        <v>1443792</v>
      </c>
      <c r="AE23" s="716"/>
      <c r="AF23" s="716"/>
      <c r="AG23" s="716"/>
      <c r="AH23" s="716"/>
      <c r="AI23" s="716"/>
      <c r="AJ23" s="716"/>
      <c r="AK23" s="716"/>
      <c r="AL23" s="681">
        <v>46</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232</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c r="B24" s="675" t="s">
        <v>285</v>
      </c>
      <c r="C24" s="676"/>
      <c r="D24" s="676"/>
      <c r="E24" s="676"/>
      <c r="F24" s="676"/>
      <c r="G24" s="676"/>
      <c r="H24" s="676"/>
      <c r="I24" s="676"/>
      <c r="J24" s="676"/>
      <c r="K24" s="676"/>
      <c r="L24" s="676"/>
      <c r="M24" s="676"/>
      <c r="N24" s="676"/>
      <c r="O24" s="676"/>
      <c r="P24" s="676"/>
      <c r="Q24" s="677"/>
      <c r="R24" s="678">
        <v>97648</v>
      </c>
      <c r="S24" s="679"/>
      <c r="T24" s="679"/>
      <c r="U24" s="679"/>
      <c r="V24" s="679"/>
      <c r="W24" s="679"/>
      <c r="X24" s="679"/>
      <c r="Y24" s="680"/>
      <c r="Z24" s="715">
        <v>1.9</v>
      </c>
      <c r="AA24" s="715"/>
      <c r="AB24" s="715"/>
      <c r="AC24" s="715"/>
      <c r="AD24" s="716" t="s">
        <v>232</v>
      </c>
      <c r="AE24" s="716"/>
      <c r="AF24" s="716"/>
      <c r="AG24" s="716"/>
      <c r="AH24" s="716"/>
      <c r="AI24" s="716"/>
      <c r="AJ24" s="716"/>
      <c r="AK24" s="716"/>
      <c r="AL24" s="681" t="s">
        <v>232</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232</v>
      </c>
      <c r="BP24" s="715"/>
      <c r="BQ24" s="715"/>
      <c r="BR24" s="715"/>
      <c r="BS24" s="684" t="s">
        <v>232</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2379806</v>
      </c>
      <c r="CS24" s="734"/>
      <c r="CT24" s="734"/>
      <c r="CU24" s="734"/>
      <c r="CV24" s="734"/>
      <c r="CW24" s="734"/>
      <c r="CX24" s="734"/>
      <c r="CY24" s="777"/>
      <c r="CZ24" s="778">
        <v>48.7</v>
      </c>
      <c r="DA24" s="749"/>
      <c r="DB24" s="749"/>
      <c r="DC24" s="781"/>
      <c r="DD24" s="776">
        <v>1685376</v>
      </c>
      <c r="DE24" s="734"/>
      <c r="DF24" s="734"/>
      <c r="DG24" s="734"/>
      <c r="DH24" s="734"/>
      <c r="DI24" s="734"/>
      <c r="DJ24" s="734"/>
      <c r="DK24" s="777"/>
      <c r="DL24" s="776">
        <v>1683917</v>
      </c>
      <c r="DM24" s="734"/>
      <c r="DN24" s="734"/>
      <c r="DO24" s="734"/>
      <c r="DP24" s="734"/>
      <c r="DQ24" s="734"/>
      <c r="DR24" s="734"/>
      <c r="DS24" s="734"/>
      <c r="DT24" s="734"/>
      <c r="DU24" s="734"/>
      <c r="DV24" s="777"/>
      <c r="DW24" s="778">
        <v>51</v>
      </c>
      <c r="DX24" s="749"/>
      <c r="DY24" s="749"/>
      <c r="DZ24" s="749"/>
      <c r="EA24" s="749"/>
      <c r="EB24" s="749"/>
      <c r="EC24" s="779"/>
    </row>
    <row r="25" spans="2:133" ht="11.25" customHeight="1">
      <c r="B25" s="675" t="s">
        <v>288</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232</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232</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816731</v>
      </c>
      <c r="CS25" s="697"/>
      <c r="CT25" s="697"/>
      <c r="CU25" s="697"/>
      <c r="CV25" s="697"/>
      <c r="CW25" s="697"/>
      <c r="CX25" s="697"/>
      <c r="CY25" s="698"/>
      <c r="CZ25" s="681">
        <v>16.7</v>
      </c>
      <c r="DA25" s="699"/>
      <c r="DB25" s="699"/>
      <c r="DC25" s="700"/>
      <c r="DD25" s="684">
        <v>755461</v>
      </c>
      <c r="DE25" s="697"/>
      <c r="DF25" s="697"/>
      <c r="DG25" s="697"/>
      <c r="DH25" s="697"/>
      <c r="DI25" s="697"/>
      <c r="DJ25" s="697"/>
      <c r="DK25" s="698"/>
      <c r="DL25" s="684">
        <v>754032</v>
      </c>
      <c r="DM25" s="697"/>
      <c r="DN25" s="697"/>
      <c r="DO25" s="697"/>
      <c r="DP25" s="697"/>
      <c r="DQ25" s="697"/>
      <c r="DR25" s="697"/>
      <c r="DS25" s="697"/>
      <c r="DT25" s="697"/>
      <c r="DU25" s="697"/>
      <c r="DV25" s="698"/>
      <c r="DW25" s="681">
        <v>22.8</v>
      </c>
      <c r="DX25" s="699"/>
      <c r="DY25" s="699"/>
      <c r="DZ25" s="699"/>
      <c r="EA25" s="699"/>
      <c r="EB25" s="699"/>
      <c r="EC25" s="714"/>
    </row>
    <row r="26" spans="2:133" ht="11.25" customHeight="1">
      <c r="B26" s="675" t="s">
        <v>291</v>
      </c>
      <c r="C26" s="676"/>
      <c r="D26" s="676"/>
      <c r="E26" s="676"/>
      <c r="F26" s="676"/>
      <c r="G26" s="676"/>
      <c r="H26" s="676"/>
      <c r="I26" s="676"/>
      <c r="J26" s="676"/>
      <c r="K26" s="676"/>
      <c r="L26" s="676"/>
      <c r="M26" s="676"/>
      <c r="N26" s="676"/>
      <c r="O26" s="676"/>
      <c r="P26" s="676"/>
      <c r="Q26" s="677"/>
      <c r="R26" s="678">
        <v>3236231</v>
      </c>
      <c r="S26" s="679"/>
      <c r="T26" s="679"/>
      <c r="U26" s="679"/>
      <c r="V26" s="679"/>
      <c r="W26" s="679"/>
      <c r="X26" s="679"/>
      <c r="Y26" s="680"/>
      <c r="Z26" s="715">
        <v>64.2</v>
      </c>
      <c r="AA26" s="715"/>
      <c r="AB26" s="715"/>
      <c r="AC26" s="715"/>
      <c r="AD26" s="716">
        <v>3138583</v>
      </c>
      <c r="AE26" s="716"/>
      <c r="AF26" s="716"/>
      <c r="AG26" s="716"/>
      <c r="AH26" s="716"/>
      <c r="AI26" s="716"/>
      <c r="AJ26" s="716"/>
      <c r="AK26" s="716"/>
      <c r="AL26" s="681">
        <v>100</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232</v>
      </c>
      <c r="BP26" s="715"/>
      <c r="BQ26" s="715"/>
      <c r="BR26" s="715"/>
      <c r="BS26" s="684" t="s">
        <v>128</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435985</v>
      </c>
      <c r="CS26" s="679"/>
      <c r="CT26" s="679"/>
      <c r="CU26" s="679"/>
      <c r="CV26" s="679"/>
      <c r="CW26" s="679"/>
      <c r="CX26" s="679"/>
      <c r="CY26" s="680"/>
      <c r="CZ26" s="681">
        <v>8.9</v>
      </c>
      <c r="DA26" s="699"/>
      <c r="DB26" s="699"/>
      <c r="DC26" s="700"/>
      <c r="DD26" s="684">
        <v>396736</v>
      </c>
      <c r="DE26" s="679"/>
      <c r="DF26" s="679"/>
      <c r="DG26" s="679"/>
      <c r="DH26" s="679"/>
      <c r="DI26" s="679"/>
      <c r="DJ26" s="679"/>
      <c r="DK26" s="680"/>
      <c r="DL26" s="684" t="s">
        <v>128</v>
      </c>
      <c r="DM26" s="679"/>
      <c r="DN26" s="679"/>
      <c r="DO26" s="679"/>
      <c r="DP26" s="679"/>
      <c r="DQ26" s="679"/>
      <c r="DR26" s="679"/>
      <c r="DS26" s="679"/>
      <c r="DT26" s="679"/>
      <c r="DU26" s="679"/>
      <c r="DV26" s="680"/>
      <c r="DW26" s="681" t="s">
        <v>232</v>
      </c>
      <c r="DX26" s="699"/>
      <c r="DY26" s="699"/>
      <c r="DZ26" s="699"/>
      <c r="EA26" s="699"/>
      <c r="EB26" s="699"/>
      <c r="EC26" s="714"/>
    </row>
    <row r="27" spans="2:133" ht="11.25" customHeight="1">
      <c r="B27" s="675" t="s">
        <v>294</v>
      </c>
      <c r="C27" s="676"/>
      <c r="D27" s="676"/>
      <c r="E27" s="676"/>
      <c r="F27" s="676"/>
      <c r="G27" s="676"/>
      <c r="H27" s="676"/>
      <c r="I27" s="676"/>
      <c r="J27" s="676"/>
      <c r="K27" s="676"/>
      <c r="L27" s="676"/>
      <c r="M27" s="676"/>
      <c r="N27" s="676"/>
      <c r="O27" s="676"/>
      <c r="P27" s="676"/>
      <c r="Q27" s="677"/>
      <c r="R27" s="678">
        <v>772</v>
      </c>
      <c r="S27" s="679"/>
      <c r="T27" s="679"/>
      <c r="U27" s="679"/>
      <c r="V27" s="679"/>
      <c r="W27" s="679"/>
      <c r="X27" s="679"/>
      <c r="Y27" s="680"/>
      <c r="Z27" s="715">
        <v>0</v>
      </c>
      <c r="AA27" s="715"/>
      <c r="AB27" s="715"/>
      <c r="AC27" s="715"/>
      <c r="AD27" s="716">
        <v>772</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1470512</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804473</v>
      </c>
      <c r="CS27" s="697"/>
      <c r="CT27" s="697"/>
      <c r="CU27" s="697"/>
      <c r="CV27" s="697"/>
      <c r="CW27" s="697"/>
      <c r="CX27" s="697"/>
      <c r="CY27" s="698"/>
      <c r="CZ27" s="681">
        <v>16.5</v>
      </c>
      <c r="DA27" s="699"/>
      <c r="DB27" s="699"/>
      <c r="DC27" s="700"/>
      <c r="DD27" s="684">
        <v>175024</v>
      </c>
      <c r="DE27" s="697"/>
      <c r="DF27" s="697"/>
      <c r="DG27" s="697"/>
      <c r="DH27" s="697"/>
      <c r="DI27" s="697"/>
      <c r="DJ27" s="697"/>
      <c r="DK27" s="698"/>
      <c r="DL27" s="684">
        <v>174994</v>
      </c>
      <c r="DM27" s="697"/>
      <c r="DN27" s="697"/>
      <c r="DO27" s="697"/>
      <c r="DP27" s="697"/>
      <c r="DQ27" s="697"/>
      <c r="DR27" s="697"/>
      <c r="DS27" s="697"/>
      <c r="DT27" s="697"/>
      <c r="DU27" s="697"/>
      <c r="DV27" s="698"/>
      <c r="DW27" s="681">
        <v>5.3</v>
      </c>
      <c r="DX27" s="699"/>
      <c r="DY27" s="699"/>
      <c r="DZ27" s="699"/>
      <c r="EA27" s="699"/>
      <c r="EB27" s="699"/>
      <c r="EC27" s="714"/>
    </row>
    <row r="28" spans="2:133" ht="11.25" customHeight="1">
      <c r="B28" s="675" t="s">
        <v>297</v>
      </c>
      <c r="C28" s="676"/>
      <c r="D28" s="676"/>
      <c r="E28" s="676"/>
      <c r="F28" s="676"/>
      <c r="G28" s="676"/>
      <c r="H28" s="676"/>
      <c r="I28" s="676"/>
      <c r="J28" s="676"/>
      <c r="K28" s="676"/>
      <c r="L28" s="676"/>
      <c r="M28" s="676"/>
      <c r="N28" s="676"/>
      <c r="O28" s="676"/>
      <c r="P28" s="676"/>
      <c r="Q28" s="677"/>
      <c r="R28" s="678">
        <v>40157</v>
      </c>
      <c r="S28" s="679"/>
      <c r="T28" s="679"/>
      <c r="U28" s="679"/>
      <c r="V28" s="679"/>
      <c r="W28" s="679"/>
      <c r="X28" s="679"/>
      <c r="Y28" s="680"/>
      <c r="Z28" s="715">
        <v>0.8</v>
      </c>
      <c r="AA28" s="715"/>
      <c r="AB28" s="715"/>
      <c r="AC28" s="715"/>
      <c r="AD28" s="716" t="s">
        <v>232</v>
      </c>
      <c r="AE28" s="716"/>
      <c r="AF28" s="716"/>
      <c r="AG28" s="716"/>
      <c r="AH28" s="716"/>
      <c r="AI28" s="716"/>
      <c r="AJ28" s="716"/>
      <c r="AK28" s="716"/>
      <c r="AL28" s="681" t="s">
        <v>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758602</v>
      </c>
      <c r="CS28" s="679"/>
      <c r="CT28" s="679"/>
      <c r="CU28" s="679"/>
      <c r="CV28" s="679"/>
      <c r="CW28" s="679"/>
      <c r="CX28" s="679"/>
      <c r="CY28" s="680"/>
      <c r="CZ28" s="681">
        <v>15.5</v>
      </c>
      <c r="DA28" s="699"/>
      <c r="DB28" s="699"/>
      <c r="DC28" s="700"/>
      <c r="DD28" s="684">
        <v>754891</v>
      </c>
      <c r="DE28" s="679"/>
      <c r="DF28" s="679"/>
      <c r="DG28" s="679"/>
      <c r="DH28" s="679"/>
      <c r="DI28" s="679"/>
      <c r="DJ28" s="679"/>
      <c r="DK28" s="680"/>
      <c r="DL28" s="684">
        <v>754891</v>
      </c>
      <c r="DM28" s="679"/>
      <c r="DN28" s="679"/>
      <c r="DO28" s="679"/>
      <c r="DP28" s="679"/>
      <c r="DQ28" s="679"/>
      <c r="DR28" s="679"/>
      <c r="DS28" s="679"/>
      <c r="DT28" s="679"/>
      <c r="DU28" s="679"/>
      <c r="DV28" s="680"/>
      <c r="DW28" s="681">
        <v>22.8</v>
      </c>
      <c r="DX28" s="699"/>
      <c r="DY28" s="699"/>
      <c r="DZ28" s="699"/>
      <c r="EA28" s="699"/>
      <c r="EB28" s="699"/>
      <c r="EC28" s="714"/>
    </row>
    <row r="29" spans="2:133" ht="11.25" customHeight="1">
      <c r="B29" s="675" t="s">
        <v>299</v>
      </c>
      <c r="C29" s="676"/>
      <c r="D29" s="676"/>
      <c r="E29" s="676"/>
      <c r="F29" s="676"/>
      <c r="G29" s="676"/>
      <c r="H29" s="676"/>
      <c r="I29" s="676"/>
      <c r="J29" s="676"/>
      <c r="K29" s="676"/>
      <c r="L29" s="676"/>
      <c r="M29" s="676"/>
      <c r="N29" s="676"/>
      <c r="O29" s="676"/>
      <c r="P29" s="676"/>
      <c r="Q29" s="677"/>
      <c r="R29" s="678">
        <v>36119</v>
      </c>
      <c r="S29" s="679"/>
      <c r="T29" s="679"/>
      <c r="U29" s="679"/>
      <c r="V29" s="679"/>
      <c r="W29" s="679"/>
      <c r="X29" s="679"/>
      <c r="Y29" s="680"/>
      <c r="Z29" s="715">
        <v>0.7</v>
      </c>
      <c r="AA29" s="715"/>
      <c r="AB29" s="715"/>
      <c r="AC29" s="715"/>
      <c r="AD29" s="716" t="s">
        <v>128</v>
      </c>
      <c r="AE29" s="716"/>
      <c r="AF29" s="716"/>
      <c r="AG29" s="716"/>
      <c r="AH29" s="716"/>
      <c r="AI29" s="716"/>
      <c r="AJ29" s="716"/>
      <c r="AK29" s="716"/>
      <c r="AL29" s="681" t="s">
        <v>232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300</v>
      </c>
      <c r="CE29" s="767"/>
      <c r="CF29" s="711" t="s">
        <v>70</v>
      </c>
      <c r="CG29" s="712"/>
      <c r="CH29" s="712"/>
      <c r="CI29" s="712"/>
      <c r="CJ29" s="712"/>
      <c r="CK29" s="712"/>
      <c r="CL29" s="712"/>
      <c r="CM29" s="712"/>
      <c r="CN29" s="712"/>
      <c r="CO29" s="712"/>
      <c r="CP29" s="712"/>
      <c r="CQ29" s="713"/>
      <c r="CR29" s="678">
        <v>758350</v>
      </c>
      <c r="CS29" s="697"/>
      <c r="CT29" s="697"/>
      <c r="CU29" s="697"/>
      <c r="CV29" s="697"/>
      <c r="CW29" s="697"/>
      <c r="CX29" s="697"/>
      <c r="CY29" s="698"/>
      <c r="CZ29" s="681">
        <v>15.5</v>
      </c>
      <c r="DA29" s="699"/>
      <c r="DB29" s="699"/>
      <c r="DC29" s="700"/>
      <c r="DD29" s="684">
        <v>754639</v>
      </c>
      <c r="DE29" s="697"/>
      <c r="DF29" s="697"/>
      <c r="DG29" s="697"/>
      <c r="DH29" s="697"/>
      <c r="DI29" s="697"/>
      <c r="DJ29" s="697"/>
      <c r="DK29" s="698"/>
      <c r="DL29" s="684">
        <v>754639</v>
      </c>
      <c r="DM29" s="697"/>
      <c r="DN29" s="697"/>
      <c r="DO29" s="697"/>
      <c r="DP29" s="697"/>
      <c r="DQ29" s="697"/>
      <c r="DR29" s="697"/>
      <c r="DS29" s="697"/>
      <c r="DT29" s="697"/>
      <c r="DU29" s="697"/>
      <c r="DV29" s="698"/>
      <c r="DW29" s="681">
        <v>22.8</v>
      </c>
      <c r="DX29" s="699"/>
      <c r="DY29" s="699"/>
      <c r="DZ29" s="699"/>
      <c r="EA29" s="699"/>
      <c r="EB29" s="699"/>
      <c r="EC29" s="714"/>
    </row>
    <row r="30" spans="2:133" ht="11.25" customHeight="1">
      <c r="B30" s="675" t="s">
        <v>301</v>
      </c>
      <c r="C30" s="676"/>
      <c r="D30" s="676"/>
      <c r="E30" s="676"/>
      <c r="F30" s="676"/>
      <c r="G30" s="676"/>
      <c r="H30" s="676"/>
      <c r="I30" s="676"/>
      <c r="J30" s="676"/>
      <c r="K30" s="676"/>
      <c r="L30" s="676"/>
      <c r="M30" s="676"/>
      <c r="N30" s="676"/>
      <c r="O30" s="676"/>
      <c r="P30" s="676"/>
      <c r="Q30" s="677"/>
      <c r="R30" s="678">
        <v>11824</v>
      </c>
      <c r="S30" s="679"/>
      <c r="T30" s="679"/>
      <c r="U30" s="679"/>
      <c r="V30" s="679"/>
      <c r="W30" s="679"/>
      <c r="X30" s="679"/>
      <c r="Y30" s="680"/>
      <c r="Z30" s="715">
        <v>0.2</v>
      </c>
      <c r="AA30" s="715"/>
      <c r="AB30" s="715"/>
      <c r="AC30" s="715"/>
      <c r="AD30" s="716" t="s">
        <v>232</v>
      </c>
      <c r="AE30" s="716"/>
      <c r="AF30" s="716"/>
      <c r="AG30" s="716"/>
      <c r="AH30" s="716"/>
      <c r="AI30" s="716"/>
      <c r="AJ30" s="716"/>
      <c r="AK30" s="716"/>
      <c r="AL30" s="681" t="s">
        <v>232</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64"/>
      <c r="BI30" s="764"/>
      <c r="BJ30" s="764"/>
      <c r="BK30" s="764"/>
      <c r="BL30" s="764"/>
      <c r="BM30" s="764"/>
      <c r="BN30" s="764"/>
      <c r="BO30" s="764"/>
      <c r="BP30" s="764"/>
      <c r="BQ30" s="765"/>
      <c r="BR30" s="739" t="s">
        <v>303</v>
      </c>
      <c r="BS30" s="764"/>
      <c r="BT30" s="764"/>
      <c r="BU30" s="764"/>
      <c r="BV30" s="764"/>
      <c r="BW30" s="764"/>
      <c r="BX30" s="764"/>
      <c r="BY30" s="764"/>
      <c r="BZ30" s="764"/>
      <c r="CA30" s="764"/>
      <c r="CB30" s="765"/>
      <c r="CD30" s="768"/>
      <c r="CE30" s="769"/>
      <c r="CF30" s="711" t="s">
        <v>304</v>
      </c>
      <c r="CG30" s="712"/>
      <c r="CH30" s="712"/>
      <c r="CI30" s="712"/>
      <c r="CJ30" s="712"/>
      <c r="CK30" s="712"/>
      <c r="CL30" s="712"/>
      <c r="CM30" s="712"/>
      <c r="CN30" s="712"/>
      <c r="CO30" s="712"/>
      <c r="CP30" s="712"/>
      <c r="CQ30" s="713"/>
      <c r="CR30" s="678">
        <v>707063</v>
      </c>
      <c r="CS30" s="679"/>
      <c r="CT30" s="679"/>
      <c r="CU30" s="679"/>
      <c r="CV30" s="679"/>
      <c r="CW30" s="679"/>
      <c r="CX30" s="679"/>
      <c r="CY30" s="680"/>
      <c r="CZ30" s="681">
        <v>14.5</v>
      </c>
      <c r="DA30" s="699"/>
      <c r="DB30" s="699"/>
      <c r="DC30" s="700"/>
      <c r="DD30" s="684">
        <v>703455</v>
      </c>
      <c r="DE30" s="679"/>
      <c r="DF30" s="679"/>
      <c r="DG30" s="679"/>
      <c r="DH30" s="679"/>
      <c r="DI30" s="679"/>
      <c r="DJ30" s="679"/>
      <c r="DK30" s="680"/>
      <c r="DL30" s="684">
        <v>703455</v>
      </c>
      <c r="DM30" s="679"/>
      <c r="DN30" s="679"/>
      <c r="DO30" s="679"/>
      <c r="DP30" s="679"/>
      <c r="DQ30" s="679"/>
      <c r="DR30" s="679"/>
      <c r="DS30" s="679"/>
      <c r="DT30" s="679"/>
      <c r="DU30" s="679"/>
      <c r="DV30" s="680"/>
      <c r="DW30" s="681">
        <v>21.3</v>
      </c>
      <c r="DX30" s="699"/>
      <c r="DY30" s="699"/>
      <c r="DZ30" s="699"/>
      <c r="EA30" s="699"/>
      <c r="EB30" s="699"/>
      <c r="EC30" s="714"/>
    </row>
    <row r="31" spans="2:133" ht="11.25" customHeight="1">
      <c r="B31" s="675" t="s">
        <v>305</v>
      </c>
      <c r="C31" s="676"/>
      <c r="D31" s="676"/>
      <c r="E31" s="676"/>
      <c r="F31" s="676"/>
      <c r="G31" s="676"/>
      <c r="H31" s="676"/>
      <c r="I31" s="676"/>
      <c r="J31" s="676"/>
      <c r="K31" s="676"/>
      <c r="L31" s="676"/>
      <c r="M31" s="676"/>
      <c r="N31" s="676"/>
      <c r="O31" s="676"/>
      <c r="P31" s="676"/>
      <c r="Q31" s="677"/>
      <c r="R31" s="678">
        <v>536548</v>
      </c>
      <c r="S31" s="679"/>
      <c r="T31" s="679"/>
      <c r="U31" s="679"/>
      <c r="V31" s="679"/>
      <c r="W31" s="679"/>
      <c r="X31" s="679"/>
      <c r="Y31" s="680"/>
      <c r="Z31" s="715">
        <v>10.7</v>
      </c>
      <c r="AA31" s="715"/>
      <c r="AB31" s="715"/>
      <c r="AC31" s="715"/>
      <c r="AD31" s="716" t="s">
        <v>232</v>
      </c>
      <c r="AE31" s="716"/>
      <c r="AF31" s="716"/>
      <c r="AG31" s="716"/>
      <c r="AH31" s="716"/>
      <c r="AI31" s="716"/>
      <c r="AJ31" s="716"/>
      <c r="AK31" s="716"/>
      <c r="AL31" s="681" t="s">
        <v>232</v>
      </c>
      <c r="AM31" s="682"/>
      <c r="AN31" s="682"/>
      <c r="AO31" s="717"/>
      <c r="AP31" s="752" t="s">
        <v>306</v>
      </c>
      <c r="AQ31" s="753"/>
      <c r="AR31" s="753"/>
      <c r="AS31" s="753"/>
      <c r="AT31" s="758" t="s">
        <v>307</v>
      </c>
      <c r="AU31" s="231"/>
      <c r="AV31" s="231"/>
      <c r="AW31" s="231"/>
      <c r="AX31" s="744" t="s">
        <v>184</v>
      </c>
      <c r="AY31" s="745"/>
      <c r="AZ31" s="745"/>
      <c r="BA31" s="745"/>
      <c r="BB31" s="745"/>
      <c r="BC31" s="745"/>
      <c r="BD31" s="745"/>
      <c r="BE31" s="745"/>
      <c r="BF31" s="746"/>
      <c r="BG31" s="747">
        <v>99.9</v>
      </c>
      <c r="BH31" s="748"/>
      <c r="BI31" s="748"/>
      <c r="BJ31" s="748"/>
      <c r="BK31" s="748"/>
      <c r="BL31" s="748"/>
      <c r="BM31" s="749">
        <v>99.3</v>
      </c>
      <c r="BN31" s="748"/>
      <c r="BO31" s="748"/>
      <c r="BP31" s="748"/>
      <c r="BQ31" s="750"/>
      <c r="BR31" s="747">
        <v>99.9</v>
      </c>
      <c r="BS31" s="748"/>
      <c r="BT31" s="748"/>
      <c r="BU31" s="748"/>
      <c r="BV31" s="748"/>
      <c r="BW31" s="748"/>
      <c r="BX31" s="749">
        <v>99.4</v>
      </c>
      <c r="BY31" s="748"/>
      <c r="BZ31" s="748"/>
      <c r="CA31" s="748"/>
      <c r="CB31" s="750"/>
      <c r="CD31" s="768"/>
      <c r="CE31" s="769"/>
      <c r="CF31" s="711" t="s">
        <v>308</v>
      </c>
      <c r="CG31" s="712"/>
      <c r="CH31" s="712"/>
      <c r="CI31" s="712"/>
      <c r="CJ31" s="712"/>
      <c r="CK31" s="712"/>
      <c r="CL31" s="712"/>
      <c r="CM31" s="712"/>
      <c r="CN31" s="712"/>
      <c r="CO31" s="712"/>
      <c r="CP31" s="712"/>
      <c r="CQ31" s="713"/>
      <c r="CR31" s="678">
        <v>51287</v>
      </c>
      <c r="CS31" s="697"/>
      <c r="CT31" s="697"/>
      <c r="CU31" s="697"/>
      <c r="CV31" s="697"/>
      <c r="CW31" s="697"/>
      <c r="CX31" s="697"/>
      <c r="CY31" s="698"/>
      <c r="CZ31" s="681">
        <v>1</v>
      </c>
      <c r="DA31" s="699"/>
      <c r="DB31" s="699"/>
      <c r="DC31" s="700"/>
      <c r="DD31" s="684">
        <v>51184</v>
      </c>
      <c r="DE31" s="697"/>
      <c r="DF31" s="697"/>
      <c r="DG31" s="697"/>
      <c r="DH31" s="697"/>
      <c r="DI31" s="697"/>
      <c r="DJ31" s="697"/>
      <c r="DK31" s="698"/>
      <c r="DL31" s="684">
        <v>51184</v>
      </c>
      <c r="DM31" s="697"/>
      <c r="DN31" s="697"/>
      <c r="DO31" s="697"/>
      <c r="DP31" s="697"/>
      <c r="DQ31" s="697"/>
      <c r="DR31" s="697"/>
      <c r="DS31" s="697"/>
      <c r="DT31" s="697"/>
      <c r="DU31" s="697"/>
      <c r="DV31" s="698"/>
      <c r="DW31" s="681">
        <v>1.5</v>
      </c>
      <c r="DX31" s="699"/>
      <c r="DY31" s="699"/>
      <c r="DZ31" s="699"/>
      <c r="EA31" s="699"/>
      <c r="EB31" s="699"/>
      <c r="EC31" s="714"/>
    </row>
    <row r="32" spans="2:133" ht="11.25" customHeight="1">
      <c r="B32" s="761" t="s">
        <v>309</v>
      </c>
      <c r="C32" s="762"/>
      <c r="D32" s="762"/>
      <c r="E32" s="762"/>
      <c r="F32" s="762"/>
      <c r="G32" s="762"/>
      <c r="H32" s="762"/>
      <c r="I32" s="762"/>
      <c r="J32" s="762"/>
      <c r="K32" s="762"/>
      <c r="L32" s="762"/>
      <c r="M32" s="762"/>
      <c r="N32" s="762"/>
      <c r="O32" s="762"/>
      <c r="P32" s="762"/>
      <c r="Q32" s="763"/>
      <c r="R32" s="678" t="s">
        <v>232</v>
      </c>
      <c r="S32" s="679"/>
      <c r="T32" s="679"/>
      <c r="U32" s="679"/>
      <c r="V32" s="679"/>
      <c r="W32" s="679"/>
      <c r="X32" s="679"/>
      <c r="Y32" s="680"/>
      <c r="Z32" s="715" t="s">
        <v>232</v>
      </c>
      <c r="AA32" s="715"/>
      <c r="AB32" s="715"/>
      <c r="AC32" s="715"/>
      <c r="AD32" s="716" t="s">
        <v>128</v>
      </c>
      <c r="AE32" s="716"/>
      <c r="AF32" s="716"/>
      <c r="AG32" s="716"/>
      <c r="AH32" s="716"/>
      <c r="AI32" s="716"/>
      <c r="AJ32" s="716"/>
      <c r="AK32" s="716"/>
      <c r="AL32" s="681" t="s">
        <v>128</v>
      </c>
      <c r="AM32" s="682"/>
      <c r="AN32" s="682"/>
      <c r="AO32" s="717"/>
      <c r="AP32" s="754"/>
      <c r="AQ32" s="755"/>
      <c r="AR32" s="755"/>
      <c r="AS32" s="755"/>
      <c r="AT32" s="759"/>
      <c r="AU32" s="230" t="s">
        <v>310</v>
      </c>
      <c r="AV32" s="230"/>
      <c r="AW32" s="230"/>
      <c r="AX32" s="675" t="s">
        <v>311</v>
      </c>
      <c r="AY32" s="676"/>
      <c r="AZ32" s="676"/>
      <c r="BA32" s="676"/>
      <c r="BB32" s="676"/>
      <c r="BC32" s="676"/>
      <c r="BD32" s="676"/>
      <c r="BE32" s="676"/>
      <c r="BF32" s="677"/>
      <c r="BG32" s="751">
        <v>99.7</v>
      </c>
      <c r="BH32" s="697"/>
      <c r="BI32" s="697"/>
      <c r="BJ32" s="697"/>
      <c r="BK32" s="697"/>
      <c r="BL32" s="697"/>
      <c r="BM32" s="682">
        <v>98.5</v>
      </c>
      <c r="BN32" s="743"/>
      <c r="BO32" s="743"/>
      <c r="BP32" s="743"/>
      <c r="BQ32" s="721"/>
      <c r="BR32" s="751">
        <v>99.8</v>
      </c>
      <c r="BS32" s="697"/>
      <c r="BT32" s="697"/>
      <c r="BU32" s="697"/>
      <c r="BV32" s="697"/>
      <c r="BW32" s="697"/>
      <c r="BX32" s="682">
        <v>98.7</v>
      </c>
      <c r="BY32" s="743"/>
      <c r="BZ32" s="743"/>
      <c r="CA32" s="743"/>
      <c r="CB32" s="721"/>
      <c r="CD32" s="770"/>
      <c r="CE32" s="771"/>
      <c r="CF32" s="711" t="s">
        <v>312</v>
      </c>
      <c r="CG32" s="712"/>
      <c r="CH32" s="712"/>
      <c r="CI32" s="712"/>
      <c r="CJ32" s="712"/>
      <c r="CK32" s="712"/>
      <c r="CL32" s="712"/>
      <c r="CM32" s="712"/>
      <c r="CN32" s="712"/>
      <c r="CO32" s="712"/>
      <c r="CP32" s="712"/>
      <c r="CQ32" s="713"/>
      <c r="CR32" s="678">
        <v>252</v>
      </c>
      <c r="CS32" s="679"/>
      <c r="CT32" s="679"/>
      <c r="CU32" s="679"/>
      <c r="CV32" s="679"/>
      <c r="CW32" s="679"/>
      <c r="CX32" s="679"/>
      <c r="CY32" s="680"/>
      <c r="CZ32" s="681">
        <v>0</v>
      </c>
      <c r="DA32" s="699"/>
      <c r="DB32" s="699"/>
      <c r="DC32" s="700"/>
      <c r="DD32" s="684">
        <v>252</v>
      </c>
      <c r="DE32" s="679"/>
      <c r="DF32" s="679"/>
      <c r="DG32" s="679"/>
      <c r="DH32" s="679"/>
      <c r="DI32" s="679"/>
      <c r="DJ32" s="679"/>
      <c r="DK32" s="680"/>
      <c r="DL32" s="684">
        <v>252</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313</v>
      </c>
      <c r="C33" s="676"/>
      <c r="D33" s="676"/>
      <c r="E33" s="676"/>
      <c r="F33" s="676"/>
      <c r="G33" s="676"/>
      <c r="H33" s="676"/>
      <c r="I33" s="676"/>
      <c r="J33" s="676"/>
      <c r="K33" s="676"/>
      <c r="L33" s="676"/>
      <c r="M33" s="676"/>
      <c r="N33" s="676"/>
      <c r="O33" s="676"/>
      <c r="P33" s="676"/>
      <c r="Q33" s="677"/>
      <c r="R33" s="678">
        <v>552266</v>
      </c>
      <c r="S33" s="679"/>
      <c r="T33" s="679"/>
      <c r="U33" s="679"/>
      <c r="V33" s="679"/>
      <c r="W33" s="679"/>
      <c r="X33" s="679"/>
      <c r="Y33" s="680"/>
      <c r="Z33" s="715">
        <v>11</v>
      </c>
      <c r="AA33" s="715"/>
      <c r="AB33" s="715"/>
      <c r="AC33" s="715"/>
      <c r="AD33" s="716" t="s">
        <v>232</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314</v>
      </c>
      <c r="AY33" s="660"/>
      <c r="AZ33" s="660"/>
      <c r="BA33" s="660"/>
      <c r="BB33" s="660"/>
      <c r="BC33" s="660"/>
      <c r="BD33" s="660"/>
      <c r="BE33" s="660"/>
      <c r="BF33" s="661"/>
      <c r="BG33" s="742">
        <v>99.9</v>
      </c>
      <c r="BH33" s="663"/>
      <c r="BI33" s="663"/>
      <c r="BJ33" s="663"/>
      <c r="BK33" s="663"/>
      <c r="BL33" s="663"/>
      <c r="BM33" s="706">
        <v>99.5</v>
      </c>
      <c r="BN33" s="663"/>
      <c r="BO33" s="663"/>
      <c r="BP33" s="663"/>
      <c r="BQ33" s="727"/>
      <c r="BR33" s="742">
        <v>99.9</v>
      </c>
      <c r="BS33" s="663"/>
      <c r="BT33" s="663"/>
      <c r="BU33" s="663"/>
      <c r="BV33" s="663"/>
      <c r="BW33" s="663"/>
      <c r="BX33" s="706">
        <v>99.6</v>
      </c>
      <c r="BY33" s="663"/>
      <c r="BZ33" s="663"/>
      <c r="CA33" s="663"/>
      <c r="CB33" s="727"/>
      <c r="CD33" s="711" t="s">
        <v>315</v>
      </c>
      <c r="CE33" s="712"/>
      <c r="CF33" s="712"/>
      <c r="CG33" s="712"/>
      <c r="CH33" s="712"/>
      <c r="CI33" s="712"/>
      <c r="CJ33" s="712"/>
      <c r="CK33" s="712"/>
      <c r="CL33" s="712"/>
      <c r="CM33" s="712"/>
      <c r="CN33" s="712"/>
      <c r="CO33" s="712"/>
      <c r="CP33" s="712"/>
      <c r="CQ33" s="713"/>
      <c r="CR33" s="678">
        <v>1973997</v>
      </c>
      <c r="CS33" s="697"/>
      <c r="CT33" s="697"/>
      <c r="CU33" s="697"/>
      <c r="CV33" s="697"/>
      <c r="CW33" s="697"/>
      <c r="CX33" s="697"/>
      <c r="CY33" s="698"/>
      <c r="CZ33" s="681">
        <v>40.4</v>
      </c>
      <c r="DA33" s="699"/>
      <c r="DB33" s="699"/>
      <c r="DC33" s="700"/>
      <c r="DD33" s="684">
        <v>1609811</v>
      </c>
      <c r="DE33" s="697"/>
      <c r="DF33" s="697"/>
      <c r="DG33" s="697"/>
      <c r="DH33" s="697"/>
      <c r="DI33" s="697"/>
      <c r="DJ33" s="697"/>
      <c r="DK33" s="698"/>
      <c r="DL33" s="684">
        <v>1341257</v>
      </c>
      <c r="DM33" s="697"/>
      <c r="DN33" s="697"/>
      <c r="DO33" s="697"/>
      <c r="DP33" s="697"/>
      <c r="DQ33" s="697"/>
      <c r="DR33" s="697"/>
      <c r="DS33" s="697"/>
      <c r="DT33" s="697"/>
      <c r="DU33" s="697"/>
      <c r="DV33" s="698"/>
      <c r="DW33" s="681">
        <v>40.6</v>
      </c>
      <c r="DX33" s="699"/>
      <c r="DY33" s="699"/>
      <c r="DZ33" s="699"/>
      <c r="EA33" s="699"/>
      <c r="EB33" s="699"/>
      <c r="EC33" s="714"/>
    </row>
    <row r="34" spans="2:133" ht="11.25" customHeight="1">
      <c r="B34" s="675" t="s">
        <v>316</v>
      </c>
      <c r="C34" s="676"/>
      <c r="D34" s="676"/>
      <c r="E34" s="676"/>
      <c r="F34" s="676"/>
      <c r="G34" s="676"/>
      <c r="H34" s="676"/>
      <c r="I34" s="676"/>
      <c r="J34" s="676"/>
      <c r="K34" s="676"/>
      <c r="L34" s="676"/>
      <c r="M34" s="676"/>
      <c r="N34" s="676"/>
      <c r="O34" s="676"/>
      <c r="P34" s="676"/>
      <c r="Q34" s="677"/>
      <c r="R34" s="678">
        <v>48163</v>
      </c>
      <c r="S34" s="679"/>
      <c r="T34" s="679"/>
      <c r="U34" s="679"/>
      <c r="V34" s="679"/>
      <c r="W34" s="679"/>
      <c r="X34" s="679"/>
      <c r="Y34" s="680"/>
      <c r="Z34" s="715">
        <v>1</v>
      </c>
      <c r="AA34" s="715"/>
      <c r="AB34" s="715"/>
      <c r="AC34" s="715"/>
      <c r="AD34" s="716">
        <v>10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587621</v>
      </c>
      <c r="CS34" s="679"/>
      <c r="CT34" s="679"/>
      <c r="CU34" s="679"/>
      <c r="CV34" s="679"/>
      <c r="CW34" s="679"/>
      <c r="CX34" s="679"/>
      <c r="CY34" s="680"/>
      <c r="CZ34" s="681">
        <v>12</v>
      </c>
      <c r="DA34" s="699"/>
      <c r="DB34" s="699"/>
      <c r="DC34" s="700"/>
      <c r="DD34" s="684">
        <v>431596</v>
      </c>
      <c r="DE34" s="679"/>
      <c r="DF34" s="679"/>
      <c r="DG34" s="679"/>
      <c r="DH34" s="679"/>
      <c r="DI34" s="679"/>
      <c r="DJ34" s="679"/>
      <c r="DK34" s="680"/>
      <c r="DL34" s="684">
        <v>377158</v>
      </c>
      <c r="DM34" s="679"/>
      <c r="DN34" s="679"/>
      <c r="DO34" s="679"/>
      <c r="DP34" s="679"/>
      <c r="DQ34" s="679"/>
      <c r="DR34" s="679"/>
      <c r="DS34" s="679"/>
      <c r="DT34" s="679"/>
      <c r="DU34" s="679"/>
      <c r="DV34" s="680"/>
      <c r="DW34" s="681">
        <v>11.4</v>
      </c>
      <c r="DX34" s="699"/>
      <c r="DY34" s="699"/>
      <c r="DZ34" s="699"/>
      <c r="EA34" s="699"/>
      <c r="EB34" s="699"/>
      <c r="EC34" s="714"/>
    </row>
    <row r="35" spans="2:133" ht="11.25" customHeight="1">
      <c r="B35" s="675" t="s">
        <v>318</v>
      </c>
      <c r="C35" s="676"/>
      <c r="D35" s="676"/>
      <c r="E35" s="676"/>
      <c r="F35" s="676"/>
      <c r="G35" s="676"/>
      <c r="H35" s="676"/>
      <c r="I35" s="676"/>
      <c r="J35" s="676"/>
      <c r="K35" s="676"/>
      <c r="L35" s="676"/>
      <c r="M35" s="676"/>
      <c r="N35" s="676"/>
      <c r="O35" s="676"/>
      <c r="P35" s="676"/>
      <c r="Q35" s="677"/>
      <c r="R35" s="678">
        <v>4854</v>
      </c>
      <c r="S35" s="679"/>
      <c r="T35" s="679"/>
      <c r="U35" s="679"/>
      <c r="V35" s="679"/>
      <c r="W35" s="679"/>
      <c r="X35" s="679"/>
      <c r="Y35" s="680"/>
      <c r="Z35" s="715">
        <v>0.1</v>
      </c>
      <c r="AA35" s="715"/>
      <c r="AB35" s="715"/>
      <c r="AC35" s="715"/>
      <c r="AD35" s="716" t="s">
        <v>128</v>
      </c>
      <c r="AE35" s="716"/>
      <c r="AF35" s="716"/>
      <c r="AG35" s="716"/>
      <c r="AH35" s="716"/>
      <c r="AI35" s="716"/>
      <c r="AJ35" s="716"/>
      <c r="AK35" s="716"/>
      <c r="AL35" s="681" t="s">
        <v>128</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83955</v>
      </c>
      <c r="CS35" s="697"/>
      <c r="CT35" s="697"/>
      <c r="CU35" s="697"/>
      <c r="CV35" s="697"/>
      <c r="CW35" s="697"/>
      <c r="CX35" s="697"/>
      <c r="CY35" s="698"/>
      <c r="CZ35" s="681">
        <v>1.7</v>
      </c>
      <c r="DA35" s="699"/>
      <c r="DB35" s="699"/>
      <c r="DC35" s="700"/>
      <c r="DD35" s="684">
        <v>73404</v>
      </c>
      <c r="DE35" s="697"/>
      <c r="DF35" s="697"/>
      <c r="DG35" s="697"/>
      <c r="DH35" s="697"/>
      <c r="DI35" s="697"/>
      <c r="DJ35" s="697"/>
      <c r="DK35" s="698"/>
      <c r="DL35" s="684">
        <v>21735</v>
      </c>
      <c r="DM35" s="697"/>
      <c r="DN35" s="697"/>
      <c r="DO35" s="697"/>
      <c r="DP35" s="697"/>
      <c r="DQ35" s="697"/>
      <c r="DR35" s="697"/>
      <c r="DS35" s="697"/>
      <c r="DT35" s="697"/>
      <c r="DU35" s="697"/>
      <c r="DV35" s="698"/>
      <c r="DW35" s="681">
        <v>0.7</v>
      </c>
      <c r="DX35" s="699"/>
      <c r="DY35" s="699"/>
      <c r="DZ35" s="699"/>
      <c r="EA35" s="699"/>
      <c r="EB35" s="699"/>
      <c r="EC35" s="714"/>
    </row>
    <row r="36" spans="2:133" ht="11.25" customHeight="1">
      <c r="B36" s="675" t="s">
        <v>322</v>
      </c>
      <c r="C36" s="676"/>
      <c r="D36" s="676"/>
      <c r="E36" s="676"/>
      <c r="F36" s="676"/>
      <c r="G36" s="676"/>
      <c r="H36" s="676"/>
      <c r="I36" s="676"/>
      <c r="J36" s="676"/>
      <c r="K36" s="676"/>
      <c r="L36" s="676"/>
      <c r="M36" s="676"/>
      <c r="N36" s="676"/>
      <c r="O36" s="676"/>
      <c r="P36" s="676"/>
      <c r="Q36" s="677"/>
      <c r="R36" s="678">
        <v>55790</v>
      </c>
      <c r="S36" s="679"/>
      <c r="T36" s="679"/>
      <c r="U36" s="679"/>
      <c r="V36" s="679"/>
      <c r="W36" s="679"/>
      <c r="X36" s="679"/>
      <c r="Y36" s="680"/>
      <c r="Z36" s="715">
        <v>1.1000000000000001</v>
      </c>
      <c r="AA36" s="715"/>
      <c r="AB36" s="715"/>
      <c r="AC36" s="715"/>
      <c r="AD36" s="716" t="s">
        <v>232</v>
      </c>
      <c r="AE36" s="716"/>
      <c r="AF36" s="716"/>
      <c r="AG36" s="716"/>
      <c r="AH36" s="716"/>
      <c r="AI36" s="716"/>
      <c r="AJ36" s="716"/>
      <c r="AK36" s="716"/>
      <c r="AL36" s="681" t="s">
        <v>232</v>
      </c>
      <c r="AM36" s="682"/>
      <c r="AN36" s="682"/>
      <c r="AO36" s="717"/>
      <c r="AP36" s="235"/>
      <c r="AQ36" s="730" t="s">
        <v>323</v>
      </c>
      <c r="AR36" s="731"/>
      <c r="AS36" s="731"/>
      <c r="AT36" s="731"/>
      <c r="AU36" s="731"/>
      <c r="AV36" s="731"/>
      <c r="AW36" s="731"/>
      <c r="AX36" s="731"/>
      <c r="AY36" s="732"/>
      <c r="AZ36" s="733">
        <v>722645</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27093</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479362</v>
      </c>
      <c r="CS36" s="679"/>
      <c r="CT36" s="679"/>
      <c r="CU36" s="679"/>
      <c r="CV36" s="679"/>
      <c r="CW36" s="679"/>
      <c r="CX36" s="679"/>
      <c r="CY36" s="680"/>
      <c r="CZ36" s="681">
        <v>9.8000000000000007</v>
      </c>
      <c r="DA36" s="699"/>
      <c r="DB36" s="699"/>
      <c r="DC36" s="700"/>
      <c r="DD36" s="684">
        <v>420120</v>
      </c>
      <c r="DE36" s="679"/>
      <c r="DF36" s="679"/>
      <c r="DG36" s="679"/>
      <c r="DH36" s="679"/>
      <c r="DI36" s="679"/>
      <c r="DJ36" s="679"/>
      <c r="DK36" s="680"/>
      <c r="DL36" s="684">
        <v>345280</v>
      </c>
      <c r="DM36" s="679"/>
      <c r="DN36" s="679"/>
      <c r="DO36" s="679"/>
      <c r="DP36" s="679"/>
      <c r="DQ36" s="679"/>
      <c r="DR36" s="679"/>
      <c r="DS36" s="679"/>
      <c r="DT36" s="679"/>
      <c r="DU36" s="679"/>
      <c r="DV36" s="680"/>
      <c r="DW36" s="681">
        <v>10.4</v>
      </c>
      <c r="DX36" s="699"/>
      <c r="DY36" s="699"/>
      <c r="DZ36" s="699"/>
      <c r="EA36" s="699"/>
      <c r="EB36" s="699"/>
      <c r="EC36" s="714"/>
    </row>
    <row r="37" spans="2:133" ht="11.25" customHeight="1">
      <c r="B37" s="675" t="s">
        <v>326</v>
      </c>
      <c r="C37" s="676"/>
      <c r="D37" s="676"/>
      <c r="E37" s="676"/>
      <c r="F37" s="676"/>
      <c r="G37" s="676"/>
      <c r="H37" s="676"/>
      <c r="I37" s="676"/>
      <c r="J37" s="676"/>
      <c r="K37" s="676"/>
      <c r="L37" s="676"/>
      <c r="M37" s="676"/>
      <c r="N37" s="676"/>
      <c r="O37" s="676"/>
      <c r="P37" s="676"/>
      <c r="Q37" s="677"/>
      <c r="R37" s="678">
        <v>146639</v>
      </c>
      <c r="S37" s="679"/>
      <c r="T37" s="679"/>
      <c r="U37" s="679"/>
      <c r="V37" s="679"/>
      <c r="W37" s="679"/>
      <c r="X37" s="679"/>
      <c r="Y37" s="680"/>
      <c r="Z37" s="715">
        <v>2.9</v>
      </c>
      <c r="AA37" s="715"/>
      <c r="AB37" s="715"/>
      <c r="AC37" s="715"/>
      <c r="AD37" s="716" t="s">
        <v>232</v>
      </c>
      <c r="AE37" s="716"/>
      <c r="AF37" s="716"/>
      <c r="AG37" s="716"/>
      <c r="AH37" s="716"/>
      <c r="AI37" s="716"/>
      <c r="AJ37" s="716"/>
      <c r="AK37" s="716"/>
      <c r="AL37" s="681" t="s">
        <v>232</v>
      </c>
      <c r="AM37" s="682"/>
      <c r="AN37" s="682"/>
      <c r="AO37" s="717"/>
      <c r="AQ37" s="718" t="s">
        <v>327</v>
      </c>
      <c r="AR37" s="719"/>
      <c r="AS37" s="719"/>
      <c r="AT37" s="719"/>
      <c r="AU37" s="719"/>
      <c r="AV37" s="719"/>
      <c r="AW37" s="719"/>
      <c r="AX37" s="719"/>
      <c r="AY37" s="720"/>
      <c r="AZ37" s="678">
        <v>249020</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8562</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238756</v>
      </c>
      <c r="CS37" s="697"/>
      <c r="CT37" s="697"/>
      <c r="CU37" s="697"/>
      <c r="CV37" s="697"/>
      <c r="CW37" s="697"/>
      <c r="CX37" s="697"/>
      <c r="CY37" s="698"/>
      <c r="CZ37" s="681">
        <v>4.9000000000000004</v>
      </c>
      <c r="DA37" s="699"/>
      <c r="DB37" s="699"/>
      <c r="DC37" s="700"/>
      <c r="DD37" s="684">
        <v>238756</v>
      </c>
      <c r="DE37" s="697"/>
      <c r="DF37" s="697"/>
      <c r="DG37" s="697"/>
      <c r="DH37" s="697"/>
      <c r="DI37" s="697"/>
      <c r="DJ37" s="697"/>
      <c r="DK37" s="698"/>
      <c r="DL37" s="684">
        <v>195419</v>
      </c>
      <c r="DM37" s="697"/>
      <c r="DN37" s="697"/>
      <c r="DO37" s="697"/>
      <c r="DP37" s="697"/>
      <c r="DQ37" s="697"/>
      <c r="DR37" s="697"/>
      <c r="DS37" s="697"/>
      <c r="DT37" s="697"/>
      <c r="DU37" s="697"/>
      <c r="DV37" s="698"/>
      <c r="DW37" s="681">
        <v>5.9</v>
      </c>
      <c r="DX37" s="699"/>
      <c r="DY37" s="699"/>
      <c r="DZ37" s="699"/>
      <c r="EA37" s="699"/>
      <c r="EB37" s="699"/>
      <c r="EC37" s="714"/>
    </row>
    <row r="38" spans="2:133" ht="11.25" customHeight="1">
      <c r="B38" s="675" t="s">
        <v>330</v>
      </c>
      <c r="C38" s="676"/>
      <c r="D38" s="676"/>
      <c r="E38" s="676"/>
      <c r="F38" s="676"/>
      <c r="G38" s="676"/>
      <c r="H38" s="676"/>
      <c r="I38" s="676"/>
      <c r="J38" s="676"/>
      <c r="K38" s="676"/>
      <c r="L38" s="676"/>
      <c r="M38" s="676"/>
      <c r="N38" s="676"/>
      <c r="O38" s="676"/>
      <c r="P38" s="676"/>
      <c r="Q38" s="677"/>
      <c r="R38" s="678">
        <v>37388</v>
      </c>
      <c r="S38" s="679"/>
      <c r="T38" s="679"/>
      <c r="U38" s="679"/>
      <c r="V38" s="679"/>
      <c r="W38" s="679"/>
      <c r="X38" s="679"/>
      <c r="Y38" s="680"/>
      <c r="Z38" s="715">
        <v>0.7</v>
      </c>
      <c r="AA38" s="715"/>
      <c r="AB38" s="715"/>
      <c r="AC38" s="715"/>
      <c r="AD38" s="716" t="s">
        <v>128</v>
      </c>
      <c r="AE38" s="716"/>
      <c r="AF38" s="716"/>
      <c r="AG38" s="716"/>
      <c r="AH38" s="716"/>
      <c r="AI38" s="716"/>
      <c r="AJ38" s="716"/>
      <c r="AK38" s="716"/>
      <c r="AL38" s="681" t="s">
        <v>232</v>
      </c>
      <c r="AM38" s="682"/>
      <c r="AN38" s="682"/>
      <c r="AO38" s="717"/>
      <c r="AQ38" s="718" t="s">
        <v>331</v>
      </c>
      <c r="AR38" s="719"/>
      <c r="AS38" s="719"/>
      <c r="AT38" s="719"/>
      <c r="AU38" s="719"/>
      <c r="AV38" s="719"/>
      <c r="AW38" s="719"/>
      <c r="AX38" s="719"/>
      <c r="AY38" s="720"/>
      <c r="AZ38" s="678">
        <v>28947</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1158</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722645</v>
      </c>
      <c r="CS38" s="679"/>
      <c r="CT38" s="679"/>
      <c r="CU38" s="679"/>
      <c r="CV38" s="679"/>
      <c r="CW38" s="679"/>
      <c r="CX38" s="679"/>
      <c r="CY38" s="680"/>
      <c r="CZ38" s="681">
        <v>14.8</v>
      </c>
      <c r="DA38" s="699"/>
      <c r="DB38" s="699"/>
      <c r="DC38" s="700"/>
      <c r="DD38" s="684">
        <v>633781</v>
      </c>
      <c r="DE38" s="679"/>
      <c r="DF38" s="679"/>
      <c r="DG38" s="679"/>
      <c r="DH38" s="679"/>
      <c r="DI38" s="679"/>
      <c r="DJ38" s="679"/>
      <c r="DK38" s="680"/>
      <c r="DL38" s="684">
        <v>597084</v>
      </c>
      <c r="DM38" s="679"/>
      <c r="DN38" s="679"/>
      <c r="DO38" s="679"/>
      <c r="DP38" s="679"/>
      <c r="DQ38" s="679"/>
      <c r="DR38" s="679"/>
      <c r="DS38" s="679"/>
      <c r="DT38" s="679"/>
      <c r="DU38" s="679"/>
      <c r="DV38" s="680"/>
      <c r="DW38" s="681">
        <v>18.100000000000001</v>
      </c>
      <c r="DX38" s="699"/>
      <c r="DY38" s="699"/>
      <c r="DZ38" s="699"/>
      <c r="EA38" s="699"/>
      <c r="EB38" s="699"/>
      <c r="EC38" s="714"/>
    </row>
    <row r="39" spans="2:133" ht="11.25" customHeight="1">
      <c r="B39" s="675" t="s">
        <v>334</v>
      </c>
      <c r="C39" s="676"/>
      <c r="D39" s="676"/>
      <c r="E39" s="676"/>
      <c r="F39" s="676"/>
      <c r="G39" s="676"/>
      <c r="H39" s="676"/>
      <c r="I39" s="676"/>
      <c r="J39" s="676"/>
      <c r="K39" s="676"/>
      <c r="L39" s="676"/>
      <c r="M39" s="676"/>
      <c r="N39" s="676"/>
      <c r="O39" s="676"/>
      <c r="P39" s="676"/>
      <c r="Q39" s="677"/>
      <c r="R39" s="678">
        <v>331206</v>
      </c>
      <c r="S39" s="679"/>
      <c r="T39" s="679"/>
      <c r="U39" s="679"/>
      <c r="V39" s="679"/>
      <c r="W39" s="679"/>
      <c r="X39" s="679"/>
      <c r="Y39" s="680"/>
      <c r="Z39" s="715">
        <v>6.6</v>
      </c>
      <c r="AA39" s="715"/>
      <c r="AB39" s="715"/>
      <c r="AC39" s="715"/>
      <c r="AD39" s="716" t="s">
        <v>128</v>
      </c>
      <c r="AE39" s="716"/>
      <c r="AF39" s="716"/>
      <c r="AG39" s="716"/>
      <c r="AH39" s="716"/>
      <c r="AI39" s="716"/>
      <c r="AJ39" s="716"/>
      <c r="AK39" s="716"/>
      <c r="AL39" s="681" t="s">
        <v>232</v>
      </c>
      <c r="AM39" s="682"/>
      <c r="AN39" s="682"/>
      <c r="AO39" s="717"/>
      <c r="AQ39" s="718" t="s">
        <v>335</v>
      </c>
      <c r="AR39" s="719"/>
      <c r="AS39" s="719"/>
      <c r="AT39" s="719"/>
      <c r="AU39" s="719"/>
      <c r="AV39" s="719"/>
      <c r="AW39" s="719"/>
      <c r="AX39" s="719"/>
      <c r="AY39" s="720"/>
      <c r="AZ39" s="678" t="s">
        <v>232</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1880</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97462</v>
      </c>
      <c r="CS39" s="697"/>
      <c r="CT39" s="697"/>
      <c r="CU39" s="697"/>
      <c r="CV39" s="697"/>
      <c r="CW39" s="697"/>
      <c r="CX39" s="697"/>
      <c r="CY39" s="698"/>
      <c r="CZ39" s="681">
        <v>2</v>
      </c>
      <c r="DA39" s="699"/>
      <c r="DB39" s="699"/>
      <c r="DC39" s="700"/>
      <c r="DD39" s="684">
        <v>50910</v>
      </c>
      <c r="DE39" s="697"/>
      <c r="DF39" s="697"/>
      <c r="DG39" s="697"/>
      <c r="DH39" s="697"/>
      <c r="DI39" s="697"/>
      <c r="DJ39" s="697"/>
      <c r="DK39" s="698"/>
      <c r="DL39" s="684" t="s">
        <v>232</v>
      </c>
      <c r="DM39" s="697"/>
      <c r="DN39" s="697"/>
      <c r="DO39" s="697"/>
      <c r="DP39" s="697"/>
      <c r="DQ39" s="697"/>
      <c r="DR39" s="697"/>
      <c r="DS39" s="697"/>
      <c r="DT39" s="697"/>
      <c r="DU39" s="697"/>
      <c r="DV39" s="698"/>
      <c r="DW39" s="681" t="s">
        <v>128</v>
      </c>
      <c r="DX39" s="699"/>
      <c r="DY39" s="699"/>
      <c r="DZ39" s="699"/>
      <c r="EA39" s="699"/>
      <c r="EB39" s="699"/>
      <c r="EC39" s="714"/>
    </row>
    <row r="40" spans="2:133" ht="11.25" customHeight="1">
      <c r="B40" s="675" t="s">
        <v>338</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128</v>
      </c>
      <c r="AA40" s="715"/>
      <c r="AB40" s="715"/>
      <c r="AC40" s="715"/>
      <c r="AD40" s="716" t="s">
        <v>232</v>
      </c>
      <c r="AE40" s="716"/>
      <c r="AF40" s="716"/>
      <c r="AG40" s="716"/>
      <c r="AH40" s="716"/>
      <c r="AI40" s="716"/>
      <c r="AJ40" s="716"/>
      <c r="AK40" s="716"/>
      <c r="AL40" s="681" t="s">
        <v>128</v>
      </c>
      <c r="AM40" s="682"/>
      <c r="AN40" s="682"/>
      <c r="AO40" s="717"/>
      <c r="AQ40" s="718" t="s">
        <v>339</v>
      </c>
      <c r="AR40" s="719"/>
      <c r="AS40" s="719"/>
      <c r="AT40" s="719"/>
      <c r="AU40" s="719"/>
      <c r="AV40" s="719"/>
      <c r="AW40" s="719"/>
      <c r="AX40" s="719"/>
      <c r="AY40" s="720"/>
      <c r="AZ40" s="678" t="s">
        <v>128</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85</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2952</v>
      </c>
      <c r="CS40" s="679"/>
      <c r="CT40" s="679"/>
      <c r="CU40" s="679"/>
      <c r="CV40" s="679"/>
      <c r="CW40" s="679"/>
      <c r="CX40" s="679"/>
      <c r="CY40" s="680"/>
      <c r="CZ40" s="681">
        <v>0.1</v>
      </c>
      <c r="DA40" s="699"/>
      <c r="DB40" s="699"/>
      <c r="DC40" s="700"/>
      <c r="DD40" s="684" t="s">
        <v>232</v>
      </c>
      <c r="DE40" s="679"/>
      <c r="DF40" s="679"/>
      <c r="DG40" s="679"/>
      <c r="DH40" s="679"/>
      <c r="DI40" s="679"/>
      <c r="DJ40" s="679"/>
      <c r="DK40" s="680"/>
      <c r="DL40" s="684" t="s">
        <v>232</v>
      </c>
      <c r="DM40" s="679"/>
      <c r="DN40" s="679"/>
      <c r="DO40" s="679"/>
      <c r="DP40" s="679"/>
      <c r="DQ40" s="679"/>
      <c r="DR40" s="679"/>
      <c r="DS40" s="679"/>
      <c r="DT40" s="679"/>
      <c r="DU40" s="679"/>
      <c r="DV40" s="680"/>
      <c r="DW40" s="681" t="s">
        <v>128</v>
      </c>
      <c r="DX40" s="699"/>
      <c r="DY40" s="699"/>
      <c r="DZ40" s="699"/>
      <c r="EA40" s="699"/>
      <c r="EB40" s="699"/>
      <c r="EC40" s="714"/>
    </row>
    <row r="41" spans="2:133" ht="11.25" customHeight="1">
      <c r="B41" s="675" t="s">
        <v>343</v>
      </c>
      <c r="C41" s="676"/>
      <c r="D41" s="676"/>
      <c r="E41" s="676"/>
      <c r="F41" s="676"/>
      <c r="G41" s="676"/>
      <c r="H41" s="676"/>
      <c r="I41" s="676"/>
      <c r="J41" s="676"/>
      <c r="K41" s="676"/>
      <c r="L41" s="676"/>
      <c r="M41" s="676"/>
      <c r="N41" s="676"/>
      <c r="O41" s="676"/>
      <c r="P41" s="676"/>
      <c r="Q41" s="677"/>
      <c r="R41" s="678">
        <v>165306</v>
      </c>
      <c r="S41" s="679"/>
      <c r="T41" s="679"/>
      <c r="U41" s="679"/>
      <c r="V41" s="679"/>
      <c r="W41" s="679"/>
      <c r="X41" s="679"/>
      <c r="Y41" s="680"/>
      <c r="Z41" s="715">
        <v>3.3</v>
      </c>
      <c r="AA41" s="715"/>
      <c r="AB41" s="715"/>
      <c r="AC41" s="715"/>
      <c r="AD41" s="716" t="s">
        <v>128</v>
      </c>
      <c r="AE41" s="716"/>
      <c r="AF41" s="716"/>
      <c r="AG41" s="716"/>
      <c r="AH41" s="716"/>
      <c r="AI41" s="716"/>
      <c r="AJ41" s="716"/>
      <c r="AK41" s="716"/>
      <c r="AL41" s="681" t="s">
        <v>128</v>
      </c>
      <c r="AM41" s="682"/>
      <c r="AN41" s="682"/>
      <c r="AO41" s="717"/>
      <c r="AQ41" s="718" t="s">
        <v>344</v>
      </c>
      <c r="AR41" s="719"/>
      <c r="AS41" s="719"/>
      <c r="AT41" s="719"/>
      <c r="AU41" s="719"/>
      <c r="AV41" s="719"/>
      <c r="AW41" s="719"/>
      <c r="AX41" s="719"/>
      <c r="AY41" s="720"/>
      <c r="AZ41" s="678">
        <v>105707</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v>2</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347</v>
      </c>
      <c r="C42" s="660"/>
      <c r="D42" s="660"/>
      <c r="E42" s="660"/>
      <c r="F42" s="660"/>
      <c r="G42" s="660"/>
      <c r="H42" s="660"/>
      <c r="I42" s="660"/>
      <c r="J42" s="660"/>
      <c r="K42" s="660"/>
      <c r="L42" s="660"/>
      <c r="M42" s="660"/>
      <c r="N42" s="660"/>
      <c r="O42" s="660"/>
      <c r="P42" s="660"/>
      <c r="Q42" s="661"/>
      <c r="R42" s="662">
        <v>5037957</v>
      </c>
      <c r="S42" s="701"/>
      <c r="T42" s="701"/>
      <c r="U42" s="701"/>
      <c r="V42" s="701"/>
      <c r="W42" s="701"/>
      <c r="X42" s="701"/>
      <c r="Y42" s="703"/>
      <c r="Z42" s="704">
        <v>100</v>
      </c>
      <c r="AA42" s="704"/>
      <c r="AB42" s="704"/>
      <c r="AC42" s="704"/>
      <c r="AD42" s="705">
        <v>3139365</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338971</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409</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532143</v>
      </c>
      <c r="CS42" s="679"/>
      <c r="CT42" s="679"/>
      <c r="CU42" s="679"/>
      <c r="CV42" s="679"/>
      <c r="CW42" s="679"/>
      <c r="CX42" s="679"/>
      <c r="CY42" s="680"/>
      <c r="CZ42" s="681">
        <v>10.9</v>
      </c>
      <c r="DA42" s="682"/>
      <c r="DB42" s="682"/>
      <c r="DC42" s="683"/>
      <c r="DD42" s="684">
        <v>71287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33556</v>
      </c>
      <c r="CS43" s="697"/>
      <c r="CT43" s="697"/>
      <c r="CU43" s="697"/>
      <c r="CV43" s="697"/>
      <c r="CW43" s="697"/>
      <c r="CX43" s="697"/>
      <c r="CY43" s="698"/>
      <c r="CZ43" s="681">
        <v>0.7</v>
      </c>
      <c r="DA43" s="699"/>
      <c r="DB43" s="699"/>
      <c r="DC43" s="700"/>
      <c r="DD43" s="684">
        <v>33556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300</v>
      </c>
      <c r="CE44" s="692"/>
      <c r="CF44" s="675" t="s">
        <v>352</v>
      </c>
      <c r="CG44" s="676"/>
      <c r="CH44" s="676"/>
      <c r="CI44" s="676"/>
      <c r="CJ44" s="676"/>
      <c r="CK44" s="676"/>
      <c r="CL44" s="676"/>
      <c r="CM44" s="676"/>
      <c r="CN44" s="676"/>
      <c r="CO44" s="676"/>
      <c r="CP44" s="676"/>
      <c r="CQ44" s="677"/>
      <c r="CR44" s="678">
        <v>274843</v>
      </c>
      <c r="CS44" s="679"/>
      <c r="CT44" s="679"/>
      <c r="CU44" s="679"/>
      <c r="CV44" s="679"/>
      <c r="CW44" s="679"/>
      <c r="CX44" s="679"/>
      <c r="CY44" s="680"/>
      <c r="CZ44" s="681">
        <v>5.6</v>
      </c>
      <c r="DA44" s="682"/>
      <c r="DB44" s="682"/>
      <c r="DC44" s="683"/>
      <c r="DD44" s="684">
        <v>51696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353</v>
      </c>
      <c r="CG45" s="676"/>
      <c r="CH45" s="676"/>
      <c r="CI45" s="676"/>
      <c r="CJ45" s="676"/>
      <c r="CK45" s="676"/>
      <c r="CL45" s="676"/>
      <c r="CM45" s="676"/>
      <c r="CN45" s="676"/>
      <c r="CO45" s="676"/>
      <c r="CP45" s="676"/>
      <c r="CQ45" s="677"/>
      <c r="CR45" s="678">
        <v>219315</v>
      </c>
      <c r="CS45" s="697"/>
      <c r="CT45" s="697"/>
      <c r="CU45" s="697"/>
      <c r="CV45" s="697"/>
      <c r="CW45" s="697"/>
      <c r="CX45" s="697"/>
      <c r="CY45" s="698"/>
      <c r="CZ45" s="681">
        <v>4.5</v>
      </c>
      <c r="DA45" s="699"/>
      <c r="DB45" s="699"/>
      <c r="DC45" s="700"/>
      <c r="DD45" s="684">
        <v>29060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37764</v>
      </c>
      <c r="CS46" s="679"/>
      <c r="CT46" s="679"/>
      <c r="CU46" s="679"/>
      <c r="CV46" s="679"/>
      <c r="CW46" s="679"/>
      <c r="CX46" s="679"/>
      <c r="CY46" s="680"/>
      <c r="CZ46" s="681">
        <v>0.8</v>
      </c>
      <c r="DA46" s="682"/>
      <c r="DB46" s="682"/>
      <c r="DC46" s="683"/>
      <c r="DD46" s="684">
        <v>18072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257300</v>
      </c>
      <c r="CS47" s="697"/>
      <c r="CT47" s="697"/>
      <c r="CU47" s="697"/>
      <c r="CV47" s="697"/>
      <c r="CW47" s="697"/>
      <c r="CX47" s="697"/>
      <c r="CY47" s="698"/>
      <c r="CZ47" s="681">
        <v>5.3</v>
      </c>
      <c r="DA47" s="699"/>
      <c r="DB47" s="699"/>
      <c r="DC47" s="700"/>
      <c r="DD47" s="684">
        <v>19591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358</v>
      </c>
      <c r="CD48" s="695"/>
      <c r="CE48" s="696"/>
      <c r="CF48" s="675" t="s">
        <v>359</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360</v>
      </c>
      <c r="CE49" s="660"/>
      <c r="CF49" s="660"/>
      <c r="CG49" s="660"/>
      <c r="CH49" s="660"/>
      <c r="CI49" s="660"/>
      <c r="CJ49" s="660"/>
      <c r="CK49" s="660"/>
      <c r="CL49" s="660"/>
      <c r="CM49" s="660"/>
      <c r="CN49" s="660"/>
      <c r="CO49" s="660"/>
      <c r="CP49" s="660"/>
      <c r="CQ49" s="661"/>
      <c r="CR49" s="662">
        <v>4885946</v>
      </c>
      <c r="CS49" s="663"/>
      <c r="CT49" s="663"/>
      <c r="CU49" s="663"/>
      <c r="CV49" s="663"/>
      <c r="CW49" s="663"/>
      <c r="CX49" s="663"/>
      <c r="CY49" s="664"/>
      <c r="CZ49" s="665">
        <v>100</v>
      </c>
      <c r="DA49" s="666"/>
      <c r="DB49" s="666"/>
      <c r="DC49" s="667"/>
      <c r="DD49" s="668">
        <v>3366474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0NzPIZmltea5xIJypFYGEhByqfV1DvyFi0JmRGrNJIb84M1ORgU53zJchoNo0G9aZ5K0lwxctiq2xLAMqRslMA==" saltValue="Y5MnvhlD0p8ZqUQhUMt1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383</v>
      </c>
      <c r="C7" s="1144"/>
      <c r="D7" s="1144"/>
      <c r="E7" s="1144"/>
      <c r="F7" s="1144"/>
      <c r="G7" s="1144"/>
      <c r="H7" s="1144"/>
      <c r="I7" s="1144"/>
      <c r="J7" s="1144"/>
      <c r="K7" s="1144"/>
      <c r="L7" s="1144"/>
      <c r="M7" s="1144"/>
      <c r="N7" s="1144"/>
      <c r="O7" s="1144"/>
      <c r="P7" s="1145"/>
      <c r="Q7" s="1197">
        <v>5038</v>
      </c>
      <c r="R7" s="1198"/>
      <c r="S7" s="1198"/>
      <c r="T7" s="1198"/>
      <c r="U7" s="1198"/>
      <c r="V7" s="1198">
        <v>4886</v>
      </c>
      <c r="W7" s="1198"/>
      <c r="X7" s="1198"/>
      <c r="Y7" s="1198"/>
      <c r="Z7" s="1198"/>
      <c r="AA7" s="1198">
        <v>152</v>
      </c>
      <c r="AB7" s="1198"/>
      <c r="AC7" s="1198"/>
      <c r="AD7" s="1198"/>
      <c r="AE7" s="1199"/>
      <c r="AF7" s="1200">
        <v>110</v>
      </c>
      <c r="AG7" s="1201"/>
      <c r="AH7" s="1201"/>
      <c r="AI7" s="1201"/>
      <c r="AJ7" s="1202"/>
      <c r="AK7" s="1184">
        <v>14616</v>
      </c>
      <c r="AL7" s="1185"/>
      <c r="AM7" s="1185"/>
      <c r="AN7" s="1185"/>
      <c r="AO7" s="1185"/>
      <c r="AP7" s="1185">
        <v>7113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385</v>
      </c>
      <c r="B23" s="1037" t="s">
        <v>386</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110</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366</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398</v>
      </c>
      <c r="C28" s="1144"/>
      <c r="D28" s="1144"/>
      <c r="E28" s="1144"/>
      <c r="F28" s="1144"/>
      <c r="G28" s="1144"/>
      <c r="H28" s="1144"/>
      <c r="I28" s="1144"/>
      <c r="J28" s="1144"/>
      <c r="K28" s="1144"/>
      <c r="L28" s="1144"/>
      <c r="M28" s="1144"/>
      <c r="N28" s="1144"/>
      <c r="O28" s="1144"/>
      <c r="P28" s="1145"/>
      <c r="Q28" s="1146">
        <v>1093</v>
      </c>
      <c r="R28" s="1147"/>
      <c r="S28" s="1147"/>
      <c r="T28" s="1147"/>
      <c r="U28" s="1147"/>
      <c r="V28" s="1147">
        <v>1066</v>
      </c>
      <c r="W28" s="1147"/>
      <c r="X28" s="1147"/>
      <c r="Y28" s="1147"/>
      <c r="Z28" s="1147"/>
      <c r="AA28" s="1147">
        <v>27</v>
      </c>
      <c r="AB28" s="1147"/>
      <c r="AC28" s="1147"/>
      <c r="AD28" s="1147"/>
      <c r="AE28" s="1148"/>
      <c r="AF28" s="1149">
        <v>27</v>
      </c>
      <c r="AG28" s="1147"/>
      <c r="AH28" s="1147"/>
      <c r="AI28" s="1147"/>
      <c r="AJ28" s="1150"/>
      <c r="AK28" s="1151">
        <v>76</v>
      </c>
      <c r="AL28" s="1139"/>
      <c r="AM28" s="1139"/>
      <c r="AN28" s="1139"/>
      <c r="AO28" s="1139"/>
      <c r="AP28" s="1139" t="s">
        <v>592</v>
      </c>
      <c r="AQ28" s="1139"/>
      <c r="AR28" s="1139"/>
      <c r="AS28" s="1139"/>
      <c r="AT28" s="1139"/>
      <c r="AU28" s="1139" t="s">
        <v>592</v>
      </c>
      <c r="AV28" s="1139"/>
      <c r="AW28" s="1139"/>
      <c r="AX28" s="1139"/>
      <c r="AY28" s="1139"/>
      <c r="AZ28" s="1140" t="s">
        <v>592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399</v>
      </c>
      <c r="C29" s="1131"/>
      <c r="D29" s="1131"/>
      <c r="E29" s="1131"/>
      <c r="F29" s="1131"/>
      <c r="G29" s="1131"/>
      <c r="H29" s="1131"/>
      <c r="I29" s="1131"/>
      <c r="J29" s="1131"/>
      <c r="K29" s="1131"/>
      <c r="L29" s="1131"/>
      <c r="M29" s="1131"/>
      <c r="N29" s="1131"/>
      <c r="O29" s="1131"/>
      <c r="P29" s="1132"/>
      <c r="Q29" s="1136">
        <v>1015</v>
      </c>
      <c r="R29" s="1137"/>
      <c r="S29" s="1137"/>
      <c r="T29" s="1137"/>
      <c r="U29" s="1137"/>
      <c r="V29" s="1137">
        <v>1011</v>
      </c>
      <c r="W29" s="1137"/>
      <c r="X29" s="1137"/>
      <c r="Y29" s="1137"/>
      <c r="Z29" s="1137"/>
      <c r="AA29" s="1137">
        <v>4</v>
      </c>
      <c r="AB29" s="1137"/>
      <c r="AC29" s="1137"/>
      <c r="AD29" s="1137"/>
      <c r="AE29" s="1138"/>
      <c r="AF29" s="1112">
        <v>4</v>
      </c>
      <c r="AG29" s="1113"/>
      <c r="AH29" s="1113"/>
      <c r="AI29" s="1113"/>
      <c r="AJ29" s="1114"/>
      <c r="AK29" s="1073">
        <v>141</v>
      </c>
      <c r="AL29" s="1064"/>
      <c r="AM29" s="1064"/>
      <c r="AN29" s="1064"/>
      <c r="AO29" s="1064"/>
      <c r="AP29" s="1064" t="s">
        <v>592</v>
      </c>
      <c r="AQ29" s="1064"/>
      <c r="AR29" s="1064"/>
      <c r="AS29" s="1064"/>
      <c r="AT29" s="1064"/>
      <c r="AU29" s="1064" t="s">
        <v>592</v>
      </c>
      <c r="AV29" s="1064"/>
      <c r="AW29" s="1064"/>
      <c r="AX29" s="1064"/>
      <c r="AY29" s="1064"/>
      <c r="AZ29" s="1135" t="s">
        <v>592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400</v>
      </c>
      <c r="C30" s="1131"/>
      <c r="D30" s="1131"/>
      <c r="E30" s="1131"/>
      <c r="F30" s="1131"/>
      <c r="G30" s="1131"/>
      <c r="H30" s="1131"/>
      <c r="I30" s="1131"/>
      <c r="J30" s="1131"/>
      <c r="K30" s="1131"/>
      <c r="L30" s="1131"/>
      <c r="M30" s="1131"/>
      <c r="N30" s="1131"/>
      <c r="O30" s="1131"/>
      <c r="P30" s="1132"/>
      <c r="Q30" s="1136">
        <v>114</v>
      </c>
      <c r="R30" s="1137"/>
      <c r="S30" s="1137"/>
      <c r="T30" s="1137"/>
      <c r="U30" s="1137"/>
      <c r="V30" s="1137">
        <v>113</v>
      </c>
      <c r="W30" s="1137"/>
      <c r="X30" s="1137"/>
      <c r="Y30" s="1137"/>
      <c r="Z30" s="1137"/>
      <c r="AA30" s="1137">
        <v>1</v>
      </c>
      <c r="AB30" s="1137"/>
      <c r="AC30" s="1137"/>
      <c r="AD30" s="1137"/>
      <c r="AE30" s="1138"/>
      <c r="AF30" s="1112">
        <v>1</v>
      </c>
      <c r="AG30" s="1113"/>
      <c r="AH30" s="1113"/>
      <c r="AI30" s="1113"/>
      <c r="AJ30" s="1114"/>
      <c r="AK30" s="1073">
        <v>38</v>
      </c>
      <c r="AL30" s="1064"/>
      <c r="AM30" s="1064"/>
      <c r="AN30" s="1064"/>
      <c r="AO30" s="1064"/>
      <c r="AP30" s="1064" t="s">
        <v>592</v>
      </c>
      <c r="AQ30" s="1064"/>
      <c r="AR30" s="1064"/>
      <c r="AS30" s="1064"/>
      <c r="AT30" s="1064"/>
      <c r="AU30" s="1064" t="s">
        <v>592</v>
      </c>
      <c r="AV30" s="1064"/>
      <c r="AW30" s="1064"/>
      <c r="AX30" s="1064"/>
      <c r="AY30" s="1064"/>
      <c r="AZ30" s="1135" t="s">
        <v>592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401</v>
      </c>
      <c r="C31" s="1131"/>
      <c r="D31" s="1131"/>
      <c r="E31" s="1131"/>
      <c r="F31" s="1131"/>
      <c r="G31" s="1131"/>
      <c r="H31" s="1131"/>
      <c r="I31" s="1131"/>
      <c r="J31" s="1131"/>
      <c r="K31" s="1131"/>
      <c r="L31" s="1131"/>
      <c r="M31" s="1131"/>
      <c r="N31" s="1131"/>
      <c r="O31" s="1131"/>
      <c r="P31" s="1132"/>
      <c r="Q31" s="1136">
        <v>205</v>
      </c>
      <c r="R31" s="1137"/>
      <c r="S31" s="1137"/>
      <c r="T31" s="1137"/>
      <c r="U31" s="1137"/>
      <c r="V31" s="1137">
        <v>192</v>
      </c>
      <c r="W31" s="1137"/>
      <c r="X31" s="1137"/>
      <c r="Y31" s="1137"/>
      <c r="Z31" s="1137"/>
      <c r="AA31" s="1137">
        <v>13</v>
      </c>
      <c r="AB31" s="1137"/>
      <c r="AC31" s="1137"/>
      <c r="AD31" s="1137"/>
      <c r="AE31" s="1138"/>
      <c r="AF31" s="1112">
        <v>13</v>
      </c>
      <c r="AG31" s="1113"/>
      <c r="AH31" s="1113"/>
      <c r="AI31" s="1113"/>
      <c r="AJ31" s="1114"/>
      <c r="AK31" s="1073">
        <v>29</v>
      </c>
      <c r="AL31" s="1064"/>
      <c r="AM31" s="1064"/>
      <c r="AN31" s="1064"/>
      <c r="AO31" s="1064"/>
      <c r="AP31" s="1064">
        <v>423</v>
      </c>
      <c r="AQ31" s="1064"/>
      <c r="AR31" s="1064"/>
      <c r="AS31" s="1064"/>
      <c r="AT31" s="1064"/>
      <c r="AU31" s="1064">
        <v>131</v>
      </c>
      <c r="AV31" s="1064"/>
      <c r="AW31" s="1064"/>
      <c r="AX31" s="1064"/>
      <c r="AY31" s="1064"/>
      <c r="AZ31" s="1135" t="s">
        <v>592</v>
      </c>
      <c r="BA31" s="1135"/>
      <c r="BB31" s="1135"/>
      <c r="BC31" s="1135"/>
      <c r="BD31" s="1135"/>
      <c r="BE31" s="1125" t="s">
        <v>402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403</v>
      </c>
      <c r="C32" s="1131"/>
      <c r="D32" s="1131"/>
      <c r="E32" s="1131"/>
      <c r="F32" s="1131"/>
      <c r="G32" s="1131"/>
      <c r="H32" s="1131"/>
      <c r="I32" s="1131"/>
      <c r="J32" s="1131"/>
      <c r="K32" s="1131"/>
      <c r="L32" s="1131"/>
      <c r="M32" s="1131"/>
      <c r="N32" s="1131"/>
      <c r="O32" s="1131"/>
      <c r="P32" s="1132"/>
      <c r="Q32" s="1136">
        <v>386</v>
      </c>
      <c r="R32" s="1137"/>
      <c r="S32" s="1137"/>
      <c r="T32" s="1137"/>
      <c r="U32" s="1137"/>
      <c r="V32" s="1137">
        <v>382</v>
      </c>
      <c r="W32" s="1137"/>
      <c r="X32" s="1137"/>
      <c r="Y32" s="1137"/>
      <c r="Z32" s="1137"/>
      <c r="AA32" s="1137">
        <v>4</v>
      </c>
      <c r="AB32" s="1137"/>
      <c r="AC32" s="1137"/>
      <c r="AD32" s="1137"/>
      <c r="AE32" s="1138"/>
      <c r="AF32" s="1112">
        <v>4</v>
      </c>
      <c r="AG32" s="1113"/>
      <c r="AH32" s="1113"/>
      <c r="AI32" s="1113"/>
      <c r="AJ32" s="1114"/>
      <c r="AK32" s="1073">
        <v>208</v>
      </c>
      <c r="AL32" s="1064"/>
      <c r="AM32" s="1064"/>
      <c r="AN32" s="1064"/>
      <c r="AO32" s="1064"/>
      <c r="AP32" s="1064">
        <v>1986</v>
      </c>
      <c r="AQ32" s="1064"/>
      <c r="AR32" s="1064"/>
      <c r="AS32" s="1064"/>
      <c r="AT32" s="1064"/>
      <c r="AU32" s="1064">
        <v>1986</v>
      </c>
      <c r="AV32" s="1064"/>
      <c r="AW32" s="1064"/>
      <c r="AX32" s="1064"/>
      <c r="AY32" s="1064"/>
      <c r="AZ32" s="1135" t="s">
        <v>592</v>
      </c>
      <c r="BA32" s="1135"/>
      <c r="BB32" s="1135"/>
      <c r="BC32" s="1135"/>
      <c r="BD32" s="1135"/>
      <c r="BE32" s="1125" t="s">
        <v>402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404</v>
      </c>
      <c r="C33" s="1131"/>
      <c r="D33" s="1131"/>
      <c r="E33" s="1131"/>
      <c r="F33" s="1131"/>
      <c r="G33" s="1131"/>
      <c r="H33" s="1131"/>
      <c r="I33" s="1131"/>
      <c r="J33" s="1131"/>
      <c r="K33" s="1131"/>
      <c r="L33" s="1131"/>
      <c r="M33" s="1131"/>
      <c r="N33" s="1131"/>
      <c r="O33" s="1131"/>
      <c r="P33" s="1132"/>
      <c r="Q33" s="1136">
        <v>18</v>
      </c>
      <c r="R33" s="1137"/>
      <c r="S33" s="1137"/>
      <c r="T33" s="1137"/>
      <c r="U33" s="1137"/>
      <c r="V33" s="1137">
        <v>17</v>
      </c>
      <c r="W33" s="1137"/>
      <c r="X33" s="1137"/>
      <c r="Y33" s="1137"/>
      <c r="Z33" s="1137"/>
      <c r="AA33" s="1137">
        <v>1</v>
      </c>
      <c r="AB33" s="1137"/>
      <c r="AC33" s="1137"/>
      <c r="AD33" s="1137"/>
      <c r="AE33" s="1138"/>
      <c r="AF33" s="1112">
        <v>1</v>
      </c>
      <c r="AG33" s="1113"/>
      <c r="AH33" s="1113"/>
      <c r="AI33" s="1113"/>
      <c r="AJ33" s="1114"/>
      <c r="AK33" s="1073">
        <v>14</v>
      </c>
      <c r="AL33" s="1064"/>
      <c r="AM33" s="1064"/>
      <c r="AN33" s="1064"/>
      <c r="AO33" s="1064"/>
      <c r="AP33" s="1064">
        <v>105</v>
      </c>
      <c r="AQ33" s="1064"/>
      <c r="AR33" s="1064"/>
      <c r="AS33" s="1064"/>
      <c r="AT33" s="1064"/>
      <c r="AU33" s="1064">
        <v>105</v>
      </c>
      <c r="AV33" s="1064"/>
      <c r="AW33" s="1064"/>
      <c r="AX33" s="1064"/>
      <c r="AY33" s="1064"/>
      <c r="AZ33" s="1135" t="s">
        <v>592</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406</v>
      </c>
      <c r="C34" s="1131"/>
      <c r="D34" s="1131"/>
      <c r="E34" s="1131"/>
      <c r="F34" s="1131"/>
      <c r="G34" s="1131"/>
      <c r="H34" s="1131"/>
      <c r="I34" s="1131"/>
      <c r="J34" s="1131"/>
      <c r="K34" s="1131"/>
      <c r="L34" s="1131"/>
      <c r="M34" s="1131"/>
      <c r="N34" s="1131"/>
      <c r="O34" s="1131"/>
      <c r="P34" s="1132"/>
      <c r="Q34" s="1136">
        <v>48</v>
      </c>
      <c r="R34" s="1137"/>
      <c r="S34" s="1137"/>
      <c r="T34" s="1137"/>
      <c r="U34" s="1137"/>
      <c r="V34" s="1137">
        <v>46</v>
      </c>
      <c r="W34" s="1137"/>
      <c r="X34" s="1137"/>
      <c r="Y34" s="1137"/>
      <c r="Z34" s="1137"/>
      <c r="AA34" s="1137">
        <v>2</v>
      </c>
      <c r="AB34" s="1137"/>
      <c r="AC34" s="1137"/>
      <c r="AD34" s="1137"/>
      <c r="AE34" s="1138"/>
      <c r="AF34" s="1112">
        <v>2</v>
      </c>
      <c r="AG34" s="1113"/>
      <c r="AH34" s="1113"/>
      <c r="AI34" s="1113"/>
      <c r="AJ34" s="1114"/>
      <c r="AK34" s="1073">
        <v>27</v>
      </c>
      <c r="AL34" s="1064"/>
      <c r="AM34" s="1064"/>
      <c r="AN34" s="1064"/>
      <c r="AO34" s="1064"/>
      <c r="AP34" s="1064">
        <v>153</v>
      </c>
      <c r="AQ34" s="1064"/>
      <c r="AR34" s="1064"/>
      <c r="AS34" s="1064"/>
      <c r="AT34" s="1064"/>
      <c r="AU34" s="1064">
        <v>152</v>
      </c>
      <c r="AV34" s="1064"/>
      <c r="AW34" s="1064"/>
      <c r="AX34" s="1064"/>
      <c r="AY34" s="1064"/>
      <c r="AZ34" s="1135" t="s">
        <v>592</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408</v>
      </c>
      <c r="C35" s="1131"/>
      <c r="D35" s="1131"/>
      <c r="E35" s="1131"/>
      <c r="F35" s="1131"/>
      <c r="G35" s="1131"/>
      <c r="H35" s="1131"/>
      <c r="I35" s="1131"/>
      <c r="J35" s="1131"/>
      <c r="K35" s="1131"/>
      <c r="L35" s="1131"/>
      <c r="M35" s="1131"/>
      <c r="N35" s="1131"/>
      <c r="O35" s="1131"/>
      <c r="P35" s="1132"/>
      <c r="Q35" s="1136">
        <v>1</v>
      </c>
      <c r="R35" s="1137"/>
      <c r="S35" s="1137"/>
      <c r="T35" s="1137"/>
      <c r="U35" s="1137"/>
      <c r="V35" s="1137">
        <v>0</v>
      </c>
      <c r="W35" s="1137"/>
      <c r="X35" s="1137"/>
      <c r="Y35" s="1137"/>
      <c r="Z35" s="1137"/>
      <c r="AA35" s="1137">
        <v>1</v>
      </c>
      <c r="AB35" s="1137"/>
      <c r="AC35" s="1137"/>
      <c r="AD35" s="1137"/>
      <c r="AE35" s="1138"/>
      <c r="AF35" s="1112">
        <v>22</v>
      </c>
      <c r="AG35" s="1113"/>
      <c r="AH35" s="1113"/>
      <c r="AI35" s="1113"/>
      <c r="AJ35" s="1114"/>
      <c r="AK35" s="1073" t="s">
        <v>592</v>
      </c>
      <c r="AL35" s="1064"/>
      <c r="AM35" s="1064"/>
      <c r="AN35" s="1064"/>
      <c r="AO35" s="1064"/>
      <c r="AP35" s="1064" t="s">
        <v>592</v>
      </c>
      <c r="AQ35" s="1064"/>
      <c r="AR35" s="1064"/>
      <c r="AS35" s="1064"/>
      <c r="AT35" s="1064"/>
      <c r="AU35" s="1064" t="s">
        <v>592</v>
      </c>
      <c r="AV35" s="1064"/>
      <c r="AW35" s="1064"/>
      <c r="AX35" s="1064"/>
      <c r="AY35" s="1064"/>
      <c r="AZ35" s="1135" t="s">
        <v>592</v>
      </c>
      <c r="BA35" s="1135"/>
      <c r="BB35" s="1135"/>
      <c r="BC35" s="1135"/>
      <c r="BD35" s="1135"/>
      <c r="BE35" s="1125" t="s">
        <v>409</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385</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586</v>
      </c>
      <c r="C68" s="1079"/>
      <c r="D68" s="1079"/>
      <c r="E68" s="1079"/>
      <c r="F68" s="1079"/>
      <c r="G68" s="1079"/>
      <c r="H68" s="1079"/>
      <c r="I68" s="1079"/>
      <c r="J68" s="1079"/>
      <c r="K68" s="1079"/>
      <c r="L68" s="1079"/>
      <c r="M68" s="1079"/>
      <c r="N68" s="1079"/>
      <c r="O68" s="1079"/>
      <c r="P68" s="1080"/>
      <c r="Q68" s="1081">
        <v>9132</v>
      </c>
      <c r="R68" s="1075"/>
      <c r="S68" s="1075"/>
      <c r="T68" s="1075"/>
      <c r="U68" s="1075"/>
      <c r="V68" s="1075">
        <v>7684</v>
      </c>
      <c r="W68" s="1075"/>
      <c r="X68" s="1075"/>
      <c r="Y68" s="1075"/>
      <c r="Z68" s="1075"/>
      <c r="AA68" s="1075">
        <v>1448</v>
      </c>
      <c r="AB68" s="1075"/>
      <c r="AC68" s="1075"/>
      <c r="AD68" s="1075"/>
      <c r="AE68" s="1075"/>
      <c r="AF68" s="1075">
        <v>1448</v>
      </c>
      <c r="AG68" s="1075"/>
      <c r="AH68" s="1075"/>
      <c r="AI68" s="1075"/>
      <c r="AJ68" s="1075"/>
      <c r="AK68" s="1075">
        <v>725</v>
      </c>
      <c r="AL68" s="1075"/>
      <c r="AM68" s="1075"/>
      <c r="AN68" s="1075"/>
      <c r="AO68" s="1075"/>
      <c r="AP68" s="1075" t="s">
        <v>590</v>
      </c>
      <c r="AQ68" s="1075"/>
      <c r="AR68" s="1075"/>
      <c r="AS68" s="1075"/>
      <c r="AT68" s="1075"/>
      <c r="AU68" s="1075" t="s">
        <v>590</v>
      </c>
      <c r="AV68" s="1075"/>
      <c r="AW68" s="1075"/>
      <c r="AX68" s="1075"/>
      <c r="AY68" s="1075"/>
      <c r="AZ68" s="1076" t="s">
        <v>591</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587</v>
      </c>
      <c r="C69" s="1068"/>
      <c r="D69" s="1068"/>
      <c r="E69" s="1068"/>
      <c r="F69" s="1068"/>
      <c r="G69" s="1068"/>
      <c r="H69" s="1068"/>
      <c r="I69" s="1068"/>
      <c r="J69" s="1068"/>
      <c r="K69" s="1068"/>
      <c r="L69" s="1068"/>
      <c r="M69" s="1068"/>
      <c r="N69" s="1068"/>
      <c r="O69" s="1068"/>
      <c r="P69" s="1069"/>
      <c r="Q69" s="1070">
        <v>3886</v>
      </c>
      <c r="R69" s="1064"/>
      <c r="S69" s="1064"/>
      <c r="T69" s="1064"/>
      <c r="U69" s="1064"/>
      <c r="V69" s="1064">
        <v>3677</v>
      </c>
      <c r="W69" s="1064"/>
      <c r="X69" s="1064"/>
      <c r="Y69" s="1064"/>
      <c r="Z69" s="1064"/>
      <c r="AA69" s="1064">
        <v>208</v>
      </c>
      <c r="AB69" s="1064"/>
      <c r="AC69" s="1064"/>
      <c r="AD69" s="1064"/>
      <c r="AE69" s="1064"/>
      <c r="AF69" s="1064">
        <v>132</v>
      </c>
      <c r="AG69" s="1064"/>
      <c r="AH69" s="1064"/>
      <c r="AI69" s="1064"/>
      <c r="AJ69" s="1064"/>
      <c r="AK69" s="1064">
        <v>44</v>
      </c>
      <c r="AL69" s="1064"/>
      <c r="AM69" s="1064"/>
      <c r="AN69" s="1064"/>
      <c r="AO69" s="1064"/>
      <c r="AP69" s="1064" t="s">
        <v>590</v>
      </c>
      <c r="AQ69" s="1064"/>
      <c r="AR69" s="1064"/>
      <c r="AS69" s="1064"/>
      <c r="AT69" s="1064"/>
      <c r="AU69" s="1064" t="s">
        <v>590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588</v>
      </c>
      <c r="C70" s="1068"/>
      <c r="D70" s="1068"/>
      <c r="E70" s="1068"/>
      <c r="F70" s="1068"/>
      <c r="G70" s="1068"/>
      <c r="H70" s="1068"/>
      <c r="I70" s="1068"/>
      <c r="J70" s="1068"/>
      <c r="K70" s="1068"/>
      <c r="L70" s="1068"/>
      <c r="M70" s="1068"/>
      <c r="N70" s="1068"/>
      <c r="O70" s="1068"/>
      <c r="P70" s="1069"/>
      <c r="Q70" s="1070">
        <v>308</v>
      </c>
      <c r="R70" s="1064"/>
      <c r="S70" s="1064"/>
      <c r="T70" s="1064"/>
      <c r="U70" s="1064"/>
      <c r="V70" s="1064">
        <v>254</v>
      </c>
      <c r="W70" s="1064"/>
      <c r="X70" s="1064"/>
      <c r="Y70" s="1064"/>
      <c r="Z70" s="1064"/>
      <c r="AA70" s="1064">
        <v>54</v>
      </c>
      <c r="AB70" s="1064"/>
      <c r="AC70" s="1064"/>
      <c r="AD70" s="1064"/>
      <c r="AE70" s="1064"/>
      <c r="AF70" s="1064">
        <v>54</v>
      </c>
      <c r="AG70" s="1064"/>
      <c r="AH70" s="1064"/>
      <c r="AI70" s="1064"/>
      <c r="AJ70" s="1064"/>
      <c r="AK70" s="1064" t="s">
        <v>590</v>
      </c>
      <c r="AL70" s="1064"/>
      <c r="AM70" s="1064"/>
      <c r="AN70" s="1064"/>
      <c r="AO70" s="1064"/>
      <c r="AP70" s="1064" t="s">
        <v>590</v>
      </c>
      <c r="AQ70" s="1064"/>
      <c r="AR70" s="1064"/>
      <c r="AS70" s="1064"/>
      <c r="AT70" s="1064"/>
      <c r="AU70" s="1064" t="s">
        <v>590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589</v>
      </c>
      <c r="C71" s="1068"/>
      <c r="D71" s="1068"/>
      <c r="E71" s="1068"/>
      <c r="F71" s="1068"/>
      <c r="G71" s="1068"/>
      <c r="H71" s="1068"/>
      <c r="I71" s="1068"/>
      <c r="J71" s="1068"/>
      <c r="K71" s="1068"/>
      <c r="L71" s="1068"/>
      <c r="M71" s="1068"/>
      <c r="N71" s="1068"/>
      <c r="O71" s="1068"/>
      <c r="P71" s="1069"/>
      <c r="Q71" s="1070">
        <v>296028</v>
      </c>
      <c r="R71" s="1064"/>
      <c r="S71" s="1064"/>
      <c r="T71" s="1064"/>
      <c r="U71" s="1064"/>
      <c r="V71" s="1064">
        <v>287668</v>
      </c>
      <c r="W71" s="1064"/>
      <c r="X71" s="1064"/>
      <c r="Y71" s="1064"/>
      <c r="Z71" s="1064"/>
      <c r="AA71" s="1064">
        <v>8361</v>
      </c>
      <c r="AB71" s="1064"/>
      <c r="AC71" s="1064"/>
      <c r="AD71" s="1064"/>
      <c r="AE71" s="1064"/>
      <c r="AF71" s="1064">
        <v>8361</v>
      </c>
      <c r="AG71" s="1064"/>
      <c r="AH71" s="1064"/>
      <c r="AI71" s="1064"/>
      <c r="AJ71" s="1064"/>
      <c r="AK71" s="1064" t="s">
        <v>590</v>
      </c>
      <c r="AL71" s="1064"/>
      <c r="AM71" s="1064"/>
      <c r="AN71" s="1064"/>
      <c r="AO71" s="1064"/>
      <c r="AP71" s="1064" t="s">
        <v>590</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385</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303</v>
      </c>
      <c r="AG109" s="987"/>
      <c r="AH109" s="987"/>
      <c r="AI109" s="987"/>
      <c r="AJ109" s="988"/>
      <c r="AK109" s="989" t="s">
        <v>302</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303</v>
      </c>
      <c r="BW109" s="987"/>
      <c r="BX109" s="987"/>
      <c r="BY109" s="987"/>
      <c r="BZ109" s="988"/>
      <c r="CA109" s="989" t="s">
        <v>302</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303</v>
      </c>
      <c r="DM109" s="987"/>
      <c r="DN109" s="987"/>
      <c r="DO109" s="987"/>
      <c r="DP109" s="988"/>
      <c r="DQ109" s="989" t="s">
        <v>302</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668251</v>
      </c>
      <c r="AB110" s="980"/>
      <c r="AC110" s="980"/>
      <c r="AD110" s="980"/>
      <c r="AE110" s="981"/>
      <c r="AF110" s="982">
        <v>719097</v>
      </c>
      <c r="AG110" s="980"/>
      <c r="AH110" s="980"/>
      <c r="AI110" s="980"/>
      <c r="AJ110" s="981"/>
      <c r="AK110" s="982">
        <v>758350</v>
      </c>
      <c r="AL110" s="980"/>
      <c r="AM110" s="980"/>
      <c r="AN110" s="980"/>
      <c r="AO110" s="981"/>
      <c r="AP110" s="983">
        <v>28.3</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7789265</v>
      </c>
      <c r="BR110" s="927"/>
      <c r="BS110" s="927"/>
      <c r="BT110" s="927"/>
      <c r="BU110" s="927"/>
      <c r="BV110" s="927">
        <v>7488540</v>
      </c>
      <c r="BW110" s="927"/>
      <c r="BX110" s="927"/>
      <c r="BY110" s="927"/>
      <c r="BZ110" s="927"/>
      <c r="CA110" s="927">
        <v>7112683</v>
      </c>
      <c r="CB110" s="927"/>
      <c r="CC110" s="927"/>
      <c r="CD110" s="927"/>
      <c r="CE110" s="927"/>
      <c r="CF110" s="951">
        <v>265</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438</v>
      </c>
      <c r="DR110" s="927"/>
      <c r="DS110" s="927"/>
      <c r="DT110" s="927"/>
      <c r="DU110" s="927"/>
      <c r="DV110" s="928" t="s">
        <v>440</v>
      </c>
      <c r="DW110" s="928"/>
      <c r="DX110" s="928"/>
      <c r="DY110" s="928"/>
      <c r="DZ110" s="929"/>
    </row>
    <row r="111" spans="1:131" s="247" customFormat="1" ht="26.25" customHeight="1">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438</v>
      </c>
      <c r="AG111" s="1008"/>
      <c r="AH111" s="1008"/>
      <c r="AI111" s="1008"/>
      <c r="AJ111" s="1009"/>
      <c r="AK111" s="1010" t="s">
        <v>438</v>
      </c>
      <c r="AL111" s="1008"/>
      <c r="AM111" s="1008"/>
      <c r="AN111" s="1008"/>
      <c r="AO111" s="1009"/>
      <c r="AP111" s="1011" t="s">
        <v>440</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128</v>
      </c>
      <c r="BW111" s="899"/>
      <c r="BX111" s="899"/>
      <c r="BY111" s="899"/>
      <c r="BZ111" s="899"/>
      <c r="CA111" s="899" t="s">
        <v>438</v>
      </c>
      <c r="CB111" s="899"/>
      <c r="CC111" s="899"/>
      <c r="CD111" s="899"/>
      <c r="CE111" s="899"/>
      <c r="CF111" s="960" t="s">
        <v>438</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438</v>
      </c>
      <c r="DM111" s="899"/>
      <c r="DN111" s="899"/>
      <c r="DO111" s="899"/>
      <c r="DP111" s="899"/>
      <c r="DQ111" s="899" t="s">
        <v>438</v>
      </c>
      <c r="DR111" s="899"/>
      <c r="DS111" s="899"/>
      <c r="DT111" s="899"/>
      <c r="DU111" s="899"/>
      <c r="DV111" s="876" t="s">
        <v>444</v>
      </c>
      <c r="DW111" s="876"/>
      <c r="DX111" s="876"/>
      <c r="DY111" s="876"/>
      <c r="DZ111" s="877"/>
    </row>
    <row r="112" spans="1:131" s="247" customFormat="1" ht="26.25" customHeight="1">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438</v>
      </c>
      <c r="AG112" s="862"/>
      <c r="AH112" s="862"/>
      <c r="AI112" s="862"/>
      <c r="AJ112" s="863"/>
      <c r="AK112" s="864" t="s">
        <v>440</v>
      </c>
      <c r="AL112" s="862"/>
      <c r="AM112" s="862"/>
      <c r="AN112" s="862"/>
      <c r="AO112" s="863"/>
      <c r="AP112" s="909" t="s">
        <v>438</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2729192</v>
      </c>
      <c r="BR112" s="899"/>
      <c r="BS112" s="899"/>
      <c r="BT112" s="899"/>
      <c r="BU112" s="899"/>
      <c r="BV112" s="899">
        <v>2550437</v>
      </c>
      <c r="BW112" s="899"/>
      <c r="BX112" s="899"/>
      <c r="BY112" s="899"/>
      <c r="BZ112" s="899"/>
      <c r="CA112" s="899">
        <v>2374142</v>
      </c>
      <c r="CB112" s="899"/>
      <c r="CC112" s="899"/>
      <c r="CD112" s="899"/>
      <c r="CE112" s="899"/>
      <c r="CF112" s="960">
        <v>88.4</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438</v>
      </c>
      <c r="DM112" s="899"/>
      <c r="DN112" s="899"/>
      <c r="DO112" s="899"/>
      <c r="DP112" s="899"/>
      <c r="DQ112" s="899" t="s">
        <v>444</v>
      </c>
      <c r="DR112" s="899"/>
      <c r="DS112" s="899"/>
      <c r="DT112" s="899"/>
      <c r="DU112" s="899"/>
      <c r="DV112" s="876" t="s">
        <v>444</v>
      </c>
      <c r="DW112" s="876"/>
      <c r="DX112" s="876"/>
      <c r="DY112" s="876"/>
      <c r="DZ112" s="877"/>
    </row>
    <row r="113" spans="1:130" s="247" customFormat="1" ht="26.25" customHeight="1">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260520</v>
      </c>
      <c r="AB113" s="1008"/>
      <c r="AC113" s="1008"/>
      <c r="AD113" s="1008"/>
      <c r="AE113" s="1009"/>
      <c r="AF113" s="1010">
        <v>262700</v>
      </c>
      <c r="AG113" s="1008"/>
      <c r="AH113" s="1008"/>
      <c r="AI113" s="1008"/>
      <c r="AJ113" s="1009"/>
      <c r="AK113" s="1010">
        <v>260737</v>
      </c>
      <c r="AL113" s="1008"/>
      <c r="AM113" s="1008"/>
      <c r="AN113" s="1008"/>
      <c r="AO113" s="1009"/>
      <c r="AP113" s="1011">
        <v>9.6999999999999993</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95</v>
      </c>
      <c r="BR113" s="899"/>
      <c r="BS113" s="899"/>
      <c r="BT113" s="899"/>
      <c r="BU113" s="899"/>
      <c r="BV113" s="899" t="s">
        <v>451</v>
      </c>
      <c r="BW113" s="899"/>
      <c r="BX113" s="899"/>
      <c r="BY113" s="899"/>
      <c r="BZ113" s="899"/>
      <c r="CA113" s="899" t="s">
        <v>128</v>
      </c>
      <c r="CB113" s="899"/>
      <c r="CC113" s="899"/>
      <c r="CD113" s="899"/>
      <c r="CE113" s="899"/>
      <c r="CF113" s="960" t="s">
        <v>438</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451</v>
      </c>
      <c r="DH113" s="862"/>
      <c r="DI113" s="862"/>
      <c r="DJ113" s="862"/>
      <c r="DK113" s="863"/>
      <c r="DL113" s="864" t="s">
        <v>438</v>
      </c>
      <c r="DM113" s="862"/>
      <c r="DN113" s="862"/>
      <c r="DO113" s="862"/>
      <c r="DP113" s="863"/>
      <c r="DQ113" s="864" t="s">
        <v>438</v>
      </c>
      <c r="DR113" s="862"/>
      <c r="DS113" s="862"/>
      <c r="DT113" s="862"/>
      <c r="DU113" s="863"/>
      <c r="DV113" s="909" t="s">
        <v>438</v>
      </c>
      <c r="DW113" s="910"/>
      <c r="DX113" s="910"/>
      <c r="DY113" s="910"/>
      <c r="DZ113" s="911"/>
    </row>
    <row r="114" spans="1:130" s="247" customFormat="1" ht="26.25" customHeight="1">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197</v>
      </c>
      <c r="AB114" s="862"/>
      <c r="AC114" s="862"/>
      <c r="AD114" s="862"/>
      <c r="AE114" s="863"/>
      <c r="AF114" s="864">
        <v>97</v>
      </c>
      <c r="AG114" s="862"/>
      <c r="AH114" s="862"/>
      <c r="AI114" s="862"/>
      <c r="AJ114" s="863"/>
      <c r="AK114" s="864" t="s">
        <v>451</v>
      </c>
      <c r="AL114" s="862"/>
      <c r="AM114" s="862"/>
      <c r="AN114" s="862"/>
      <c r="AO114" s="863"/>
      <c r="AP114" s="909" t="s">
        <v>128</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909932</v>
      </c>
      <c r="BR114" s="899"/>
      <c r="BS114" s="899"/>
      <c r="BT114" s="899"/>
      <c r="BU114" s="899"/>
      <c r="BV114" s="899">
        <v>821948</v>
      </c>
      <c r="BW114" s="899"/>
      <c r="BX114" s="899"/>
      <c r="BY114" s="899"/>
      <c r="BZ114" s="899"/>
      <c r="CA114" s="899">
        <v>804724</v>
      </c>
      <c r="CB114" s="899"/>
      <c r="CC114" s="899"/>
      <c r="CD114" s="899"/>
      <c r="CE114" s="899"/>
      <c r="CF114" s="960">
        <v>30</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438</v>
      </c>
      <c r="DM114" s="862"/>
      <c r="DN114" s="862"/>
      <c r="DO114" s="862"/>
      <c r="DP114" s="863"/>
      <c r="DQ114" s="864" t="s">
        <v>438</v>
      </c>
      <c r="DR114" s="862"/>
      <c r="DS114" s="862"/>
      <c r="DT114" s="862"/>
      <c r="DU114" s="863"/>
      <c r="DV114" s="909" t="s">
        <v>438</v>
      </c>
      <c r="DW114" s="910"/>
      <c r="DX114" s="910"/>
      <c r="DY114" s="910"/>
      <c r="DZ114" s="911"/>
    </row>
    <row r="115" spans="1:130" s="247" customFormat="1" ht="26.25" customHeight="1">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438</v>
      </c>
      <c r="AB115" s="1008"/>
      <c r="AC115" s="1008"/>
      <c r="AD115" s="1008"/>
      <c r="AE115" s="1009"/>
      <c r="AF115" s="1010" t="s">
        <v>444</v>
      </c>
      <c r="AG115" s="1008"/>
      <c r="AH115" s="1008"/>
      <c r="AI115" s="1008"/>
      <c r="AJ115" s="1009"/>
      <c r="AK115" s="1010" t="s">
        <v>438</v>
      </c>
      <c r="AL115" s="1008"/>
      <c r="AM115" s="1008"/>
      <c r="AN115" s="1008"/>
      <c r="AO115" s="1009"/>
      <c r="AP115" s="1011" t="s">
        <v>438</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438</v>
      </c>
      <c r="BW115" s="899"/>
      <c r="BX115" s="899"/>
      <c r="BY115" s="899"/>
      <c r="BZ115" s="899"/>
      <c r="CA115" s="899" t="s">
        <v>438</v>
      </c>
      <c r="CB115" s="899"/>
      <c r="CC115" s="899"/>
      <c r="CD115" s="899"/>
      <c r="CE115" s="899"/>
      <c r="CF115" s="960" t="s">
        <v>128</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128</v>
      </c>
      <c r="DM115" s="862"/>
      <c r="DN115" s="862"/>
      <c r="DO115" s="862"/>
      <c r="DP115" s="863"/>
      <c r="DQ115" s="864" t="s">
        <v>438</v>
      </c>
      <c r="DR115" s="862"/>
      <c r="DS115" s="862"/>
      <c r="DT115" s="862"/>
      <c r="DU115" s="863"/>
      <c r="DV115" s="909" t="s">
        <v>128</v>
      </c>
      <c r="DW115" s="910"/>
      <c r="DX115" s="910"/>
      <c r="DY115" s="910"/>
      <c r="DZ115" s="911"/>
    </row>
    <row r="116" spans="1:130" s="247" customFormat="1" ht="26.25" customHeight="1">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124</v>
      </c>
      <c r="AB116" s="862"/>
      <c r="AC116" s="862"/>
      <c r="AD116" s="862"/>
      <c r="AE116" s="863"/>
      <c r="AF116" s="864">
        <v>15</v>
      </c>
      <c r="AG116" s="862"/>
      <c r="AH116" s="862"/>
      <c r="AI116" s="862"/>
      <c r="AJ116" s="863"/>
      <c r="AK116" s="864">
        <v>252</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444</v>
      </c>
      <c r="BW116" s="899"/>
      <c r="BX116" s="899"/>
      <c r="BY116" s="899"/>
      <c r="BZ116" s="899"/>
      <c r="CA116" s="899" t="s">
        <v>438</v>
      </c>
      <c r="CB116" s="899"/>
      <c r="CC116" s="899"/>
      <c r="CD116" s="899"/>
      <c r="CE116" s="899"/>
      <c r="CF116" s="960" t="s">
        <v>438</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438</v>
      </c>
      <c r="DM116" s="862"/>
      <c r="DN116" s="862"/>
      <c r="DO116" s="862"/>
      <c r="DP116" s="863"/>
      <c r="DQ116" s="864" t="s">
        <v>438</v>
      </c>
      <c r="DR116" s="862"/>
      <c r="DS116" s="862"/>
      <c r="DT116" s="862"/>
      <c r="DU116" s="863"/>
      <c r="DV116" s="909" t="s">
        <v>128</v>
      </c>
      <c r="DW116" s="910"/>
      <c r="DX116" s="910"/>
      <c r="DY116" s="910"/>
      <c r="DZ116" s="911"/>
    </row>
    <row r="117" spans="1:130" s="247" customFormat="1" ht="26.25" customHeight="1">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929092</v>
      </c>
      <c r="AB117" s="994"/>
      <c r="AC117" s="994"/>
      <c r="AD117" s="994"/>
      <c r="AE117" s="995"/>
      <c r="AF117" s="996">
        <v>981909</v>
      </c>
      <c r="AG117" s="994"/>
      <c r="AH117" s="994"/>
      <c r="AI117" s="994"/>
      <c r="AJ117" s="995"/>
      <c r="AK117" s="996">
        <v>1019339</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438</v>
      </c>
      <c r="BW117" s="899"/>
      <c r="BX117" s="899"/>
      <c r="BY117" s="899"/>
      <c r="BZ117" s="899"/>
      <c r="CA117" s="899" t="s">
        <v>438</v>
      </c>
      <c r="CB117" s="899"/>
      <c r="CC117" s="899"/>
      <c r="CD117" s="899"/>
      <c r="CE117" s="899"/>
      <c r="CF117" s="960" t="s">
        <v>438</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444</v>
      </c>
      <c r="DH117" s="862"/>
      <c r="DI117" s="862"/>
      <c r="DJ117" s="862"/>
      <c r="DK117" s="863"/>
      <c r="DL117" s="864" t="s">
        <v>438</v>
      </c>
      <c r="DM117" s="862"/>
      <c r="DN117" s="862"/>
      <c r="DO117" s="862"/>
      <c r="DP117" s="863"/>
      <c r="DQ117" s="864" t="s">
        <v>438</v>
      </c>
      <c r="DR117" s="862"/>
      <c r="DS117" s="862"/>
      <c r="DT117" s="862"/>
      <c r="DU117" s="863"/>
      <c r="DV117" s="909" t="s">
        <v>438</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303</v>
      </c>
      <c r="AG118" s="987"/>
      <c r="AH118" s="987"/>
      <c r="AI118" s="987"/>
      <c r="AJ118" s="988"/>
      <c r="AK118" s="989" t="s">
        <v>302</v>
      </c>
      <c r="AL118" s="987"/>
      <c r="AM118" s="987"/>
      <c r="AN118" s="987"/>
      <c r="AO118" s="988"/>
      <c r="AP118" s="990" t="s">
        <v>432</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440</v>
      </c>
      <c r="BR118" s="930"/>
      <c r="BS118" s="930"/>
      <c r="BT118" s="930"/>
      <c r="BU118" s="930"/>
      <c r="BV118" s="930" t="s">
        <v>438</v>
      </c>
      <c r="BW118" s="930"/>
      <c r="BX118" s="930"/>
      <c r="BY118" s="930"/>
      <c r="BZ118" s="930"/>
      <c r="CA118" s="930" t="s">
        <v>451</v>
      </c>
      <c r="CB118" s="930"/>
      <c r="CC118" s="930"/>
      <c r="CD118" s="930"/>
      <c r="CE118" s="930"/>
      <c r="CF118" s="960" t="s">
        <v>128</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467</v>
      </c>
      <c r="DH118" s="862"/>
      <c r="DI118" s="862"/>
      <c r="DJ118" s="862"/>
      <c r="DK118" s="863"/>
      <c r="DL118" s="864" t="s">
        <v>438</v>
      </c>
      <c r="DM118" s="862"/>
      <c r="DN118" s="862"/>
      <c r="DO118" s="862"/>
      <c r="DP118" s="863"/>
      <c r="DQ118" s="864" t="s">
        <v>440</v>
      </c>
      <c r="DR118" s="862"/>
      <c r="DS118" s="862"/>
      <c r="DT118" s="862"/>
      <c r="DU118" s="863"/>
      <c r="DV118" s="909" t="s">
        <v>438</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438</v>
      </c>
      <c r="AB119" s="980"/>
      <c r="AC119" s="980"/>
      <c r="AD119" s="980"/>
      <c r="AE119" s="981"/>
      <c r="AF119" s="982" t="s">
        <v>438</v>
      </c>
      <c r="AG119" s="980"/>
      <c r="AH119" s="980"/>
      <c r="AI119" s="980"/>
      <c r="AJ119" s="981"/>
      <c r="AK119" s="982" t="s">
        <v>438</v>
      </c>
      <c r="AL119" s="980"/>
      <c r="AM119" s="980"/>
      <c r="AN119" s="980"/>
      <c r="AO119" s="981"/>
      <c r="AP119" s="983" t="s">
        <v>438</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468</v>
      </c>
      <c r="BP119" s="963"/>
      <c r="BQ119" s="967">
        <v>11428484</v>
      </c>
      <c r="BR119" s="930"/>
      <c r="BS119" s="930"/>
      <c r="BT119" s="930"/>
      <c r="BU119" s="930"/>
      <c r="BV119" s="930">
        <v>10860925</v>
      </c>
      <c r="BW119" s="930"/>
      <c r="BX119" s="930"/>
      <c r="BY119" s="930"/>
      <c r="BZ119" s="930"/>
      <c r="CA119" s="930">
        <v>10291549</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444</v>
      </c>
      <c r="DH119" s="845"/>
      <c r="DI119" s="845"/>
      <c r="DJ119" s="845"/>
      <c r="DK119" s="846"/>
      <c r="DL119" s="847" t="s">
        <v>451</v>
      </c>
      <c r="DM119" s="845"/>
      <c r="DN119" s="845"/>
      <c r="DO119" s="845"/>
      <c r="DP119" s="846"/>
      <c r="DQ119" s="847" t="s">
        <v>438</v>
      </c>
      <c r="DR119" s="845"/>
      <c r="DS119" s="845"/>
      <c r="DT119" s="845"/>
      <c r="DU119" s="846"/>
      <c r="DV119" s="933" t="s">
        <v>451</v>
      </c>
      <c r="DW119" s="934"/>
      <c r="DX119" s="934"/>
      <c r="DY119" s="934"/>
      <c r="DZ119" s="935"/>
    </row>
    <row r="120" spans="1:130" s="247" customFormat="1" ht="26.25" customHeight="1">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438</v>
      </c>
      <c r="AG120" s="862"/>
      <c r="AH120" s="862"/>
      <c r="AI120" s="862"/>
      <c r="AJ120" s="863"/>
      <c r="AK120" s="864" t="s">
        <v>438</v>
      </c>
      <c r="AL120" s="862"/>
      <c r="AM120" s="862"/>
      <c r="AN120" s="862"/>
      <c r="AO120" s="863"/>
      <c r="AP120" s="909" t="s">
        <v>438</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1094894</v>
      </c>
      <c r="BR120" s="927"/>
      <c r="BS120" s="927"/>
      <c r="BT120" s="927"/>
      <c r="BU120" s="927"/>
      <c r="BV120" s="927">
        <v>1014975</v>
      </c>
      <c r="BW120" s="927"/>
      <c r="BX120" s="927"/>
      <c r="BY120" s="927"/>
      <c r="BZ120" s="927"/>
      <c r="CA120" s="927">
        <v>1084020</v>
      </c>
      <c r="CB120" s="927"/>
      <c r="CC120" s="927"/>
      <c r="CD120" s="927"/>
      <c r="CE120" s="927"/>
      <c r="CF120" s="951">
        <v>40.4</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2207030</v>
      </c>
      <c r="DH120" s="927"/>
      <c r="DI120" s="927"/>
      <c r="DJ120" s="927"/>
      <c r="DK120" s="927"/>
      <c r="DL120" s="927">
        <v>2126113</v>
      </c>
      <c r="DM120" s="927"/>
      <c r="DN120" s="927"/>
      <c r="DO120" s="927"/>
      <c r="DP120" s="927"/>
      <c r="DQ120" s="927">
        <v>1985614</v>
      </c>
      <c r="DR120" s="927"/>
      <c r="DS120" s="927"/>
      <c r="DT120" s="927"/>
      <c r="DU120" s="927"/>
      <c r="DV120" s="928">
        <v>74</v>
      </c>
      <c r="DW120" s="928"/>
      <c r="DX120" s="928"/>
      <c r="DY120" s="928"/>
      <c r="DZ120" s="929"/>
    </row>
    <row r="121" spans="1:130" s="247" customFormat="1" ht="26.25" customHeight="1">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438</v>
      </c>
      <c r="AG121" s="862"/>
      <c r="AH121" s="862"/>
      <c r="AI121" s="862"/>
      <c r="AJ121" s="863"/>
      <c r="AK121" s="864" t="s">
        <v>438</v>
      </c>
      <c r="AL121" s="862"/>
      <c r="AM121" s="862"/>
      <c r="AN121" s="862"/>
      <c r="AO121" s="863"/>
      <c r="AP121" s="909" t="s">
        <v>438</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14153</v>
      </c>
      <c r="BR121" s="899"/>
      <c r="BS121" s="899"/>
      <c r="BT121" s="899"/>
      <c r="BU121" s="899"/>
      <c r="BV121" s="899">
        <v>6574</v>
      </c>
      <c r="BW121" s="899"/>
      <c r="BX121" s="899"/>
      <c r="BY121" s="899"/>
      <c r="BZ121" s="899"/>
      <c r="CA121" s="899">
        <v>2304</v>
      </c>
      <c r="CB121" s="899"/>
      <c r="CC121" s="899"/>
      <c r="CD121" s="899"/>
      <c r="CE121" s="899"/>
      <c r="CF121" s="960">
        <v>0.1</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165192</v>
      </c>
      <c r="DH121" s="899"/>
      <c r="DI121" s="899"/>
      <c r="DJ121" s="899"/>
      <c r="DK121" s="899"/>
      <c r="DL121" s="899">
        <v>159177</v>
      </c>
      <c r="DM121" s="899"/>
      <c r="DN121" s="899"/>
      <c r="DO121" s="899"/>
      <c r="DP121" s="899"/>
      <c r="DQ121" s="899">
        <v>152014</v>
      </c>
      <c r="DR121" s="899"/>
      <c r="DS121" s="899"/>
      <c r="DT121" s="899"/>
      <c r="DU121" s="899"/>
      <c r="DV121" s="876">
        <v>5.7</v>
      </c>
      <c r="DW121" s="876"/>
      <c r="DX121" s="876"/>
      <c r="DY121" s="876"/>
      <c r="DZ121" s="877"/>
    </row>
    <row r="122" spans="1:130" s="247" customFormat="1" ht="26.25" customHeight="1">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438</v>
      </c>
      <c r="AB122" s="862"/>
      <c r="AC122" s="862"/>
      <c r="AD122" s="862"/>
      <c r="AE122" s="863"/>
      <c r="AF122" s="864" t="s">
        <v>467</v>
      </c>
      <c r="AG122" s="862"/>
      <c r="AH122" s="862"/>
      <c r="AI122" s="862"/>
      <c r="AJ122" s="863"/>
      <c r="AK122" s="864" t="s">
        <v>438</v>
      </c>
      <c r="AL122" s="862"/>
      <c r="AM122" s="862"/>
      <c r="AN122" s="862"/>
      <c r="AO122" s="863"/>
      <c r="AP122" s="909" t="s">
        <v>438</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6828053</v>
      </c>
      <c r="BR122" s="930"/>
      <c r="BS122" s="930"/>
      <c r="BT122" s="930"/>
      <c r="BU122" s="930"/>
      <c r="BV122" s="930">
        <v>6546640</v>
      </c>
      <c r="BW122" s="930"/>
      <c r="BX122" s="930"/>
      <c r="BY122" s="930"/>
      <c r="BZ122" s="930"/>
      <c r="CA122" s="930">
        <v>6315146</v>
      </c>
      <c r="CB122" s="930"/>
      <c r="CC122" s="930"/>
      <c r="CD122" s="930"/>
      <c r="CE122" s="930"/>
      <c r="CF122" s="931">
        <v>235.3</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238953</v>
      </c>
      <c r="DH122" s="899"/>
      <c r="DI122" s="899"/>
      <c r="DJ122" s="899"/>
      <c r="DK122" s="899"/>
      <c r="DL122" s="899">
        <v>156715</v>
      </c>
      <c r="DM122" s="899"/>
      <c r="DN122" s="899"/>
      <c r="DO122" s="899"/>
      <c r="DP122" s="899"/>
      <c r="DQ122" s="899">
        <v>131446</v>
      </c>
      <c r="DR122" s="899"/>
      <c r="DS122" s="899"/>
      <c r="DT122" s="899"/>
      <c r="DU122" s="899"/>
      <c r="DV122" s="876">
        <v>4.9000000000000004</v>
      </c>
      <c r="DW122" s="876"/>
      <c r="DX122" s="876"/>
      <c r="DY122" s="876"/>
      <c r="DZ122" s="877"/>
    </row>
    <row r="123" spans="1:130" s="247" customFormat="1" ht="26.25" customHeight="1">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440</v>
      </c>
      <c r="AG123" s="862"/>
      <c r="AH123" s="862"/>
      <c r="AI123" s="862"/>
      <c r="AJ123" s="863"/>
      <c r="AK123" s="864" t="s">
        <v>451</v>
      </c>
      <c r="AL123" s="862"/>
      <c r="AM123" s="862"/>
      <c r="AN123" s="862"/>
      <c r="AO123" s="863"/>
      <c r="AP123" s="909" t="s">
        <v>438</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479</v>
      </c>
      <c r="BP123" s="963"/>
      <c r="BQ123" s="917">
        <v>7937100</v>
      </c>
      <c r="BR123" s="918"/>
      <c r="BS123" s="918"/>
      <c r="BT123" s="918"/>
      <c r="BU123" s="918"/>
      <c r="BV123" s="918">
        <v>7568189</v>
      </c>
      <c r="BW123" s="918"/>
      <c r="BX123" s="918"/>
      <c r="BY123" s="918"/>
      <c r="BZ123" s="918"/>
      <c r="CA123" s="918">
        <v>7401470</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v>118017</v>
      </c>
      <c r="DH123" s="862"/>
      <c r="DI123" s="862"/>
      <c r="DJ123" s="862"/>
      <c r="DK123" s="863"/>
      <c r="DL123" s="864">
        <v>108432</v>
      </c>
      <c r="DM123" s="862"/>
      <c r="DN123" s="862"/>
      <c r="DO123" s="862"/>
      <c r="DP123" s="863"/>
      <c r="DQ123" s="864">
        <v>105068</v>
      </c>
      <c r="DR123" s="862"/>
      <c r="DS123" s="862"/>
      <c r="DT123" s="862"/>
      <c r="DU123" s="863"/>
      <c r="DV123" s="909">
        <v>3.9</v>
      </c>
      <c r="DW123" s="910"/>
      <c r="DX123" s="910"/>
      <c r="DY123" s="910"/>
      <c r="DZ123" s="911"/>
    </row>
    <row r="124" spans="1:130" s="247" customFormat="1" ht="26.25" customHeight="1" thickBot="1">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438</v>
      </c>
      <c r="AG124" s="862"/>
      <c r="AH124" s="862"/>
      <c r="AI124" s="862"/>
      <c r="AJ124" s="863"/>
      <c r="AK124" s="864" t="s">
        <v>444</v>
      </c>
      <c r="AL124" s="862"/>
      <c r="AM124" s="862"/>
      <c r="AN124" s="862"/>
      <c r="AO124" s="863"/>
      <c r="AP124" s="909" t="s">
        <v>438</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128.30000000000001</v>
      </c>
      <c r="BR124" s="916"/>
      <c r="BS124" s="916"/>
      <c r="BT124" s="916"/>
      <c r="BU124" s="916"/>
      <c r="BV124" s="916">
        <v>121.5</v>
      </c>
      <c r="BW124" s="916"/>
      <c r="BX124" s="916"/>
      <c r="BY124" s="916"/>
      <c r="BZ124" s="916"/>
      <c r="CA124" s="916">
        <v>107.6</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440</v>
      </c>
      <c r="DH124" s="845"/>
      <c r="DI124" s="845"/>
      <c r="DJ124" s="845"/>
      <c r="DK124" s="846"/>
      <c r="DL124" s="847" t="s">
        <v>467</v>
      </c>
      <c r="DM124" s="845"/>
      <c r="DN124" s="845"/>
      <c r="DO124" s="845"/>
      <c r="DP124" s="846"/>
      <c r="DQ124" s="847" t="s">
        <v>438</v>
      </c>
      <c r="DR124" s="845"/>
      <c r="DS124" s="845"/>
      <c r="DT124" s="845"/>
      <c r="DU124" s="846"/>
      <c r="DV124" s="933" t="s">
        <v>438</v>
      </c>
      <c r="DW124" s="934"/>
      <c r="DX124" s="934"/>
      <c r="DY124" s="934"/>
      <c r="DZ124" s="935"/>
    </row>
    <row r="125" spans="1:130" s="247" customFormat="1" ht="26.25" customHeight="1">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438</v>
      </c>
      <c r="AB125" s="862"/>
      <c r="AC125" s="862"/>
      <c r="AD125" s="862"/>
      <c r="AE125" s="863"/>
      <c r="AF125" s="864" t="s">
        <v>438</v>
      </c>
      <c r="AG125" s="862"/>
      <c r="AH125" s="862"/>
      <c r="AI125" s="862"/>
      <c r="AJ125" s="863"/>
      <c r="AK125" s="864" t="s">
        <v>438</v>
      </c>
      <c r="AL125" s="862"/>
      <c r="AM125" s="862"/>
      <c r="AN125" s="862"/>
      <c r="AO125" s="863"/>
      <c r="AP125" s="909" t="s">
        <v>438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444</v>
      </c>
      <c r="DH125" s="927"/>
      <c r="DI125" s="927"/>
      <c r="DJ125" s="927"/>
      <c r="DK125" s="927"/>
      <c r="DL125" s="927" t="s">
        <v>438</v>
      </c>
      <c r="DM125" s="927"/>
      <c r="DN125" s="927"/>
      <c r="DO125" s="927"/>
      <c r="DP125" s="927"/>
      <c r="DQ125" s="927" t="s">
        <v>438</v>
      </c>
      <c r="DR125" s="927"/>
      <c r="DS125" s="927"/>
      <c r="DT125" s="927"/>
      <c r="DU125" s="927"/>
      <c r="DV125" s="928" t="s">
        <v>440</v>
      </c>
      <c r="DW125" s="928"/>
      <c r="DX125" s="928"/>
      <c r="DY125" s="928"/>
      <c r="DZ125" s="929"/>
    </row>
    <row r="126" spans="1:130" s="247" customFormat="1" ht="26.25" customHeight="1" thickBot="1">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438</v>
      </c>
      <c r="AB126" s="862"/>
      <c r="AC126" s="862"/>
      <c r="AD126" s="862"/>
      <c r="AE126" s="863"/>
      <c r="AF126" s="864" t="s">
        <v>440</v>
      </c>
      <c r="AG126" s="862"/>
      <c r="AH126" s="862"/>
      <c r="AI126" s="862"/>
      <c r="AJ126" s="863"/>
      <c r="AK126" s="864" t="s">
        <v>438</v>
      </c>
      <c r="AL126" s="862"/>
      <c r="AM126" s="862"/>
      <c r="AN126" s="862"/>
      <c r="AO126" s="863"/>
      <c r="AP126" s="909" t="s">
        <v>440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438</v>
      </c>
      <c r="DH126" s="899"/>
      <c r="DI126" s="899"/>
      <c r="DJ126" s="899"/>
      <c r="DK126" s="899"/>
      <c r="DL126" s="899" t="s">
        <v>438</v>
      </c>
      <c r="DM126" s="899"/>
      <c r="DN126" s="899"/>
      <c r="DO126" s="899"/>
      <c r="DP126" s="899"/>
      <c r="DQ126" s="899" t="s">
        <v>438</v>
      </c>
      <c r="DR126" s="899"/>
      <c r="DS126" s="899"/>
      <c r="DT126" s="899"/>
      <c r="DU126" s="899"/>
      <c r="DV126" s="876" t="s">
        <v>440</v>
      </c>
      <c r="DW126" s="876"/>
      <c r="DX126" s="876"/>
      <c r="DY126" s="876"/>
      <c r="DZ126" s="877"/>
    </row>
    <row r="127" spans="1:130" s="247" customFormat="1" ht="26.25" customHeight="1">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438</v>
      </c>
      <c r="AB127" s="862"/>
      <c r="AC127" s="862"/>
      <c r="AD127" s="862"/>
      <c r="AE127" s="863"/>
      <c r="AF127" s="864" t="s">
        <v>438</v>
      </c>
      <c r="AG127" s="862"/>
      <c r="AH127" s="862"/>
      <c r="AI127" s="862"/>
      <c r="AJ127" s="863"/>
      <c r="AK127" s="864" t="s">
        <v>438</v>
      </c>
      <c r="AL127" s="862"/>
      <c r="AM127" s="862"/>
      <c r="AN127" s="862"/>
      <c r="AO127" s="863"/>
      <c r="AP127" s="909" t="s">
        <v>438</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438</v>
      </c>
      <c r="DM127" s="899"/>
      <c r="DN127" s="899"/>
      <c r="DO127" s="899"/>
      <c r="DP127" s="899"/>
      <c r="DQ127" s="899" t="s">
        <v>438</v>
      </c>
      <c r="DR127" s="899"/>
      <c r="DS127" s="899"/>
      <c r="DT127" s="899"/>
      <c r="DU127" s="899"/>
      <c r="DV127" s="876" t="s">
        <v>438</v>
      </c>
      <c r="DW127" s="876"/>
      <c r="DX127" s="876"/>
      <c r="DY127" s="876"/>
      <c r="DZ127" s="877"/>
    </row>
    <row r="128" spans="1:130" s="247" customFormat="1" ht="26.25" customHeight="1" thickBot="1">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7168</v>
      </c>
      <c r="AB128" s="883"/>
      <c r="AC128" s="883"/>
      <c r="AD128" s="883"/>
      <c r="AE128" s="884"/>
      <c r="AF128" s="885">
        <v>5138</v>
      </c>
      <c r="AG128" s="883"/>
      <c r="AH128" s="883"/>
      <c r="AI128" s="883"/>
      <c r="AJ128" s="884"/>
      <c r="AK128" s="885">
        <v>3711</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444</v>
      </c>
      <c r="DH128" s="873"/>
      <c r="DI128" s="873"/>
      <c r="DJ128" s="873"/>
      <c r="DK128" s="873"/>
      <c r="DL128" s="873" t="s">
        <v>438</v>
      </c>
      <c r="DM128" s="873"/>
      <c r="DN128" s="873"/>
      <c r="DO128" s="873"/>
      <c r="DP128" s="873"/>
      <c r="DQ128" s="873" t="s">
        <v>438</v>
      </c>
      <c r="DR128" s="873"/>
      <c r="DS128" s="873"/>
      <c r="DT128" s="873"/>
      <c r="DU128" s="873"/>
      <c r="DV128" s="874" t="s">
        <v>496</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3326190</v>
      </c>
      <c r="AB129" s="862"/>
      <c r="AC129" s="862"/>
      <c r="AD129" s="862"/>
      <c r="AE129" s="863"/>
      <c r="AF129" s="864">
        <v>3325934</v>
      </c>
      <c r="AG129" s="862"/>
      <c r="AH129" s="862"/>
      <c r="AI129" s="862"/>
      <c r="AJ129" s="863"/>
      <c r="AK129" s="864">
        <v>3312522</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606974</v>
      </c>
      <c r="AB130" s="862"/>
      <c r="AC130" s="862"/>
      <c r="AD130" s="862"/>
      <c r="AE130" s="863"/>
      <c r="AF130" s="864">
        <v>617797</v>
      </c>
      <c r="AG130" s="862"/>
      <c r="AH130" s="862"/>
      <c r="AI130" s="862"/>
      <c r="AJ130" s="863"/>
      <c r="AK130" s="864">
        <v>628214</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2719216</v>
      </c>
      <c r="AB131" s="845"/>
      <c r="AC131" s="845"/>
      <c r="AD131" s="845"/>
      <c r="AE131" s="846"/>
      <c r="AF131" s="847">
        <v>2708137</v>
      </c>
      <c r="AG131" s="845"/>
      <c r="AH131" s="845"/>
      <c r="AI131" s="845"/>
      <c r="AJ131" s="846"/>
      <c r="AK131" s="847">
        <v>2684308</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107.6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11.58238257</v>
      </c>
      <c r="AB132" s="825"/>
      <c r="AC132" s="825"/>
      <c r="AD132" s="825"/>
      <c r="AE132" s="826"/>
      <c r="AF132" s="827">
        <v>13.25538553</v>
      </c>
      <c r="AG132" s="825"/>
      <c r="AH132" s="825"/>
      <c r="AI132" s="825"/>
      <c r="AJ132" s="826"/>
      <c r="AK132" s="827">
        <v>14.43254649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12</v>
      </c>
      <c r="AB133" s="804"/>
      <c r="AC133" s="804"/>
      <c r="AD133" s="804"/>
      <c r="AE133" s="805"/>
      <c r="AF133" s="803">
        <v>12.4</v>
      </c>
      <c r="AG133" s="804"/>
      <c r="AH133" s="804"/>
      <c r="AI133" s="804"/>
      <c r="AJ133" s="805"/>
      <c r="AK133" s="803">
        <v>13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41dSMh7AEW8OnrO4uut3Ed6eR2CkMRunhY0i/7HUunHKMmyrnV6MKmXCjdQY+GkRqxycDoPsUThkeH2DzoKfKQ==" saltValue="sH26tu1q+g6J8WAVeLXj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6qD+oNI1c2IkVhqD40UulOpeonvuAo94JvGKQgDLnYOOI1z8md6xbGeA9eNyPvd2y8mpGV5wGJftZig5BoSHg==" saltValue="ZT1IAhDvOnx2Ln8vgBiL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7"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6uHKsPQTi3o7lWQwudg6+/JgHUxjznNzsumL18pmAMQKZ/3rkDAZIKNDjHm7a4Kl0n5ouT2UauXd831YoADnQ==" saltValue="ffTWZtc77W0DYVrRbG3x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49"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816731</v>
      </c>
      <c r="AP9" s="313">
        <v>114565</v>
      </c>
      <c r="AQ9" s="314">
        <v>120360</v>
      </c>
      <c r="AR9" s="315">
        <v>-4.8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12189</v>
      </c>
      <c r="AP10" s="316">
        <v>1710</v>
      </c>
      <c r="AQ10" s="317">
        <v>12817</v>
      </c>
      <c r="AR10" s="318">
        <v>-86.7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129600</v>
      </c>
      <c r="AP11" s="316">
        <v>18179</v>
      </c>
      <c r="AQ11" s="317">
        <v>19677</v>
      </c>
      <c r="AR11" s="318">
        <v>-7.6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1195</v>
      </c>
      <c r="AR12" s="318" t="s">
        <v>519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t="s">
        <v>519</v>
      </c>
      <c r="AR13" s="318" t="s">
        <v>519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53602</v>
      </c>
      <c r="AP14" s="316">
        <v>7519</v>
      </c>
      <c r="AQ14" s="317">
        <v>5328</v>
      </c>
      <c r="AR14" s="318">
        <v>41.1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33556</v>
      </c>
      <c r="AP15" s="316">
        <v>4707</v>
      </c>
      <c r="AQ15" s="317">
        <v>3216</v>
      </c>
      <c r="AR15" s="318">
        <v>46.4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-76593</v>
      </c>
      <c r="AP16" s="316">
        <v>-10744</v>
      </c>
      <c r="AQ16" s="317">
        <v>-12293</v>
      </c>
      <c r="AR16" s="318">
        <v>-12.6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969085</v>
      </c>
      <c r="AP17" s="316">
        <v>135936</v>
      </c>
      <c r="AQ17" s="317">
        <v>150300</v>
      </c>
      <c r="AR17" s="318">
        <v>-9.6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10.66</v>
      </c>
      <c r="AP21" s="329">
        <v>13.79</v>
      </c>
      <c r="AQ21" s="330">
        <v>-3.13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97.7</v>
      </c>
      <c r="AP22" s="334">
        <v>95.2</v>
      </c>
      <c r="AQ22" s="335">
        <v>2.5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758350</v>
      </c>
      <c r="AP32" s="343">
        <v>106375</v>
      </c>
      <c r="AQ32" s="344">
        <v>71832</v>
      </c>
      <c r="AR32" s="345">
        <v>48.1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v>1</v>
      </c>
      <c r="AR34" s="345" t="s">
        <v>519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260737</v>
      </c>
      <c r="AP35" s="343">
        <v>36574</v>
      </c>
      <c r="AQ35" s="344">
        <v>20841</v>
      </c>
      <c r="AR35" s="345">
        <v>75.5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t="s">
        <v>519</v>
      </c>
      <c r="AP36" s="343" t="s">
        <v>519</v>
      </c>
      <c r="AQ36" s="344">
        <v>5244</v>
      </c>
      <c r="AR36" s="345" t="s">
        <v>519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519</v>
      </c>
      <c r="AP37" s="343" t="s">
        <v>519</v>
      </c>
      <c r="AQ37" s="344">
        <v>943</v>
      </c>
      <c r="AR37" s="345" t="s">
        <v>519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v>252</v>
      </c>
      <c r="AP38" s="346">
        <v>35</v>
      </c>
      <c r="AQ38" s="347">
        <v>9</v>
      </c>
      <c r="AR38" s="335">
        <v>288.89999999999998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-3711</v>
      </c>
      <c r="AP39" s="343">
        <v>-521</v>
      </c>
      <c r="AQ39" s="344">
        <v>-2885</v>
      </c>
      <c r="AR39" s="345">
        <v>-81.900000000000006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-628214</v>
      </c>
      <c r="AP40" s="343">
        <v>-88121</v>
      </c>
      <c r="AQ40" s="344">
        <v>-64554</v>
      </c>
      <c r="AR40" s="345">
        <v>36.5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387414</v>
      </c>
      <c r="AP41" s="343">
        <v>54343</v>
      </c>
      <c r="AQ41" s="344">
        <v>31431</v>
      </c>
      <c r="AR41" s="345">
        <v>72.900000000000006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700595</v>
      </c>
      <c r="AN51" s="365">
        <v>90610</v>
      </c>
      <c r="AO51" s="366">
        <v>-56.2</v>
      </c>
      <c r="AP51" s="367">
        <v>109920</v>
      </c>
      <c r="AQ51" s="368">
        <v>-8.1999999999999993</v>
      </c>
      <c r="AR51" s="369">
        <v>-48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322415</v>
      </c>
      <c r="AN52" s="373">
        <v>41699</v>
      </c>
      <c r="AO52" s="374">
        <v>-29.9</v>
      </c>
      <c r="AP52" s="375">
        <v>62739</v>
      </c>
      <c r="AQ52" s="376">
        <v>-8.4</v>
      </c>
      <c r="AR52" s="377">
        <v>-21.5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566013</v>
      </c>
      <c r="AN53" s="365">
        <v>74889</v>
      </c>
      <c r="AO53" s="366">
        <v>-17.399999999999999</v>
      </c>
      <c r="AP53" s="367">
        <v>119882</v>
      </c>
      <c r="AQ53" s="368">
        <v>9.1</v>
      </c>
      <c r="AR53" s="369">
        <v>-26.5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355199</v>
      </c>
      <c r="AN54" s="373">
        <v>46996</v>
      </c>
      <c r="AO54" s="374">
        <v>12.7</v>
      </c>
      <c r="AP54" s="375">
        <v>66481</v>
      </c>
      <c r="AQ54" s="376">
        <v>6</v>
      </c>
      <c r="AR54" s="377">
        <v>6.7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541068</v>
      </c>
      <c r="AN55" s="365">
        <v>72999</v>
      </c>
      <c r="AO55" s="366">
        <v>-2.5</v>
      </c>
      <c r="AP55" s="367">
        <v>116162</v>
      </c>
      <c r="AQ55" s="368">
        <v>-3.1</v>
      </c>
      <c r="AR55" s="369">
        <v>0.6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129258</v>
      </c>
      <c r="AN56" s="373">
        <v>17439</v>
      </c>
      <c r="AO56" s="374">
        <v>-62.9</v>
      </c>
      <c r="AP56" s="375">
        <v>61562</v>
      </c>
      <c r="AQ56" s="376">
        <v>-7.4</v>
      </c>
      <c r="AR56" s="377">
        <v>-55.5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383935</v>
      </c>
      <c r="AN57" s="365">
        <v>52666</v>
      </c>
      <c r="AO57" s="366">
        <v>-27.9</v>
      </c>
      <c r="AP57" s="367">
        <v>121449</v>
      </c>
      <c r="AQ57" s="368">
        <v>4.5999999999999996</v>
      </c>
      <c r="AR57" s="369">
        <v>-32.5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111841</v>
      </c>
      <c r="AN58" s="373">
        <v>15342</v>
      </c>
      <c r="AO58" s="374">
        <v>-12</v>
      </c>
      <c r="AP58" s="375">
        <v>62922</v>
      </c>
      <c r="AQ58" s="376">
        <v>2.2000000000000002</v>
      </c>
      <c r="AR58" s="377">
        <v>-14.2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274843</v>
      </c>
      <c r="AN59" s="365">
        <v>38553</v>
      </c>
      <c r="AO59" s="366">
        <v>-26.8</v>
      </c>
      <c r="AP59" s="367">
        <v>145139</v>
      </c>
      <c r="AQ59" s="368">
        <v>19.5</v>
      </c>
      <c r="AR59" s="369">
        <v>-46.3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37764</v>
      </c>
      <c r="AN60" s="373">
        <v>5297</v>
      </c>
      <c r="AO60" s="374">
        <v>-65.5</v>
      </c>
      <c r="AP60" s="375">
        <v>83762</v>
      </c>
      <c r="AQ60" s="376">
        <v>33.1</v>
      </c>
      <c r="AR60" s="377">
        <v>-98.6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493291</v>
      </c>
      <c r="AN61" s="380">
        <v>65943</v>
      </c>
      <c r="AO61" s="381">
        <v>-26.2</v>
      </c>
      <c r="AP61" s="382">
        <v>122510</v>
      </c>
      <c r="AQ61" s="383">
        <v>4.4000000000000004</v>
      </c>
      <c r="AR61" s="369">
        <v>-30.6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191295</v>
      </c>
      <c r="AN62" s="373">
        <v>25355</v>
      </c>
      <c r="AO62" s="374">
        <v>-31.5</v>
      </c>
      <c r="AP62" s="375">
        <v>67493</v>
      </c>
      <c r="AQ62" s="376">
        <v>5.0999999999999996</v>
      </c>
      <c r="AR62" s="377">
        <v>-36.6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Pvg3s7BLj5G4QTLayw4JKDrDB/5v5DyGQQlJ2jbj4W4/JTNCfE+ojmcy3dFEbrDDoQ1yAuSzFZiOpZ0v/jgAWA==" saltValue="ffYFwg5Mo8ZVtLkJB2+w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559</v>
      </c>
    </row>
    <row r="121" spans="125:125" ht="13.5" hidden="1" customHeight="1">
      <c r="DU121" s="291"/>
    </row>
  </sheetData>
  <sheetProtection algorithmName="SHA-512" hashValue="ERurlrp7E8720yD0rGSb7NVuBgzOtBjgkSpeCd61QQNMXCeV+Ur26VWsnLL87PpX/khTNhmU/KayxTBi+ryqMQ==" saltValue="tSPkgRWZ1Jgyh9fzUM4y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560</v>
      </c>
    </row>
  </sheetData>
  <sheetProtection algorithmName="SHA-512" hashValue="hd9QMElFjr4We5A/kYa79SszPiKXrRNtDVunp4BaiTKnX3zeisOGmjQyxbeJmFY8ga9is6mICaDxVaeHnnhpcg==" saltValue="aFyRKDvAOzNpYi7UhknC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F4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6" t="s">
        <v>3</v>
      </c>
      <c r="D47" s="1236"/>
      <c r="E47" s="1237"/>
      <c r="F47" s="11">
        <v>20.13</v>
      </c>
      <c r="G47" s="12">
        <v>18.809999999999999</v>
      </c>
      <c r="H47" s="12">
        <v>19.64</v>
      </c>
      <c r="I47" s="12">
        <v>17.54</v>
      </c>
      <c r="J47" s="13">
        <v>20.38</v>
      </c>
    </row>
    <row r="48" spans="2:10" ht="57.75" customHeight="1">
      <c r="B48" s="14"/>
      <c r="C48" s="1238" t="s">
        <v>4</v>
      </c>
      <c r="D48" s="1238"/>
      <c r="E48" s="1239"/>
      <c r="F48" s="15">
        <v>3.34</v>
      </c>
      <c r="G48" s="16">
        <v>3.79</v>
      </c>
      <c r="H48" s="16">
        <v>3.18</v>
      </c>
      <c r="I48" s="16">
        <v>2.9</v>
      </c>
      <c r="J48" s="17">
        <v>3.31</v>
      </c>
    </row>
    <row r="49" spans="2:10" ht="57.75" customHeight="1" thickBot="1">
      <c r="B49" s="18"/>
      <c r="C49" s="1240" t="s">
        <v>5</v>
      </c>
      <c r="D49" s="1240"/>
      <c r="E49" s="1241"/>
      <c r="F49" s="19" t="s">
        <v>566</v>
      </c>
      <c r="G49" s="20" t="s">
        <v>567</v>
      </c>
      <c r="H49" s="20" t="s">
        <v>568</v>
      </c>
      <c r="I49" s="20" t="s">
        <v>569</v>
      </c>
      <c r="J49" s="21">
        <v>3.16</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A+HWJaLxi7/jOtdLDrQpcAuhWOgGaL/wjFTIHwuyy7589eoqhesAnqdNPRy76xNvoi6hFziHyE3U0czNCHk9lg==" saltValue="saDHcx1yA5mxXwDjBI2y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intra104</cp:lastModifiedBy>
  <cp:lastPrinted>2021-03-22T01:56:23Z</cp:lastPrinted>
  <dcterms:created xsi:type="dcterms:W3CDTF">2021-02-05T04:53:29Z</dcterms:created>
  <dcterms:modified xsi:type="dcterms:W3CDTF">2021-10-20T00:51:41Z</dcterms:modified>
  <cp:category/>
</cp:coreProperties>
</file>