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ofile\redirect\m-nakamura\Desktop\"/>
    </mc:Choice>
  </mc:AlternateContent>
  <bookViews>
    <workbookView xWindow="0" yWindow="0" windowWidth="28800" windowHeight="12450" tabRatio="85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BE35" i="10"/>
  <c r="AM35"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BE34" i="10" s="1"/>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<sst xmlns="http://schemas.openxmlformats.org/spreadsheetml/2006/main" count="1143" uniqueCount="606">
  <si>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</si>
  <si>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</si>
  <si>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</si>
  <si>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</si>
  <si>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</si>
  <si>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</si>
  <si>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</si>
  <si>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</si>
  <si>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</si>
  <si>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</si>
  <si>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</si>
  <si>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</si>
  <si>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</si>
  <si>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</si>
  <si>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</si>
  <si>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</si>
  <si>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</si>
  <si>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</si>
  <si>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</si>
  <si>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</si>
  <si>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</si>
  <si>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</si>
  <si>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</si>
  <si>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</si>
  <si>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</si>
  <si>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</si>
  <si>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</si>
  <si>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</si>
  <si>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</si>
  <si>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</si>
  <si>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</si>
  <si>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</si>
  <si>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</si>
  <si>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</si>
  <si>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</si>
  <si>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</si>
  <si>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</si>
  <si>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</si>
  <si>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</si>
  <si>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</si>
  <si>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</si>
  <si>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</si>
  <si>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</si>
  <si>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</si>
  <si>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</si>
  <si>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</si>
  <si>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</si>
  <si>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</si>
  <si>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</si>
  <si>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</si>
  <si>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</si>
  <si>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</si>
  <si>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</si>
  <si>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</si>
  <si>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</si>
  <si>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</si>
  <si>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</si>
  <si>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</si>
  <si>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</si>
  <si>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</si>
  <si>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</si>
  <si>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</si>
  <si>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</si>
  <si>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</si>
  <si>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</si>
  <si>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</si>
  <si>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</si>
  <si>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</si>
  <si>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</si>
  <si>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</si>
  <si>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</si>
  <si>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</si>
  <si>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</si>
  <si>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</si>
  <si>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</si>
  <si>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</si>
  <si>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</si>
  <si>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</si>
  <si>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</si>
  <si>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</si>
  <si>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</si>
  <si>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</si>
  <si>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</si>
  <si>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</si>
  <si>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</si>
  <si>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</si>
  <si>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</si>
  <si>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</si>
  <si>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</si>
  <si>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</si>
  <si>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</si>
  <si>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</si>
  <si>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</si>
  <si>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</si>
  <si>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</si>
  <si>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</si>
  <si>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</si>
  <si>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</si>
  <si>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あさぎり町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</si>
  <si>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</si>
  <si>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</si>
  <si>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</si>
  <si>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</si>
  <si>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</si>
  <si>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</si>
  <si>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</si>
  <si>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</si>
  <si>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</si>
  <si>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</si>
  <si>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</si>
  <si>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</si>
  <si>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</si>
  <si>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</si>
  <si>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</si>
  <si>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</si>
  <si>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</si>
  <si>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</si>
  <si>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</si>
  <si>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</si>
  <si>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</si>
  <si>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</si>
  <si>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</si>
  <si>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</si>
  <si>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</si>
  <si>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</si>
  <si>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</si>
  <si>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</si>
  <si>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</si>
  <si>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</si>
  <si>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</si>
  <si>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</si>
  <si>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</si>
  <si>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</si>
  <si>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</si>
  <si>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</si>
  <si>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</si>
  <si>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</si>
  <si>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</si>
  <si>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</si>
  <si>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</si>
  <si>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</si>
  <si>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</si>
  <si>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</si>
  <si>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</si>
  <si>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</si>
  <si>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</si>
  <si>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</si>
  <si>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</si>
  <si>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</si>
  <si>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</si>
  <si>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</si>
  <si>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</si>
  <si>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</si>
  <si>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</si>
  <si>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</si>
  <si>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</si>
  <si>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</si>
  <si>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</si>
  <si>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</si>
  <si>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</si>
  <si>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</si>
  <si>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</si>
  <si>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</si>
  <si>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</si>
  <si>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</si>
  <si>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</si>
  <si>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</si>
  <si>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</si>
  <si>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</si>
  <si>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</si>
  <si>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</si>
  <si>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</si>
  <si>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</si>
  <si>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</si>
  <si>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</si>
  <si>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</si>
  <si>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</si>
  <si>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</si>
  <si>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</si>
  <si>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</si>
  <si>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</si>
  <si>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</si>
  <si>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</si>
  <si>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</si>
  <si>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</si>
  <si>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</si>
  <si>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</si>
  <si>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</si>
  <si>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</si>
  <si>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</si>
  <si>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</si>
  <si>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</si>
  <si>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</si>
  <si>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</si>
  <si>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</si>
  <si>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</si>
  <si>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</si>
  <si>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</si>
  <si>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</si>
  <si>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</si>
  <si>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</si>
  <si>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</si>
  <si>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</si>
  <si>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</si>
  <si>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</si>
  <si>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</si>
  <si>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</si>
  <si>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</si>
  <si>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</si>
  <si>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</si>
  <si>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</si>
  <si>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熊本県あさぎり町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</si>
  <si>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</si>
  <si>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</si>
  <si>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</si>
  <si>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</si>
  <si>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</si>
  <si>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</si>
  <si>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</si>
  <si>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</si>
  <si>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</si>
  <si>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</si>
  <si>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</si>
  <si>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</si>
  <si>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</si>
  <si>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</si>
  <si>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</si>
  <si>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</si>
  <si>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</si>
  <si>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</si>
  <si>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</si>
  <si>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</si>
  <si>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</si>
  <si>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</si>
  <si>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</si>
  <si>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</si>
  <si>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</si>
  <si>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</si>
  <si>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</si>
  <si>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</si>
  <si>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</si>
  <si>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</si>
  <si>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</si>
  <si>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</si>
  <si>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</si>
  <si>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</si>
  <si>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</si>
  <si>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</si>
  <si>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</si>
  <si>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</si>
  <si>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</si>
  <si>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</si>
  <si>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</si>
  <si>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</si>
  <si>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</si>
  <si>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</si>
  <si>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</si>
  <si>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</si>
  <si>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</si>
  <si>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</si>
  <si>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</si>
  <si>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</si>
  <si>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</si>
  <si>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</si>
  <si>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</si>
  <si>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</si>
  <si>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</si>
  <si>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</si>
  <si>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</si>
  <si>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</si>
  <si>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</si>
  <si>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</si>
  <si>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</si>
  <si>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</si>
  <si>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</si>
  <si>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</si>
  <si>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</si>
  <si>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</si>
  <si>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</si>
  <si>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</si>
  <si>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</si>
  <si>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</si>
  <si>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</si>
  <si>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</si>
  <si>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</si>
  <si>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</si>
  <si>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</si>
  <si>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</si>
  <si>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</si>
  <si>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</si>
  <si>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</si>
  <si>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</si>
  <si>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</si>
  <si>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</si>
  <si>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</si>
  <si>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</si>
  <si>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</si>
  <si>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</si>
  <si>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</si>
  <si>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</si>
  <si>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</si>
  <si>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</si>
  <si>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</si>
  <si>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</si>
  <si>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</si>
  <si>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</si>
  <si>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</si>
  <si>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</si>
  <si>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</si>
  <si>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</si>
  <si>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</si>
  <si>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</si>
  <si>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</si>
  <si>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</si>
  <si>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</si>
  <si>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</si>
  <si>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</si>
  <si>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</si>
  <si>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</si>
  <si>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</si>
  <si>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</si>
  <si>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</si>
  <si>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</si>
  <si>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</si>
  <si>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</si>
  <si>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</si>
  <si>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</si>
  <si>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</si>
  <si>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</si>
  <si>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</si>
  <si>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</si>
  <si>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</si>
  <si>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</si>
  <si>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</si>
  <si>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</si>
  <si>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</si>
  <si>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</si>
  <si>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</si>
  <si>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</si>
  <si>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</si>
  <si>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</si>
  <si>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</si>
  <si>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</si>
  <si>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</si>
  <si>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</si>
  <si>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</si>
  <si>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</si>
  <si>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</si>
  <si>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</si>
  <si>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</si>
  <si>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</si>
  <si>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</si>
  <si>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</si>
  <si>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</si>
  <si>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</si>
  <si>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</si>
  <si>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</si>
  <si>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</si>
  <si>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</si>
  <si>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</si>
  <si>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</si>
  <si>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</si>
  <si>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</si>
  <si>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</si>
  <si>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熊本県あさぎり町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</si>
  <si>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</si>
  <si>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</si>
  <si>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</si>
  <si>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</si>
  <si>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</si>
  <si>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</si>
  <si>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</si>
  <si>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</si>
  <si>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</si>
  <si>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</si>
  <si>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</si>
  <si>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</si>
  <si>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</si>
  <si>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</si>
  <si>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</si>
  <si>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</si>
  <si>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</si>
  <si>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</si>
  <si>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</si>
  <si>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</si>
  <si>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球磨郡障害認定審査事業特別会計</t>
    <phoneticPr fontId="5"/>
  </si>
  <si>
    <t>球磨郡介護認定審査事業特別会計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</si>
  <si>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</si>
  <si>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</si>
  <si>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</si>
  <si>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</si>
  <si>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</si>
  <si>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</si>
  <si>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</si>
  <si>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</si>
  <si>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</si>
  <si>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</si>
  <si>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</si>
  <si>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</si>
  <si>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</si>
  <si>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</si>
  <si>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</si>
  <si>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</si>
  <si>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</si>
  <si>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水道事業特別会計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</si>
  <si>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</si>
  <si>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</si>
  <si>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</si>
  <si>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</si>
  <si>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</si>
  <si>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</si>
  <si>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</si>
  <si>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</si>
  <si>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</si>
  <si>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</si>
  <si>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</si>
  <si>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</si>
  <si>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</si>
  <si>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</si>
  <si>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</si>
  <si>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</si>
  <si>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</si>
  <si>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</si>
  <si>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</si>
  <si>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</si>
  <si>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</si>
  <si>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</si>
  <si>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</si>
  <si>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</si>
  <si>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</si>
  <si>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</si>
  <si>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</si>
  <si>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</si>
  <si>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</si>
  <si>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</si>
  <si>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</si>
  <si>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</si>
  <si>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</si>
  <si>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</si>
  <si>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</si>
  <si>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</si>
  <si>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</si>
  <si>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</si>
  <si>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</si>
  <si>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</si>
  <si>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</si>
  <si>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</si>
  <si>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</si>
  <si>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</si>
  <si>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</si>
  <si>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</si>
  <si>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</si>
  <si>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</si>
  <si>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</si>
  <si>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</si>
  <si>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</si>
  <si>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</si>
  <si>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</si>
  <si>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</si>
  <si>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</si>
  <si>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</si>
  <si>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</si>
  <si>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</si>
  <si>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</si>
  <si>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</si>
  <si>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</si>
  <si>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</si>
  <si>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</si>
  <si>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</si>
  <si>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</si>
  <si>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</si>
  <si>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</si>
  <si>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</si>
  <si>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</si>
  <si>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</si>
  <si>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</si>
  <si>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</si>
  <si>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</si>
  <si>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</si>
  <si>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</si>
  <si>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</si>
  <si>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</si>
  <si>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</si>
  <si>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</si>
  <si>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</si>
  <si>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</si>
  <si>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</si>
  <si>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</si>
  <si>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</si>
  <si>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</si>
  <si>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</si>
  <si>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</si>
  <si>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</si>
  <si>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</si>
  <si>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</si>
  <si>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</si>
  <si>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</si>
  <si>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</si>
  <si>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</si>
  <si>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</si>
  <si>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</si>
  <si>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</si>
  <si>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</si>
  <si>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</si>
  <si>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</si>
  <si>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</si>
  <si>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</si>
  <si>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</si>
  <si>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</si>
  <si>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</si>
  <si>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</si>
  <si>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</si>
  <si>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</si>
  <si>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</si>
  <si>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</si>
  <si>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</si>
  <si>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</si>
  <si>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</si>
  <si>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</si>
  <si>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</si>
  <si>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</si>
  <si>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</si>
  <si>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</si>
  <si>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</si>
  <si>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</si>
  <si>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</si>
  <si>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</si>
  <si>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</si>
  <si>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</si>
  <si>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</si>
  <si>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</si>
  <si>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</si>
  <si>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</si>
  <si>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</si>
  <si>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</si>
  <si>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</si>
  <si>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</si>
  <si>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</si>
  <si>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</si>
  <si>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</si>
  <si>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</si>
  <si>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</si>
  <si>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</si>
  <si>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</si>
  <si>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</si>
  <si>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</si>
  <si>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</si>
  <si>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</si>
  <si>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</si>
  <si>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</si>
  <si>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</si>
  <si>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</si>
  <si>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</si>
  <si>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</si>
  <si>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</si>
  <si>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</si>
  <si>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</si>
  <si>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</si>
  <si>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</si>
  <si>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</si>
  <si>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</si>
  <si>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</si>
  <si>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</si>
  <si>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水道事業特別会計</t>
  </si>
  <si>
    <t>介護保険特別会計</t>
  </si>
  <si>
    <t>国民健康保険特別会計</t>
  </si>
  <si>
    <t>下水道事業特別会計</t>
  </si>
  <si>
    <t>球磨郡介護認定審査事業特別会計</t>
  </si>
  <si>
    <t>後期高齢者医療特別会計</t>
  </si>
  <si>
    <t>球磨郡障害認定審査事業特別会計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</si>
  <si>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</si>
  <si>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</si>
  <si>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</si>
  <si>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</si>
  <si>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</si>
  <si>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</si>
  <si>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</si>
  <si>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</si>
  <si>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球磨郡公立多良木病院企業団</t>
    <rPh sb="0" eb="2">
      <t>クマ</t>
    </rPh>
    <rPh sb="2" eb="3">
      <t>グン</t>
    </rPh>
    <rPh sb="3" eb="5">
      <t>コウリツ</t>
    </rPh>
    <rPh sb="5" eb="8">
      <t>タラギ</t>
    </rPh>
    <rPh sb="8" eb="10">
      <t>ビョウイン</t>
    </rPh>
    <rPh sb="10" eb="12">
      <t>キギョウ</t>
    </rPh>
    <rPh sb="12" eb="13">
      <t>ダン</t>
    </rPh>
    <phoneticPr fontId="2"/>
  </si>
  <si>
    <t>上球磨消防組合</t>
    <rPh sb="0" eb="1">
      <t>カミ</t>
    </rPh>
    <rPh sb="1" eb="3">
      <t>クマ</t>
    </rPh>
    <rPh sb="3" eb="5">
      <t>ショウボウ</t>
    </rPh>
    <rPh sb="5" eb="7">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</si>
  <si>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</si>
  <si>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2"/>
  </si>
  <si>
    <t>人吉球磨広域行政組合（特別養護老人ホーム特別会計）</t>
    <rPh sb="0" eb="2">
      <t>ヒトヨシ</t>
    </rPh>
    <rPh sb="2" eb="4">
      <t>クマ</t>
    </rPh>
    <rPh sb="4" eb="6">
      <t>コウイキ</t>
    </rPh>
    <rPh sb="6" eb="8">
      <t>ギョウセイ</t>
    </rPh>
    <rPh sb="8" eb="10">
      <t>クミアイ</t>
    </rPh>
    <rPh sb="11" eb="13">
      <t>トクベツ</t>
    </rPh>
    <rPh sb="13" eb="15">
      <t>ヨウゴ</t>
    </rPh>
    <rPh sb="15" eb="17">
      <t>ロウジン</t>
    </rPh>
    <rPh sb="20" eb="22">
      <t>トクベツ</t>
    </rPh>
    <rPh sb="22" eb="24">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</si>
  <si>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</si>
  <si>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</si>
  <si>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あさぎり町ふるさと振興社</t>
    <rPh sb="4" eb="5">
      <t>チョウ</t>
    </rPh>
    <rPh sb="9" eb="11">
      <t>シンコウ</t>
    </rPh>
    <rPh sb="11" eb="12">
      <t>シャ</t>
    </rPh>
    <phoneticPr fontId="2"/>
  </si>
  <si>
    <t>くま川鉄道（株）</t>
    <rPh sb="2" eb="3">
      <t>カワ</t>
    </rPh>
    <rPh sb="3" eb="5">
      <t>テツドウ</t>
    </rPh>
    <rPh sb="6" eb="7">
      <t>カブ</t>
    </rPh>
    <phoneticPr fontId="2"/>
  </si>
  <si>
    <t>-</t>
    <phoneticPr fontId="2"/>
  </si>
  <si>
    <t>-</t>
    <phoneticPr fontId="2"/>
  </si>
  <si>
    <t>まちづくり基金</t>
    <rPh sb="5" eb="7">
      <t>キキン</t>
    </rPh>
    <phoneticPr fontId="2"/>
  </si>
  <si>
    <t>公共施設整備基金</t>
    <rPh sb="0" eb="2">
      <t>コウキョウ</t>
    </rPh>
    <rPh sb="2" eb="4">
      <t>シセツ</t>
    </rPh>
    <rPh sb="4" eb="6">
      <t>セイビ</t>
    </rPh>
    <rPh sb="6" eb="8">
      <t>キキン</t>
    </rPh>
    <phoneticPr fontId="2"/>
  </si>
  <si>
    <t>林業振興基金</t>
    <rPh sb="0" eb="2">
      <t>リンギョウ</t>
    </rPh>
    <rPh sb="2" eb="4">
      <t>シンコウ</t>
    </rPh>
    <rPh sb="4" eb="6">
      <t>キキン</t>
    </rPh>
    <phoneticPr fontId="2"/>
  </si>
  <si>
    <t>産業活性化基金</t>
    <rPh sb="0" eb="2">
      <t>サンギョウ</t>
    </rPh>
    <rPh sb="2" eb="5">
      <t>カッセイカ</t>
    </rPh>
    <rPh sb="5" eb="7">
      <t>キキン</t>
    </rPh>
    <phoneticPr fontId="2"/>
  </si>
  <si>
    <t>ふるさと基金</t>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</si>
  <si>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</si>
  <si>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</si>
  <si>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</si>
  <si>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平均と同程度であるが、地方債の新規発行額を償還元金を下回る額に設定するなどの起債抑制策により将来負担比率が低下している。しかし、今後は、公共施設等総合管理計画に基づく施設の改修や除却などの適正化事業により新起債の発行額が伸びることが予測さ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</si>
  <si>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</si>
  <si>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</si>
  <si>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</si>
  <si>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</si>
  <si>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</si>
  <si>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</si>
  <si>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平均と比較して同程度で、将来負担比率は低くなっている。いずれも減少傾向であるが、今後は公共施設等総合管理計画に基づく事業により新起債の発行額が伸びることが予測され、実質公債費比率が上昇していくことが考えられるため、これまで以上に公債費の適正化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</si>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</sst>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96635</c:v>
                </c:pt>
                <c:pt idx="1">
                  <c:v>97062</c:v>
                </c:pt>
                <c:pt idx="2">
                  <c:v>106005</c:v>
                </c:pt>
                <c:pt idx="3">
                  <c:v>98507</c:v>
                </c:pt>
                <c:pt idx="4">
                  <c:v>113347</c:v>
                </c:pt>
              </c:numCache>
            </c:numRef>
          </c:val>
          <c:smooth val="0"/>
          <c:extLst>
            <c:ext xmlns:c16="http://schemas.microsoft.com/office/drawing/2014/chart" uri="{C3380CC4-5D6E-409C-BE32-E72D297353CC}">
              <c16:uniqueId val="{00000000-68A8-44D2-9591-5B221C73F5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61141</c:v>
                </c:pt>
                <c:pt idx="1">
                  <c:v>71147</c:v>
                </c:pt>
                <c:pt idx="2">
                  <c:v>110161</c:v>
                </c:pt>
                <c:pt idx="3">
                  <c:v>120901</c:v>
                </c:pt>
                <c:pt idx="4">
                  <c:v>111615</c:v>
                </c:pt>
              </c:numCache>
            </c:numRef>
          </c:val>
          <c:smooth val="0"/>
          <c:extLst>
            <c:ext xmlns:c16="http://schemas.microsoft.com/office/drawing/2014/chart" uri="{C3380CC4-5D6E-409C-BE32-E72D297353CC}">
              <c16:uniqueId val="{00000001-68A8-44D2-9591-5B221C73F5F4}"/>
            </c:ext>
          </c:extLst>
        </c:ser>
        <c:dLbls>
          <c:showLegendKey val="0"/>
          <c:showVal val="0"/>
          <c:showCatName val="0"/>
          <c:showSerName val="0"/>
          <c:showPercent val="0"/>
          <c:showBubbleSize val="0"/>
        </c:dLbls>
        <c:marker val="1"/>
        <c:smooth val="0"/>
        <c:axId val="328219000"/>
        <c:axId val="328219392"/>
      </c:lineChart>
      <c:catAx>
        <c:axId val="328219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219392"/>
        <c:crosses val="autoZero"/>
        <c:auto val="1"/>
        <c:lblAlgn val="ctr"/>
        <c:lblOffset val="100"/>
        <c:tickLblSkip val="1"/>
        <c:tickMarkSkip val="1"/>
        <c:noMultiLvlLbl val="0"/>
      </c:catAx>
      <c:valAx>
        <c:axId val="32821939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8219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10.06</c:v>
                </c:pt>
                <c:pt idx="1">
                  <c:v>7.41</c:v>
                </c:pt>
                <c:pt idx="2">
                  <c:v>7.52</c:v>
                </c:pt>
                <c:pt idx="3">
                  <c:v>9.23</c:v>
                </c:pt>
                <c:pt idx="4">
                  <c:v>9.81</c:v>
                </c:pt>
              </c:numCache>
            </c:numRef>
          </c:val>
          <c:extLst>
            <c:ext xmlns:c16="http://schemas.microsoft.com/office/drawing/2014/chart" uri="{C3380CC4-5D6E-409C-BE32-E72D297353CC}">
              <c16:uniqueId val="{00000000-B1A5-41BD-B02C-C0BB4C91AD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62.76</c:v>
                </c:pt>
                <c:pt idx="1">
                  <c:v>76.400000000000006</c:v>
                </c:pt>
                <c:pt idx="2">
                  <c:v>86.44</c:v>
                </c:pt>
                <c:pt idx="3">
                  <c:v>87.54</c:v>
                </c:pt>
                <c:pt idx="4">
                  <c:v>89.44</c:v>
                </c:pt>
              </c:numCache>
            </c:numRef>
          </c:val>
          <c:extLst>
            <c:ext xmlns:c16="http://schemas.microsoft.com/office/drawing/2014/chart" uri="{C3380CC4-5D6E-409C-BE32-E72D297353CC}">
              <c16:uniqueId val="{00000001-B1A5-41BD-B02C-C0BB4C91AD53}"/>
            </c:ext>
          </c:extLst>
        </c:ser>
        <c:dLbls>
          <c:showLegendKey val="0"/>
          <c:showVal val="0"/>
          <c:showCatName val="0"/>
          <c:showSerName val="0"/>
          <c:showPercent val="0"/>
          <c:showBubbleSize val="0"/>
        </c:dLbls>
        <c:gapWidth val="250"/>
        <c:overlap val="100"/>
        <c:axId val="330847072"/>
        <c:axId val="330845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8.1</c:v>
                </c:pt>
                <c:pt idx="1">
                  <c:v>7.51</c:v>
                </c:pt>
                <c:pt idx="2">
                  <c:v>6.98</c:v>
                </c:pt>
                <c:pt idx="3">
                  <c:v>2.14</c:v>
                </c:pt>
                <c:pt idx="4">
                  <c:v>1.21</c:v>
                </c:pt>
              </c:numCache>
            </c:numRef>
          </c:val>
          <c:smooth val="0"/>
          <c:extLst>
            <c:ext xmlns:c16="http://schemas.microsoft.com/office/drawing/2014/chart" uri="{C3380CC4-5D6E-409C-BE32-E72D297353CC}">
              <c16:uniqueId val="{00000002-B1A5-41BD-B02C-C0BB4C91AD53}"/>
            </c:ext>
          </c:extLst>
        </c:ser>
        <c:dLbls>
          <c:showLegendKey val="0"/>
          <c:showVal val="0"/>
          <c:showCatName val="0"/>
          <c:showSerName val="0"/>
          <c:showPercent val="0"/>
          <c:showBubbleSize val="0"/>
        </c:dLbls>
        <c:marker val="1"/>
        <c:smooth val="0"/>
        <c:axId val="330847072"/>
        <c:axId val="330845504"/>
      </c:lineChart>
      <c:catAx>
        <c:axId val="33084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0845504"/>
        <c:crosses val="autoZero"/>
        <c:auto val="1"/>
        <c:lblAlgn val="ctr"/>
        <c:lblOffset val="100"/>
        <c:tickLblSkip val="1"/>
        <c:tickMarkSkip val="1"/>
        <c:noMultiLvlLbl val="0"/>
      </c:catAx>
      <c:valAx>
        <c:axId val="330845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84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0.53</c:v>
                </c:pt>
                <c:pt idx="2">
                  <c:v>#N/A</c:v>
                </c:pt>
                <c:pt idx="3">
                  <c:v>0.79</c:v>
                </c:pt>
                <c:pt idx="4">
                  <c:v>0</c:v>
                </c:pt>
                <c:pt idx="5">
                  <c:v>0</c:v>
                </c:pt>
                <c:pt idx="6">
                  <c:v>0</c:v>
                </c:pt>
                <c:pt idx="7">
                  <c:v>0</c:v>
                </c:pt>
                <c:pt idx="8">
                  <c:v>0</c:v>
                </c:pt>
                <c:pt idx="9">
                  <c:v>0</c:v>
                </c:pt>
              </c:numCache>
            </c:numRef>
          </c:val>
          <c:extLst>
            <c:ext xmlns:c16="http://schemas.microsoft.com/office/drawing/2014/chart" uri="{C3380CC4-5D6E-409C-BE32-E72D297353CC}">
              <c16:uniqueId val="{00000000-D0AC-4728-B3F9-C7681FF5BE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AC-4728-B3F9-C7681FF5BE26}"/>
            </c:ext>
          </c:extLst>
        </c:ser>
        <c:ser>
          <c:idx val="2"/>
          <c:order val="2"/>
          <c:tx>
            <c:strRef>
              <c:f>データシート!$A$29</c:f>
              <c:strCache>
                <c:ptCount val="1"/>
                <c:pt idx="0">
                  <c:v>球磨郡障害認定審査事業特別会計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2-D0AC-4728-B3F9-C7681FF5BE2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3-D0AC-4728-B3F9-C7681FF5BE26}"/>
            </c:ext>
          </c:extLst>
        </c:ser>
        <c:ser>
          <c:idx val="4"/>
          <c:order val="4"/>
          <c:tx>
            <c:strRef>
              <c:f>データシート!$A$31</c:f>
              <c:strCache>
                <c:ptCount val="1"/>
                <c:pt idx="0">
                  <c:v>球磨郡介護認定審査事業特別会計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0.04</c:v>
                </c:pt>
                <c:pt idx="4">
                  <c:v>#N/A</c:v>
                </c:pt>
                <c:pt idx="5">
                  <c:v>0.03</c:v>
                </c:pt>
                <c:pt idx="6">
                  <c:v>#N/A</c:v>
                </c:pt>
                <c:pt idx="7">
                  <c:v>0.03</c:v>
                </c:pt>
                <c:pt idx="8">
                  <c:v>#N/A</c:v>
                </c:pt>
                <c:pt idx="9">
                  <c:v>7.0000000000000007E-2</c:v>
                </c:pt>
              </c:numCache>
            </c:numRef>
          </c:val>
          <c:extLst>
            <c:ext xmlns:c16="http://schemas.microsoft.com/office/drawing/2014/chart" uri="{C3380CC4-5D6E-409C-BE32-E72D297353CC}">
              <c16:uniqueId val="{00000004-D0AC-4728-B3F9-C7681FF5BE26}"/>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0.38</c:v>
                </c:pt>
                <c:pt idx="2">
                  <c:v>#N/A</c:v>
                </c:pt>
                <c:pt idx="3">
                  <c:v>0.38</c:v>
                </c:pt>
                <c:pt idx="4">
                  <c:v>#N/A</c:v>
                </c:pt>
                <c:pt idx="5">
                  <c:v>0.27</c:v>
                </c:pt>
                <c:pt idx="6">
                  <c:v>#N/A</c:v>
                </c:pt>
                <c:pt idx="7">
                  <c:v>0.43</c:v>
                </c:pt>
                <c:pt idx="8">
                  <c:v>#N/A</c:v>
                </c:pt>
                <c:pt idx="9">
                  <c:v>0.56000000000000005</c:v>
                </c:pt>
              </c:numCache>
            </c:numRef>
          </c:val>
          <c:extLst>
            <c:ext xmlns:c16="http://schemas.microsoft.com/office/drawing/2014/chart" uri="{C3380CC4-5D6E-409C-BE32-E72D297353CC}">
              <c16:uniqueId val="{00000005-D0AC-4728-B3F9-C7681FF5BE2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1.33</c:v>
                </c:pt>
                <c:pt idx="2">
                  <c:v>#N/A</c:v>
                </c:pt>
                <c:pt idx="3">
                  <c:v>4.34</c:v>
                </c:pt>
                <c:pt idx="4">
                  <c:v>#N/A</c:v>
                </c:pt>
                <c:pt idx="5">
                  <c:v>2.2400000000000002</c:v>
                </c:pt>
                <c:pt idx="6">
                  <c:v>#N/A</c:v>
                </c:pt>
                <c:pt idx="7">
                  <c:v>2.11</c:v>
                </c:pt>
                <c:pt idx="8">
                  <c:v>#N/A</c:v>
                </c:pt>
                <c:pt idx="9">
                  <c:v>2.29</c:v>
                </c:pt>
              </c:numCache>
            </c:numRef>
          </c:val>
          <c:extLst>
            <c:ext xmlns:c16="http://schemas.microsoft.com/office/drawing/2014/chart" uri="{C3380CC4-5D6E-409C-BE32-E72D297353CC}">
              <c16:uniqueId val="{00000006-D0AC-4728-B3F9-C7681FF5BE2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0.59</c:v>
                </c:pt>
                <c:pt idx="2">
                  <c:v>#N/A</c:v>
                </c:pt>
                <c:pt idx="3">
                  <c:v>0.95</c:v>
                </c:pt>
                <c:pt idx="4">
                  <c:v>#N/A</c:v>
                </c:pt>
                <c:pt idx="5">
                  <c:v>1.63</c:v>
                </c:pt>
                <c:pt idx="6">
                  <c:v>#N/A</c:v>
                </c:pt>
                <c:pt idx="7">
                  <c:v>2.12</c:v>
                </c:pt>
                <c:pt idx="8">
                  <c:v>#N/A</c:v>
                </c:pt>
                <c:pt idx="9">
                  <c:v>2.84</c:v>
                </c:pt>
              </c:numCache>
            </c:numRef>
          </c:val>
          <c:extLst>
            <c:ext xmlns:c16="http://schemas.microsoft.com/office/drawing/2014/chart" uri="{C3380CC4-5D6E-409C-BE32-E72D297353CC}">
              <c16:uniqueId val="{00000007-D0AC-4728-B3F9-C7681FF5BE26}"/>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2.8</c:v>
                </c:pt>
                <c:pt idx="2">
                  <c:v>#N/A</c:v>
                </c:pt>
                <c:pt idx="3">
                  <c:v>3.41</c:v>
                </c:pt>
                <c:pt idx="4">
                  <c:v>#N/A</c:v>
                </c:pt>
                <c:pt idx="5">
                  <c:v>5.31</c:v>
                </c:pt>
                <c:pt idx="6">
                  <c:v>#N/A</c:v>
                </c:pt>
                <c:pt idx="7">
                  <c:v>6.57</c:v>
                </c:pt>
                <c:pt idx="8">
                  <c:v>#N/A</c:v>
                </c:pt>
                <c:pt idx="9">
                  <c:v>7.73</c:v>
                </c:pt>
              </c:numCache>
            </c:numRef>
          </c:val>
          <c:extLst>
            <c:ext xmlns:c16="http://schemas.microsoft.com/office/drawing/2014/chart" uri="{C3380CC4-5D6E-409C-BE32-E72D297353CC}">
              <c16:uniqueId val="{00000008-D0AC-4728-B3F9-C7681FF5BE2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10.02</c:v>
                </c:pt>
                <c:pt idx="2">
                  <c:v>#N/A</c:v>
                </c:pt>
                <c:pt idx="3">
                  <c:v>7.33</c:v>
                </c:pt>
                <c:pt idx="4">
                  <c:v>#N/A</c:v>
                </c:pt>
                <c:pt idx="5">
                  <c:v>7.46</c:v>
                </c:pt>
                <c:pt idx="6">
                  <c:v>#N/A</c:v>
                </c:pt>
                <c:pt idx="7">
                  <c:v>9.17</c:v>
                </c:pt>
                <c:pt idx="8">
                  <c:v>#N/A</c:v>
                </c:pt>
                <c:pt idx="9">
                  <c:v>9.6999999999999993</c:v>
                </c:pt>
              </c:numCache>
            </c:numRef>
          </c:val>
          <c:extLst>
            <c:ext xmlns:c16="http://schemas.microsoft.com/office/drawing/2014/chart" uri="{C3380CC4-5D6E-409C-BE32-E72D297353CC}">
              <c16:uniqueId val="{00000009-D0AC-4728-B3F9-C7681FF5BE26}"/>
            </c:ext>
          </c:extLst>
        </c:ser>
        <c:dLbls>
          <c:showLegendKey val="0"/>
          <c:showVal val="0"/>
          <c:showCatName val="0"/>
          <c:showSerName val="0"/>
          <c:showPercent val="0"/>
          <c:showBubbleSize val="0"/>
        </c:dLbls>
        <c:gapWidth val="150"/>
        <c:overlap val="100"/>
        <c:axId val="330851384"/>
        <c:axId val="330848248"/>
      </c:barChart>
      <c:catAx>
        <c:axId val="330851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0848248"/>
        <c:crosses val="autoZero"/>
        <c:auto val="1"/>
        <c:lblAlgn val="ctr"/>
        <c:lblOffset val="100"/>
        <c:tickLblSkip val="1"/>
        <c:tickMarkSkip val="1"/>
        <c:noMultiLvlLbl val="0"/>
      </c:catAx>
      <c:valAx>
        <c:axId val="330848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851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1409</c:v>
                </c:pt>
                <c:pt idx="5">
                  <c:v>1428</c:v>
                </c:pt>
                <c:pt idx="8">
                  <c:v>1345</c:v>
                </c:pt>
                <c:pt idx="11">
                  <c:v>1378</c:v>
                </c:pt>
                <c:pt idx="14">
                  <c:v>1327</c:v>
                </c:pt>
              </c:numCache>
            </c:numRef>
          </c:val>
          <c:extLst>
            <c:ext xmlns:c16="http://schemas.microsoft.com/office/drawing/2014/chart" uri="{C3380CC4-5D6E-409C-BE32-E72D297353CC}">
              <c16:uniqueId val="{00000000-5676-4CCB-913B-80C22F857A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76-4CCB-913B-80C22F857A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47</c:v>
                </c:pt>
                <c:pt idx="3">
                  <c:v>42</c:v>
                </c:pt>
                <c:pt idx="6">
                  <c:v>36</c:v>
                </c:pt>
                <c:pt idx="9">
                  <c:v>35</c:v>
                </c:pt>
                <c:pt idx="12">
                  <c:v>0</c:v>
                </c:pt>
              </c:numCache>
            </c:numRef>
          </c:val>
          <c:extLst>
            <c:ext xmlns:c16="http://schemas.microsoft.com/office/drawing/2014/chart" uri="{C3380CC4-5D6E-409C-BE32-E72D297353CC}">
              <c16:uniqueId val="{00000002-5676-4CCB-913B-80C22F857A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100</c:v>
                </c:pt>
                <c:pt idx="3">
                  <c:v>84</c:v>
                </c:pt>
                <c:pt idx="6">
                  <c:v>62</c:v>
                </c:pt>
                <c:pt idx="9">
                  <c:v>68</c:v>
                </c:pt>
                <c:pt idx="12">
                  <c:v>78</c:v>
                </c:pt>
              </c:numCache>
            </c:numRef>
          </c:val>
          <c:extLst>
            <c:ext xmlns:c16="http://schemas.microsoft.com/office/drawing/2014/chart" uri="{C3380CC4-5D6E-409C-BE32-E72D297353CC}">
              <c16:uniqueId val="{00000003-5676-4CCB-913B-80C22F857A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416</c:v>
                </c:pt>
                <c:pt idx="3">
                  <c:v>416</c:v>
                </c:pt>
                <c:pt idx="6">
                  <c:v>375</c:v>
                </c:pt>
                <c:pt idx="9">
                  <c:v>428</c:v>
                </c:pt>
                <c:pt idx="12">
                  <c:v>437</c:v>
                </c:pt>
              </c:numCache>
            </c:numRef>
          </c:val>
          <c:extLst>
            <c:ext xmlns:c16="http://schemas.microsoft.com/office/drawing/2014/chart" uri="{C3380CC4-5D6E-409C-BE32-E72D297353CC}">
              <c16:uniqueId val="{00000004-5676-4CCB-913B-80C22F857A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76-4CCB-913B-80C22F857A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76-4CCB-913B-80C22F857A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1371</c:v>
                </c:pt>
                <c:pt idx="3">
                  <c:v>1375</c:v>
                </c:pt>
                <c:pt idx="6">
                  <c:v>1282</c:v>
                </c:pt>
                <c:pt idx="9">
                  <c:v>1277</c:v>
                </c:pt>
                <c:pt idx="12">
                  <c:v>1246</c:v>
                </c:pt>
              </c:numCache>
            </c:numRef>
          </c:val>
          <c:extLst>
            <c:ext xmlns:c16="http://schemas.microsoft.com/office/drawing/2014/chart" uri="{C3380CC4-5D6E-409C-BE32-E72D297353CC}">
              <c16:uniqueId val="{00000007-5676-4CCB-913B-80C22F857AC3}"/>
            </c:ext>
          </c:extLst>
        </c:ser>
        <c:dLbls>
          <c:showLegendKey val="0"/>
          <c:showVal val="0"/>
          <c:showCatName val="0"/>
          <c:showSerName val="0"/>
          <c:showPercent val="0"/>
          <c:showBubbleSize val="0"/>
        </c:dLbls>
        <c:gapWidth val="100"/>
        <c:overlap val="100"/>
        <c:axId val="330845112"/>
        <c:axId val="330844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525</c:v>
                </c:pt>
                <c:pt idx="2">
                  <c:v>#N/A</c:v>
                </c:pt>
                <c:pt idx="3">
                  <c:v>#N/A</c:v>
                </c:pt>
                <c:pt idx="4">
                  <c:v>489</c:v>
                </c:pt>
                <c:pt idx="5">
                  <c:v>#N/A</c:v>
                </c:pt>
                <c:pt idx="6">
                  <c:v>#N/A</c:v>
                </c:pt>
                <c:pt idx="7">
                  <c:v>410</c:v>
                </c:pt>
                <c:pt idx="8">
                  <c:v>#N/A</c:v>
                </c:pt>
                <c:pt idx="9">
                  <c:v>#N/A</c:v>
                </c:pt>
                <c:pt idx="10">
                  <c:v>430</c:v>
                </c:pt>
                <c:pt idx="11">
                  <c:v>#N/A</c:v>
                </c:pt>
                <c:pt idx="12">
                  <c:v>#N/A</c:v>
                </c:pt>
                <c:pt idx="13">
                  <c:v>434</c:v>
                </c:pt>
                <c:pt idx="14">
                  <c:v>#N/A</c:v>
                </c:pt>
              </c:numCache>
            </c:numRef>
          </c:val>
          <c:smooth val="0"/>
          <c:extLst>
            <c:ext xmlns:c16="http://schemas.microsoft.com/office/drawing/2014/chart" uri="{C3380CC4-5D6E-409C-BE32-E72D297353CC}">
              <c16:uniqueId val="{00000008-5676-4CCB-913B-80C22F857AC3}"/>
            </c:ext>
          </c:extLst>
        </c:ser>
        <c:dLbls>
          <c:showLegendKey val="0"/>
          <c:showVal val="0"/>
          <c:showCatName val="0"/>
          <c:showSerName val="0"/>
          <c:showPercent val="0"/>
          <c:showBubbleSize val="0"/>
        </c:dLbls>
        <c:marker val="1"/>
        <c:smooth val="0"/>
        <c:axId val="330845112"/>
        <c:axId val="330844720"/>
      </c:lineChart>
      <c:catAx>
        <c:axId val="330845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0844720"/>
        <c:crosses val="autoZero"/>
        <c:auto val="1"/>
        <c:lblAlgn val="ctr"/>
        <c:lblOffset val="100"/>
        <c:tickLblSkip val="1"/>
        <c:tickMarkSkip val="1"/>
        <c:noMultiLvlLbl val="0"/>
      </c:catAx>
      <c:valAx>
        <c:axId val="33084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845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12943</c:v>
                </c:pt>
                <c:pt idx="5">
                  <c:v>12138</c:v>
                </c:pt>
                <c:pt idx="8">
                  <c:v>11813</c:v>
                </c:pt>
                <c:pt idx="11">
                  <c:v>12200</c:v>
                </c:pt>
                <c:pt idx="14">
                  <c:v>11745</c:v>
                </c:pt>
              </c:numCache>
            </c:numRef>
          </c:val>
          <c:extLst>
            <c:ext xmlns:c16="http://schemas.microsoft.com/office/drawing/2014/chart" uri="{C3380CC4-5D6E-409C-BE32-E72D297353CC}">
              <c16:uniqueId val="{00000000-1601-4561-8133-60F92E8896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515</c:v>
                </c:pt>
                <c:pt idx="5">
                  <c:v>457</c:v>
                </c:pt>
                <c:pt idx="8">
                  <c:v>260</c:v>
                </c:pt>
                <c:pt idx="11">
                  <c:v>206</c:v>
                </c:pt>
                <c:pt idx="14">
                  <c:v>156</c:v>
                </c:pt>
              </c:numCache>
            </c:numRef>
          </c:val>
          <c:extLst>
            <c:ext xmlns:c16="http://schemas.microsoft.com/office/drawing/2014/chart" uri="{C3380CC4-5D6E-409C-BE32-E72D297353CC}">
              <c16:uniqueId val="{00000001-1601-4561-8133-60F92E8896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6110</c:v>
                </c:pt>
                <c:pt idx="5">
                  <c:v>6849</c:v>
                </c:pt>
                <c:pt idx="8">
                  <c:v>7497</c:v>
                </c:pt>
                <c:pt idx="11">
                  <c:v>7506</c:v>
                </c:pt>
                <c:pt idx="14">
                  <c:v>7668</c:v>
                </c:pt>
              </c:numCache>
            </c:numRef>
          </c:val>
          <c:extLst>
            <c:ext xmlns:c16="http://schemas.microsoft.com/office/drawing/2014/chart" uri="{C3380CC4-5D6E-409C-BE32-E72D297353CC}">
              <c16:uniqueId val="{00000002-1601-4561-8133-60F92E8896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01-4561-8133-60F92E8896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01-4561-8133-60F92E8896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26</c:v>
                </c:pt>
                <c:pt idx="3">
                  <c:v>22</c:v>
                </c:pt>
                <c:pt idx="6">
                  <c:v>19</c:v>
                </c:pt>
                <c:pt idx="9">
                  <c:v>0</c:v>
                </c:pt>
                <c:pt idx="12">
                  <c:v>0</c:v>
                </c:pt>
              </c:numCache>
            </c:numRef>
          </c:val>
          <c:extLst>
            <c:ext xmlns:c16="http://schemas.microsoft.com/office/drawing/2014/chart" uri="{C3380CC4-5D6E-409C-BE32-E72D297353CC}">
              <c16:uniqueId val="{00000005-1601-4561-8133-60F92E8896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2688</c:v>
                </c:pt>
                <c:pt idx="3">
                  <c:v>2434</c:v>
                </c:pt>
                <c:pt idx="6">
                  <c:v>2340</c:v>
                </c:pt>
                <c:pt idx="9">
                  <c:v>2190</c:v>
                </c:pt>
                <c:pt idx="12">
                  <c:v>2092</c:v>
                </c:pt>
              </c:numCache>
            </c:numRef>
          </c:val>
          <c:extLst>
            <c:ext xmlns:c16="http://schemas.microsoft.com/office/drawing/2014/chart" uri="{C3380CC4-5D6E-409C-BE32-E72D297353CC}">
              <c16:uniqueId val="{00000006-1601-4561-8133-60F92E8896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443</c:v>
                </c:pt>
                <c:pt idx="3">
                  <c:v>443</c:v>
                </c:pt>
                <c:pt idx="6">
                  <c:v>390</c:v>
                </c:pt>
                <c:pt idx="9">
                  <c:v>804</c:v>
                </c:pt>
                <c:pt idx="12">
                  <c:v>811</c:v>
                </c:pt>
              </c:numCache>
            </c:numRef>
          </c:val>
          <c:extLst>
            <c:ext xmlns:c16="http://schemas.microsoft.com/office/drawing/2014/chart" uri="{C3380CC4-5D6E-409C-BE32-E72D297353CC}">
              <c16:uniqueId val="{00000007-1601-4561-8133-60F92E8896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7113</c:v>
                </c:pt>
                <c:pt idx="3">
                  <c:v>6600</c:v>
                </c:pt>
                <c:pt idx="6">
                  <c:v>6193</c:v>
                </c:pt>
                <c:pt idx="9">
                  <c:v>5810</c:v>
                </c:pt>
                <c:pt idx="12">
                  <c:v>5478</c:v>
                </c:pt>
              </c:numCache>
            </c:numRef>
          </c:val>
          <c:extLst>
            <c:ext xmlns:c16="http://schemas.microsoft.com/office/drawing/2014/chart" uri="{C3380CC4-5D6E-409C-BE32-E72D297353CC}">
              <c16:uniqueId val="{00000008-1601-4561-8133-60F92E8896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287</c:v>
                </c:pt>
                <c:pt idx="3">
                  <c:v>245</c:v>
                </c:pt>
                <c:pt idx="6">
                  <c:v>208</c:v>
                </c:pt>
                <c:pt idx="9">
                  <c:v>0</c:v>
                </c:pt>
                <c:pt idx="12">
                  <c:v>0</c:v>
                </c:pt>
              </c:numCache>
            </c:numRef>
          </c:val>
          <c:extLst>
            <c:ext xmlns:c16="http://schemas.microsoft.com/office/drawing/2014/chart" uri="{C3380CC4-5D6E-409C-BE32-E72D297353CC}">
              <c16:uniqueId val="{00000009-1601-4561-8133-60F92E8896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11053</c:v>
                </c:pt>
                <c:pt idx="3">
                  <c:v>10369</c:v>
                </c:pt>
                <c:pt idx="6">
                  <c:v>10290</c:v>
                </c:pt>
                <c:pt idx="9">
                  <c:v>10489</c:v>
                </c:pt>
                <c:pt idx="12">
                  <c:v>10417</c:v>
                </c:pt>
              </c:numCache>
            </c:numRef>
          </c:val>
          <c:extLst>
            <c:ext xmlns:c16="http://schemas.microsoft.com/office/drawing/2014/chart" uri="{C3380CC4-5D6E-409C-BE32-E72D297353CC}">
              <c16:uniqueId val="{0000000A-1601-4561-8133-60F92E8896A7}"/>
            </c:ext>
          </c:extLst>
        </c:ser>
        <c:dLbls>
          <c:showLegendKey val="0"/>
          <c:showVal val="0"/>
          <c:showCatName val="0"/>
          <c:showSerName val="0"/>
          <c:showPercent val="0"/>
          <c:showBubbleSize val="0"/>
        </c:dLbls>
        <c:gapWidth val="100"/>
        <c:overlap val="100"/>
        <c:axId val="330847464"/>
        <c:axId val="330846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2043</c:v>
                </c:pt>
                <c:pt idx="2">
                  <c:v>#N/A</c:v>
                </c:pt>
                <c:pt idx="3">
                  <c:v>#N/A</c:v>
                </c:pt>
                <c:pt idx="4">
                  <c:v>670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601-4561-8133-60F92E8896A7}"/>
            </c:ext>
          </c:extLst>
        </c:ser>
        <c:dLbls>
          <c:showLegendKey val="0"/>
          <c:showVal val="0"/>
          <c:showCatName val="0"/>
          <c:showSerName val="0"/>
          <c:showPercent val="0"/>
          <c:showBubbleSize val="0"/>
        </c:dLbls>
        <c:marker val="1"/>
        <c:smooth val="0"/>
        <c:axId val="330847464"/>
        <c:axId val="330846288"/>
      </c:lineChart>
      <c:catAx>
        <c:axId val="330847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0846288"/>
        <c:crosses val="autoZero"/>
        <c:auto val="1"/>
        <c:lblAlgn val="ctr"/>
        <c:lblOffset val="100"/>
        <c:tickLblSkip val="1"/>
        <c:tickMarkSkip val="1"/>
        <c:noMultiLvlLbl val="0"/>
      </c:catAx>
      <c:valAx>
        <c:axId val="33084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0847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5559</c:v>
                </c:pt>
                <c:pt idx="1">
                  <c:v>5589</c:v>
                </c:pt>
                <c:pt idx="2">
                  <c:v>5637</c:v>
                </c:pt>
              </c:numCache>
            </c:numRef>
          </c:val>
          <c:extLst>
            <c:ext xmlns:c16="http://schemas.microsoft.com/office/drawing/2014/chart" uri="{C3380CC4-5D6E-409C-BE32-E72D297353CC}">
              <c16:uniqueId val="{00000000-C413-43F7-A180-A2E00C0D57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413-43F7-A180-A2E00C0D57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3571</c:v>
                </c:pt>
                <c:pt idx="1">
                  <c:v>3403</c:v>
                </c:pt>
                <c:pt idx="2">
                  <c:v>3345</c:v>
                </c:pt>
              </c:numCache>
            </c:numRef>
          </c:val>
          <c:extLst>
            <c:ext xmlns:c16="http://schemas.microsoft.com/office/drawing/2014/chart" uri="{C3380CC4-5D6E-409C-BE32-E72D297353CC}">
              <c16:uniqueId val="{00000002-C413-43F7-A180-A2E00C0D574A}"/>
            </c:ext>
          </c:extLst>
        </c:ser>
        <c:dLbls>
          <c:showLegendKey val="0"/>
          <c:showVal val="0"/>
          <c:showCatName val="0"/>
          <c:showSerName val="0"/>
          <c:showPercent val="0"/>
          <c:showBubbleSize val="0"/>
        </c:dLbls>
        <c:gapWidth val="120"/>
        <c:overlap val="100"/>
        <c:axId val="330850600"/>
        <c:axId val="330850992"/>
      </c:barChart>
      <c:catAx>
        <c:axId val="330850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0850992"/>
        <c:crosses val="autoZero"/>
        <c:auto val="1"/>
        <c:lblAlgn val="ctr"/>
        <c:lblOffset val="100"/>
        <c:tickLblSkip val="1"/>
        <c:tickMarkSkip val="1"/>
        <c:noMultiLvlLbl val="0"/>
      </c:catAx>
      <c:valAx>
        <c:axId val="3308509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0850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{4DCD17EF-1FB2-4ABC-82A3-5DC09B6D1AC4}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FE2-4B78-A327-FC317F8631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{70AB16EA-1AE1-4AF6-94F7-83BCB8C8F878}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E2-4B78-A327-FC317F8631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{DD734FB1-ED29-4AA6-BB8B-DE8BDABE828E}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E2-4B78-A327-FC317F8631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{AC1F26D4-FD23-45E4-A7E9-767ADABEDC35}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E2-4B78-A327-FC317F8631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{67ADA6E4-7B6A-4986-A015-E6F9D839F161}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E2-4B78-A327-FC317F8631A0}"/>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{95D53323-61DC-4E66-A118-2CFF17B5B35A}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FE2-4B78-A327-FC317F8631A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{75D8D650-B7A2-42C0-992F-FCA4C8746583}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FE2-4B78-A327-FC317F8631A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{32CDEA38-0AFD-4337-9101-6D2431200BA9}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FE2-4B78-A327-FC317F8631A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{DBC06E90-7FF4-4BA4-8B53-3CEAA7383607}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FE2-4B78-A327-FC317F8631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53.9</c:v>
                </c:pt>
                <c:pt idx="8">
                  <c:v>55.2</c:v>
                </c:pt>
                <c:pt idx="16">
                  <c:v>56.4</c:v>
                </c:pt>
                <c:pt idx="24">
                  <c:v>57</c:v>
                </c:pt>
                <c:pt idx="32">
                  <c:v>57.5</c:v>
                </c:pt>
              </c:numCache>
            </c:numRef>
          </c:xVal>
          <c:yVal>
            <c:numRef>
              <c:f>公会計指標分析・財政指標組合せ分析表!$BP$51:$DC$51</c:f>
              <c:numCache>
                <c:formatCode>#,##0.0;"▲ "#,##0.0</c:formatCode>
                <c:ptCount val="40"/>
                <c:pt idx="0">
                  <c:v>36.200000000000003</c:v>
                </c:pt>
                <c:pt idx="8">
                  <c:v>12.6</c:v>
                </c:pt>
              </c:numCache>
            </c:numRef>
          </c:yVal>
          <c:smooth val="0"/>
          <c:extLst>
            <c:ext xmlns:c16="http://schemas.microsoft.com/office/drawing/2014/chart" uri="{C3380CC4-5D6E-409C-BE32-E72D297353CC}">
              <c16:uniqueId val="{00000009-7FE2-4B78-A327-FC317F8631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{86CFC99C-3C74-46E1-9445-57D7FC276855}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FE2-4B78-A327-FC317F8631A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{BEE94C81-82D4-4B33-AC03-86CCD97353AE}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E2-4B78-A327-FC317F8631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{D433F808-82B2-4FC0-9C2A-62828F1C46B8}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E2-4B78-A327-FC317F8631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{9DD54DD9-65E9-408B-A75C-713F30DB9C9A}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E2-4B78-A327-FC317F8631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{D82D71DF-7E44-4D2F-935E-1CE35E03F868}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E2-4B78-A327-FC317F8631A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{81B019C0-ADD9-4F18-9D70-A1EF221722F3}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FE2-4B78-A327-FC317F8631A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{E0098EC6-DC54-4DDF-BED3-4D096843F20A}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FE2-4B78-A327-FC317F8631A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{815FEC9C-C0B6-4EB6-A520-AF98266BF306}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FE2-4B78-A327-FC317F8631A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{1C923F19-003A-4EE6-9B78-B6DF3EFBD095}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FE2-4B78-A327-FC317F8631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55.8</c:v>
                </c:pt>
                <c:pt idx="8">
                  <c:v>56.1</c:v>
                </c:pt>
                <c:pt idx="16">
                  <c:v>58.6</c:v>
                </c:pt>
                <c:pt idx="24">
                  <c:v>59.5</c:v>
                </c:pt>
                <c:pt idx="32">
                  <c:v>60.5</c:v>
                </c:pt>
              </c:numCache>
            </c:numRef>
          </c:xVal>
          <c:yVal>
            <c:numRef>
              <c:f>公会計指標分析・財政指標組合せ分析表!$BP$55:$DC$55</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7FE2-4B78-A327-FC317F8631A0}"/>
            </c:ext>
          </c:extLst>
        </c:ser>
        <c:dLbls>
          <c:showLegendKey val="0"/>
          <c:showVal val="1"/>
          <c:showCatName val="0"/>
          <c:showSerName val="0"/>
          <c:showPercent val="0"/>
          <c:showBubbleSize val="0"/>
        </c:dLbls>
        <c:axId val="46179840"/>
        <c:axId val="46181760"/>
      </c:scatterChart>
      <c:valAx>
        <c:axId val="46179840"/>
        <c:scaling>
          <c:orientation val="minMax"/>
          <c:max val="61.1"/>
          <c:min val="53.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{65788FE3-31DD-4326-946E-4AAE6CB44B8C}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FE8-42E8-A649-4F85361EF3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{C12D1279-F1CA-44E4-B29F-38EAA5F289DA}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E8-42E8-A649-4F85361EF3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{762E49FA-13A3-4994-A7C7-4067967CE3C2}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E8-42E8-A649-4F85361EF3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{7567D655-9428-458A-9A8B-41B805EDAACE}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E8-42E8-A649-4F85361EF3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{88F6F930-9A6D-469E-B039-D55EED389731}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E8-42E8-A649-4F85361EF3C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{EFF4F16A-0673-460C-88B8-79C5B27550BF}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FE8-42E8-A649-4F85361EF3C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{5B83A223-C356-480B-A9F0-9D12A8E962B2}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FE8-42E8-A649-4F85361EF3C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{2623E6A4-FB1B-4DB0-B14F-FE092BFA3DB4}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FE8-42E8-A649-4F85361EF3C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{B2516485-EE7A-4A63-928F-703C9F1683CF}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FE8-42E8-A649-4F85361EF3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c:v>
                </c:pt>
                <c:pt idx="16">
                  <c:v>8.8000000000000007</c:v>
                </c:pt>
                <c:pt idx="24">
                  <c:v>8.5</c:v>
                </c:pt>
                <c:pt idx="32">
                  <c:v>8.3000000000000007</c:v>
                </c:pt>
              </c:numCache>
            </c:numRef>
          </c:xVal>
          <c:yVal>
            <c:numRef>
              <c:f>公会計指標分析・財政指標組合せ分析表!$BP$73:$DC$73</c:f>
              <c:numCache>
                <c:formatCode>#,##0.0;"▲ "#,##0.0</c:formatCode>
                <c:ptCount val="40"/>
                <c:pt idx="0">
                  <c:v>36.200000000000003</c:v>
                </c:pt>
                <c:pt idx="8">
                  <c:v>12.6</c:v>
                </c:pt>
              </c:numCache>
            </c:numRef>
          </c:yVal>
          <c:smooth val="0"/>
          <c:extLst>
            <c:ext xmlns:c16="http://schemas.microsoft.com/office/drawing/2014/chart" uri="{C3380CC4-5D6E-409C-BE32-E72D297353CC}">
              <c16:uniqueId val="{00000009-3FE8-42E8-A649-4F85361EF3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{F1E52697-F8C9-4A9A-81D8-1B5CC3BAF4A2}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FE8-42E8-A649-4F85361EF3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{99728BF4-4386-48AC-B29B-B4C81CD10E2F}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E8-42E8-A649-4F85361EF3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{B1FF955B-4FDD-44D6-956C-AFEE1843DA68}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E8-42E8-A649-4F85361EF3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{3EA651DE-F088-4B56-ABF5-B1A834EE7A17}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E8-42E8-A649-4F85361EF3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{0568BC81-1785-4FE5-95A1-39E241429837}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E8-42E8-A649-4F85361EF3C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{CB18C9A3-B7F2-4CFD-A542-A97025611758}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FE8-42E8-A649-4F85361EF3CD}"/>
                </c:ext>
              </c:extLst>
            </c:dLbl>
            <c:dLbl>
              <c:idx val="16"/>
              <c:layout>
                <c:manualLayout>
                  <c:x val="-4.1233608101526424E-2"/>
                  <c:y val="-4.585668813150434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{E70A9320-0871-40F2-842A-AFE49C2F84DB}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FE8-42E8-A649-4F85361EF3CD}"/>
                </c:ext>
              </c:extLst>
            </c:dLbl>
            <c:dLbl>
              <c:idx val="24"/>
              <c:layout>
                <c:manualLayout>
                  <c:x val="-3.5560914224537991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{4BD9019E-32A8-434D-971A-59E4429E219B}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FE8-42E8-A649-4F85361EF3CD}"/>
                </c:ext>
              </c:extLst>
            </c:dLbl>
            <c:dLbl>
              <c:idx val="32"/>
              <c:layout>
                <c:manualLayout>
                  <c:x val="-1.8171803637232468E-2"/>
                  <c:y val="-7.897626355651421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{C7A769A5-8A8F-435F-BA4A-647E2F3767B4}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FE8-42E8-A649-4F85361EF3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8.8000000000000007</c:v>
                </c:pt>
                <c:pt idx="32">
                  <c:v>8.9</c:v>
                </c:pt>
              </c:numCache>
            </c:numRef>
          </c:xVal>
          <c:yVal>
            <c:numRef>
              <c:f>公会計指標分析・財政指標組合せ分析表!$BP$77:$DC$77</c:f>
              <c:numCache>
                <c:formatCode>#,##0.0;"▲ "#,##0.0</c:formatCode>
                <c:ptCount val="40"/>
                <c:pt idx="0">
                  <c:v>37.200000000000003</c:v>
                </c:pt>
                <c:pt idx="8">
                  <c:v>24</c:v>
                </c:pt>
                <c:pt idx="16">
                  <c:v>19.8</c:v>
                </c:pt>
                <c:pt idx="24">
                  <c:v>19.8</c:v>
                </c:pt>
                <c:pt idx="32">
                  <c:v>20</c:v>
                </c:pt>
              </c:numCache>
            </c:numRef>
          </c:yVal>
          <c:smooth val="0"/>
          <c:extLst>
            <c:ext xmlns:c16="http://schemas.microsoft.com/office/drawing/2014/chart" uri="{C3380CC4-5D6E-409C-BE32-E72D297353CC}">
              <c16:uniqueId val="{00000013-3FE8-42E8-A649-4F85361EF3CD}"/>
            </c:ext>
          </c:extLst>
        </c:ser>
        <c:dLbls>
          <c:showLegendKey val="0"/>
          <c:showVal val="1"/>
          <c:showCatName val="0"/>
          <c:showSerName val="0"/>
          <c:showPercent val="0"/>
          <c:showBubbleSize val="0"/>
        </c:dLbls>
        <c:axId val="84219776"/>
        <c:axId val="84234240"/>
      </c:scatterChart>
      <c:valAx>
        <c:axId val="84219776"/>
        <c:scaling>
          <c:orientation val="minMax"/>
          <c:max val="11.2"/>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実質公債費比率（分子）は減少傾向にある。これは、地方債の新規発行額を償還元金を下回る額に設定するなどの起債抑制策によるものである。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今後数年は、公共施設総合管理計画に基づく改修や除却事業を計画しており、償還額を超える借入が必要となることから、実質公債費比率は増加に転じると見込んでいる。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減債基金の積立ては行っていない。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将来負担比率（分子）は年々減少している。主な要因として、地方債の新規発行額の抑制等により、地方債現在高や公営企業債等繰入見込額が減少していることがあげられる。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しかし、今後数年は、公共施設総合管理計画に基づく改修や除却事業により新規債の発行額が伸びることが予想されることから、引き続き事業実施の適正化を図り、財政の健全化に努める。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熊本県あさぎり町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・財政調整基金については、地方交付税合併算定替えの段階的削減等による財源不足分として３億円を取り崩した一方、前年度剰余金と運用収入を合わせて３．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億円の積み立てを行った。また、町民の連帯強化及び地域振興を目的とした事業の財源として「まちづくり基金」を２億円、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公共施設整備事業の財源として「公共施設整備基金」を０．３億円、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産業活性化や雇用対策など地域経済の振興に係る事業の財源として「産業活性化基金」を０．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ふるさと寄付金１．５億円、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各種基金の運用収入として０．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億円の積み立てを行ったことにより、基金全体として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・財政需要が見込まれる公共施設の適正化対策の財源として、公共施設整備基金や減債基金への積立を検討していく。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・まちづくり基金：新町建設計画に基づく、町民の連帯強化及び地域振興を目的とする事業の推進</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・ふるさと基金：ふるさと寄付金を財源とし、寄付者の思いを実現化することにより、多様な人々の参加による活力に満ちたふるさとづくりに資することを目的とする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・公共施設整備基金：公共施設整備事業の推進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・林業振興基金：地域林業の振興及び森林の有する多面的機能の維持増進を図る。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・産業活性化基金：産業活性化対策や雇用対策等による地域経済の振興に係る事業の推進</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・まちづくり基金：基金の運用益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百万円を積み立てた一方で、新町建設計画に基づく事業の財源として２億円を充当したことにより減額となった。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・公共施設整備基金：基金の運用益８百万円を積み立てた一方で、公共事業の財源として２８百万円を充当したことにより減額となった。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・ふるさと基金：ソフト事業の財源として２０百万円を充当した一方で、ふるさと寄付金１．５億円を積み立てたことにより増額となった。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・林業振興基金：基金の運用益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ことにより増額となった。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・産業活性化基金：産業活性化に資する事業の財源として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百万円を充当したことにより減額となった。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・まちづくり基金、ふるさと基金については、ソフト事業の財源として定額を取り崩していく予定である。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・その他の基金の活用については、毎年度検討することとしている。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・普通交付税の合併算定替による特例期限終了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後の収支安定を図るため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億円、運用収入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０．２８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億円を積み立てたことによる増額</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８年度までの中期財政計画に基づき、標準財政規模の５０％程度を災害等の不測の事態への備えや公共施設の適正化対策として積み立ててきた。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年度からは、実質単年度収支が赤字となる見通しを立てて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、収支の安定を図るため２４億円程度を積み立ててきた。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今後は、毎年度３億円程度を取り崩し、収支の安定を図りながら、実質単年度収支の黒字化へ向けた取り組みを進めていく。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15,302
15,077
159.56
11,552,256
10,899,534
617,980
6,302,506
10,416,990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施設の老朽化を示す指標であり、上昇傾向にあるものの、類似団体平均や県平均と比較すると下回っている。公共施設等総合管理計画に基づき、将来の人口や財政規模にあった公共施設の最適化、更新等を行っていく必要があ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9" name="テキスト ボックス 58"/>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34</xdr:row>
      <xdr:rowOff>57785</xdr:rowOff>
    </xdr:to>
    <xdr:cxnSp macro="">
      <xdr:nvCxnSpPr>
        <xdr:cNvPr id="69" name="直線コネクタ 68"/>
        <xdr:cNvCxnSpPr/>
      </xdr:nvCxnSpPr>
      <xdr:spPr>
        <a:xfrm flipV="1">
          <a:off x="4760595" y="5311394"/>
          <a:ext cx="1270" cy="13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0"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1" name="直線コネクタ 70"/>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72" name="有形固定資産減価償却率最大値テキスト"/>
        <xdr:cNvSpPr txBox="1"/>
      </xdr:nvSpPr>
      <xdr:spPr>
        <a:xfrm>
          <a:off x="4813300" y="508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73" name="直線コネクタ 72"/>
        <xdr:cNvCxnSpPr/>
      </xdr:nvCxnSpPr>
      <xdr:spPr>
        <a:xfrm>
          <a:off x="4673600" y="531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111142</xdr:rowOff>
    </xdr:from>
    <xdr:ext cx="405111" cy="259045"/>
    <xdr:sp macro="" textlink="">
      <xdr:nvSpPr>
        <xdr:cNvPr id="74" name="有形固定資産減価償却率平均値テキスト"/>
        <xdr:cNvSpPr txBox="1"/>
      </xdr:nvSpPr>
      <xdr:spPr>
        <a:xfrm>
          <a:off x="48133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75" name="フローチャート: 判断 74"/>
        <xdr:cNvSpPr/>
      </xdr:nvSpPr>
      <xdr:spPr>
        <a:xfrm>
          <a:off x="4711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6" name="フローチャート: 判断 75"/>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50673</xdr:rowOff>
    </xdr:from>
    <xdr:to>
      <xdr:col>15</xdr:col>
      <xdr:colOff>187325</xdr:colOff>
      <xdr:row>31</xdr:row>
      <xdr:rowOff>152273</xdr:rowOff>
    </xdr:to>
    <xdr:sp macro="" textlink="">
      <xdr:nvSpPr>
        <xdr:cNvPr id="77" name="フローチャート: 判断 76"/>
        <xdr:cNvSpPr/>
      </xdr:nvSpPr>
      <xdr:spPr>
        <a:xfrm>
          <a:off x="3238500" y="613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114173</xdr:rowOff>
    </xdr:from>
    <xdr:to>
      <xdr:col>11</xdr:col>
      <xdr:colOff>187325</xdr:colOff>
      <xdr:row>31</xdr:row>
      <xdr:rowOff>44323</xdr:rowOff>
    </xdr:to>
    <xdr:sp macro="" textlink="">
      <xdr:nvSpPr>
        <xdr:cNvPr id="78" name="フローチャート: 判断 77"/>
        <xdr:cNvSpPr/>
      </xdr:nvSpPr>
      <xdr:spPr>
        <a:xfrm>
          <a:off x="2476500" y="602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101219</xdr:rowOff>
    </xdr:from>
    <xdr:to>
      <xdr:col>7</xdr:col>
      <xdr:colOff>187325</xdr:colOff>
      <xdr:row>31</xdr:row>
      <xdr:rowOff>31369</xdr:rowOff>
    </xdr:to>
    <xdr:sp macro="" textlink="">
      <xdr:nvSpPr>
        <xdr:cNvPr id="79" name="フローチャート: 判断 78"/>
        <xdr:cNvSpPr/>
      </xdr:nvSpPr>
      <xdr:spPr>
        <a:xfrm>
          <a:off x="1714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85" name="楕円 84"/>
        <xdr:cNvSpPr/>
      </xdr:nvSpPr>
      <xdr:spPr>
        <a:xfrm>
          <a:off x="4711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26052</xdr:rowOff>
    </xdr:from>
    <xdr:ext cx="405111" cy="259045"/>
    <xdr:sp macro="" textlink="">
      <xdr:nvSpPr>
        <xdr:cNvPr id="86" name="有形固定資産減価償却率該当値テキスト"/>
        <xdr:cNvSpPr txBox="1"/>
      </xdr:nvSpPr>
      <xdr:spPr>
        <a:xfrm>
          <a:off x="4813300" y="5941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153035</xdr:rowOff>
    </xdr:from>
    <xdr:to>
      <xdr:col>19</xdr:col>
      <xdr:colOff>187325</xdr:colOff>
      <xdr:row>31</xdr:row>
      <xdr:rowOff>83185</xdr:rowOff>
    </xdr:to>
    <xdr:sp macro="" textlink="">
      <xdr:nvSpPr>
        <xdr:cNvPr id="87" name="楕円 86"/>
        <xdr:cNvSpPr/>
      </xdr:nvSpPr>
      <xdr:spPr>
        <a:xfrm>
          <a:off x="400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32385</xdr:rowOff>
    </xdr:from>
    <xdr:to>
      <xdr:col>23</xdr:col>
      <xdr:colOff>85725</xdr:colOff>
      <xdr:row>31</xdr:row>
      <xdr:rowOff>53975</xdr:rowOff>
    </xdr:to>
    <xdr:cxnSp macro="">
      <xdr:nvCxnSpPr>
        <xdr:cNvPr id="88" name="直線コネクタ 87"/>
        <xdr:cNvCxnSpPr/>
      </xdr:nvCxnSpPr>
      <xdr:spPr>
        <a:xfrm>
          <a:off x="4051300" y="611886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127127</xdr:rowOff>
    </xdr:from>
    <xdr:to>
      <xdr:col>15</xdr:col>
      <xdr:colOff>187325</xdr:colOff>
      <xdr:row>31</xdr:row>
      <xdr:rowOff>57277</xdr:rowOff>
    </xdr:to>
    <xdr:sp macro="" textlink="">
      <xdr:nvSpPr>
        <xdr:cNvPr id="89" name="楕円 88"/>
        <xdr:cNvSpPr/>
      </xdr:nvSpPr>
      <xdr:spPr>
        <a:xfrm>
          <a:off x="3238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6477</xdr:rowOff>
    </xdr:from>
    <xdr:to>
      <xdr:col>19</xdr:col>
      <xdr:colOff>136525</xdr:colOff>
      <xdr:row>31</xdr:row>
      <xdr:rowOff>32385</xdr:rowOff>
    </xdr:to>
    <xdr:cxnSp macro="">
      <xdr:nvCxnSpPr>
        <xdr:cNvPr id="90" name="直線コネクタ 89"/>
        <xdr:cNvCxnSpPr/>
      </xdr:nvCxnSpPr>
      <xdr:spPr>
        <a:xfrm>
          <a:off x="3289300" y="6092952"/>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75311</xdr:rowOff>
    </xdr:from>
    <xdr:to>
      <xdr:col>11</xdr:col>
      <xdr:colOff>187325</xdr:colOff>
      <xdr:row>31</xdr:row>
      <xdr:rowOff>5461</xdr:rowOff>
    </xdr:to>
    <xdr:sp macro="" textlink="">
      <xdr:nvSpPr>
        <xdr:cNvPr id="91" name="楕円 90"/>
        <xdr:cNvSpPr/>
      </xdr:nvSpPr>
      <xdr:spPr>
        <a:xfrm>
          <a:off x="2476500" y="59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126111</xdr:rowOff>
    </xdr:from>
    <xdr:to>
      <xdr:col>15</xdr:col>
      <xdr:colOff>136525</xdr:colOff>
      <xdr:row>31</xdr:row>
      <xdr:rowOff>6477</xdr:rowOff>
    </xdr:to>
    <xdr:cxnSp macro="">
      <xdr:nvCxnSpPr>
        <xdr:cNvPr id="92" name="直線コネクタ 91"/>
        <xdr:cNvCxnSpPr/>
      </xdr:nvCxnSpPr>
      <xdr:spPr>
        <a:xfrm>
          <a:off x="2527300" y="6041136"/>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19177</xdr:rowOff>
    </xdr:from>
    <xdr:to>
      <xdr:col>7</xdr:col>
      <xdr:colOff>187325</xdr:colOff>
      <xdr:row>30</xdr:row>
      <xdr:rowOff>120777</xdr:rowOff>
    </xdr:to>
    <xdr:sp macro="" textlink="">
      <xdr:nvSpPr>
        <xdr:cNvPr id="93" name="楕円 92"/>
        <xdr:cNvSpPr/>
      </xdr:nvSpPr>
      <xdr:spPr>
        <a:xfrm>
          <a:off x="1714500" y="59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69977</xdr:rowOff>
    </xdr:from>
    <xdr:to>
      <xdr:col>11</xdr:col>
      <xdr:colOff>136525</xdr:colOff>
      <xdr:row>30</xdr:row>
      <xdr:rowOff>126111</xdr:rowOff>
    </xdr:to>
    <xdr:cxnSp macro="">
      <xdr:nvCxnSpPr>
        <xdr:cNvPr id="94" name="直線コネクタ 93"/>
        <xdr:cNvCxnSpPr/>
      </xdr:nvCxnSpPr>
      <xdr:spPr>
        <a:xfrm>
          <a:off x="1765300" y="5985002"/>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10812</xdr:rowOff>
    </xdr:from>
    <xdr:ext cx="405111" cy="259045"/>
    <xdr:sp macro="" textlink="">
      <xdr:nvSpPr>
        <xdr:cNvPr id="95" name="n_1aveValue有形固定資産減価償却率"/>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143400</xdr:rowOff>
    </xdr:from>
    <xdr:ext cx="405111" cy="259045"/>
    <xdr:sp macro="" textlink="">
      <xdr:nvSpPr>
        <xdr:cNvPr id="96" name="n_2aveValue有形固定資産減価償却率"/>
        <xdr:cNvSpPr txBox="1"/>
      </xdr:nvSpPr>
      <xdr:spPr>
        <a:xfrm>
          <a:off x="3086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35450</xdr:rowOff>
    </xdr:from>
    <xdr:ext cx="405111" cy="259045"/>
    <xdr:sp macro="" textlink="">
      <xdr:nvSpPr>
        <xdr:cNvPr id="97" name="n_3aveValue有形固定資産減価償却率"/>
        <xdr:cNvSpPr txBox="1"/>
      </xdr:nvSpPr>
      <xdr:spPr>
        <a:xfrm>
          <a:off x="2324744" y="6121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22496</xdr:rowOff>
    </xdr:from>
    <xdr:ext cx="405111" cy="259045"/>
    <xdr:sp macro="" textlink="">
      <xdr:nvSpPr>
        <xdr:cNvPr id="98" name="n_4aveValue有形固定資産減価償却率"/>
        <xdr:cNvSpPr txBox="1"/>
      </xdr:nvSpPr>
      <xdr:spPr>
        <a:xfrm>
          <a:off x="1562744" y="6108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99712</xdr:rowOff>
    </xdr:from>
    <xdr:ext cx="405111" cy="259045"/>
    <xdr:sp macro="" textlink="">
      <xdr:nvSpPr>
        <xdr:cNvPr id="99" name="n_1mainValue有形固定資産減価償却率"/>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73804</xdr:rowOff>
    </xdr:from>
    <xdr:ext cx="405111" cy="259045"/>
    <xdr:sp macro="" textlink="">
      <xdr:nvSpPr>
        <xdr:cNvPr id="100" name="n_2mainValue有形固定資産減価償却率"/>
        <xdr:cNvSpPr txBox="1"/>
      </xdr:nvSpPr>
      <xdr:spPr>
        <a:xfrm>
          <a:off x="3086744" y="581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21988</xdr:rowOff>
    </xdr:from>
    <xdr:ext cx="405111" cy="259045"/>
    <xdr:sp macro="" textlink="">
      <xdr:nvSpPr>
        <xdr:cNvPr id="101" name="n_3mainValue有形固定資産減価償却率"/>
        <xdr:cNvSpPr txBox="1"/>
      </xdr:nvSpPr>
      <xdr:spPr>
        <a:xfrm>
          <a:off x="2324744" y="576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137304</xdr:rowOff>
    </xdr:from>
    <xdr:ext cx="405111" cy="259045"/>
    <xdr:sp macro="" textlink="">
      <xdr:nvSpPr>
        <xdr:cNvPr id="102" name="n_4mainValue有形固定資産減価償却率"/>
        <xdr:cNvSpPr txBox="1"/>
      </xdr:nvSpPr>
      <xdr:spPr>
        <a:xfrm>
          <a:off x="1562744" y="5709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新規発行額の抑制等により、将来負担比率は減少傾向であり、債務償還比率も類似団体平均や県平均と比較して少なくなっている。しかし、今後は、公共施設等総合管理計画に基づく改修や除却事業により新起債の発行が伸びることが予測され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59382</xdr:rowOff>
    </xdr:from>
    <xdr:to>
      <xdr:col>76</xdr:col>
      <xdr:colOff>21589</xdr:colOff>
      <xdr:row>35</xdr:row>
      <xdr:rowOff>47797</xdr:rowOff>
    </xdr:to>
    <xdr:cxnSp macro="">
      <xdr:nvCxnSpPr>
        <xdr:cNvPr id="133" name="直線コネクタ 132"/>
        <xdr:cNvCxnSpPr/>
      </xdr:nvCxnSpPr>
      <xdr:spPr>
        <a:xfrm flipV="1">
          <a:off x="14793595" y="5460057"/>
          <a:ext cx="1269" cy="1360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51624</xdr:rowOff>
    </xdr:from>
    <xdr:ext cx="560923" cy="259045"/>
    <xdr:sp macro="" textlink="">
      <xdr:nvSpPr>
        <xdr:cNvPr id="134" name="債務償還比率最小値テキスト"/>
        <xdr:cNvSpPr txBox="1"/>
      </xdr:nvSpPr>
      <xdr:spPr>
        <a:xfrm>
          <a:off x="14846300" y="68238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47797</xdr:rowOff>
    </xdr:from>
    <xdr:to>
      <xdr:col>76</xdr:col>
      <xdr:colOff>111125</xdr:colOff>
      <xdr:row>35</xdr:row>
      <xdr:rowOff>47797</xdr:rowOff>
    </xdr:to>
    <xdr:cxnSp macro="">
      <xdr:nvCxnSpPr>
        <xdr:cNvPr id="135" name="直線コネクタ 134"/>
        <xdr:cNvCxnSpPr/>
      </xdr:nvCxnSpPr>
      <xdr:spPr>
        <a:xfrm>
          <a:off x="14706600" y="68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6059</xdr:rowOff>
    </xdr:from>
    <xdr:ext cx="469744" cy="259045"/>
    <xdr:sp macro="" textlink="">
      <xdr:nvSpPr>
        <xdr:cNvPr id="136" name="債務償還比率最大値テキスト"/>
        <xdr:cNvSpPr txBox="1"/>
      </xdr:nvSpPr>
      <xdr:spPr>
        <a:xfrm>
          <a:off x="14846300" y="52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59382</xdr:rowOff>
    </xdr:from>
    <xdr:to>
      <xdr:col>76</xdr:col>
      <xdr:colOff>111125</xdr:colOff>
      <xdr:row>27</xdr:row>
      <xdr:rowOff>59382</xdr:rowOff>
    </xdr:to>
    <xdr:cxnSp macro="">
      <xdr:nvCxnSpPr>
        <xdr:cNvPr id="137" name="直線コネクタ 136"/>
        <xdr:cNvCxnSpPr/>
      </xdr:nvCxnSpPr>
      <xdr:spPr>
        <a:xfrm>
          <a:off x="14706600" y="5460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96301</xdr:rowOff>
    </xdr:from>
    <xdr:ext cx="469744" cy="259045"/>
    <xdr:sp macro="" textlink="">
      <xdr:nvSpPr>
        <xdr:cNvPr id="138" name="債務償還比率平均値テキスト"/>
        <xdr:cNvSpPr txBox="1"/>
      </xdr:nvSpPr>
      <xdr:spPr>
        <a:xfrm>
          <a:off x="14846300" y="6011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117874</xdr:rowOff>
    </xdr:from>
    <xdr:to>
      <xdr:col>76</xdr:col>
      <xdr:colOff>73025</xdr:colOff>
      <xdr:row>31</xdr:row>
      <xdr:rowOff>48024</xdr:rowOff>
    </xdr:to>
    <xdr:sp macro="" textlink="">
      <xdr:nvSpPr>
        <xdr:cNvPr id="139" name="フローチャート: 判断 138"/>
        <xdr:cNvSpPr/>
      </xdr:nvSpPr>
      <xdr:spPr>
        <a:xfrm>
          <a:off x="14744700" y="603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126973</xdr:rowOff>
    </xdr:from>
    <xdr:to>
      <xdr:col>72</xdr:col>
      <xdr:colOff>123825</xdr:colOff>
      <xdr:row>31</xdr:row>
      <xdr:rowOff>57123</xdr:rowOff>
    </xdr:to>
    <xdr:sp macro="" textlink="">
      <xdr:nvSpPr>
        <xdr:cNvPr id="140" name="フローチャート: 判断 139"/>
        <xdr:cNvSpPr/>
      </xdr:nvSpPr>
      <xdr:spPr>
        <a:xfrm>
          <a:off x="14033500" y="60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114019</xdr:rowOff>
    </xdr:from>
    <xdr:to>
      <xdr:col>68</xdr:col>
      <xdr:colOff>123825</xdr:colOff>
      <xdr:row>31</xdr:row>
      <xdr:rowOff>44169</xdr:rowOff>
    </xdr:to>
    <xdr:sp macro="" textlink="">
      <xdr:nvSpPr>
        <xdr:cNvPr id="141" name="フローチャート: 判断 140"/>
        <xdr:cNvSpPr/>
      </xdr:nvSpPr>
      <xdr:spPr>
        <a:xfrm>
          <a:off x="132715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124968</xdr:rowOff>
    </xdr:from>
    <xdr:to>
      <xdr:col>64</xdr:col>
      <xdr:colOff>123825</xdr:colOff>
      <xdr:row>31</xdr:row>
      <xdr:rowOff>55118</xdr:rowOff>
    </xdr:to>
    <xdr:sp macro="" textlink="">
      <xdr:nvSpPr>
        <xdr:cNvPr id="142" name="フローチャート: 判断 141"/>
        <xdr:cNvSpPr/>
      </xdr:nvSpPr>
      <xdr:spPr>
        <a:xfrm>
          <a:off x="12509500" y="603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95359</xdr:rowOff>
    </xdr:from>
    <xdr:to>
      <xdr:col>60</xdr:col>
      <xdr:colOff>123825</xdr:colOff>
      <xdr:row>31</xdr:row>
      <xdr:rowOff>25509</xdr:rowOff>
    </xdr:to>
    <xdr:sp macro="" textlink="">
      <xdr:nvSpPr>
        <xdr:cNvPr id="143" name="フローチャート: 判断 142"/>
        <xdr:cNvSpPr/>
      </xdr:nvSpPr>
      <xdr:spPr>
        <a:xfrm>
          <a:off x="11747500" y="601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14551</xdr:rowOff>
    </xdr:from>
    <xdr:to>
      <xdr:col>76</xdr:col>
      <xdr:colOff>73025</xdr:colOff>
      <xdr:row>30</xdr:row>
      <xdr:rowOff>116151</xdr:rowOff>
    </xdr:to>
    <xdr:sp macro="" textlink="">
      <xdr:nvSpPr>
        <xdr:cNvPr id="149" name="楕円 148"/>
        <xdr:cNvSpPr/>
      </xdr:nvSpPr>
      <xdr:spPr>
        <a:xfrm>
          <a:off x="14744700" y="592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37428</xdr:rowOff>
    </xdr:from>
    <xdr:ext cx="469744" cy="259045"/>
    <xdr:sp macro="" textlink="">
      <xdr:nvSpPr>
        <xdr:cNvPr id="150" name="債務償還比率該当値テキスト"/>
        <xdr:cNvSpPr txBox="1"/>
      </xdr:nvSpPr>
      <xdr:spPr>
        <a:xfrm>
          <a:off x="14846300" y="578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37066</xdr:rowOff>
    </xdr:from>
    <xdr:to>
      <xdr:col>72</xdr:col>
      <xdr:colOff>123825</xdr:colOff>
      <xdr:row>30</xdr:row>
      <xdr:rowOff>138666</xdr:rowOff>
    </xdr:to>
    <xdr:sp macro="" textlink="">
      <xdr:nvSpPr>
        <xdr:cNvPr id="151" name="楕円 150"/>
        <xdr:cNvSpPr/>
      </xdr:nvSpPr>
      <xdr:spPr>
        <a:xfrm>
          <a:off x="14033500" y="595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65351</xdr:rowOff>
    </xdr:from>
    <xdr:to>
      <xdr:col>76</xdr:col>
      <xdr:colOff>22225</xdr:colOff>
      <xdr:row>30</xdr:row>
      <xdr:rowOff>87866</xdr:rowOff>
    </xdr:to>
    <xdr:cxnSp macro="">
      <xdr:nvCxnSpPr>
        <xdr:cNvPr id="152" name="直線コネクタ 151"/>
        <xdr:cNvCxnSpPr/>
      </xdr:nvCxnSpPr>
      <xdr:spPr>
        <a:xfrm flipV="1">
          <a:off x="14084300" y="5980376"/>
          <a:ext cx="711200" cy="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39379</xdr:rowOff>
    </xdr:from>
    <xdr:to>
      <xdr:col>68</xdr:col>
      <xdr:colOff>123825</xdr:colOff>
      <xdr:row>30</xdr:row>
      <xdr:rowOff>140979</xdr:rowOff>
    </xdr:to>
    <xdr:sp macro="" textlink="">
      <xdr:nvSpPr>
        <xdr:cNvPr id="153" name="楕円 152"/>
        <xdr:cNvSpPr/>
      </xdr:nvSpPr>
      <xdr:spPr>
        <a:xfrm>
          <a:off x="13271500" y="59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87866</xdr:rowOff>
    </xdr:from>
    <xdr:to>
      <xdr:col>72</xdr:col>
      <xdr:colOff>73025</xdr:colOff>
      <xdr:row>30</xdr:row>
      <xdr:rowOff>90179</xdr:rowOff>
    </xdr:to>
    <xdr:cxnSp macro="">
      <xdr:nvCxnSpPr>
        <xdr:cNvPr id="154" name="直線コネクタ 153"/>
        <xdr:cNvCxnSpPr/>
      </xdr:nvCxnSpPr>
      <xdr:spPr>
        <a:xfrm flipV="1">
          <a:off x="13322300" y="6002891"/>
          <a:ext cx="7620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46165</xdr:rowOff>
    </xdr:from>
    <xdr:to>
      <xdr:col>64</xdr:col>
      <xdr:colOff>123825</xdr:colOff>
      <xdr:row>30</xdr:row>
      <xdr:rowOff>147765</xdr:rowOff>
    </xdr:to>
    <xdr:sp macro="" textlink="">
      <xdr:nvSpPr>
        <xdr:cNvPr id="155" name="楕円 154"/>
        <xdr:cNvSpPr/>
      </xdr:nvSpPr>
      <xdr:spPr>
        <a:xfrm>
          <a:off x="12509500" y="596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90179</xdr:rowOff>
    </xdr:from>
    <xdr:to>
      <xdr:col>68</xdr:col>
      <xdr:colOff>73025</xdr:colOff>
      <xdr:row>30</xdr:row>
      <xdr:rowOff>96965</xdr:rowOff>
    </xdr:to>
    <xdr:cxnSp macro="">
      <xdr:nvCxnSpPr>
        <xdr:cNvPr id="156" name="直線コネクタ 155"/>
        <xdr:cNvCxnSpPr/>
      </xdr:nvCxnSpPr>
      <xdr:spPr>
        <a:xfrm flipV="1">
          <a:off x="12560300" y="6005204"/>
          <a:ext cx="762000" cy="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93045</xdr:rowOff>
    </xdr:from>
    <xdr:to>
      <xdr:col>60</xdr:col>
      <xdr:colOff>123825</xdr:colOff>
      <xdr:row>31</xdr:row>
      <xdr:rowOff>23195</xdr:rowOff>
    </xdr:to>
    <xdr:sp macro="" textlink="">
      <xdr:nvSpPr>
        <xdr:cNvPr id="157" name="楕円 156"/>
        <xdr:cNvSpPr/>
      </xdr:nvSpPr>
      <xdr:spPr>
        <a:xfrm>
          <a:off x="11747500" y="60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96965</xdr:rowOff>
    </xdr:from>
    <xdr:to>
      <xdr:col>64</xdr:col>
      <xdr:colOff>73025</xdr:colOff>
      <xdr:row>30</xdr:row>
      <xdr:rowOff>143845</xdr:rowOff>
    </xdr:to>
    <xdr:cxnSp macro="">
      <xdr:nvCxnSpPr>
        <xdr:cNvPr id="158" name="直線コネクタ 157"/>
        <xdr:cNvCxnSpPr/>
      </xdr:nvCxnSpPr>
      <xdr:spPr>
        <a:xfrm flipV="1">
          <a:off x="11798300" y="6011990"/>
          <a:ext cx="762000" cy="4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48250</xdr:rowOff>
    </xdr:from>
    <xdr:ext cx="469744" cy="259045"/>
    <xdr:sp macro="" textlink="">
      <xdr:nvSpPr>
        <xdr:cNvPr id="159" name="n_1aveValue債務償還比率"/>
        <xdr:cNvSpPr txBox="1"/>
      </xdr:nvSpPr>
      <xdr:spPr>
        <a:xfrm>
          <a:off x="13836727" y="613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35296</xdr:rowOff>
    </xdr:from>
    <xdr:ext cx="469744" cy="259045"/>
    <xdr:sp macro="" textlink="">
      <xdr:nvSpPr>
        <xdr:cNvPr id="160" name="n_2aveValue債務償還比率"/>
        <xdr:cNvSpPr txBox="1"/>
      </xdr:nvSpPr>
      <xdr:spPr>
        <a:xfrm>
          <a:off x="13087427" y="61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46245</xdr:rowOff>
    </xdr:from>
    <xdr:ext cx="469744" cy="259045"/>
    <xdr:sp macro="" textlink="">
      <xdr:nvSpPr>
        <xdr:cNvPr id="161" name="n_3aveValue債務償還比率"/>
        <xdr:cNvSpPr txBox="1"/>
      </xdr:nvSpPr>
      <xdr:spPr>
        <a:xfrm>
          <a:off x="12325427" y="613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16636</xdr:rowOff>
    </xdr:from>
    <xdr:ext cx="469744" cy="259045"/>
    <xdr:sp macro="" textlink="">
      <xdr:nvSpPr>
        <xdr:cNvPr id="162" name="n_4aveValue債務償還比率"/>
        <xdr:cNvSpPr txBox="1"/>
      </xdr:nvSpPr>
      <xdr:spPr>
        <a:xfrm>
          <a:off x="11563427" y="610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155193</xdr:rowOff>
    </xdr:from>
    <xdr:ext cx="469744" cy="259045"/>
    <xdr:sp macro="" textlink="">
      <xdr:nvSpPr>
        <xdr:cNvPr id="163" name="n_1mainValue債務償還比率"/>
        <xdr:cNvSpPr txBox="1"/>
      </xdr:nvSpPr>
      <xdr:spPr>
        <a:xfrm>
          <a:off x="13836727" y="572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157506</xdr:rowOff>
    </xdr:from>
    <xdr:ext cx="469744" cy="259045"/>
    <xdr:sp macro="" textlink="">
      <xdr:nvSpPr>
        <xdr:cNvPr id="164" name="n_2mainValue債務償還比率"/>
        <xdr:cNvSpPr txBox="1"/>
      </xdr:nvSpPr>
      <xdr:spPr>
        <a:xfrm>
          <a:off x="13087427" y="572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164292</xdr:rowOff>
    </xdr:from>
    <xdr:ext cx="469744" cy="259045"/>
    <xdr:sp macro="" textlink="">
      <xdr:nvSpPr>
        <xdr:cNvPr id="165" name="n_3mainValue債務償還比率"/>
        <xdr:cNvSpPr txBox="1"/>
      </xdr:nvSpPr>
      <xdr:spPr>
        <a:xfrm>
          <a:off x="12325427" y="573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39722</xdr:rowOff>
    </xdr:from>
    <xdr:ext cx="469744" cy="259045"/>
    <xdr:sp macro="" textlink="">
      <xdr:nvSpPr>
        <xdr:cNvPr id="166" name="n_4mainValue債務償還比率"/>
        <xdr:cNvSpPr txBox="1"/>
      </xdr:nvSpPr>
      <xdr:spPr>
        <a:xfrm>
          <a:off x="11563427" y="578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15,302
15,077
159.56
11,552,256
10,899,534
617,980
6,302,506
10,416,990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110490</xdr:rowOff>
    </xdr:to>
    <xdr:cxnSp macro="">
      <xdr:nvCxnSpPr>
        <xdr:cNvPr id="57" name="直線コネクタ 56"/>
        <xdr:cNvCxnSpPr/>
      </xdr:nvCxnSpPr>
      <xdr:spPr>
        <a:xfrm flipV="1">
          <a:off x="4634865" y="590169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8"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9" name="直線コネクタ 58"/>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36212</xdr:rowOff>
    </xdr:from>
    <xdr:ext cx="405111" cy="259045"/>
    <xdr:sp macro="" textlink="">
      <xdr:nvSpPr>
        <xdr:cNvPr id="62" name="【道路】&#10;有形固定資産減価償却率平均値テキスト"/>
        <xdr:cNvSpPr txBox="1"/>
      </xdr:nvSpPr>
      <xdr:spPr>
        <a:xfrm>
          <a:off x="467360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57785</xdr:rowOff>
    </xdr:from>
    <xdr:to>
      <xdr:col>24</xdr:col>
      <xdr:colOff>114300</xdr:colOff>
      <xdr:row>37</xdr:row>
      <xdr:rowOff>159385</xdr:rowOff>
    </xdr:to>
    <xdr:sp macro="" textlink="">
      <xdr:nvSpPr>
        <xdr:cNvPr id="63" name="フローチャート: 判断 62"/>
        <xdr:cNvSpPr/>
      </xdr:nvSpPr>
      <xdr:spPr>
        <a:xfrm>
          <a:off x="4584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19685</xdr:rowOff>
    </xdr:from>
    <xdr:to>
      <xdr:col>20</xdr:col>
      <xdr:colOff>38100</xdr:colOff>
      <xdr:row>37</xdr:row>
      <xdr:rowOff>121285</xdr:rowOff>
    </xdr:to>
    <xdr:sp macro="" textlink="">
      <xdr:nvSpPr>
        <xdr:cNvPr id="64" name="フローチャート: 判断 63"/>
        <xdr:cNvSpPr/>
      </xdr:nvSpPr>
      <xdr:spPr>
        <a:xfrm>
          <a:off x="3746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5" name="フローチャート: 判断 64"/>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149225</xdr:rowOff>
    </xdr:from>
    <xdr:to>
      <xdr:col>10</xdr:col>
      <xdr:colOff>165100</xdr:colOff>
      <xdr:row>37</xdr:row>
      <xdr:rowOff>79375</xdr:rowOff>
    </xdr:to>
    <xdr:sp macro="" textlink="">
      <xdr:nvSpPr>
        <xdr:cNvPr id="66" name="フローチャート: 判断 65"/>
        <xdr:cNvSpPr/>
      </xdr:nvSpPr>
      <xdr:spPr>
        <a:xfrm>
          <a:off x="1968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13970</xdr:rowOff>
    </xdr:from>
    <xdr:to>
      <xdr:col>6</xdr:col>
      <xdr:colOff>38100</xdr:colOff>
      <xdr:row>37</xdr:row>
      <xdr:rowOff>115570</xdr:rowOff>
    </xdr:to>
    <xdr:sp macro="" textlink="">
      <xdr:nvSpPr>
        <xdr:cNvPr id="67" name="フローチャート: 判断 66"/>
        <xdr:cNvSpPr/>
      </xdr:nvSpPr>
      <xdr:spPr>
        <a:xfrm>
          <a:off x="1079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137795</xdr:rowOff>
    </xdr:from>
    <xdr:to>
      <xdr:col>24</xdr:col>
      <xdr:colOff>114300</xdr:colOff>
      <xdr:row>37</xdr:row>
      <xdr:rowOff>67945</xdr:rowOff>
    </xdr:to>
    <xdr:sp macro="" textlink="">
      <xdr:nvSpPr>
        <xdr:cNvPr id="73" name="楕円 72"/>
        <xdr:cNvSpPr/>
      </xdr:nvSpPr>
      <xdr:spPr>
        <a:xfrm>
          <a:off x="45847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160672</xdr:rowOff>
    </xdr:from>
    <xdr:ext cx="405111" cy="259045"/>
    <xdr:sp macro="" textlink="">
      <xdr:nvSpPr>
        <xdr:cNvPr id="74" name="【道路】&#10;有形固定資産減価償却率該当値テキスト"/>
        <xdr:cNvSpPr txBox="1"/>
      </xdr:nvSpPr>
      <xdr:spPr>
        <a:xfrm>
          <a:off x="4673600"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124460</xdr:rowOff>
    </xdr:from>
    <xdr:to>
      <xdr:col>20</xdr:col>
      <xdr:colOff>38100</xdr:colOff>
      <xdr:row>37</xdr:row>
      <xdr:rowOff>54610</xdr:rowOff>
    </xdr:to>
    <xdr:sp macro="" textlink="">
      <xdr:nvSpPr>
        <xdr:cNvPr id="75" name="楕円 74"/>
        <xdr:cNvSpPr/>
      </xdr:nvSpPr>
      <xdr:spPr>
        <a:xfrm>
          <a:off x="3746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3810</xdr:rowOff>
    </xdr:from>
    <xdr:to>
      <xdr:col>24</xdr:col>
      <xdr:colOff>63500</xdr:colOff>
      <xdr:row>37</xdr:row>
      <xdr:rowOff>17145</xdr:rowOff>
    </xdr:to>
    <xdr:cxnSp macro="">
      <xdr:nvCxnSpPr>
        <xdr:cNvPr id="76" name="直線コネクタ 75"/>
        <xdr:cNvCxnSpPr/>
      </xdr:nvCxnSpPr>
      <xdr:spPr>
        <a:xfrm>
          <a:off x="3797300" y="634746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99695</xdr:rowOff>
    </xdr:from>
    <xdr:to>
      <xdr:col>15</xdr:col>
      <xdr:colOff>101600</xdr:colOff>
      <xdr:row>37</xdr:row>
      <xdr:rowOff>29845</xdr:rowOff>
    </xdr:to>
    <xdr:sp macro="" textlink="">
      <xdr:nvSpPr>
        <xdr:cNvPr id="77" name="楕円 76"/>
        <xdr:cNvSpPr/>
      </xdr:nvSpPr>
      <xdr:spPr>
        <a:xfrm>
          <a:off x="2857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150495</xdr:rowOff>
    </xdr:from>
    <xdr:to>
      <xdr:col>19</xdr:col>
      <xdr:colOff>177800</xdr:colOff>
      <xdr:row>37</xdr:row>
      <xdr:rowOff>3810</xdr:rowOff>
    </xdr:to>
    <xdr:cxnSp macro="">
      <xdr:nvCxnSpPr>
        <xdr:cNvPr id="78" name="直線コネクタ 77"/>
        <xdr:cNvCxnSpPr/>
      </xdr:nvCxnSpPr>
      <xdr:spPr>
        <a:xfrm>
          <a:off x="2908300" y="63226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71120</xdr:rowOff>
    </xdr:from>
    <xdr:to>
      <xdr:col>10</xdr:col>
      <xdr:colOff>165100</xdr:colOff>
      <xdr:row>37</xdr:row>
      <xdr:rowOff>1270</xdr:rowOff>
    </xdr:to>
    <xdr:sp macro="" textlink="">
      <xdr:nvSpPr>
        <xdr:cNvPr id="79" name="楕円 78"/>
        <xdr:cNvSpPr/>
      </xdr:nvSpPr>
      <xdr:spPr>
        <a:xfrm>
          <a:off x="196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121920</xdr:rowOff>
    </xdr:from>
    <xdr:to>
      <xdr:col>15</xdr:col>
      <xdr:colOff>50800</xdr:colOff>
      <xdr:row>36</xdr:row>
      <xdr:rowOff>150495</xdr:rowOff>
    </xdr:to>
    <xdr:cxnSp macro="">
      <xdr:nvCxnSpPr>
        <xdr:cNvPr id="80" name="直線コネクタ 79"/>
        <xdr:cNvCxnSpPr/>
      </xdr:nvCxnSpPr>
      <xdr:spPr>
        <a:xfrm>
          <a:off x="2019300" y="62941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40640</xdr:rowOff>
    </xdr:from>
    <xdr:to>
      <xdr:col>6</xdr:col>
      <xdr:colOff>38100</xdr:colOff>
      <xdr:row>36</xdr:row>
      <xdr:rowOff>142240</xdr:rowOff>
    </xdr:to>
    <xdr:sp macro="" textlink="">
      <xdr:nvSpPr>
        <xdr:cNvPr id="81" name="楕円 80"/>
        <xdr:cNvSpPr/>
      </xdr:nvSpPr>
      <xdr:spPr>
        <a:xfrm>
          <a:off x="1079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91440</xdr:rowOff>
    </xdr:from>
    <xdr:to>
      <xdr:col>10</xdr:col>
      <xdr:colOff>114300</xdr:colOff>
      <xdr:row>36</xdr:row>
      <xdr:rowOff>121920</xdr:rowOff>
    </xdr:to>
    <xdr:cxnSp macro="">
      <xdr:nvCxnSpPr>
        <xdr:cNvPr id="82" name="直線コネクタ 81"/>
        <xdr:cNvCxnSpPr/>
      </xdr:nvCxnSpPr>
      <xdr:spPr>
        <a:xfrm>
          <a:off x="1130300" y="6263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112412</xdr:rowOff>
    </xdr:from>
    <xdr:ext cx="405111" cy="259045"/>
    <xdr:sp macro="" textlink="">
      <xdr:nvSpPr>
        <xdr:cNvPr id="83" name="n_1aveValue【道路】&#10;有形固定資産減価償却率"/>
        <xdr:cNvSpPr txBox="1"/>
      </xdr:nvSpPr>
      <xdr:spPr>
        <a:xfrm>
          <a:off x="35820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84" name="n_2aveValue【道路】&#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70502</xdr:rowOff>
    </xdr:from>
    <xdr:ext cx="405111" cy="259045"/>
    <xdr:sp macro="" textlink="">
      <xdr:nvSpPr>
        <xdr:cNvPr id="85" name="n_3aveValue【道路】&#10;有形固定資産減価償却率"/>
        <xdr:cNvSpPr txBox="1"/>
      </xdr:nvSpPr>
      <xdr:spPr>
        <a:xfrm>
          <a:off x="1816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106697</xdr:rowOff>
    </xdr:from>
    <xdr:ext cx="405111" cy="259045"/>
    <xdr:sp macro="" textlink="">
      <xdr:nvSpPr>
        <xdr:cNvPr id="86" name="n_4aveValue【道路】&#10;有形固定資産減価償却率"/>
        <xdr:cNvSpPr txBox="1"/>
      </xdr:nvSpPr>
      <xdr:spPr>
        <a:xfrm>
          <a:off x="927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71137</xdr:rowOff>
    </xdr:from>
    <xdr:ext cx="405111" cy="259045"/>
    <xdr:sp macro="" textlink="">
      <xdr:nvSpPr>
        <xdr:cNvPr id="87" name="n_1mainValue【道路】&#10;有形固定資産減価償却率"/>
        <xdr:cNvSpPr txBox="1"/>
      </xdr:nvSpPr>
      <xdr:spPr>
        <a:xfrm>
          <a:off x="35820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46372</xdr:rowOff>
    </xdr:from>
    <xdr:ext cx="405111" cy="259045"/>
    <xdr:sp macro="" textlink="">
      <xdr:nvSpPr>
        <xdr:cNvPr id="88" name="n_2mainValue【道路】&#10;有形固定資産減価償却率"/>
        <xdr:cNvSpPr txBox="1"/>
      </xdr:nvSpPr>
      <xdr:spPr>
        <a:xfrm>
          <a:off x="2705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9" name="n_3mainValue【道路】&#10;有形固定資産減価償却率"/>
        <xdr:cNvSpPr txBox="1"/>
      </xdr:nvSpPr>
      <xdr:spPr>
        <a:xfrm>
          <a:off x="1816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158767</xdr:rowOff>
    </xdr:from>
    <xdr:ext cx="405111" cy="259045"/>
    <xdr:sp macro="" textlink="">
      <xdr:nvSpPr>
        <xdr:cNvPr id="90" name="n_4mainValue【道路】&#10;有形固定資産減価償却率"/>
        <xdr:cNvSpPr txBox="1"/>
      </xdr:nvSpPr>
      <xdr:spPr>
        <a:xfrm>
          <a:off x="9277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101466</xdr:rowOff>
    </xdr:from>
    <xdr:to>
      <xdr:col>54</xdr:col>
      <xdr:colOff>189865</xdr:colOff>
      <xdr:row>41</xdr:row>
      <xdr:rowOff>69777</xdr:rowOff>
    </xdr:to>
    <xdr:cxnSp macro="">
      <xdr:nvCxnSpPr>
        <xdr:cNvPr id="116" name="直線コネクタ 115"/>
        <xdr:cNvCxnSpPr/>
      </xdr:nvCxnSpPr>
      <xdr:spPr>
        <a:xfrm flipV="1">
          <a:off x="10476865" y="5587866"/>
          <a:ext cx="0" cy="151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73604</xdr:rowOff>
    </xdr:from>
    <xdr:ext cx="534377" cy="259045"/>
    <xdr:sp macro="" textlink="">
      <xdr:nvSpPr>
        <xdr:cNvPr id="117" name="【道路】&#10;一人当たり延長最小値テキスト"/>
        <xdr:cNvSpPr txBox="1"/>
      </xdr:nvSpPr>
      <xdr:spPr>
        <a:xfrm>
          <a:off x="10515600" y="71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69777</xdr:rowOff>
    </xdr:from>
    <xdr:to>
      <xdr:col>55</xdr:col>
      <xdr:colOff>88900</xdr:colOff>
      <xdr:row>41</xdr:row>
      <xdr:rowOff>69777</xdr:rowOff>
    </xdr:to>
    <xdr:cxnSp macro="">
      <xdr:nvCxnSpPr>
        <xdr:cNvPr id="118" name="直線コネクタ 117"/>
        <xdr:cNvCxnSpPr/>
      </xdr:nvCxnSpPr>
      <xdr:spPr>
        <a:xfrm>
          <a:off x="10388600" y="709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48143</xdr:rowOff>
    </xdr:from>
    <xdr:ext cx="599010" cy="259045"/>
    <xdr:sp macro="" textlink="">
      <xdr:nvSpPr>
        <xdr:cNvPr id="119" name="【道路】&#10;一人当たり延長最大値テキスト"/>
        <xdr:cNvSpPr txBox="1"/>
      </xdr:nvSpPr>
      <xdr:spPr>
        <a:xfrm>
          <a:off x="10515600" y="536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101466</xdr:rowOff>
    </xdr:from>
    <xdr:to>
      <xdr:col>55</xdr:col>
      <xdr:colOff>88900</xdr:colOff>
      <xdr:row>32</xdr:row>
      <xdr:rowOff>101466</xdr:rowOff>
    </xdr:to>
    <xdr:cxnSp macro="">
      <xdr:nvCxnSpPr>
        <xdr:cNvPr id="120" name="直線コネクタ 119"/>
        <xdr:cNvCxnSpPr/>
      </xdr:nvCxnSpPr>
      <xdr:spPr>
        <a:xfrm>
          <a:off x="10388600" y="558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53491</xdr:rowOff>
    </xdr:from>
    <xdr:ext cx="534377" cy="259045"/>
    <xdr:sp macro="" textlink="">
      <xdr:nvSpPr>
        <xdr:cNvPr id="121" name="【道路】&#10;一人当たり延長平均値テキスト"/>
        <xdr:cNvSpPr txBox="1"/>
      </xdr:nvSpPr>
      <xdr:spPr>
        <a:xfrm>
          <a:off x="10515600" y="656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30614</xdr:rowOff>
    </xdr:from>
    <xdr:to>
      <xdr:col>55</xdr:col>
      <xdr:colOff>50800</xdr:colOff>
      <xdr:row>39</xdr:row>
      <xdr:rowOff>132214</xdr:rowOff>
    </xdr:to>
    <xdr:sp macro="" textlink="">
      <xdr:nvSpPr>
        <xdr:cNvPr id="122" name="フローチャート: 判断 121"/>
        <xdr:cNvSpPr/>
      </xdr:nvSpPr>
      <xdr:spPr>
        <a:xfrm>
          <a:off x="10426700" y="671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34065</xdr:rowOff>
    </xdr:from>
    <xdr:to>
      <xdr:col>50</xdr:col>
      <xdr:colOff>165100</xdr:colOff>
      <xdr:row>39</xdr:row>
      <xdr:rowOff>135665</xdr:rowOff>
    </xdr:to>
    <xdr:sp macro="" textlink="">
      <xdr:nvSpPr>
        <xdr:cNvPr id="123" name="フローチャート: 判断 122"/>
        <xdr:cNvSpPr/>
      </xdr:nvSpPr>
      <xdr:spPr>
        <a:xfrm>
          <a:off x="9588500" y="67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49044</xdr:rowOff>
    </xdr:from>
    <xdr:to>
      <xdr:col>46</xdr:col>
      <xdr:colOff>38100</xdr:colOff>
      <xdr:row>39</xdr:row>
      <xdr:rowOff>150644</xdr:rowOff>
    </xdr:to>
    <xdr:sp macro="" textlink="">
      <xdr:nvSpPr>
        <xdr:cNvPr id="124" name="フローチャート: 判断 123"/>
        <xdr:cNvSpPr/>
      </xdr:nvSpPr>
      <xdr:spPr>
        <a:xfrm>
          <a:off x="8699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132776</xdr:rowOff>
    </xdr:from>
    <xdr:to>
      <xdr:col>41</xdr:col>
      <xdr:colOff>101600</xdr:colOff>
      <xdr:row>40</xdr:row>
      <xdr:rowOff>62926</xdr:rowOff>
    </xdr:to>
    <xdr:sp macro="" textlink="">
      <xdr:nvSpPr>
        <xdr:cNvPr id="125" name="フローチャート: 判断 124"/>
        <xdr:cNvSpPr/>
      </xdr:nvSpPr>
      <xdr:spPr>
        <a:xfrm>
          <a:off x="7810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39671</xdr:rowOff>
    </xdr:from>
    <xdr:to>
      <xdr:col>36</xdr:col>
      <xdr:colOff>165100</xdr:colOff>
      <xdr:row>39</xdr:row>
      <xdr:rowOff>141271</xdr:rowOff>
    </xdr:to>
    <xdr:sp macro="" textlink="">
      <xdr:nvSpPr>
        <xdr:cNvPr id="126" name="フローチャート: 判断 125"/>
        <xdr:cNvSpPr/>
      </xdr:nvSpPr>
      <xdr:spPr>
        <a:xfrm>
          <a:off x="6921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126147</xdr:rowOff>
    </xdr:from>
    <xdr:to>
      <xdr:col>55</xdr:col>
      <xdr:colOff>50800</xdr:colOff>
      <xdr:row>40</xdr:row>
      <xdr:rowOff>56297</xdr:rowOff>
    </xdr:to>
    <xdr:sp macro="" textlink="">
      <xdr:nvSpPr>
        <xdr:cNvPr id="132" name="楕円 131"/>
        <xdr:cNvSpPr/>
      </xdr:nvSpPr>
      <xdr:spPr>
        <a:xfrm>
          <a:off x="10426700" y="68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104574</xdr:rowOff>
    </xdr:from>
    <xdr:ext cx="534377" cy="259045"/>
    <xdr:sp macro="" textlink="">
      <xdr:nvSpPr>
        <xdr:cNvPr id="133" name="【道路】&#10;一人当たり延長該当値テキスト"/>
        <xdr:cNvSpPr txBox="1"/>
      </xdr:nvSpPr>
      <xdr:spPr>
        <a:xfrm>
          <a:off x="10515600" y="679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133583</xdr:rowOff>
    </xdr:from>
    <xdr:to>
      <xdr:col>50</xdr:col>
      <xdr:colOff>165100</xdr:colOff>
      <xdr:row>40</xdr:row>
      <xdr:rowOff>63733</xdr:rowOff>
    </xdr:to>
    <xdr:sp macro="" textlink="">
      <xdr:nvSpPr>
        <xdr:cNvPr id="134" name="楕円 133"/>
        <xdr:cNvSpPr/>
      </xdr:nvSpPr>
      <xdr:spPr>
        <a:xfrm>
          <a:off x="9588500" y="682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5497</xdr:rowOff>
    </xdr:from>
    <xdr:to>
      <xdr:col>55</xdr:col>
      <xdr:colOff>0</xdr:colOff>
      <xdr:row>40</xdr:row>
      <xdr:rowOff>12933</xdr:rowOff>
    </xdr:to>
    <xdr:cxnSp macro="">
      <xdr:nvCxnSpPr>
        <xdr:cNvPr id="135" name="直線コネクタ 134"/>
        <xdr:cNvCxnSpPr/>
      </xdr:nvCxnSpPr>
      <xdr:spPr>
        <a:xfrm flipV="1">
          <a:off x="9639300" y="6863497"/>
          <a:ext cx="8382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139363</xdr:rowOff>
    </xdr:from>
    <xdr:to>
      <xdr:col>46</xdr:col>
      <xdr:colOff>38100</xdr:colOff>
      <xdr:row>40</xdr:row>
      <xdr:rowOff>69513</xdr:rowOff>
    </xdr:to>
    <xdr:sp macro="" textlink="">
      <xdr:nvSpPr>
        <xdr:cNvPr id="136" name="楕円 135"/>
        <xdr:cNvSpPr/>
      </xdr:nvSpPr>
      <xdr:spPr>
        <a:xfrm>
          <a:off x="8699500" y="682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12933</xdr:rowOff>
    </xdr:from>
    <xdr:to>
      <xdr:col>50</xdr:col>
      <xdr:colOff>114300</xdr:colOff>
      <xdr:row>40</xdr:row>
      <xdr:rowOff>18713</xdr:rowOff>
    </xdr:to>
    <xdr:cxnSp macro="">
      <xdr:nvCxnSpPr>
        <xdr:cNvPr id="137" name="直線コネクタ 136"/>
        <xdr:cNvCxnSpPr/>
      </xdr:nvCxnSpPr>
      <xdr:spPr>
        <a:xfrm flipV="1">
          <a:off x="8750300" y="6870933"/>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142008</xdr:rowOff>
    </xdr:from>
    <xdr:to>
      <xdr:col>41</xdr:col>
      <xdr:colOff>101600</xdr:colOff>
      <xdr:row>40</xdr:row>
      <xdr:rowOff>72158</xdr:rowOff>
    </xdr:to>
    <xdr:sp macro="" textlink="">
      <xdr:nvSpPr>
        <xdr:cNvPr id="138" name="楕円 137"/>
        <xdr:cNvSpPr/>
      </xdr:nvSpPr>
      <xdr:spPr>
        <a:xfrm>
          <a:off x="7810500" y="682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18713</xdr:rowOff>
    </xdr:from>
    <xdr:to>
      <xdr:col>45</xdr:col>
      <xdr:colOff>177800</xdr:colOff>
      <xdr:row>40</xdr:row>
      <xdr:rowOff>21358</xdr:rowOff>
    </xdr:to>
    <xdr:cxnSp macro="">
      <xdr:nvCxnSpPr>
        <xdr:cNvPr id="139" name="直線コネクタ 138"/>
        <xdr:cNvCxnSpPr/>
      </xdr:nvCxnSpPr>
      <xdr:spPr>
        <a:xfrm flipV="1">
          <a:off x="7861300" y="6876713"/>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148071</xdr:rowOff>
    </xdr:from>
    <xdr:to>
      <xdr:col>36</xdr:col>
      <xdr:colOff>165100</xdr:colOff>
      <xdr:row>40</xdr:row>
      <xdr:rowOff>78221</xdr:rowOff>
    </xdr:to>
    <xdr:sp macro="" textlink="">
      <xdr:nvSpPr>
        <xdr:cNvPr id="140" name="楕円 139"/>
        <xdr:cNvSpPr/>
      </xdr:nvSpPr>
      <xdr:spPr>
        <a:xfrm>
          <a:off x="6921500" y="683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21358</xdr:rowOff>
    </xdr:from>
    <xdr:to>
      <xdr:col>41</xdr:col>
      <xdr:colOff>50800</xdr:colOff>
      <xdr:row>40</xdr:row>
      <xdr:rowOff>27421</xdr:rowOff>
    </xdr:to>
    <xdr:cxnSp macro="">
      <xdr:nvCxnSpPr>
        <xdr:cNvPr id="141" name="直線コネクタ 140"/>
        <xdr:cNvCxnSpPr/>
      </xdr:nvCxnSpPr>
      <xdr:spPr>
        <a:xfrm flipV="1">
          <a:off x="6972300" y="6879358"/>
          <a:ext cx="8890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152192</xdr:rowOff>
    </xdr:from>
    <xdr:ext cx="534377" cy="259045"/>
    <xdr:sp macro="" textlink="">
      <xdr:nvSpPr>
        <xdr:cNvPr id="142" name="n_1aveValue【道路】&#10;一人当たり延長"/>
        <xdr:cNvSpPr txBox="1"/>
      </xdr:nvSpPr>
      <xdr:spPr>
        <a:xfrm>
          <a:off x="9359411" y="64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167171</xdr:rowOff>
    </xdr:from>
    <xdr:ext cx="534377" cy="259045"/>
    <xdr:sp macro="" textlink="">
      <xdr:nvSpPr>
        <xdr:cNvPr id="143" name="n_2aveValue【道路】&#10;一人当たり延長"/>
        <xdr:cNvSpPr txBox="1"/>
      </xdr:nvSpPr>
      <xdr:spPr>
        <a:xfrm>
          <a:off x="84831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79453</xdr:rowOff>
    </xdr:from>
    <xdr:ext cx="534377" cy="259045"/>
    <xdr:sp macro="" textlink="">
      <xdr:nvSpPr>
        <xdr:cNvPr id="144" name="n_3aveValue【道路】&#10;一人当たり延長"/>
        <xdr:cNvSpPr txBox="1"/>
      </xdr:nvSpPr>
      <xdr:spPr>
        <a:xfrm>
          <a:off x="7594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157798</xdr:rowOff>
    </xdr:from>
    <xdr:ext cx="534377" cy="259045"/>
    <xdr:sp macro="" textlink="">
      <xdr:nvSpPr>
        <xdr:cNvPr id="145" name="n_4aveValue【道路】&#10;一人当たり延長"/>
        <xdr:cNvSpPr txBox="1"/>
      </xdr:nvSpPr>
      <xdr:spPr>
        <a:xfrm>
          <a:off x="6705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54860</xdr:rowOff>
    </xdr:from>
    <xdr:ext cx="534377" cy="259045"/>
    <xdr:sp macro="" textlink="">
      <xdr:nvSpPr>
        <xdr:cNvPr id="146" name="n_1mainValue【道路】&#10;一人当たり延長"/>
        <xdr:cNvSpPr txBox="1"/>
      </xdr:nvSpPr>
      <xdr:spPr>
        <a:xfrm>
          <a:off x="9359411" y="691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60640</xdr:rowOff>
    </xdr:from>
    <xdr:ext cx="534377" cy="259045"/>
    <xdr:sp macro="" textlink="">
      <xdr:nvSpPr>
        <xdr:cNvPr id="147" name="n_2mainValue【道路】&#10;一人当たり延長"/>
        <xdr:cNvSpPr txBox="1"/>
      </xdr:nvSpPr>
      <xdr:spPr>
        <a:xfrm>
          <a:off x="8483111" y="69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63285</xdr:rowOff>
    </xdr:from>
    <xdr:ext cx="534377" cy="259045"/>
    <xdr:sp macro="" textlink="">
      <xdr:nvSpPr>
        <xdr:cNvPr id="148" name="n_3mainValue【道路】&#10;一人当たり延長"/>
        <xdr:cNvSpPr txBox="1"/>
      </xdr:nvSpPr>
      <xdr:spPr>
        <a:xfrm>
          <a:off x="7594111" y="692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69348</xdr:rowOff>
    </xdr:from>
    <xdr:ext cx="534377" cy="259045"/>
    <xdr:sp macro="" textlink="">
      <xdr:nvSpPr>
        <xdr:cNvPr id="149" name="n_4mainValue【道路】&#10;一人当たり延長"/>
        <xdr:cNvSpPr txBox="1"/>
      </xdr:nvSpPr>
      <xdr:spPr>
        <a:xfrm>
          <a:off x="6705111" y="692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2" name="テキスト ボックス 161"/>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73152</xdr:rowOff>
    </xdr:from>
    <xdr:to>
      <xdr:col>24</xdr:col>
      <xdr:colOff>62865</xdr:colOff>
      <xdr:row>63</xdr:row>
      <xdr:rowOff>123444</xdr:rowOff>
    </xdr:to>
    <xdr:cxnSp macro="">
      <xdr:nvCxnSpPr>
        <xdr:cNvPr id="172" name="直線コネクタ 171"/>
        <xdr:cNvCxnSpPr/>
      </xdr:nvCxnSpPr>
      <xdr:spPr>
        <a:xfrm flipV="1">
          <a:off x="4634865" y="96743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127271</xdr:rowOff>
    </xdr:from>
    <xdr:ext cx="405111" cy="259045"/>
    <xdr:sp macro="" textlink="">
      <xdr:nvSpPr>
        <xdr:cNvPr id="173" name="【橋りょう・トンネル】&#10;有形固定資産減価償却率最小値テキスト"/>
        <xdr:cNvSpPr txBox="1"/>
      </xdr:nvSpPr>
      <xdr:spPr>
        <a:xfrm>
          <a:off x="4673600" y="1092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123444</xdr:rowOff>
    </xdr:from>
    <xdr:to>
      <xdr:col>24</xdr:col>
      <xdr:colOff>152400</xdr:colOff>
      <xdr:row>63</xdr:row>
      <xdr:rowOff>123444</xdr:rowOff>
    </xdr:to>
    <xdr:cxnSp macro="">
      <xdr:nvCxnSpPr>
        <xdr:cNvPr id="174" name="直線コネクタ 173"/>
        <xdr:cNvCxnSpPr/>
      </xdr:nvCxnSpPr>
      <xdr:spPr>
        <a:xfrm>
          <a:off x="4546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19829</xdr:rowOff>
    </xdr:from>
    <xdr:ext cx="405111" cy="259045"/>
    <xdr:sp macro="" textlink="">
      <xdr:nvSpPr>
        <xdr:cNvPr id="175" name="【橋りょう・トンネル】&#10;有形固定資産減価償却率最大値テキスト"/>
        <xdr:cNvSpPr txBox="1"/>
      </xdr:nvSpPr>
      <xdr:spPr>
        <a:xfrm>
          <a:off x="4673600" y="944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73152</xdr:rowOff>
    </xdr:from>
    <xdr:to>
      <xdr:col>24</xdr:col>
      <xdr:colOff>152400</xdr:colOff>
      <xdr:row>56</xdr:row>
      <xdr:rowOff>73152</xdr:rowOff>
    </xdr:to>
    <xdr:cxnSp macro="">
      <xdr:nvCxnSpPr>
        <xdr:cNvPr id="176" name="直線コネクタ 175"/>
        <xdr:cNvCxnSpPr/>
      </xdr:nvCxnSpPr>
      <xdr:spPr>
        <a:xfrm>
          <a:off x="4546600" y="967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55643</xdr:rowOff>
    </xdr:from>
    <xdr:ext cx="405111" cy="259045"/>
    <xdr:sp macro="" textlink="">
      <xdr:nvSpPr>
        <xdr:cNvPr id="177" name="【橋りょう・トンネル】&#10;有形固定資産減価償却率平均値テキスト"/>
        <xdr:cNvSpPr txBox="1"/>
      </xdr:nvSpPr>
      <xdr:spPr>
        <a:xfrm>
          <a:off x="4673600" y="9999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78" name="フローチャート: 判断 177"/>
        <xdr:cNvSpPr/>
      </xdr:nvSpPr>
      <xdr:spPr>
        <a:xfrm>
          <a:off x="45847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79" name="フローチャート: 判断 178"/>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40640</xdr:rowOff>
    </xdr:from>
    <xdr:to>
      <xdr:col>15</xdr:col>
      <xdr:colOff>101600</xdr:colOff>
      <xdr:row>58</xdr:row>
      <xdr:rowOff>142240</xdr:rowOff>
    </xdr:to>
    <xdr:sp macro="" textlink="">
      <xdr:nvSpPr>
        <xdr:cNvPr id="180" name="フローチャート: 判断 179"/>
        <xdr:cNvSpPr/>
      </xdr:nvSpPr>
      <xdr:spPr>
        <a:xfrm>
          <a:off x="2857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4064</xdr:rowOff>
    </xdr:from>
    <xdr:to>
      <xdr:col>10</xdr:col>
      <xdr:colOff>165100</xdr:colOff>
      <xdr:row>58</xdr:row>
      <xdr:rowOff>105664</xdr:rowOff>
    </xdr:to>
    <xdr:sp macro="" textlink="">
      <xdr:nvSpPr>
        <xdr:cNvPr id="181" name="フローチャート: 判断 180"/>
        <xdr:cNvSpPr/>
      </xdr:nvSpPr>
      <xdr:spPr>
        <a:xfrm>
          <a:off x="1968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161798</xdr:rowOff>
    </xdr:from>
    <xdr:to>
      <xdr:col>6</xdr:col>
      <xdr:colOff>38100</xdr:colOff>
      <xdr:row>58</xdr:row>
      <xdr:rowOff>91948</xdr:rowOff>
    </xdr:to>
    <xdr:sp macro="" textlink="">
      <xdr:nvSpPr>
        <xdr:cNvPr id="182" name="フローチャート: 判断 181"/>
        <xdr:cNvSpPr/>
      </xdr:nvSpPr>
      <xdr:spPr>
        <a:xfrm>
          <a:off x="1079500" y="993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88" name="楕円 187"/>
        <xdr:cNvSpPr/>
      </xdr:nvSpPr>
      <xdr:spPr>
        <a:xfrm>
          <a:off x="45847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154957</xdr:rowOff>
    </xdr:from>
    <xdr:ext cx="405111" cy="259045"/>
    <xdr:sp macro="" textlink="">
      <xdr:nvSpPr>
        <xdr:cNvPr id="189" name="【橋りょう・トンネル】&#10;有形固定資産減価償却率該当値テキスト"/>
        <xdr:cNvSpPr txBox="1"/>
      </xdr:nvSpPr>
      <xdr:spPr>
        <a:xfrm>
          <a:off x="4673600"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122936</xdr:rowOff>
    </xdr:from>
    <xdr:to>
      <xdr:col>20</xdr:col>
      <xdr:colOff>38100</xdr:colOff>
      <xdr:row>58</xdr:row>
      <xdr:rowOff>53086</xdr:rowOff>
    </xdr:to>
    <xdr:sp macro="" textlink="">
      <xdr:nvSpPr>
        <xdr:cNvPr id="190" name="楕円 189"/>
        <xdr:cNvSpPr/>
      </xdr:nvSpPr>
      <xdr:spPr>
        <a:xfrm>
          <a:off x="3746500" y="98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2286</xdr:rowOff>
    </xdr:from>
    <xdr:to>
      <xdr:col>24</xdr:col>
      <xdr:colOff>63500</xdr:colOff>
      <xdr:row>58</xdr:row>
      <xdr:rowOff>11430</xdr:rowOff>
    </xdr:to>
    <xdr:cxnSp macro="">
      <xdr:nvCxnSpPr>
        <xdr:cNvPr id="191" name="直線コネクタ 190"/>
        <xdr:cNvCxnSpPr/>
      </xdr:nvCxnSpPr>
      <xdr:spPr>
        <a:xfrm>
          <a:off x="3797300" y="994638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97790</xdr:rowOff>
    </xdr:from>
    <xdr:to>
      <xdr:col>15</xdr:col>
      <xdr:colOff>101600</xdr:colOff>
      <xdr:row>58</xdr:row>
      <xdr:rowOff>27940</xdr:rowOff>
    </xdr:to>
    <xdr:sp macro="" textlink="">
      <xdr:nvSpPr>
        <xdr:cNvPr id="192" name="楕円 191"/>
        <xdr:cNvSpPr/>
      </xdr:nvSpPr>
      <xdr:spPr>
        <a:xfrm>
          <a:off x="2857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58</xdr:row>
      <xdr:rowOff>2286</xdr:rowOff>
    </xdr:to>
    <xdr:cxnSp macro="">
      <xdr:nvCxnSpPr>
        <xdr:cNvPr id="193" name="直線コネクタ 192"/>
        <xdr:cNvCxnSpPr/>
      </xdr:nvCxnSpPr>
      <xdr:spPr>
        <a:xfrm>
          <a:off x="2908300" y="992124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68072</xdr:rowOff>
    </xdr:from>
    <xdr:to>
      <xdr:col>10</xdr:col>
      <xdr:colOff>165100</xdr:colOff>
      <xdr:row>57</xdr:row>
      <xdr:rowOff>169672</xdr:rowOff>
    </xdr:to>
    <xdr:sp macro="" textlink="">
      <xdr:nvSpPr>
        <xdr:cNvPr id="194" name="楕円 193"/>
        <xdr:cNvSpPr/>
      </xdr:nvSpPr>
      <xdr:spPr>
        <a:xfrm>
          <a:off x="1968500" y="98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118872</xdr:rowOff>
    </xdr:from>
    <xdr:to>
      <xdr:col>15</xdr:col>
      <xdr:colOff>50800</xdr:colOff>
      <xdr:row>57</xdr:row>
      <xdr:rowOff>148590</xdr:rowOff>
    </xdr:to>
    <xdr:cxnSp macro="">
      <xdr:nvCxnSpPr>
        <xdr:cNvPr id="195" name="直線コネクタ 194"/>
        <xdr:cNvCxnSpPr/>
      </xdr:nvCxnSpPr>
      <xdr:spPr>
        <a:xfrm>
          <a:off x="2019300" y="989152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33782</xdr:rowOff>
    </xdr:from>
    <xdr:to>
      <xdr:col>6</xdr:col>
      <xdr:colOff>38100</xdr:colOff>
      <xdr:row>57</xdr:row>
      <xdr:rowOff>135382</xdr:rowOff>
    </xdr:to>
    <xdr:sp macro="" textlink="">
      <xdr:nvSpPr>
        <xdr:cNvPr id="196" name="楕円 195"/>
        <xdr:cNvSpPr/>
      </xdr:nvSpPr>
      <xdr:spPr>
        <a:xfrm>
          <a:off x="1079500" y="98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84582</xdr:rowOff>
    </xdr:from>
    <xdr:to>
      <xdr:col>10</xdr:col>
      <xdr:colOff>114300</xdr:colOff>
      <xdr:row>57</xdr:row>
      <xdr:rowOff>118872</xdr:rowOff>
    </xdr:to>
    <xdr:cxnSp macro="">
      <xdr:nvCxnSpPr>
        <xdr:cNvPr id="197" name="直線コネクタ 196"/>
        <xdr:cNvCxnSpPr/>
      </xdr:nvCxnSpPr>
      <xdr:spPr>
        <a:xfrm>
          <a:off x="1130300" y="985723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137939</xdr:rowOff>
    </xdr:from>
    <xdr:ext cx="405111" cy="259045"/>
    <xdr:sp macro="" textlink="">
      <xdr:nvSpPr>
        <xdr:cNvPr id="198" name="n_1aveValue【橋りょう・トンネル】&#10;有形固定資産減価償却率"/>
        <xdr:cNvSpPr txBox="1"/>
      </xdr:nvSpPr>
      <xdr:spPr>
        <a:xfrm>
          <a:off x="35820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133367</xdr:rowOff>
    </xdr:from>
    <xdr:ext cx="405111" cy="259045"/>
    <xdr:sp macro="" textlink="">
      <xdr:nvSpPr>
        <xdr:cNvPr id="199" name="n_2aveValue【橋りょう・トンネル】&#10;有形固定資産減価償却率"/>
        <xdr:cNvSpPr txBox="1"/>
      </xdr:nvSpPr>
      <xdr:spPr>
        <a:xfrm>
          <a:off x="2705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96791</xdr:rowOff>
    </xdr:from>
    <xdr:ext cx="405111" cy="259045"/>
    <xdr:sp macro="" textlink="">
      <xdr:nvSpPr>
        <xdr:cNvPr id="200" name="n_3aveValue【橋りょう・トンネル】&#10;有形固定資産減価償却率"/>
        <xdr:cNvSpPr txBox="1"/>
      </xdr:nvSpPr>
      <xdr:spPr>
        <a:xfrm>
          <a:off x="1816744" y="1004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83075</xdr:rowOff>
    </xdr:from>
    <xdr:ext cx="405111" cy="259045"/>
    <xdr:sp macro="" textlink="">
      <xdr:nvSpPr>
        <xdr:cNvPr id="201" name="n_4aveValue【橋りょう・トンネル】&#10;有形固定資産減価償却率"/>
        <xdr:cNvSpPr txBox="1"/>
      </xdr:nvSpPr>
      <xdr:spPr>
        <a:xfrm>
          <a:off x="927744" y="1002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69613</xdr:rowOff>
    </xdr:from>
    <xdr:ext cx="405111" cy="259045"/>
    <xdr:sp macro="" textlink="">
      <xdr:nvSpPr>
        <xdr:cNvPr id="202" name="n_1mainValue【橋りょう・トンネル】&#10;有形固定資産減価償却率"/>
        <xdr:cNvSpPr txBox="1"/>
      </xdr:nvSpPr>
      <xdr:spPr>
        <a:xfrm>
          <a:off x="3582044" y="967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44467</xdr:rowOff>
    </xdr:from>
    <xdr:ext cx="405111" cy="259045"/>
    <xdr:sp macro="" textlink="">
      <xdr:nvSpPr>
        <xdr:cNvPr id="203" name="n_2mainValue【橋りょう・トンネル】&#10;有形固定資産減価償却率"/>
        <xdr:cNvSpPr txBox="1"/>
      </xdr:nvSpPr>
      <xdr:spPr>
        <a:xfrm>
          <a:off x="2705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14749</xdr:rowOff>
    </xdr:from>
    <xdr:ext cx="405111" cy="259045"/>
    <xdr:sp macro="" textlink="">
      <xdr:nvSpPr>
        <xdr:cNvPr id="204" name="n_3mainValue【橋りょう・トンネル】&#10;有形固定資産減価償却率"/>
        <xdr:cNvSpPr txBox="1"/>
      </xdr:nvSpPr>
      <xdr:spPr>
        <a:xfrm>
          <a:off x="1816744" y="9615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151909</xdr:rowOff>
    </xdr:from>
    <xdr:ext cx="405111" cy="259045"/>
    <xdr:sp macro="" textlink="">
      <xdr:nvSpPr>
        <xdr:cNvPr id="205" name="n_4mainValue【橋りょう・トンネル】&#10;有形固定資産減価償却率"/>
        <xdr:cNvSpPr txBox="1"/>
      </xdr:nvSpPr>
      <xdr:spPr>
        <a:xfrm>
          <a:off x="927744" y="958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95748</xdr:rowOff>
    </xdr:from>
    <xdr:to>
      <xdr:col>54</xdr:col>
      <xdr:colOff>189865</xdr:colOff>
      <xdr:row>64</xdr:row>
      <xdr:rowOff>112292</xdr:rowOff>
    </xdr:to>
    <xdr:cxnSp macro="">
      <xdr:nvCxnSpPr>
        <xdr:cNvPr id="231" name="直線コネクタ 230"/>
        <xdr:cNvCxnSpPr/>
      </xdr:nvCxnSpPr>
      <xdr:spPr>
        <a:xfrm flipV="1">
          <a:off x="10476865" y="9525498"/>
          <a:ext cx="0" cy="1559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116119</xdr:rowOff>
    </xdr:from>
    <xdr:ext cx="534377" cy="259045"/>
    <xdr:sp macro="" textlink="">
      <xdr:nvSpPr>
        <xdr:cNvPr id="232" name="【橋りょう・トンネル】&#10;一人当たり有形固定資産（償却資産）額最小値テキスト"/>
        <xdr:cNvSpPr txBox="1"/>
      </xdr:nvSpPr>
      <xdr:spPr>
        <a:xfrm>
          <a:off x="10515600" y="1108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112292</xdr:rowOff>
    </xdr:from>
    <xdr:to>
      <xdr:col>55</xdr:col>
      <xdr:colOff>88900</xdr:colOff>
      <xdr:row>64</xdr:row>
      <xdr:rowOff>112292</xdr:rowOff>
    </xdr:to>
    <xdr:cxnSp macro="">
      <xdr:nvCxnSpPr>
        <xdr:cNvPr id="233" name="直線コネクタ 232"/>
        <xdr:cNvCxnSpPr/>
      </xdr:nvCxnSpPr>
      <xdr:spPr>
        <a:xfrm>
          <a:off x="10388600" y="1108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42425</xdr:rowOff>
    </xdr:from>
    <xdr:ext cx="690189" cy="259045"/>
    <xdr:sp macro="" textlink="">
      <xdr:nvSpPr>
        <xdr:cNvPr id="234" name="【橋りょう・トンネル】&#10;一人当たり有形固定資産（償却資産）額最大値テキスト"/>
        <xdr:cNvSpPr txBox="1"/>
      </xdr:nvSpPr>
      <xdr:spPr>
        <a:xfrm>
          <a:off x="10515600" y="93007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95748</xdr:rowOff>
    </xdr:from>
    <xdr:to>
      <xdr:col>55</xdr:col>
      <xdr:colOff>88900</xdr:colOff>
      <xdr:row>55</xdr:row>
      <xdr:rowOff>95748</xdr:rowOff>
    </xdr:to>
    <xdr:cxnSp macro="">
      <xdr:nvCxnSpPr>
        <xdr:cNvPr id="235" name="直線コネクタ 234"/>
        <xdr:cNvCxnSpPr/>
      </xdr:nvCxnSpPr>
      <xdr:spPr>
        <a:xfrm>
          <a:off x="10388600" y="952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106683</xdr:rowOff>
    </xdr:from>
    <xdr:ext cx="599010" cy="259045"/>
    <xdr:sp macro="" textlink="">
      <xdr:nvSpPr>
        <xdr:cNvPr id="236" name="【橋りょう・トンネル】&#10;一人当たり有形固定資産（償却資産）額平均値テキスト"/>
        <xdr:cNvSpPr txBox="1"/>
      </xdr:nvSpPr>
      <xdr:spPr>
        <a:xfrm>
          <a:off x="10515600" y="10565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128256</xdr:rowOff>
    </xdr:from>
    <xdr:to>
      <xdr:col>55</xdr:col>
      <xdr:colOff>50800</xdr:colOff>
      <xdr:row>62</xdr:row>
      <xdr:rowOff>58406</xdr:rowOff>
    </xdr:to>
    <xdr:sp macro="" textlink="">
      <xdr:nvSpPr>
        <xdr:cNvPr id="237" name="フローチャート: 判断 236"/>
        <xdr:cNvSpPr/>
      </xdr:nvSpPr>
      <xdr:spPr>
        <a:xfrm>
          <a:off x="10426700" y="1058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28913</xdr:rowOff>
    </xdr:from>
    <xdr:to>
      <xdr:col>50</xdr:col>
      <xdr:colOff>165100</xdr:colOff>
      <xdr:row>62</xdr:row>
      <xdr:rowOff>130513</xdr:rowOff>
    </xdr:to>
    <xdr:sp macro="" textlink="">
      <xdr:nvSpPr>
        <xdr:cNvPr id="238" name="フローチャート: 判断 237"/>
        <xdr:cNvSpPr/>
      </xdr:nvSpPr>
      <xdr:spPr>
        <a:xfrm>
          <a:off x="9588500" y="1065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38561</xdr:rowOff>
    </xdr:from>
    <xdr:to>
      <xdr:col>46</xdr:col>
      <xdr:colOff>38100</xdr:colOff>
      <xdr:row>62</xdr:row>
      <xdr:rowOff>140161</xdr:rowOff>
    </xdr:to>
    <xdr:sp macro="" textlink="">
      <xdr:nvSpPr>
        <xdr:cNvPr id="239" name="フローチャート: 判断 238"/>
        <xdr:cNvSpPr/>
      </xdr:nvSpPr>
      <xdr:spPr>
        <a:xfrm>
          <a:off x="8699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300</xdr:rowOff>
    </xdr:from>
    <xdr:to>
      <xdr:col>41</xdr:col>
      <xdr:colOff>101600</xdr:colOff>
      <xdr:row>62</xdr:row>
      <xdr:rowOff>101900</xdr:rowOff>
    </xdr:to>
    <xdr:sp macro="" textlink="">
      <xdr:nvSpPr>
        <xdr:cNvPr id="240" name="フローチャート: 判断 239"/>
        <xdr:cNvSpPr/>
      </xdr:nvSpPr>
      <xdr:spPr>
        <a:xfrm>
          <a:off x="7810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142680</xdr:rowOff>
    </xdr:from>
    <xdr:to>
      <xdr:col>36</xdr:col>
      <xdr:colOff>165100</xdr:colOff>
      <xdr:row>62</xdr:row>
      <xdr:rowOff>72830</xdr:rowOff>
    </xdr:to>
    <xdr:sp macro="" textlink="">
      <xdr:nvSpPr>
        <xdr:cNvPr id="241" name="フローチャート: 判断 240"/>
        <xdr:cNvSpPr/>
      </xdr:nvSpPr>
      <xdr:spPr>
        <a:xfrm>
          <a:off x="6921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49157</xdr:rowOff>
    </xdr:from>
    <xdr:to>
      <xdr:col>55</xdr:col>
      <xdr:colOff>50800</xdr:colOff>
      <xdr:row>61</xdr:row>
      <xdr:rowOff>150757</xdr:rowOff>
    </xdr:to>
    <xdr:sp macro="" textlink="">
      <xdr:nvSpPr>
        <xdr:cNvPr id="247" name="楕円 246"/>
        <xdr:cNvSpPr/>
      </xdr:nvSpPr>
      <xdr:spPr>
        <a:xfrm>
          <a:off x="10426700" y="10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72034</xdr:rowOff>
    </xdr:from>
    <xdr:ext cx="599010" cy="259045"/>
    <xdr:sp macro="" textlink="">
      <xdr:nvSpPr>
        <xdr:cNvPr id="248" name="【橋りょう・トンネル】&#10;一人当たり有形固定資産（償却資産）額該当値テキスト"/>
        <xdr:cNvSpPr txBox="1"/>
      </xdr:nvSpPr>
      <xdr:spPr>
        <a:xfrm>
          <a:off x="10515600" y="1035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71458</xdr:rowOff>
    </xdr:from>
    <xdr:to>
      <xdr:col>50</xdr:col>
      <xdr:colOff>165100</xdr:colOff>
      <xdr:row>62</xdr:row>
      <xdr:rowOff>1608</xdr:rowOff>
    </xdr:to>
    <xdr:sp macro="" textlink="">
      <xdr:nvSpPr>
        <xdr:cNvPr id="249" name="楕円 248"/>
        <xdr:cNvSpPr/>
      </xdr:nvSpPr>
      <xdr:spPr>
        <a:xfrm>
          <a:off x="9588500" y="105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99957</xdr:rowOff>
    </xdr:from>
    <xdr:to>
      <xdr:col>55</xdr:col>
      <xdr:colOff>0</xdr:colOff>
      <xdr:row>61</xdr:row>
      <xdr:rowOff>122258</xdr:rowOff>
    </xdr:to>
    <xdr:cxnSp macro="">
      <xdr:nvCxnSpPr>
        <xdr:cNvPr id="250" name="直線コネクタ 249"/>
        <xdr:cNvCxnSpPr/>
      </xdr:nvCxnSpPr>
      <xdr:spPr>
        <a:xfrm flipV="1">
          <a:off x="9639300" y="10558407"/>
          <a:ext cx="838200" cy="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83255</xdr:rowOff>
    </xdr:from>
    <xdr:to>
      <xdr:col>46</xdr:col>
      <xdr:colOff>38100</xdr:colOff>
      <xdr:row>62</xdr:row>
      <xdr:rowOff>13405</xdr:rowOff>
    </xdr:to>
    <xdr:sp macro="" textlink="">
      <xdr:nvSpPr>
        <xdr:cNvPr id="251" name="楕円 250"/>
        <xdr:cNvSpPr/>
      </xdr:nvSpPr>
      <xdr:spPr>
        <a:xfrm>
          <a:off x="8699500" y="105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122258</xdr:rowOff>
    </xdr:from>
    <xdr:to>
      <xdr:col>50</xdr:col>
      <xdr:colOff>114300</xdr:colOff>
      <xdr:row>61</xdr:row>
      <xdr:rowOff>134055</xdr:rowOff>
    </xdr:to>
    <xdr:cxnSp macro="">
      <xdr:nvCxnSpPr>
        <xdr:cNvPr id="252" name="直線コネクタ 251"/>
        <xdr:cNvCxnSpPr/>
      </xdr:nvCxnSpPr>
      <xdr:spPr>
        <a:xfrm flipV="1">
          <a:off x="8750300" y="10580708"/>
          <a:ext cx="889000" cy="1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87819</xdr:rowOff>
    </xdr:from>
    <xdr:to>
      <xdr:col>41</xdr:col>
      <xdr:colOff>101600</xdr:colOff>
      <xdr:row>62</xdr:row>
      <xdr:rowOff>17969</xdr:rowOff>
    </xdr:to>
    <xdr:sp macro="" textlink="">
      <xdr:nvSpPr>
        <xdr:cNvPr id="253" name="楕円 252"/>
        <xdr:cNvSpPr/>
      </xdr:nvSpPr>
      <xdr:spPr>
        <a:xfrm>
          <a:off x="7810500" y="1054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134055</xdr:rowOff>
    </xdr:from>
    <xdr:to>
      <xdr:col>45</xdr:col>
      <xdr:colOff>177800</xdr:colOff>
      <xdr:row>61</xdr:row>
      <xdr:rowOff>138619</xdr:rowOff>
    </xdr:to>
    <xdr:cxnSp macro="">
      <xdr:nvCxnSpPr>
        <xdr:cNvPr id="254" name="直線コネクタ 253"/>
        <xdr:cNvCxnSpPr/>
      </xdr:nvCxnSpPr>
      <xdr:spPr>
        <a:xfrm flipV="1">
          <a:off x="7861300" y="10592505"/>
          <a:ext cx="8890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97317</xdr:rowOff>
    </xdr:from>
    <xdr:to>
      <xdr:col>36</xdr:col>
      <xdr:colOff>165100</xdr:colOff>
      <xdr:row>62</xdr:row>
      <xdr:rowOff>27467</xdr:rowOff>
    </xdr:to>
    <xdr:sp macro="" textlink="">
      <xdr:nvSpPr>
        <xdr:cNvPr id="255" name="楕円 254"/>
        <xdr:cNvSpPr/>
      </xdr:nvSpPr>
      <xdr:spPr>
        <a:xfrm>
          <a:off x="6921500" y="1055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138619</xdr:rowOff>
    </xdr:from>
    <xdr:to>
      <xdr:col>41</xdr:col>
      <xdr:colOff>50800</xdr:colOff>
      <xdr:row>61</xdr:row>
      <xdr:rowOff>148117</xdr:rowOff>
    </xdr:to>
    <xdr:cxnSp macro="">
      <xdr:nvCxnSpPr>
        <xdr:cNvPr id="256" name="直線コネクタ 255"/>
        <xdr:cNvCxnSpPr/>
      </xdr:nvCxnSpPr>
      <xdr:spPr>
        <a:xfrm flipV="1">
          <a:off x="6972300" y="10597069"/>
          <a:ext cx="889000" cy="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121640</xdr:rowOff>
    </xdr:from>
    <xdr:ext cx="599010" cy="259045"/>
    <xdr:sp macro="" textlink="">
      <xdr:nvSpPr>
        <xdr:cNvPr id="257" name="n_1aveValue【橋りょう・トンネル】&#10;一人当たり有形固定資産（償却資産）額"/>
        <xdr:cNvSpPr txBox="1"/>
      </xdr:nvSpPr>
      <xdr:spPr>
        <a:xfrm>
          <a:off x="9327095" y="1075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131288</xdr:rowOff>
    </xdr:from>
    <xdr:ext cx="599010" cy="259045"/>
    <xdr:sp macro="" textlink="">
      <xdr:nvSpPr>
        <xdr:cNvPr id="258" name="n_2aveValue【橋りょう・トンネル】&#10;一人当たり有形固定資産（償却資産）額"/>
        <xdr:cNvSpPr txBox="1"/>
      </xdr:nvSpPr>
      <xdr:spPr>
        <a:xfrm>
          <a:off x="8450795" y="107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93027</xdr:rowOff>
    </xdr:from>
    <xdr:ext cx="599010" cy="259045"/>
    <xdr:sp macro="" textlink="">
      <xdr:nvSpPr>
        <xdr:cNvPr id="259" name="n_3aveValue【橋りょう・トンネル】&#10;一人当たり有形固定資産（償却資産）額"/>
        <xdr:cNvSpPr txBox="1"/>
      </xdr:nvSpPr>
      <xdr:spPr>
        <a:xfrm>
          <a:off x="7561795" y="1072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63957</xdr:rowOff>
    </xdr:from>
    <xdr:ext cx="599010" cy="259045"/>
    <xdr:sp macro="" textlink="">
      <xdr:nvSpPr>
        <xdr:cNvPr id="260" name="n_4aveValue【橋りょう・トンネル】&#10;一人当たり有形固定資産（償却資産）額"/>
        <xdr:cNvSpPr txBox="1"/>
      </xdr:nvSpPr>
      <xdr:spPr>
        <a:xfrm>
          <a:off x="6672795" y="1069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18135</xdr:rowOff>
    </xdr:from>
    <xdr:ext cx="599010" cy="259045"/>
    <xdr:sp macro="" textlink="">
      <xdr:nvSpPr>
        <xdr:cNvPr id="261" name="n_1mainValue【橋りょう・トンネル】&#10;一人当たり有形固定資産（償却資産）額"/>
        <xdr:cNvSpPr txBox="1"/>
      </xdr:nvSpPr>
      <xdr:spPr>
        <a:xfrm>
          <a:off x="9327095" y="10305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29932</xdr:rowOff>
    </xdr:from>
    <xdr:ext cx="599010" cy="259045"/>
    <xdr:sp macro="" textlink="">
      <xdr:nvSpPr>
        <xdr:cNvPr id="262" name="n_2mainValue【橋りょう・トンネル】&#10;一人当たり有形固定資産（償却資産）額"/>
        <xdr:cNvSpPr txBox="1"/>
      </xdr:nvSpPr>
      <xdr:spPr>
        <a:xfrm>
          <a:off x="8450795" y="1031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34496</xdr:rowOff>
    </xdr:from>
    <xdr:ext cx="599010" cy="259045"/>
    <xdr:sp macro="" textlink="">
      <xdr:nvSpPr>
        <xdr:cNvPr id="263" name="n_3mainValue【橋りょう・トンネル】&#10;一人当たり有形固定資産（償却資産）額"/>
        <xdr:cNvSpPr txBox="1"/>
      </xdr:nvSpPr>
      <xdr:spPr>
        <a:xfrm>
          <a:off x="7561795" y="10321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43994</xdr:rowOff>
    </xdr:from>
    <xdr:ext cx="599010" cy="259045"/>
    <xdr:sp macro="" textlink="">
      <xdr:nvSpPr>
        <xdr:cNvPr id="264" name="n_4mainValue【橋りょう・トンネル】&#10;一人当たり有形固定資産（償却資産）額"/>
        <xdr:cNvSpPr txBox="1"/>
      </xdr:nvSpPr>
      <xdr:spPr>
        <a:xfrm>
          <a:off x="6672795" y="1033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95250</xdr:rowOff>
    </xdr:from>
    <xdr:to>
      <xdr:col>24</xdr:col>
      <xdr:colOff>62865</xdr:colOff>
      <xdr:row>86</xdr:row>
      <xdr:rowOff>168729</xdr:rowOff>
    </xdr:to>
    <xdr:cxnSp macro="">
      <xdr:nvCxnSpPr>
        <xdr:cNvPr id="291" name="直線コネクタ 290"/>
        <xdr:cNvCxnSpPr/>
      </xdr:nvCxnSpPr>
      <xdr:spPr>
        <a:xfrm flipV="1">
          <a:off x="4634865" y="13296900"/>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41927</xdr:rowOff>
    </xdr:from>
    <xdr:ext cx="405111" cy="259045"/>
    <xdr:sp macro="" textlink="">
      <xdr:nvSpPr>
        <xdr:cNvPr id="294" name="【公営住宅】&#10;有形固定資産減価償却率最大値テキスト"/>
        <xdr:cNvSpPr txBox="1"/>
      </xdr:nvSpPr>
      <xdr:spPr>
        <a:xfrm>
          <a:off x="46736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95250</xdr:rowOff>
    </xdr:from>
    <xdr:to>
      <xdr:col>24</xdr:col>
      <xdr:colOff>152400</xdr:colOff>
      <xdr:row>77</xdr:row>
      <xdr:rowOff>95250</xdr:rowOff>
    </xdr:to>
    <xdr:cxnSp macro="">
      <xdr:nvCxnSpPr>
        <xdr:cNvPr id="295" name="直線コネクタ 294"/>
        <xdr:cNvCxnSpPr/>
      </xdr:nvCxnSpPr>
      <xdr:spPr>
        <a:xfrm>
          <a:off x="4546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11809</xdr:rowOff>
    </xdr:from>
    <xdr:ext cx="405111" cy="259045"/>
    <xdr:sp macro="" textlink="">
      <xdr:nvSpPr>
        <xdr:cNvPr id="296" name="【公営住宅】&#10;有形固定資産減価償却率平均値テキスト"/>
        <xdr:cNvSpPr txBox="1"/>
      </xdr:nvSpPr>
      <xdr:spPr>
        <a:xfrm>
          <a:off x="4673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97" name="フローチャート: 判断 296"/>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153851</xdr:rowOff>
    </xdr:from>
    <xdr:to>
      <xdr:col>20</xdr:col>
      <xdr:colOff>38100</xdr:colOff>
      <xdr:row>81</xdr:row>
      <xdr:rowOff>84001</xdr:rowOff>
    </xdr:to>
    <xdr:sp macro="" textlink="">
      <xdr:nvSpPr>
        <xdr:cNvPr id="298" name="フローチャート: 判断 297"/>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117929</xdr:rowOff>
    </xdr:from>
    <xdr:to>
      <xdr:col>15</xdr:col>
      <xdr:colOff>101600</xdr:colOff>
      <xdr:row>81</xdr:row>
      <xdr:rowOff>48079</xdr:rowOff>
    </xdr:to>
    <xdr:sp macro="" textlink="">
      <xdr:nvSpPr>
        <xdr:cNvPr id="299" name="フローチャート: 判断 298"/>
        <xdr:cNvSpPr/>
      </xdr:nvSpPr>
      <xdr:spPr>
        <a:xfrm>
          <a:off x="2857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88537</xdr:rowOff>
    </xdr:from>
    <xdr:to>
      <xdr:col>10</xdr:col>
      <xdr:colOff>165100</xdr:colOff>
      <xdr:row>81</xdr:row>
      <xdr:rowOff>18687</xdr:rowOff>
    </xdr:to>
    <xdr:sp macro="" textlink="">
      <xdr:nvSpPr>
        <xdr:cNvPr id="300" name="フローチャート: 判断 299"/>
        <xdr:cNvSpPr/>
      </xdr:nvSpPr>
      <xdr:spPr>
        <a:xfrm>
          <a:off x="1968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121194</xdr:rowOff>
    </xdr:from>
    <xdr:to>
      <xdr:col>6</xdr:col>
      <xdr:colOff>38100</xdr:colOff>
      <xdr:row>81</xdr:row>
      <xdr:rowOff>51344</xdr:rowOff>
    </xdr:to>
    <xdr:sp macro="" textlink="">
      <xdr:nvSpPr>
        <xdr:cNvPr id="301" name="フローチャート: 判断 300"/>
        <xdr:cNvSpPr/>
      </xdr:nvSpPr>
      <xdr:spPr>
        <a:xfrm>
          <a:off x="1079500" y="1383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91802</xdr:rowOff>
    </xdr:from>
    <xdr:to>
      <xdr:col>24</xdr:col>
      <xdr:colOff>114300</xdr:colOff>
      <xdr:row>83</xdr:row>
      <xdr:rowOff>21952</xdr:rowOff>
    </xdr:to>
    <xdr:sp macro="" textlink="">
      <xdr:nvSpPr>
        <xdr:cNvPr id="307" name="楕円 306"/>
        <xdr:cNvSpPr/>
      </xdr:nvSpPr>
      <xdr:spPr>
        <a:xfrm>
          <a:off x="45847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70229</xdr:rowOff>
    </xdr:from>
    <xdr:ext cx="405111" cy="259045"/>
    <xdr:sp macro="" textlink="">
      <xdr:nvSpPr>
        <xdr:cNvPr id="308" name="【公営住宅】&#10;有形固定資産減価償却率該当値テキスト"/>
        <xdr:cNvSpPr txBox="1"/>
      </xdr:nvSpPr>
      <xdr:spPr>
        <a:xfrm>
          <a:off x="4673600"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157118</xdr:rowOff>
    </xdr:from>
    <xdr:to>
      <xdr:col>20</xdr:col>
      <xdr:colOff>38100</xdr:colOff>
      <xdr:row>83</xdr:row>
      <xdr:rowOff>87268</xdr:rowOff>
    </xdr:to>
    <xdr:sp macro="" textlink="">
      <xdr:nvSpPr>
        <xdr:cNvPr id="309" name="楕円 308"/>
        <xdr:cNvSpPr/>
      </xdr:nvSpPr>
      <xdr:spPr>
        <a:xfrm>
          <a:off x="3746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142602</xdr:rowOff>
    </xdr:from>
    <xdr:to>
      <xdr:col>24</xdr:col>
      <xdr:colOff>63500</xdr:colOff>
      <xdr:row>83</xdr:row>
      <xdr:rowOff>36468</xdr:rowOff>
    </xdr:to>
    <xdr:cxnSp macro="">
      <xdr:nvCxnSpPr>
        <xdr:cNvPr id="310" name="直線コネクタ 309"/>
        <xdr:cNvCxnSpPr/>
      </xdr:nvCxnSpPr>
      <xdr:spPr>
        <a:xfrm flipV="1">
          <a:off x="3797300" y="14201502"/>
          <a:ext cx="8382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137523</xdr:rowOff>
    </xdr:from>
    <xdr:to>
      <xdr:col>15</xdr:col>
      <xdr:colOff>101600</xdr:colOff>
      <xdr:row>83</xdr:row>
      <xdr:rowOff>67673</xdr:rowOff>
    </xdr:to>
    <xdr:sp macro="" textlink="">
      <xdr:nvSpPr>
        <xdr:cNvPr id="311" name="楕円 310"/>
        <xdr:cNvSpPr/>
      </xdr:nvSpPr>
      <xdr:spPr>
        <a:xfrm>
          <a:off x="2857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16873</xdr:rowOff>
    </xdr:from>
    <xdr:to>
      <xdr:col>19</xdr:col>
      <xdr:colOff>177800</xdr:colOff>
      <xdr:row>83</xdr:row>
      <xdr:rowOff>36468</xdr:rowOff>
    </xdr:to>
    <xdr:cxnSp macro="">
      <xdr:nvCxnSpPr>
        <xdr:cNvPr id="312" name="直線コネクタ 311"/>
        <xdr:cNvCxnSpPr/>
      </xdr:nvCxnSpPr>
      <xdr:spPr>
        <a:xfrm>
          <a:off x="2908300" y="1424722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124461</xdr:rowOff>
    </xdr:from>
    <xdr:to>
      <xdr:col>10</xdr:col>
      <xdr:colOff>165100</xdr:colOff>
      <xdr:row>83</xdr:row>
      <xdr:rowOff>54611</xdr:rowOff>
    </xdr:to>
    <xdr:sp macro="" textlink="">
      <xdr:nvSpPr>
        <xdr:cNvPr id="313" name="楕円 312"/>
        <xdr:cNvSpPr/>
      </xdr:nvSpPr>
      <xdr:spPr>
        <a:xfrm>
          <a:off x="1968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3811</xdr:rowOff>
    </xdr:from>
    <xdr:to>
      <xdr:col>15</xdr:col>
      <xdr:colOff>50800</xdr:colOff>
      <xdr:row>83</xdr:row>
      <xdr:rowOff>16873</xdr:rowOff>
    </xdr:to>
    <xdr:cxnSp macro="">
      <xdr:nvCxnSpPr>
        <xdr:cNvPr id="314" name="直線コネクタ 313"/>
        <xdr:cNvCxnSpPr/>
      </xdr:nvCxnSpPr>
      <xdr:spPr>
        <a:xfrm>
          <a:off x="2019300" y="14234161"/>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78739</xdr:rowOff>
    </xdr:from>
    <xdr:to>
      <xdr:col>6</xdr:col>
      <xdr:colOff>38100</xdr:colOff>
      <xdr:row>83</xdr:row>
      <xdr:rowOff>8889</xdr:rowOff>
    </xdr:to>
    <xdr:sp macro="" textlink="">
      <xdr:nvSpPr>
        <xdr:cNvPr id="315" name="楕円 314"/>
        <xdr:cNvSpPr/>
      </xdr:nvSpPr>
      <xdr:spPr>
        <a:xfrm>
          <a:off x="1079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129539</xdr:rowOff>
    </xdr:from>
    <xdr:to>
      <xdr:col>10</xdr:col>
      <xdr:colOff>114300</xdr:colOff>
      <xdr:row>83</xdr:row>
      <xdr:rowOff>3811</xdr:rowOff>
    </xdr:to>
    <xdr:cxnSp macro="">
      <xdr:nvCxnSpPr>
        <xdr:cNvPr id="316" name="直線コネクタ 315"/>
        <xdr:cNvCxnSpPr/>
      </xdr:nvCxnSpPr>
      <xdr:spPr>
        <a:xfrm>
          <a:off x="1130300" y="14188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100528</xdr:rowOff>
    </xdr:from>
    <xdr:ext cx="405111" cy="259045"/>
    <xdr:sp macro="" textlink="">
      <xdr:nvSpPr>
        <xdr:cNvPr id="317" name="n_1aveValue【公営住宅】&#10;有形固定資産減価償却率"/>
        <xdr:cNvSpPr txBox="1"/>
      </xdr:nvSpPr>
      <xdr:spPr>
        <a:xfrm>
          <a:off x="3582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64606</xdr:rowOff>
    </xdr:from>
    <xdr:ext cx="405111" cy="259045"/>
    <xdr:sp macro="" textlink="">
      <xdr:nvSpPr>
        <xdr:cNvPr id="318" name="n_2aveValue【公営住宅】&#10;有形固定資産減価償却率"/>
        <xdr:cNvSpPr txBox="1"/>
      </xdr:nvSpPr>
      <xdr:spPr>
        <a:xfrm>
          <a:off x="2705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35214</xdr:rowOff>
    </xdr:from>
    <xdr:ext cx="405111" cy="259045"/>
    <xdr:sp macro="" textlink="">
      <xdr:nvSpPr>
        <xdr:cNvPr id="319" name="n_3aveValue【公営住宅】&#10;有形固定資産減価償却率"/>
        <xdr:cNvSpPr txBox="1"/>
      </xdr:nvSpPr>
      <xdr:spPr>
        <a:xfrm>
          <a:off x="1816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67871</xdr:rowOff>
    </xdr:from>
    <xdr:ext cx="405111" cy="259045"/>
    <xdr:sp macro="" textlink="">
      <xdr:nvSpPr>
        <xdr:cNvPr id="320" name="n_4aveValue【公営住宅】&#10;有形固定資産減価償却率"/>
        <xdr:cNvSpPr txBox="1"/>
      </xdr:nvSpPr>
      <xdr:spPr>
        <a:xfrm>
          <a:off x="9277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78395</xdr:rowOff>
    </xdr:from>
    <xdr:ext cx="405111" cy="259045"/>
    <xdr:sp macro="" textlink="">
      <xdr:nvSpPr>
        <xdr:cNvPr id="321" name="n_1mainValue【公営住宅】&#10;有形固定資産減価償却率"/>
        <xdr:cNvSpPr txBox="1"/>
      </xdr:nvSpPr>
      <xdr:spPr>
        <a:xfrm>
          <a:off x="35820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22" name="n_2mainValue【公営住宅】&#10;有形固定資産減価償却率"/>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45738</xdr:rowOff>
    </xdr:from>
    <xdr:ext cx="405111" cy="259045"/>
    <xdr:sp macro="" textlink="">
      <xdr:nvSpPr>
        <xdr:cNvPr id="323" name="n_3mainValue【公営住宅】&#10;有形固定資産減価償却率"/>
        <xdr:cNvSpPr txBox="1"/>
      </xdr:nvSpPr>
      <xdr:spPr>
        <a:xfrm>
          <a:off x="1816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324" name="n_4mainValue【公営住宅】&#10;有形固定資産減価償却率"/>
        <xdr:cNvSpPr txBox="1"/>
      </xdr:nvSpPr>
      <xdr:spPr>
        <a:xfrm>
          <a:off x="927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40" name="テキスト ボックス 33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2" name="テキスト ボックス 34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4" name="テキスト ボックス 34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6" name="テキスト ボックス 34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167030</xdr:rowOff>
    </xdr:from>
    <xdr:to>
      <xdr:col>54</xdr:col>
      <xdr:colOff>189865</xdr:colOff>
      <xdr:row>86</xdr:row>
      <xdr:rowOff>112624</xdr:rowOff>
    </xdr:to>
    <xdr:cxnSp macro="">
      <xdr:nvCxnSpPr>
        <xdr:cNvPr id="348" name="直線コネクタ 347"/>
        <xdr:cNvCxnSpPr/>
      </xdr:nvCxnSpPr>
      <xdr:spPr>
        <a:xfrm flipV="1">
          <a:off x="10476865" y="13540130"/>
          <a:ext cx="0" cy="1317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116451</xdr:rowOff>
    </xdr:from>
    <xdr:ext cx="469744" cy="259045"/>
    <xdr:sp macro="" textlink="">
      <xdr:nvSpPr>
        <xdr:cNvPr id="349" name="【公営住宅】&#10;一人当たり面積最小値テキスト"/>
        <xdr:cNvSpPr txBox="1"/>
      </xdr:nvSpPr>
      <xdr:spPr>
        <a:xfrm>
          <a:off x="10515600" y="1486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112624</xdr:rowOff>
    </xdr:from>
    <xdr:to>
      <xdr:col>55</xdr:col>
      <xdr:colOff>88900</xdr:colOff>
      <xdr:row>86</xdr:row>
      <xdr:rowOff>112624</xdr:rowOff>
    </xdr:to>
    <xdr:cxnSp macro="">
      <xdr:nvCxnSpPr>
        <xdr:cNvPr id="350" name="直線コネクタ 349"/>
        <xdr:cNvCxnSpPr/>
      </xdr:nvCxnSpPr>
      <xdr:spPr>
        <a:xfrm>
          <a:off x="10388600" y="14857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113707</xdr:rowOff>
    </xdr:from>
    <xdr:ext cx="534377" cy="259045"/>
    <xdr:sp macro="" textlink="">
      <xdr:nvSpPr>
        <xdr:cNvPr id="351" name="【公営住宅】&#10;一人当たり面積最大値テキスト"/>
        <xdr:cNvSpPr txBox="1"/>
      </xdr:nvSpPr>
      <xdr:spPr>
        <a:xfrm>
          <a:off x="10515600" y="1331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167030</xdr:rowOff>
    </xdr:from>
    <xdr:to>
      <xdr:col>55</xdr:col>
      <xdr:colOff>88900</xdr:colOff>
      <xdr:row>78</xdr:row>
      <xdr:rowOff>167030</xdr:rowOff>
    </xdr:to>
    <xdr:cxnSp macro="">
      <xdr:nvCxnSpPr>
        <xdr:cNvPr id="352" name="直線コネクタ 351"/>
        <xdr:cNvCxnSpPr/>
      </xdr:nvCxnSpPr>
      <xdr:spPr>
        <a:xfrm>
          <a:off x="10388600" y="135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94987</xdr:rowOff>
    </xdr:from>
    <xdr:ext cx="469744" cy="259045"/>
    <xdr:sp macro="" textlink="">
      <xdr:nvSpPr>
        <xdr:cNvPr id="353" name="【公営住宅】&#10;一人当たり面積平均値テキスト"/>
        <xdr:cNvSpPr txBox="1"/>
      </xdr:nvSpPr>
      <xdr:spPr>
        <a:xfrm>
          <a:off x="10515600" y="1449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72110</xdr:rowOff>
    </xdr:from>
    <xdr:to>
      <xdr:col>55</xdr:col>
      <xdr:colOff>50800</xdr:colOff>
      <xdr:row>86</xdr:row>
      <xdr:rowOff>2260</xdr:rowOff>
    </xdr:to>
    <xdr:sp macro="" textlink="">
      <xdr:nvSpPr>
        <xdr:cNvPr id="354" name="フローチャート: 判断 353"/>
        <xdr:cNvSpPr/>
      </xdr:nvSpPr>
      <xdr:spPr>
        <a:xfrm>
          <a:off x="10426700" y="1464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80263</xdr:rowOff>
    </xdr:from>
    <xdr:to>
      <xdr:col>50</xdr:col>
      <xdr:colOff>165100</xdr:colOff>
      <xdr:row>86</xdr:row>
      <xdr:rowOff>10413</xdr:rowOff>
    </xdr:to>
    <xdr:sp macro="" textlink="">
      <xdr:nvSpPr>
        <xdr:cNvPr id="355" name="フローチャート: 判断 354"/>
        <xdr:cNvSpPr/>
      </xdr:nvSpPr>
      <xdr:spPr>
        <a:xfrm>
          <a:off x="9588500" y="146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78817</xdr:rowOff>
    </xdr:from>
    <xdr:to>
      <xdr:col>46</xdr:col>
      <xdr:colOff>38100</xdr:colOff>
      <xdr:row>86</xdr:row>
      <xdr:rowOff>8967</xdr:rowOff>
    </xdr:to>
    <xdr:sp macro="" textlink="">
      <xdr:nvSpPr>
        <xdr:cNvPr id="356" name="フローチャート: 判断 355"/>
        <xdr:cNvSpPr/>
      </xdr:nvSpPr>
      <xdr:spPr>
        <a:xfrm>
          <a:off x="8699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124461</xdr:rowOff>
    </xdr:from>
    <xdr:to>
      <xdr:col>41</xdr:col>
      <xdr:colOff>101600</xdr:colOff>
      <xdr:row>86</xdr:row>
      <xdr:rowOff>54611</xdr:rowOff>
    </xdr:to>
    <xdr:sp macro="" textlink="">
      <xdr:nvSpPr>
        <xdr:cNvPr id="357" name="フローチャート: 判断 356"/>
        <xdr:cNvSpPr/>
      </xdr:nvSpPr>
      <xdr:spPr>
        <a:xfrm>
          <a:off x="7810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8" name="フローチャート: 判断 357"/>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100991</xdr:rowOff>
    </xdr:from>
    <xdr:to>
      <xdr:col>55</xdr:col>
      <xdr:colOff>50800</xdr:colOff>
      <xdr:row>86</xdr:row>
      <xdr:rowOff>31141</xdr:rowOff>
    </xdr:to>
    <xdr:sp macro="" textlink="">
      <xdr:nvSpPr>
        <xdr:cNvPr id="364" name="楕円 363"/>
        <xdr:cNvSpPr/>
      </xdr:nvSpPr>
      <xdr:spPr>
        <a:xfrm>
          <a:off x="10426700" y="1467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79418</xdr:rowOff>
    </xdr:from>
    <xdr:ext cx="469744" cy="259045"/>
    <xdr:sp macro="" textlink="">
      <xdr:nvSpPr>
        <xdr:cNvPr id="365" name="【公営住宅】&#10;一人当たり面積該当値テキスト"/>
        <xdr:cNvSpPr txBox="1"/>
      </xdr:nvSpPr>
      <xdr:spPr>
        <a:xfrm>
          <a:off x="10515600" y="1465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103048</xdr:rowOff>
    </xdr:from>
    <xdr:to>
      <xdr:col>50</xdr:col>
      <xdr:colOff>165100</xdr:colOff>
      <xdr:row>86</xdr:row>
      <xdr:rowOff>33198</xdr:rowOff>
    </xdr:to>
    <xdr:sp macro="" textlink="">
      <xdr:nvSpPr>
        <xdr:cNvPr id="366" name="楕円 365"/>
        <xdr:cNvSpPr/>
      </xdr:nvSpPr>
      <xdr:spPr>
        <a:xfrm>
          <a:off x="9588500" y="146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151791</xdr:rowOff>
    </xdr:from>
    <xdr:to>
      <xdr:col>55</xdr:col>
      <xdr:colOff>0</xdr:colOff>
      <xdr:row>85</xdr:row>
      <xdr:rowOff>153848</xdr:rowOff>
    </xdr:to>
    <xdr:cxnSp macro="">
      <xdr:nvCxnSpPr>
        <xdr:cNvPr id="367" name="直線コネクタ 366"/>
        <xdr:cNvCxnSpPr/>
      </xdr:nvCxnSpPr>
      <xdr:spPr>
        <a:xfrm flipV="1">
          <a:off x="9639300" y="14725041"/>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104800</xdr:rowOff>
    </xdr:from>
    <xdr:to>
      <xdr:col>46</xdr:col>
      <xdr:colOff>38100</xdr:colOff>
      <xdr:row>86</xdr:row>
      <xdr:rowOff>34950</xdr:rowOff>
    </xdr:to>
    <xdr:sp macro="" textlink="">
      <xdr:nvSpPr>
        <xdr:cNvPr id="368" name="楕円 367"/>
        <xdr:cNvSpPr/>
      </xdr:nvSpPr>
      <xdr:spPr>
        <a:xfrm>
          <a:off x="86995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153848</xdr:rowOff>
    </xdr:from>
    <xdr:to>
      <xdr:col>50</xdr:col>
      <xdr:colOff>114300</xdr:colOff>
      <xdr:row>85</xdr:row>
      <xdr:rowOff>155600</xdr:rowOff>
    </xdr:to>
    <xdr:cxnSp macro="">
      <xdr:nvCxnSpPr>
        <xdr:cNvPr id="369" name="直線コネクタ 368"/>
        <xdr:cNvCxnSpPr/>
      </xdr:nvCxnSpPr>
      <xdr:spPr>
        <a:xfrm flipV="1">
          <a:off x="8750300" y="14727098"/>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105639</xdr:rowOff>
    </xdr:from>
    <xdr:to>
      <xdr:col>41</xdr:col>
      <xdr:colOff>101600</xdr:colOff>
      <xdr:row>86</xdr:row>
      <xdr:rowOff>35789</xdr:rowOff>
    </xdr:to>
    <xdr:sp macro="" textlink="">
      <xdr:nvSpPr>
        <xdr:cNvPr id="370" name="楕円 369"/>
        <xdr:cNvSpPr/>
      </xdr:nvSpPr>
      <xdr:spPr>
        <a:xfrm>
          <a:off x="7810500" y="1467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155600</xdr:rowOff>
    </xdr:from>
    <xdr:to>
      <xdr:col>45</xdr:col>
      <xdr:colOff>177800</xdr:colOff>
      <xdr:row>85</xdr:row>
      <xdr:rowOff>156439</xdr:rowOff>
    </xdr:to>
    <xdr:cxnSp macro="">
      <xdr:nvCxnSpPr>
        <xdr:cNvPr id="371" name="直線コネクタ 370"/>
        <xdr:cNvCxnSpPr/>
      </xdr:nvCxnSpPr>
      <xdr:spPr>
        <a:xfrm flipV="1">
          <a:off x="7861300" y="14728850"/>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107620</xdr:rowOff>
    </xdr:from>
    <xdr:to>
      <xdr:col>36</xdr:col>
      <xdr:colOff>165100</xdr:colOff>
      <xdr:row>86</xdr:row>
      <xdr:rowOff>37770</xdr:rowOff>
    </xdr:to>
    <xdr:sp macro="" textlink="">
      <xdr:nvSpPr>
        <xdr:cNvPr id="372" name="楕円 371"/>
        <xdr:cNvSpPr/>
      </xdr:nvSpPr>
      <xdr:spPr>
        <a:xfrm>
          <a:off x="6921500" y="146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156439</xdr:rowOff>
    </xdr:from>
    <xdr:to>
      <xdr:col>41</xdr:col>
      <xdr:colOff>50800</xdr:colOff>
      <xdr:row>85</xdr:row>
      <xdr:rowOff>158420</xdr:rowOff>
    </xdr:to>
    <xdr:cxnSp macro="">
      <xdr:nvCxnSpPr>
        <xdr:cNvPr id="373" name="直線コネクタ 372"/>
        <xdr:cNvCxnSpPr/>
      </xdr:nvCxnSpPr>
      <xdr:spPr>
        <a:xfrm flipV="1">
          <a:off x="6972300" y="1472968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26940</xdr:rowOff>
    </xdr:from>
    <xdr:ext cx="469744" cy="259045"/>
    <xdr:sp macro="" textlink="">
      <xdr:nvSpPr>
        <xdr:cNvPr id="374" name="n_1aveValue【公営住宅】&#10;一人当たり面積"/>
        <xdr:cNvSpPr txBox="1"/>
      </xdr:nvSpPr>
      <xdr:spPr>
        <a:xfrm>
          <a:off x="9391727" y="1442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25494</xdr:rowOff>
    </xdr:from>
    <xdr:ext cx="469744" cy="259045"/>
    <xdr:sp macro="" textlink="">
      <xdr:nvSpPr>
        <xdr:cNvPr id="375" name="n_2aveValue【公営住宅】&#10;一人当たり面積"/>
        <xdr:cNvSpPr txBox="1"/>
      </xdr:nvSpPr>
      <xdr:spPr>
        <a:xfrm>
          <a:off x="85154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376" name="n_3aveValue【公営住宅】&#10;一人当たり面積"/>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44366</xdr:rowOff>
    </xdr:from>
    <xdr:ext cx="469744" cy="259045"/>
    <xdr:sp macro="" textlink="">
      <xdr:nvSpPr>
        <xdr:cNvPr id="377" name="n_4aveValue【公営住宅】&#10;一人当たり面積"/>
        <xdr:cNvSpPr txBox="1"/>
      </xdr:nvSpPr>
      <xdr:spPr>
        <a:xfrm>
          <a:off x="6737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24325</xdr:rowOff>
    </xdr:from>
    <xdr:ext cx="469744" cy="259045"/>
    <xdr:sp macro="" textlink="">
      <xdr:nvSpPr>
        <xdr:cNvPr id="378" name="n_1mainValue【公営住宅】&#10;一人当たり面積"/>
        <xdr:cNvSpPr txBox="1"/>
      </xdr:nvSpPr>
      <xdr:spPr>
        <a:xfrm>
          <a:off x="9391727" y="147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26077</xdr:rowOff>
    </xdr:from>
    <xdr:ext cx="469744" cy="259045"/>
    <xdr:sp macro="" textlink="">
      <xdr:nvSpPr>
        <xdr:cNvPr id="379" name="n_2mainValue【公営住宅】&#10;一人当たり面積"/>
        <xdr:cNvSpPr txBox="1"/>
      </xdr:nvSpPr>
      <xdr:spPr>
        <a:xfrm>
          <a:off x="8515427" y="1477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52316</xdr:rowOff>
    </xdr:from>
    <xdr:ext cx="469744" cy="259045"/>
    <xdr:sp macro="" textlink="">
      <xdr:nvSpPr>
        <xdr:cNvPr id="380" name="n_3mainValue【公営住宅】&#10;一人当たり面積"/>
        <xdr:cNvSpPr txBox="1"/>
      </xdr:nvSpPr>
      <xdr:spPr>
        <a:xfrm>
          <a:off x="7626427" y="1445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54297</xdr:rowOff>
    </xdr:from>
    <xdr:ext cx="469744" cy="259045"/>
    <xdr:sp macro="" textlink="">
      <xdr:nvSpPr>
        <xdr:cNvPr id="381" name="n_4mainValue【公営住宅】&#10;一人当たり面積"/>
        <xdr:cNvSpPr txBox="1"/>
      </xdr:nvSpPr>
      <xdr:spPr>
        <a:xfrm>
          <a:off x="6737427" y="144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xdr:rowOff>
    </xdr:to>
    <xdr:cxnSp macro="">
      <xdr:nvCxnSpPr>
        <xdr:cNvPr id="422" name="直線コネクタ 421"/>
        <xdr:cNvCxnSpPr/>
      </xdr:nvCxnSpPr>
      <xdr:spPr>
        <a:xfrm flipV="1">
          <a:off x="16318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423" name="【認定こども園・幼稚園・保育所】&#10;有形固定資産減価償却率最小値テキスト"/>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4" name="直線コネクタ 423"/>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5"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6" name="直線コネクタ 425"/>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135272</xdr:rowOff>
    </xdr:from>
    <xdr:ext cx="405111" cy="259045"/>
    <xdr:sp macro="" textlink="">
      <xdr:nvSpPr>
        <xdr:cNvPr id="427" name="【認定こども園・幼稚園・保育所】&#10;有形固定資産減価償却率平均値テキスト"/>
        <xdr:cNvSpPr txBox="1"/>
      </xdr:nvSpPr>
      <xdr:spPr>
        <a:xfrm>
          <a:off x="16357600" y="630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156845</xdr:rowOff>
    </xdr:from>
    <xdr:to>
      <xdr:col>85</xdr:col>
      <xdr:colOff>177800</xdr:colOff>
      <xdr:row>37</xdr:row>
      <xdr:rowOff>86995</xdr:rowOff>
    </xdr:to>
    <xdr:sp macro="" textlink="">
      <xdr:nvSpPr>
        <xdr:cNvPr id="428" name="フローチャート: 判断 427"/>
        <xdr:cNvSpPr/>
      </xdr:nvSpPr>
      <xdr:spPr>
        <a:xfrm>
          <a:off x="162687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42545</xdr:rowOff>
    </xdr:from>
    <xdr:to>
      <xdr:col>81</xdr:col>
      <xdr:colOff>101600</xdr:colOff>
      <xdr:row>37</xdr:row>
      <xdr:rowOff>144145</xdr:rowOff>
    </xdr:to>
    <xdr:sp macro="" textlink="">
      <xdr:nvSpPr>
        <xdr:cNvPr id="429" name="フローチャート: 判断 428"/>
        <xdr:cNvSpPr/>
      </xdr:nvSpPr>
      <xdr:spPr>
        <a:xfrm>
          <a:off x="15430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30" name="フローチャート: 判断 429"/>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31" name="フローチャート: 判断 430"/>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170180</xdr:rowOff>
    </xdr:from>
    <xdr:to>
      <xdr:col>67</xdr:col>
      <xdr:colOff>101600</xdr:colOff>
      <xdr:row>38</xdr:row>
      <xdr:rowOff>100330</xdr:rowOff>
    </xdr:to>
    <xdr:sp macro="" textlink="">
      <xdr:nvSpPr>
        <xdr:cNvPr id="432" name="フローチャート: 判断 431"/>
        <xdr:cNvSpPr/>
      </xdr:nvSpPr>
      <xdr:spPr>
        <a:xfrm>
          <a:off x="12763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41</xdr:row>
      <xdr:rowOff>158750</xdr:rowOff>
    </xdr:from>
    <xdr:to>
      <xdr:col>67</xdr:col>
      <xdr:colOff>101600</xdr:colOff>
      <xdr:row>42</xdr:row>
      <xdr:rowOff>88900</xdr:rowOff>
    </xdr:to>
    <xdr:sp macro="" textlink="">
      <xdr:nvSpPr>
        <xdr:cNvPr id="438" name="楕円 437"/>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160672</xdr:rowOff>
    </xdr:from>
    <xdr:ext cx="405111" cy="259045"/>
    <xdr:sp macro="" textlink="">
      <xdr:nvSpPr>
        <xdr:cNvPr id="439" name="n_1aveValue【認定こども園・幼稚園・保育所】&#10;有形固定資産減価償却率"/>
        <xdr:cNvSpPr txBox="1"/>
      </xdr:nvSpPr>
      <xdr:spPr>
        <a:xfrm>
          <a:off x="15266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103522</xdr:rowOff>
    </xdr:from>
    <xdr:ext cx="405111" cy="259045"/>
    <xdr:sp macro="" textlink="">
      <xdr:nvSpPr>
        <xdr:cNvPr id="440" name="n_2aveValue【認定こども園・幼稚園・保育所】&#10;有形固定資産減価償却率"/>
        <xdr:cNvSpPr txBox="1"/>
      </xdr:nvSpPr>
      <xdr:spPr>
        <a:xfrm>
          <a:off x="14389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1" name="n_3aveValue【認定こども園・幼稚園・保育所】&#10;有形固定資産減価償却率"/>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116857</xdr:rowOff>
    </xdr:from>
    <xdr:ext cx="405111" cy="259045"/>
    <xdr:sp macro="" textlink="">
      <xdr:nvSpPr>
        <xdr:cNvPr id="442" name="n_4aveValue【認定こども園・幼稚園・保育所】&#10;有形固定資産減価償却率"/>
        <xdr:cNvSpPr txBox="1"/>
      </xdr:nvSpPr>
      <xdr:spPr>
        <a:xfrm>
          <a:off x="12611744"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43" name="n_4mainValue【認定こども園・幼稚園・保育所】&#10;有形固定資産減価償却率"/>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138430</xdr:rowOff>
    </xdr:to>
    <xdr:cxnSp macro="">
      <xdr:nvCxnSpPr>
        <xdr:cNvPr id="467" name="直線コネクタ 466"/>
        <xdr:cNvCxnSpPr/>
      </xdr:nvCxnSpPr>
      <xdr:spPr>
        <a:xfrm flipV="1">
          <a:off x="22160864" y="5711190"/>
          <a:ext cx="0" cy="145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142257</xdr:rowOff>
    </xdr:from>
    <xdr:ext cx="469744" cy="259045"/>
    <xdr:sp macro="" textlink="">
      <xdr:nvSpPr>
        <xdr:cNvPr id="468" name="【認定こども園・幼稚園・保育所】&#10;一人当たり面積最小値テキスト"/>
        <xdr:cNvSpPr txBox="1"/>
      </xdr:nvSpPr>
      <xdr:spPr>
        <a:xfrm>
          <a:off x="22199600" y="717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138430</xdr:rowOff>
    </xdr:from>
    <xdr:to>
      <xdr:col>116</xdr:col>
      <xdr:colOff>152400</xdr:colOff>
      <xdr:row>41</xdr:row>
      <xdr:rowOff>138430</xdr:rowOff>
    </xdr:to>
    <xdr:cxnSp macro="">
      <xdr:nvCxnSpPr>
        <xdr:cNvPr id="469" name="直線コネクタ 468"/>
        <xdr:cNvCxnSpPr/>
      </xdr:nvCxnSpPr>
      <xdr:spPr>
        <a:xfrm>
          <a:off x="220726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470" name="【認定こども園・幼稚園・保育所】&#10;一人当たり面積最大値テキスト"/>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471" name="直線コネクタ 470"/>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107967</xdr:rowOff>
    </xdr:from>
    <xdr:ext cx="469744" cy="259045"/>
    <xdr:sp macro="" textlink="">
      <xdr:nvSpPr>
        <xdr:cNvPr id="472" name="【認定こども園・幼稚園・保育所】&#10;一人当たり面積平均値テキスト"/>
        <xdr:cNvSpPr txBox="1"/>
      </xdr:nvSpPr>
      <xdr:spPr>
        <a:xfrm>
          <a:off x="22199600" y="6794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129540</xdr:rowOff>
    </xdr:from>
    <xdr:to>
      <xdr:col>116</xdr:col>
      <xdr:colOff>114300</xdr:colOff>
      <xdr:row>40</xdr:row>
      <xdr:rowOff>59690</xdr:rowOff>
    </xdr:to>
    <xdr:sp macro="" textlink="">
      <xdr:nvSpPr>
        <xdr:cNvPr id="473" name="フローチャート: 判断 472"/>
        <xdr:cNvSpPr/>
      </xdr:nvSpPr>
      <xdr:spPr>
        <a:xfrm>
          <a:off x="22110700" y="681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134620</xdr:rowOff>
    </xdr:from>
    <xdr:to>
      <xdr:col>112</xdr:col>
      <xdr:colOff>38100</xdr:colOff>
      <xdr:row>40</xdr:row>
      <xdr:rowOff>64770</xdr:rowOff>
    </xdr:to>
    <xdr:sp macro="" textlink="">
      <xdr:nvSpPr>
        <xdr:cNvPr id="474" name="フローチャート: 判断 473"/>
        <xdr:cNvSpPr/>
      </xdr:nvSpPr>
      <xdr:spPr>
        <a:xfrm>
          <a:off x="212725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140970</xdr:rowOff>
    </xdr:from>
    <xdr:to>
      <xdr:col>107</xdr:col>
      <xdr:colOff>101600</xdr:colOff>
      <xdr:row>40</xdr:row>
      <xdr:rowOff>71120</xdr:rowOff>
    </xdr:to>
    <xdr:sp macro="" textlink="">
      <xdr:nvSpPr>
        <xdr:cNvPr id="475" name="フローチャート: 判断 474"/>
        <xdr:cNvSpPr/>
      </xdr:nvSpPr>
      <xdr:spPr>
        <a:xfrm>
          <a:off x="20383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43180</xdr:rowOff>
    </xdr:from>
    <xdr:to>
      <xdr:col>102</xdr:col>
      <xdr:colOff>165100</xdr:colOff>
      <xdr:row>40</xdr:row>
      <xdr:rowOff>144780</xdr:rowOff>
    </xdr:to>
    <xdr:sp macro="" textlink="">
      <xdr:nvSpPr>
        <xdr:cNvPr id="476" name="フローチャート: 判断 475"/>
        <xdr:cNvSpPr/>
      </xdr:nvSpPr>
      <xdr:spPr>
        <a:xfrm>
          <a:off x="19494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60960</xdr:rowOff>
    </xdr:from>
    <xdr:to>
      <xdr:col>98</xdr:col>
      <xdr:colOff>38100</xdr:colOff>
      <xdr:row>40</xdr:row>
      <xdr:rowOff>162560</xdr:rowOff>
    </xdr:to>
    <xdr:sp macro="" textlink="">
      <xdr:nvSpPr>
        <xdr:cNvPr id="477" name="フローチャート: 判断 476"/>
        <xdr:cNvSpPr/>
      </xdr:nvSpPr>
      <xdr:spPr>
        <a:xfrm>
          <a:off x="18605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91440</xdr:rowOff>
    </xdr:from>
    <xdr:to>
      <xdr:col>98</xdr:col>
      <xdr:colOff>38100</xdr:colOff>
      <xdr:row>41</xdr:row>
      <xdr:rowOff>21590</xdr:rowOff>
    </xdr:to>
    <xdr:sp macro="" textlink="">
      <xdr:nvSpPr>
        <xdr:cNvPr id="483" name="楕円 482"/>
        <xdr:cNvSpPr/>
      </xdr:nvSpPr>
      <xdr:spPr>
        <a:xfrm>
          <a:off x="186055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81297</xdr:rowOff>
    </xdr:from>
    <xdr:ext cx="469744" cy="259045"/>
    <xdr:sp macro="" textlink="">
      <xdr:nvSpPr>
        <xdr:cNvPr id="484" name="n_1aveValue【認定こども園・幼稚園・保育所】&#10;一人当たり面積"/>
        <xdr:cNvSpPr txBox="1"/>
      </xdr:nvSpPr>
      <xdr:spPr>
        <a:xfrm>
          <a:off x="21075727"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87647</xdr:rowOff>
    </xdr:from>
    <xdr:ext cx="469744" cy="259045"/>
    <xdr:sp macro="" textlink="">
      <xdr:nvSpPr>
        <xdr:cNvPr id="485" name="n_2aveValue【認定こども園・幼稚園・保育所】&#10;一人当たり面積"/>
        <xdr:cNvSpPr txBox="1"/>
      </xdr:nvSpPr>
      <xdr:spPr>
        <a:xfrm>
          <a:off x="20199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161307</xdr:rowOff>
    </xdr:from>
    <xdr:ext cx="469744" cy="259045"/>
    <xdr:sp macro="" textlink="">
      <xdr:nvSpPr>
        <xdr:cNvPr id="486" name="n_3aveValue【認定こども園・幼稚園・保育所】&#10;一人当たり面積"/>
        <xdr:cNvSpPr txBox="1"/>
      </xdr:nvSpPr>
      <xdr:spPr>
        <a:xfrm>
          <a:off x="19310427"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7637</xdr:rowOff>
    </xdr:from>
    <xdr:ext cx="469744" cy="259045"/>
    <xdr:sp macro="" textlink="">
      <xdr:nvSpPr>
        <xdr:cNvPr id="487" name="n_4aveValue【認定こども園・幼稚園・保育所】&#10;一人当たり面積"/>
        <xdr:cNvSpPr txBox="1"/>
      </xdr:nvSpPr>
      <xdr:spPr>
        <a:xfrm>
          <a:off x="18421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12717</xdr:rowOff>
    </xdr:from>
    <xdr:ext cx="469744" cy="259045"/>
    <xdr:sp macro="" textlink="">
      <xdr:nvSpPr>
        <xdr:cNvPr id="488" name="n_4mainValue【認定こども園・幼稚園・保育所】&#10;一人当たり面積"/>
        <xdr:cNvSpPr txBox="1"/>
      </xdr:nvSpPr>
      <xdr:spPr>
        <a:xfrm>
          <a:off x="18421427" y="704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0" name="直線コネクタ 49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1" name="テキスト ボックス 500"/>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02" name="直線コネクタ 50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3" name="テキスト ボックス 50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4" name="直線コネクタ 50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5" name="テキスト ボックス 50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6" name="直線コネクタ 50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7" name="テキスト ボックス 50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9" name="テキスト ボックス 5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96012</xdr:rowOff>
    </xdr:from>
    <xdr:to>
      <xdr:col>85</xdr:col>
      <xdr:colOff>126364</xdr:colOff>
      <xdr:row>62</xdr:row>
      <xdr:rowOff>86868</xdr:rowOff>
    </xdr:to>
    <xdr:cxnSp macro="">
      <xdr:nvCxnSpPr>
        <xdr:cNvPr id="511" name="直線コネクタ 510"/>
        <xdr:cNvCxnSpPr/>
      </xdr:nvCxnSpPr>
      <xdr:spPr>
        <a:xfrm flipV="1">
          <a:off x="16318864" y="952576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90695</xdr:rowOff>
    </xdr:from>
    <xdr:ext cx="405111" cy="259045"/>
    <xdr:sp macro="" textlink="">
      <xdr:nvSpPr>
        <xdr:cNvPr id="512" name="【学校施設】&#10;有形固定資産減価償却率最小値テキスト"/>
        <xdr:cNvSpPr txBox="1"/>
      </xdr:nvSpPr>
      <xdr:spPr>
        <a:xfrm>
          <a:off x="16357600" y="1072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86868</xdr:rowOff>
    </xdr:from>
    <xdr:to>
      <xdr:col>86</xdr:col>
      <xdr:colOff>25400</xdr:colOff>
      <xdr:row>62</xdr:row>
      <xdr:rowOff>86868</xdr:rowOff>
    </xdr:to>
    <xdr:cxnSp macro="">
      <xdr:nvCxnSpPr>
        <xdr:cNvPr id="513" name="直線コネクタ 512"/>
        <xdr:cNvCxnSpPr/>
      </xdr:nvCxnSpPr>
      <xdr:spPr>
        <a:xfrm>
          <a:off x="16230600" y="1071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42689</xdr:rowOff>
    </xdr:from>
    <xdr:ext cx="405111" cy="259045"/>
    <xdr:sp macro="" textlink="">
      <xdr:nvSpPr>
        <xdr:cNvPr id="514" name="【学校施設】&#10;有形固定資産減価償却率最大値テキスト"/>
        <xdr:cNvSpPr txBox="1"/>
      </xdr:nvSpPr>
      <xdr:spPr>
        <a:xfrm>
          <a:off x="16357600" y="9300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96012</xdr:rowOff>
    </xdr:from>
    <xdr:to>
      <xdr:col>86</xdr:col>
      <xdr:colOff>25400</xdr:colOff>
      <xdr:row>55</xdr:row>
      <xdr:rowOff>96012</xdr:rowOff>
    </xdr:to>
    <xdr:cxnSp macro="">
      <xdr:nvCxnSpPr>
        <xdr:cNvPr id="515" name="直線コネクタ 514"/>
        <xdr:cNvCxnSpPr/>
      </xdr:nvCxnSpPr>
      <xdr:spPr>
        <a:xfrm>
          <a:off x="16230600" y="95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77233</xdr:rowOff>
    </xdr:from>
    <xdr:ext cx="405111" cy="259045"/>
    <xdr:sp macro="" textlink="">
      <xdr:nvSpPr>
        <xdr:cNvPr id="516" name="【学校施設】&#10;有形固定資産減価償却率平均値テキスト"/>
        <xdr:cNvSpPr txBox="1"/>
      </xdr:nvSpPr>
      <xdr:spPr>
        <a:xfrm>
          <a:off x="16357600" y="10021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54356</xdr:rowOff>
    </xdr:from>
    <xdr:to>
      <xdr:col>85</xdr:col>
      <xdr:colOff>177800</xdr:colOff>
      <xdr:row>59</xdr:row>
      <xdr:rowOff>155956</xdr:rowOff>
    </xdr:to>
    <xdr:sp macro="" textlink="">
      <xdr:nvSpPr>
        <xdr:cNvPr id="517" name="フローチャート: 判断 516"/>
        <xdr:cNvSpPr/>
      </xdr:nvSpPr>
      <xdr:spPr>
        <a:xfrm>
          <a:off x="16268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518" name="フローチャート: 判断 517"/>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164084</xdr:rowOff>
    </xdr:from>
    <xdr:to>
      <xdr:col>76</xdr:col>
      <xdr:colOff>165100</xdr:colOff>
      <xdr:row>59</xdr:row>
      <xdr:rowOff>94234</xdr:rowOff>
    </xdr:to>
    <xdr:sp macro="" textlink="">
      <xdr:nvSpPr>
        <xdr:cNvPr id="519" name="フローチャート: 判断 518"/>
        <xdr:cNvSpPr/>
      </xdr:nvSpPr>
      <xdr:spPr>
        <a:xfrm>
          <a:off x="14541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138938</xdr:rowOff>
    </xdr:from>
    <xdr:to>
      <xdr:col>72</xdr:col>
      <xdr:colOff>38100</xdr:colOff>
      <xdr:row>59</xdr:row>
      <xdr:rowOff>69088</xdr:rowOff>
    </xdr:to>
    <xdr:sp macro="" textlink="">
      <xdr:nvSpPr>
        <xdr:cNvPr id="520" name="フローチャート: 判断 519"/>
        <xdr:cNvSpPr/>
      </xdr:nvSpPr>
      <xdr:spPr>
        <a:xfrm>
          <a:off x="13652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21" name="フローチャート: 判断 520"/>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74930</xdr:rowOff>
    </xdr:from>
    <xdr:to>
      <xdr:col>85</xdr:col>
      <xdr:colOff>177800</xdr:colOff>
      <xdr:row>60</xdr:row>
      <xdr:rowOff>5080</xdr:rowOff>
    </xdr:to>
    <xdr:sp macro="" textlink="">
      <xdr:nvSpPr>
        <xdr:cNvPr id="527" name="楕円 526"/>
        <xdr:cNvSpPr/>
      </xdr:nvSpPr>
      <xdr:spPr>
        <a:xfrm>
          <a:off x="16268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53357</xdr:rowOff>
    </xdr:from>
    <xdr:ext cx="405111" cy="259045"/>
    <xdr:sp macro="" textlink="">
      <xdr:nvSpPr>
        <xdr:cNvPr id="528" name="【学校施設】&#10;有形固定資産減価償却率該当値テキスト"/>
        <xdr:cNvSpPr txBox="1"/>
      </xdr:nvSpPr>
      <xdr:spPr>
        <a:xfrm>
          <a:off x="16357600"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45212</xdr:rowOff>
    </xdr:from>
    <xdr:to>
      <xdr:col>81</xdr:col>
      <xdr:colOff>101600</xdr:colOff>
      <xdr:row>59</xdr:row>
      <xdr:rowOff>146812</xdr:rowOff>
    </xdr:to>
    <xdr:sp macro="" textlink="">
      <xdr:nvSpPr>
        <xdr:cNvPr id="529" name="楕円 528"/>
        <xdr:cNvSpPr/>
      </xdr:nvSpPr>
      <xdr:spPr>
        <a:xfrm>
          <a:off x="154305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96012</xdr:rowOff>
    </xdr:from>
    <xdr:to>
      <xdr:col>85</xdr:col>
      <xdr:colOff>127000</xdr:colOff>
      <xdr:row>59</xdr:row>
      <xdr:rowOff>125730</xdr:rowOff>
    </xdr:to>
    <xdr:cxnSp macro="">
      <xdr:nvCxnSpPr>
        <xdr:cNvPr id="530" name="直線コネクタ 529"/>
        <xdr:cNvCxnSpPr/>
      </xdr:nvCxnSpPr>
      <xdr:spPr>
        <a:xfrm>
          <a:off x="15481300" y="1021156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31" name="楕円 530"/>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96012</xdr:rowOff>
    </xdr:from>
    <xdr:to>
      <xdr:col>81</xdr:col>
      <xdr:colOff>50800</xdr:colOff>
      <xdr:row>60</xdr:row>
      <xdr:rowOff>0</xdr:rowOff>
    </xdr:to>
    <xdr:cxnSp macro="">
      <xdr:nvCxnSpPr>
        <xdr:cNvPr id="532" name="直線コネクタ 531"/>
        <xdr:cNvCxnSpPr/>
      </xdr:nvCxnSpPr>
      <xdr:spPr>
        <a:xfrm flipV="1">
          <a:off x="14592300" y="1021156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xdr:rowOff>
    </xdr:from>
    <xdr:to>
      <xdr:col>72</xdr:col>
      <xdr:colOff>38100</xdr:colOff>
      <xdr:row>60</xdr:row>
      <xdr:rowOff>110236</xdr:rowOff>
    </xdr:to>
    <xdr:sp macro="" textlink="">
      <xdr:nvSpPr>
        <xdr:cNvPr id="533" name="楕円 532"/>
        <xdr:cNvSpPr/>
      </xdr:nvSpPr>
      <xdr:spPr>
        <a:xfrm>
          <a:off x="13652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59436</xdr:rowOff>
    </xdr:to>
    <xdr:cxnSp macro="">
      <xdr:nvCxnSpPr>
        <xdr:cNvPr id="534" name="直線コネクタ 533"/>
        <xdr:cNvCxnSpPr/>
      </xdr:nvCxnSpPr>
      <xdr:spPr>
        <a:xfrm flipV="1">
          <a:off x="13703300" y="102870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20066</xdr:rowOff>
    </xdr:from>
    <xdr:to>
      <xdr:col>67</xdr:col>
      <xdr:colOff>101600</xdr:colOff>
      <xdr:row>60</xdr:row>
      <xdr:rowOff>121666</xdr:rowOff>
    </xdr:to>
    <xdr:sp macro="" textlink="">
      <xdr:nvSpPr>
        <xdr:cNvPr id="535" name="楕円 534"/>
        <xdr:cNvSpPr/>
      </xdr:nvSpPr>
      <xdr:spPr>
        <a:xfrm>
          <a:off x="12763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59436</xdr:rowOff>
    </xdr:from>
    <xdr:to>
      <xdr:col>71</xdr:col>
      <xdr:colOff>177800</xdr:colOff>
      <xdr:row>60</xdr:row>
      <xdr:rowOff>70866</xdr:rowOff>
    </xdr:to>
    <xdr:cxnSp macro="">
      <xdr:nvCxnSpPr>
        <xdr:cNvPr id="536" name="直線コネクタ 535"/>
        <xdr:cNvCxnSpPr/>
      </xdr:nvCxnSpPr>
      <xdr:spPr>
        <a:xfrm flipV="1">
          <a:off x="12814300" y="1034643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135907</xdr:rowOff>
    </xdr:from>
    <xdr:ext cx="405111" cy="259045"/>
    <xdr:sp macro="" textlink="">
      <xdr:nvSpPr>
        <xdr:cNvPr id="537" name="n_1aveValue【学校施設】&#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110761</xdr:rowOff>
    </xdr:from>
    <xdr:ext cx="405111" cy="259045"/>
    <xdr:sp macro="" textlink="">
      <xdr:nvSpPr>
        <xdr:cNvPr id="538" name="n_2aveValue【学校施設】&#10;有形固定資産減価償却率"/>
        <xdr:cNvSpPr txBox="1"/>
      </xdr:nvSpPr>
      <xdr:spPr>
        <a:xfrm>
          <a:off x="14389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85615</xdr:rowOff>
    </xdr:from>
    <xdr:ext cx="405111" cy="259045"/>
    <xdr:sp macro="" textlink="">
      <xdr:nvSpPr>
        <xdr:cNvPr id="539" name="n_3aveValue【学校施設】&#10;有形固定資産減価償却率"/>
        <xdr:cNvSpPr txBox="1"/>
      </xdr:nvSpPr>
      <xdr:spPr>
        <a:xfrm>
          <a:off x="13500744" y="9858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40"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137939</xdr:rowOff>
    </xdr:from>
    <xdr:ext cx="405111" cy="259045"/>
    <xdr:sp macro="" textlink="">
      <xdr:nvSpPr>
        <xdr:cNvPr id="541" name="n_1mainValue【学校施設】&#10;有形固定資産減価償却率"/>
        <xdr:cNvSpPr txBox="1"/>
      </xdr:nvSpPr>
      <xdr:spPr>
        <a:xfrm>
          <a:off x="152660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542" name="n_2mainValue【学校施設】&#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101363</xdr:rowOff>
    </xdr:from>
    <xdr:ext cx="405111" cy="259045"/>
    <xdr:sp macro="" textlink="">
      <xdr:nvSpPr>
        <xdr:cNvPr id="543" name="n_3mainValue【学校施設】&#10;有形固定資産減価償却率"/>
        <xdr:cNvSpPr txBox="1"/>
      </xdr:nvSpPr>
      <xdr:spPr>
        <a:xfrm>
          <a:off x="13500744" y="1038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112793</xdr:rowOff>
    </xdr:from>
    <xdr:ext cx="405111" cy="259045"/>
    <xdr:sp macro="" textlink="">
      <xdr:nvSpPr>
        <xdr:cNvPr id="544" name="n_4mainValue【学校施設】&#10;有形固定資産減価償却率"/>
        <xdr:cNvSpPr txBox="1"/>
      </xdr:nvSpPr>
      <xdr:spPr>
        <a:xfrm>
          <a:off x="12611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3" name="テキスト ボックス 5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5" name="直線コネクタ 5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6" name="テキスト ボックス 5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7" name="直線コネクタ 5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8" name="テキスト ボックス 5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60" name="テキスト ボックス 559"/>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1" name="直線コネクタ 5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62" name="テキスト ボックス 561"/>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3" name="直線コネクタ 5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4" name="テキスト ボックス 56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6" name="テキスト ボックス 56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78334</xdr:rowOff>
    </xdr:from>
    <xdr:to>
      <xdr:col>116</xdr:col>
      <xdr:colOff>62864</xdr:colOff>
      <xdr:row>63</xdr:row>
      <xdr:rowOff>119025</xdr:rowOff>
    </xdr:to>
    <xdr:cxnSp macro="">
      <xdr:nvCxnSpPr>
        <xdr:cNvPr id="568" name="直線コネクタ 567"/>
        <xdr:cNvCxnSpPr/>
      </xdr:nvCxnSpPr>
      <xdr:spPr>
        <a:xfrm flipV="1">
          <a:off x="22160864" y="9508084"/>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122852</xdr:rowOff>
    </xdr:from>
    <xdr:ext cx="469744" cy="259045"/>
    <xdr:sp macro="" textlink="">
      <xdr:nvSpPr>
        <xdr:cNvPr id="569" name="【学校施設】&#10;一人当たり面積最小値テキスト"/>
        <xdr:cNvSpPr txBox="1"/>
      </xdr:nvSpPr>
      <xdr:spPr>
        <a:xfrm>
          <a:off x="22199600" y="109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119025</xdr:rowOff>
    </xdr:from>
    <xdr:to>
      <xdr:col>116</xdr:col>
      <xdr:colOff>152400</xdr:colOff>
      <xdr:row>63</xdr:row>
      <xdr:rowOff>119025</xdr:rowOff>
    </xdr:to>
    <xdr:cxnSp macro="">
      <xdr:nvCxnSpPr>
        <xdr:cNvPr id="570" name="直線コネクタ 569"/>
        <xdr:cNvCxnSpPr/>
      </xdr:nvCxnSpPr>
      <xdr:spPr>
        <a:xfrm>
          <a:off x="22072600" y="1092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25011</xdr:rowOff>
    </xdr:from>
    <xdr:ext cx="534377" cy="259045"/>
    <xdr:sp macro="" textlink="">
      <xdr:nvSpPr>
        <xdr:cNvPr id="571" name="【学校施設】&#10;一人当たり面積最大値テキスト"/>
        <xdr:cNvSpPr txBox="1"/>
      </xdr:nvSpPr>
      <xdr:spPr>
        <a:xfrm>
          <a:off x="22199600" y="928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78334</xdr:rowOff>
    </xdr:from>
    <xdr:to>
      <xdr:col>116</xdr:col>
      <xdr:colOff>152400</xdr:colOff>
      <xdr:row>55</xdr:row>
      <xdr:rowOff>78334</xdr:rowOff>
    </xdr:to>
    <xdr:cxnSp macro="">
      <xdr:nvCxnSpPr>
        <xdr:cNvPr id="572" name="直線コネクタ 571"/>
        <xdr:cNvCxnSpPr/>
      </xdr:nvCxnSpPr>
      <xdr:spPr>
        <a:xfrm>
          <a:off x="22072600" y="950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135450</xdr:rowOff>
    </xdr:from>
    <xdr:ext cx="469744" cy="259045"/>
    <xdr:sp macro="" textlink="">
      <xdr:nvSpPr>
        <xdr:cNvPr id="573" name="【学校施設】&#10;一人当たり面積平均値テキスト"/>
        <xdr:cNvSpPr txBox="1"/>
      </xdr:nvSpPr>
      <xdr:spPr>
        <a:xfrm>
          <a:off x="22199600" y="10593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112573</xdr:rowOff>
    </xdr:from>
    <xdr:to>
      <xdr:col>116</xdr:col>
      <xdr:colOff>114300</xdr:colOff>
      <xdr:row>63</xdr:row>
      <xdr:rowOff>42723</xdr:rowOff>
    </xdr:to>
    <xdr:sp macro="" textlink="">
      <xdr:nvSpPr>
        <xdr:cNvPr id="574" name="フローチャート: 判断 573"/>
        <xdr:cNvSpPr/>
      </xdr:nvSpPr>
      <xdr:spPr>
        <a:xfrm>
          <a:off x="22110700" y="1074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127356</xdr:rowOff>
    </xdr:from>
    <xdr:to>
      <xdr:col>112</xdr:col>
      <xdr:colOff>38100</xdr:colOff>
      <xdr:row>63</xdr:row>
      <xdr:rowOff>57506</xdr:rowOff>
    </xdr:to>
    <xdr:sp macro="" textlink="">
      <xdr:nvSpPr>
        <xdr:cNvPr id="575" name="フローチャート: 判断 574"/>
        <xdr:cNvSpPr/>
      </xdr:nvSpPr>
      <xdr:spPr>
        <a:xfrm>
          <a:off x="21272500" y="1075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133756</xdr:rowOff>
    </xdr:from>
    <xdr:to>
      <xdr:col>107</xdr:col>
      <xdr:colOff>101600</xdr:colOff>
      <xdr:row>63</xdr:row>
      <xdr:rowOff>63906</xdr:rowOff>
    </xdr:to>
    <xdr:sp macro="" textlink="">
      <xdr:nvSpPr>
        <xdr:cNvPr id="576" name="フローチャート: 判断 575"/>
        <xdr:cNvSpPr/>
      </xdr:nvSpPr>
      <xdr:spPr>
        <a:xfrm>
          <a:off x="20383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21209</xdr:rowOff>
    </xdr:from>
    <xdr:to>
      <xdr:col>102</xdr:col>
      <xdr:colOff>165100</xdr:colOff>
      <xdr:row>63</xdr:row>
      <xdr:rowOff>122809</xdr:rowOff>
    </xdr:to>
    <xdr:sp macro="" textlink="">
      <xdr:nvSpPr>
        <xdr:cNvPr id="577" name="フローチャート: 判断 576"/>
        <xdr:cNvSpPr/>
      </xdr:nvSpPr>
      <xdr:spPr>
        <a:xfrm>
          <a:off x="19494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26315</xdr:rowOff>
    </xdr:from>
    <xdr:to>
      <xdr:col>98</xdr:col>
      <xdr:colOff>38100</xdr:colOff>
      <xdr:row>63</xdr:row>
      <xdr:rowOff>127915</xdr:rowOff>
    </xdr:to>
    <xdr:sp macro="" textlink="">
      <xdr:nvSpPr>
        <xdr:cNvPr id="578" name="フローチャート: 判断 577"/>
        <xdr:cNvSpPr/>
      </xdr:nvSpPr>
      <xdr:spPr>
        <a:xfrm>
          <a:off x="18605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57404</xdr:rowOff>
    </xdr:from>
    <xdr:to>
      <xdr:col>116</xdr:col>
      <xdr:colOff>114300</xdr:colOff>
      <xdr:row>63</xdr:row>
      <xdr:rowOff>159004</xdr:rowOff>
    </xdr:to>
    <xdr:sp macro="" textlink="">
      <xdr:nvSpPr>
        <xdr:cNvPr id="584" name="楕円 583"/>
        <xdr:cNvSpPr/>
      </xdr:nvSpPr>
      <xdr:spPr>
        <a:xfrm>
          <a:off x="22110700" y="108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143781</xdr:rowOff>
    </xdr:from>
    <xdr:ext cx="469744" cy="259045"/>
    <xdr:sp macro="" textlink="">
      <xdr:nvSpPr>
        <xdr:cNvPr id="585" name="【学校施設】&#10;一人当たり面積該当値テキスト"/>
        <xdr:cNvSpPr txBox="1"/>
      </xdr:nvSpPr>
      <xdr:spPr>
        <a:xfrm>
          <a:off x="22199600" y="1077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59842</xdr:rowOff>
    </xdr:from>
    <xdr:to>
      <xdr:col>112</xdr:col>
      <xdr:colOff>38100</xdr:colOff>
      <xdr:row>63</xdr:row>
      <xdr:rowOff>161442</xdr:rowOff>
    </xdr:to>
    <xdr:sp macro="" textlink="">
      <xdr:nvSpPr>
        <xdr:cNvPr id="586" name="楕円 585"/>
        <xdr:cNvSpPr/>
      </xdr:nvSpPr>
      <xdr:spPr>
        <a:xfrm>
          <a:off x="21272500" y="108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108204</xdr:rowOff>
    </xdr:from>
    <xdr:to>
      <xdr:col>116</xdr:col>
      <xdr:colOff>63500</xdr:colOff>
      <xdr:row>63</xdr:row>
      <xdr:rowOff>110642</xdr:rowOff>
    </xdr:to>
    <xdr:cxnSp macro="">
      <xdr:nvCxnSpPr>
        <xdr:cNvPr id="587" name="直線コネクタ 586"/>
        <xdr:cNvCxnSpPr/>
      </xdr:nvCxnSpPr>
      <xdr:spPr>
        <a:xfrm flipV="1">
          <a:off x="21323300" y="10909554"/>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62281</xdr:rowOff>
    </xdr:from>
    <xdr:to>
      <xdr:col>107</xdr:col>
      <xdr:colOff>101600</xdr:colOff>
      <xdr:row>63</xdr:row>
      <xdr:rowOff>163881</xdr:rowOff>
    </xdr:to>
    <xdr:sp macro="" textlink="">
      <xdr:nvSpPr>
        <xdr:cNvPr id="588" name="楕円 587"/>
        <xdr:cNvSpPr/>
      </xdr:nvSpPr>
      <xdr:spPr>
        <a:xfrm>
          <a:off x="20383500" y="108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110642</xdr:rowOff>
    </xdr:from>
    <xdr:to>
      <xdr:col>111</xdr:col>
      <xdr:colOff>177800</xdr:colOff>
      <xdr:row>63</xdr:row>
      <xdr:rowOff>113081</xdr:rowOff>
    </xdr:to>
    <xdr:cxnSp macro="">
      <xdr:nvCxnSpPr>
        <xdr:cNvPr id="589" name="直線コネクタ 588"/>
        <xdr:cNvCxnSpPr/>
      </xdr:nvCxnSpPr>
      <xdr:spPr>
        <a:xfrm flipV="1">
          <a:off x="20434300" y="10911992"/>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63119</xdr:rowOff>
    </xdr:from>
    <xdr:to>
      <xdr:col>102</xdr:col>
      <xdr:colOff>165100</xdr:colOff>
      <xdr:row>63</xdr:row>
      <xdr:rowOff>164719</xdr:rowOff>
    </xdr:to>
    <xdr:sp macro="" textlink="">
      <xdr:nvSpPr>
        <xdr:cNvPr id="590" name="楕円 589"/>
        <xdr:cNvSpPr/>
      </xdr:nvSpPr>
      <xdr:spPr>
        <a:xfrm>
          <a:off x="19494500" y="1086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113081</xdr:rowOff>
    </xdr:from>
    <xdr:to>
      <xdr:col>107</xdr:col>
      <xdr:colOff>50800</xdr:colOff>
      <xdr:row>63</xdr:row>
      <xdr:rowOff>113919</xdr:rowOff>
    </xdr:to>
    <xdr:cxnSp macro="">
      <xdr:nvCxnSpPr>
        <xdr:cNvPr id="591" name="直線コネクタ 590"/>
        <xdr:cNvCxnSpPr/>
      </xdr:nvCxnSpPr>
      <xdr:spPr>
        <a:xfrm flipV="1">
          <a:off x="19545300" y="1091443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65177</xdr:rowOff>
    </xdr:from>
    <xdr:to>
      <xdr:col>98</xdr:col>
      <xdr:colOff>38100</xdr:colOff>
      <xdr:row>63</xdr:row>
      <xdr:rowOff>166777</xdr:rowOff>
    </xdr:to>
    <xdr:sp macro="" textlink="">
      <xdr:nvSpPr>
        <xdr:cNvPr id="592" name="楕円 591"/>
        <xdr:cNvSpPr/>
      </xdr:nvSpPr>
      <xdr:spPr>
        <a:xfrm>
          <a:off x="18605500" y="108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113919</xdr:rowOff>
    </xdr:from>
    <xdr:to>
      <xdr:col>102</xdr:col>
      <xdr:colOff>114300</xdr:colOff>
      <xdr:row>63</xdr:row>
      <xdr:rowOff>115977</xdr:rowOff>
    </xdr:to>
    <xdr:cxnSp macro="">
      <xdr:nvCxnSpPr>
        <xdr:cNvPr id="593" name="直線コネクタ 592"/>
        <xdr:cNvCxnSpPr/>
      </xdr:nvCxnSpPr>
      <xdr:spPr>
        <a:xfrm flipV="1">
          <a:off x="18656300" y="10915269"/>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74033</xdr:rowOff>
    </xdr:from>
    <xdr:ext cx="469744" cy="259045"/>
    <xdr:sp macro="" textlink="">
      <xdr:nvSpPr>
        <xdr:cNvPr id="594" name="n_1aveValue【学校施設】&#10;一人当たり面積"/>
        <xdr:cNvSpPr txBox="1"/>
      </xdr:nvSpPr>
      <xdr:spPr>
        <a:xfrm>
          <a:off x="21075727" y="1053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80433</xdr:rowOff>
    </xdr:from>
    <xdr:ext cx="469744" cy="259045"/>
    <xdr:sp macro="" textlink="">
      <xdr:nvSpPr>
        <xdr:cNvPr id="595" name="n_2aveValue【学校施設】&#10;一人当たり面積"/>
        <xdr:cNvSpPr txBox="1"/>
      </xdr:nvSpPr>
      <xdr:spPr>
        <a:xfrm>
          <a:off x="201994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139336</xdr:rowOff>
    </xdr:from>
    <xdr:ext cx="469744" cy="259045"/>
    <xdr:sp macro="" textlink="">
      <xdr:nvSpPr>
        <xdr:cNvPr id="596" name="n_3aveValue【学校施設】&#10;一人当たり面積"/>
        <xdr:cNvSpPr txBox="1"/>
      </xdr:nvSpPr>
      <xdr:spPr>
        <a:xfrm>
          <a:off x="19310427" y="1059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144442</xdr:rowOff>
    </xdr:from>
    <xdr:ext cx="469744" cy="259045"/>
    <xdr:sp macro="" textlink="">
      <xdr:nvSpPr>
        <xdr:cNvPr id="597" name="n_4aveValue【学校施設】&#10;一人当たり面積"/>
        <xdr:cNvSpPr txBox="1"/>
      </xdr:nvSpPr>
      <xdr:spPr>
        <a:xfrm>
          <a:off x="18421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152569</xdr:rowOff>
    </xdr:from>
    <xdr:ext cx="469744" cy="259045"/>
    <xdr:sp macro="" textlink="">
      <xdr:nvSpPr>
        <xdr:cNvPr id="598" name="n_1mainValue【学校施設】&#10;一人当たり面積"/>
        <xdr:cNvSpPr txBox="1"/>
      </xdr:nvSpPr>
      <xdr:spPr>
        <a:xfrm>
          <a:off x="21075727" y="1095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155008</xdr:rowOff>
    </xdr:from>
    <xdr:ext cx="469744" cy="259045"/>
    <xdr:sp macro="" textlink="">
      <xdr:nvSpPr>
        <xdr:cNvPr id="599" name="n_2mainValue【学校施設】&#10;一人当たり面積"/>
        <xdr:cNvSpPr txBox="1"/>
      </xdr:nvSpPr>
      <xdr:spPr>
        <a:xfrm>
          <a:off x="20199427" y="1095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155846</xdr:rowOff>
    </xdr:from>
    <xdr:ext cx="469744" cy="259045"/>
    <xdr:sp macro="" textlink="">
      <xdr:nvSpPr>
        <xdr:cNvPr id="600" name="n_3mainValue【学校施設】&#10;一人当たり面積"/>
        <xdr:cNvSpPr txBox="1"/>
      </xdr:nvSpPr>
      <xdr:spPr>
        <a:xfrm>
          <a:off x="19310427" y="1095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157904</xdr:rowOff>
    </xdr:from>
    <xdr:ext cx="469744" cy="259045"/>
    <xdr:sp macro="" textlink="">
      <xdr:nvSpPr>
        <xdr:cNvPr id="601" name="n_4mainValue【学校施設】&#10;一人当たり面積"/>
        <xdr:cNvSpPr txBox="1"/>
      </xdr:nvSpPr>
      <xdr:spPr>
        <a:xfrm>
          <a:off x="18421427" y="109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0" name="正方形/長方形 60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1" name="正方形/長方形 61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2" name="正方形/長方形 61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3" name="正方形/長方形 61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4" name="正方形/長方形 61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5" name="正方形/長方形 61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6" name="正方形/長方形 61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7" name="正方形/長方形 61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8" name="正方形/長方形 6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9" name="正方形/長方形 6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0" name="正方形/長方形 6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1" name="正方形/長方形 6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2" name="正方形/長方形 6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3" name="正方形/長方形 6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4" name="正方形/長方形 6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5" name="正方形/長方形 6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6" name="テキスト ボックス 6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7" name="直線コネクタ 6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8" name="テキスト ボックス 6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9" name="直線コネクタ 62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30" name="テキスト ボックス 629"/>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1" name="直線コネクタ 63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2" name="テキスト ボックス 63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3" name="直線コネクタ 63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4" name="テキスト ボックス 63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5" name="直線コネクタ 63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36" name="テキスト ボックス 63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38" name="テキスト ボックス 63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76200</xdr:rowOff>
    </xdr:to>
    <xdr:cxnSp macro="">
      <xdr:nvCxnSpPr>
        <xdr:cNvPr id="640" name="直線コネクタ 639"/>
        <xdr:cNvCxnSpPr/>
      </xdr:nvCxnSpPr>
      <xdr:spPr>
        <a:xfrm flipV="1">
          <a:off x="16318864" y="172783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41"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42" name="直線コネクタ 641"/>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43"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44" name="直線コネクタ 643"/>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73423</xdr:rowOff>
    </xdr:from>
    <xdr:ext cx="405111" cy="259045"/>
    <xdr:sp macro="" textlink="">
      <xdr:nvSpPr>
        <xdr:cNvPr id="645" name="【公民館】&#10;有形固定資産減価償却率平均値テキスト"/>
        <xdr:cNvSpPr txBox="1"/>
      </xdr:nvSpPr>
      <xdr:spPr>
        <a:xfrm>
          <a:off x="16357600" y="17732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50546</xdr:rowOff>
    </xdr:from>
    <xdr:to>
      <xdr:col>85</xdr:col>
      <xdr:colOff>177800</xdr:colOff>
      <xdr:row>104</xdr:row>
      <xdr:rowOff>152146</xdr:rowOff>
    </xdr:to>
    <xdr:sp macro="" textlink="">
      <xdr:nvSpPr>
        <xdr:cNvPr id="646" name="フローチャート: 判断 645"/>
        <xdr:cNvSpPr/>
      </xdr:nvSpPr>
      <xdr:spPr>
        <a:xfrm>
          <a:off x="16268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160274</xdr:rowOff>
    </xdr:from>
    <xdr:to>
      <xdr:col>81</xdr:col>
      <xdr:colOff>101600</xdr:colOff>
      <xdr:row>104</xdr:row>
      <xdr:rowOff>90424</xdr:rowOff>
    </xdr:to>
    <xdr:sp macro="" textlink="">
      <xdr:nvSpPr>
        <xdr:cNvPr id="647" name="フローチャート: 判断 646"/>
        <xdr:cNvSpPr/>
      </xdr:nvSpPr>
      <xdr:spPr>
        <a:xfrm>
          <a:off x="15430500" y="1781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648" name="フローチャート: 判断 647"/>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649" name="フローチャート: 判断 648"/>
        <xdr:cNvSpPr/>
      </xdr:nvSpPr>
      <xdr:spPr>
        <a:xfrm>
          <a:off x="13652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130556</xdr:rowOff>
    </xdr:from>
    <xdr:to>
      <xdr:col>67</xdr:col>
      <xdr:colOff>101600</xdr:colOff>
      <xdr:row>104</xdr:row>
      <xdr:rowOff>60706</xdr:rowOff>
    </xdr:to>
    <xdr:sp macro="" textlink="">
      <xdr:nvSpPr>
        <xdr:cNvPr id="650" name="フローチャート: 判断 649"/>
        <xdr:cNvSpPr/>
      </xdr:nvSpPr>
      <xdr:spPr>
        <a:xfrm>
          <a:off x="12763500" y="1778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87122</xdr:rowOff>
    </xdr:from>
    <xdr:to>
      <xdr:col>85</xdr:col>
      <xdr:colOff>177800</xdr:colOff>
      <xdr:row>106</xdr:row>
      <xdr:rowOff>17272</xdr:rowOff>
    </xdr:to>
    <xdr:sp macro="" textlink="">
      <xdr:nvSpPr>
        <xdr:cNvPr id="656" name="楕円 655"/>
        <xdr:cNvSpPr/>
      </xdr:nvSpPr>
      <xdr:spPr>
        <a:xfrm>
          <a:off x="162687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65549</xdr:rowOff>
    </xdr:from>
    <xdr:ext cx="405111" cy="259045"/>
    <xdr:sp macro="" textlink="">
      <xdr:nvSpPr>
        <xdr:cNvPr id="657" name="【公民館】&#10;有形固定資産減価償却率該当値テキスト"/>
        <xdr:cNvSpPr txBox="1"/>
      </xdr:nvSpPr>
      <xdr:spPr>
        <a:xfrm>
          <a:off x="16357600" y="1806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23113</xdr:rowOff>
    </xdr:from>
    <xdr:to>
      <xdr:col>81</xdr:col>
      <xdr:colOff>101600</xdr:colOff>
      <xdr:row>106</xdr:row>
      <xdr:rowOff>124713</xdr:rowOff>
    </xdr:to>
    <xdr:sp macro="" textlink="">
      <xdr:nvSpPr>
        <xdr:cNvPr id="658" name="楕円 657"/>
        <xdr:cNvSpPr/>
      </xdr:nvSpPr>
      <xdr:spPr>
        <a:xfrm>
          <a:off x="154305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137922</xdr:rowOff>
    </xdr:from>
    <xdr:to>
      <xdr:col>85</xdr:col>
      <xdr:colOff>127000</xdr:colOff>
      <xdr:row>106</xdr:row>
      <xdr:rowOff>73913</xdr:rowOff>
    </xdr:to>
    <xdr:cxnSp macro="">
      <xdr:nvCxnSpPr>
        <xdr:cNvPr id="659" name="直線コネクタ 658"/>
        <xdr:cNvCxnSpPr/>
      </xdr:nvCxnSpPr>
      <xdr:spPr>
        <a:xfrm flipV="1">
          <a:off x="15481300" y="18140172"/>
          <a:ext cx="838200" cy="10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132842</xdr:rowOff>
    </xdr:from>
    <xdr:to>
      <xdr:col>76</xdr:col>
      <xdr:colOff>165100</xdr:colOff>
      <xdr:row>106</xdr:row>
      <xdr:rowOff>62992</xdr:rowOff>
    </xdr:to>
    <xdr:sp macro="" textlink="">
      <xdr:nvSpPr>
        <xdr:cNvPr id="660" name="楕円 659"/>
        <xdr:cNvSpPr/>
      </xdr:nvSpPr>
      <xdr:spPr>
        <a:xfrm>
          <a:off x="14541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12192</xdr:rowOff>
    </xdr:from>
    <xdr:to>
      <xdr:col>81</xdr:col>
      <xdr:colOff>50800</xdr:colOff>
      <xdr:row>106</xdr:row>
      <xdr:rowOff>73913</xdr:rowOff>
    </xdr:to>
    <xdr:cxnSp macro="">
      <xdr:nvCxnSpPr>
        <xdr:cNvPr id="661" name="直線コネクタ 660"/>
        <xdr:cNvCxnSpPr/>
      </xdr:nvCxnSpPr>
      <xdr:spPr>
        <a:xfrm>
          <a:off x="14592300" y="18185892"/>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77978</xdr:rowOff>
    </xdr:from>
    <xdr:to>
      <xdr:col>72</xdr:col>
      <xdr:colOff>38100</xdr:colOff>
      <xdr:row>106</xdr:row>
      <xdr:rowOff>8128</xdr:rowOff>
    </xdr:to>
    <xdr:sp macro="" textlink="">
      <xdr:nvSpPr>
        <xdr:cNvPr id="662" name="楕円 661"/>
        <xdr:cNvSpPr/>
      </xdr:nvSpPr>
      <xdr:spPr>
        <a:xfrm>
          <a:off x="13652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128778</xdr:rowOff>
    </xdr:from>
    <xdr:to>
      <xdr:col>76</xdr:col>
      <xdr:colOff>114300</xdr:colOff>
      <xdr:row>106</xdr:row>
      <xdr:rowOff>12192</xdr:rowOff>
    </xdr:to>
    <xdr:cxnSp macro="">
      <xdr:nvCxnSpPr>
        <xdr:cNvPr id="663" name="直線コネクタ 662"/>
        <xdr:cNvCxnSpPr/>
      </xdr:nvCxnSpPr>
      <xdr:spPr>
        <a:xfrm>
          <a:off x="13703300" y="18131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141987</xdr:rowOff>
    </xdr:from>
    <xdr:to>
      <xdr:col>67</xdr:col>
      <xdr:colOff>101600</xdr:colOff>
      <xdr:row>104</xdr:row>
      <xdr:rowOff>72137</xdr:rowOff>
    </xdr:to>
    <xdr:sp macro="" textlink="">
      <xdr:nvSpPr>
        <xdr:cNvPr id="664" name="楕円 663"/>
        <xdr:cNvSpPr/>
      </xdr:nvSpPr>
      <xdr:spPr>
        <a:xfrm>
          <a:off x="12763500" y="17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21337</xdr:rowOff>
    </xdr:from>
    <xdr:to>
      <xdr:col>71</xdr:col>
      <xdr:colOff>177800</xdr:colOff>
      <xdr:row>105</xdr:row>
      <xdr:rowOff>128778</xdr:rowOff>
    </xdr:to>
    <xdr:cxnSp macro="">
      <xdr:nvCxnSpPr>
        <xdr:cNvPr id="665" name="直線コネクタ 664"/>
        <xdr:cNvCxnSpPr/>
      </xdr:nvCxnSpPr>
      <xdr:spPr>
        <a:xfrm>
          <a:off x="12814300" y="17852137"/>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106951</xdr:rowOff>
    </xdr:from>
    <xdr:ext cx="405111" cy="259045"/>
    <xdr:sp macro="" textlink="">
      <xdr:nvSpPr>
        <xdr:cNvPr id="666" name="n_1aveValue【公民館】&#10;有形固定資産減価償却率"/>
        <xdr:cNvSpPr txBox="1"/>
      </xdr:nvSpPr>
      <xdr:spPr>
        <a:xfrm>
          <a:off x="15266044" y="1759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667" name="n_2aveValue【公民館】&#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668" name="n_3aveValue【公民館】&#10;有形固定資産減価償却率"/>
        <xdr:cNvSpPr txBox="1"/>
      </xdr:nvSpPr>
      <xdr:spPr>
        <a:xfrm>
          <a:off x="13500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77233</xdr:rowOff>
    </xdr:from>
    <xdr:ext cx="405111" cy="259045"/>
    <xdr:sp macro="" textlink="">
      <xdr:nvSpPr>
        <xdr:cNvPr id="669" name="n_4aveValue【公民館】&#10;有形固定資産減価償却率"/>
        <xdr:cNvSpPr txBox="1"/>
      </xdr:nvSpPr>
      <xdr:spPr>
        <a:xfrm>
          <a:off x="12611744" y="1756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115840</xdr:rowOff>
    </xdr:from>
    <xdr:ext cx="405111" cy="259045"/>
    <xdr:sp macro="" textlink="">
      <xdr:nvSpPr>
        <xdr:cNvPr id="670" name="n_1mainValue【公民館】&#10;有形固定資産減価償却率"/>
        <xdr:cNvSpPr txBox="1"/>
      </xdr:nvSpPr>
      <xdr:spPr>
        <a:xfrm>
          <a:off x="15266044" y="1828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54119</xdr:rowOff>
    </xdr:from>
    <xdr:ext cx="405111" cy="259045"/>
    <xdr:sp macro="" textlink="">
      <xdr:nvSpPr>
        <xdr:cNvPr id="671" name="n_2mainValue【公民館】&#10;有形固定資産減価償却率"/>
        <xdr:cNvSpPr txBox="1"/>
      </xdr:nvSpPr>
      <xdr:spPr>
        <a:xfrm>
          <a:off x="14389744" y="1822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170705</xdr:rowOff>
    </xdr:from>
    <xdr:ext cx="405111" cy="259045"/>
    <xdr:sp macro="" textlink="">
      <xdr:nvSpPr>
        <xdr:cNvPr id="672" name="n_3mainValue【公民館】&#10;有形固定資産減価償却率"/>
        <xdr:cNvSpPr txBox="1"/>
      </xdr:nvSpPr>
      <xdr:spPr>
        <a:xfrm>
          <a:off x="13500744" y="1817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63264</xdr:rowOff>
    </xdr:from>
    <xdr:ext cx="405111" cy="259045"/>
    <xdr:sp macro="" textlink="">
      <xdr:nvSpPr>
        <xdr:cNvPr id="673" name="n_4mainValue【公民館】&#10;有形固定資産減価償却率"/>
        <xdr:cNvSpPr txBox="1"/>
      </xdr:nvSpPr>
      <xdr:spPr>
        <a:xfrm>
          <a:off x="12611744" y="178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4" name="正方形/長方形 6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5" name="正方形/長方形 6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6" name="正方形/長方形 6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7" name="正方形/長方形 6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8" name="正方形/長方形 6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9" name="正方形/長方形 6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0" name="正方形/長方形 6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1" name="正方形/長方形 6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2" name="テキスト ボックス 6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3" name="直線コネクタ 6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4" name="直線コネクタ 68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5" name="テキスト ボックス 68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6" name="直線コネクタ 68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7" name="テキスト ボックス 68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8" name="直線コネクタ 68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9" name="テキスト ボックス 68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0" name="直線コネクタ 68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1" name="テキスト ボックス 69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3" name="テキスト ボックス 69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88545</xdr:rowOff>
    </xdr:from>
    <xdr:to>
      <xdr:col>116</xdr:col>
      <xdr:colOff>62864</xdr:colOff>
      <xdr:row>108</xdr:row>
      <xdr:rowOff>73458</xdr:rowOff>
    </xdr:to>
    <xdr:cxnSp macro="">
      <xdr:nvCxnSpPr>
        <xdr:cNvPr id="695" name="直線コネクタ 694"/>
        <xdr:cNvCxnSpPr/>
      </xdr:nvCxnSpPr>
      <xdr:spPr>
        <a:xfrm flipV="1">
          <a:off x="22160864" y="17233545"/>
          <a:ext cx="0"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696" name="【公民館】&#10;一人当たり面積最小値テキスト"/>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697" name="直線コネクタ 696"/>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35222</xdr:rowOff>
    </xdr:from>
    <xdr:ext cx="469744" cy="259045"/>
    <xdr:sp macro="" textlink="">
      <xdr:nvSpPr>
        <xdr:cNvPr id="698" name="【公民館】&#10;一人当たり面積最大値テキスト"/>
        <xdr:cNvSpPr txBox="1"/>
      </xdr:nvSpPr>
      <xdr:spPr>
        <a:xfrm>
          <a:off x="22199600" y="1700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88545</xdr:rowOff>
    </xdr:from>
    <xdr:to>
      <xdr:col>116</xdr:col>
      <xdr:colOff>152400</xdr:colOff>
      <xdr:row>100</xdr:row>
      <xdr:rowOff>88545</xdr:rowOff>
    </xdr:to>
    <xdr:cxnSp macro="">
      <xdr:nvCxnSpPr>
        <xdr:cNvPr id="699" name="直線コネクタ 698"/>
        <xdr:cNvCxnSpPr/>
      </xdr:nvCxnSpPr>
      <xdr:spPr>
        <a:xfrm>
          <a:off x="22072600" y="17233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26331</xdr:rowOff>
    </xdr:from>
    <xdr:ext cx="469744" cy="259045"/>
    <xdr:sp macro="" textlink="">
      <xdr:nvSpPr>
        <xdr:cNvPr id="700" name="【公民館】&#10;一人当たり面積平均値テキスト"/>
        <xdr:cNvSpPr txBox="1"/>
      </xdr:nvSpPr>
      <xdr:spPr>
        <a:xfrm>
          <a:off x="22199600" y="182000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xdr:rowOff>
    </xdr:from>
    <xdr:to>
      <xdr:col>116</xdr:col>
      <xdr:colOff>114300</xdr:colOff>
      <xdr:row>107</xdr:row>
      <xdr:rowOff>105054</xdr:rowOff>
    </xdr:to>
    <xdr:sp macro="" textlink="">
      <xdr:nvSpPr>
        <xdr:cNvPr id="701" name="フローチャート: 判断 700"/>
        <xdr:cNvSpPr/>
      </xdr:nvSpPr>
      <xdr:spPr>
        <a:xfrm>
          <a:off x="22110700" y="1834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254</xdr:rowOff>
    </xdr:from>
    <xdr:to>
      <xdr:col>112</xdr:col>
      <xdr:colOff>38100</xdr:colOff>
      <xdr:row>107</xdr:row>
      <xdr:rowOff>101854</xdr:rowOff>
    </xdr:to>
    <xdr:sp macro="" textlink="">
      <xdr:nvSpPr>
        <xdr:cNvPr id="702" name="フローチャート: 判断 701"/>
        <xdr:cNvSpPr/>
      </xdr:nvSpPr>
      <xdr:spPr>
        <a:xfrm>
          <a:off x="212725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8941</xdr:rowOff>
    </xdr:from>
    <xdr:to>
      <xdr:col>107</xdr:col>
      <xdr:colOff>101600</xdr:colOff>
      <xdr:row>107</xdr:row>
      <xdr:rowOff>110541</xdr:rowOff>
    </xdr:to>
    <xdr:sp macro="" textlink="">
      <xdr:nvSpPr>
        <xdr:cNvPr id="703" name="フローチャート: 判断 702"/>
        <xdr:cNvSpPr/>
      </xdr:nvSpPr>
      <xdr:spPr>
        <a:xfrm>
          <a:off x="20383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65633</xdr:rowOff>
    </xdr:from>
    <xdr:to>
      <xdr:col>102</xdr:col>
      <xdr:colOff>165100</xdr:colOff>
      <xdr:row>107</xdr:row>
      <xdr:rowOff>167233</xdr:rowOff>
    </xdr:to>
    <xdr:sp macro="" textlink="">
      <xdr:nvSpPr>
        <xdr:cNvPr id="704" name="フローチャート: 判断 703"/>
        <xdr:cNvSpPr/>
      </xdr:nvSpPr>
      <xdr:spPr>
        <a:xfrm>
          <a:off x="19494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66091</xdr:rowOff>
    </xdr:from>
    <xdr:to>
      <xdr:col>98</xdr:col>
      <xdr:colOff>38100</xdr:colOff>
      <xdr:row>107</xdr:row>
      <xdr:rowOff>167691</xdr:rowOff>
    </xdr:to>
    <xdr:sp macro="" textlink="">
      <xdr:nvSpPr>
        <xdr:cNvPr id="705" name="フローチャート: 判断 704"/>
        <xdr:cNvSpPr/>
      </xdr:nvSpPr>
      <xdr:spPr>
        <a:xfrm>
          <a:off x="18605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132842</xdr:rowOff>
    </xdr:from>
    <xdr:to>
      <xdr:col>116</xdr:col>
      <xdr:colOff>114300</xdr:colOff>
      <xdr:row>108</xdr:row>
      <xdr:rowOff>62992</xdr:rowOff>
    </xdr:to>
    <xdr:sp macro="" textlink="">
      <xdr:nvSpPr>
        <xdr:cNvPr id="711" name="楕円 710"/>
        <xdr:cNvSpPr/>
      </xdr:nvSpPr>
      <xdr:spPr>
        <a:xfrm>
          <a:off x="221107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47769</xdr:rowOff>
    </xdr:from>
    <xdr:ext cx="469744" cy="259045"/>
    <xdr:sp macro="" textlink="">
      <xdr:nvSpPr>
        <xdr:cNvPr id="712" name="【公民館】&#10;一人当たり面積該当値テキスト"/>
        <xdr:cNvSpPr txBox="1"/>
      </xdr:nvSpPr>
      <xdr:spPr>
        <a:xfrm>
          <a:off x="22199600" y="1839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134214</xdr:rowOff>
    </xdr:from>
    <xdr:to>
      <xdr:col>112</xdr:col>
      <xdr:colOff>38100</xdr:colOff>
      <xdr:row>108</xdr:row>
      <xdr:rowOff>64364</xdr:rowOff>
    </xdr:to>
    <xdr:sp macro="" textlink="">
      <xdr:nvSpPr>
        <xdr:cNvPr id="713" name="楕円 712"/>
        <xdr:cNvSpPr/>
      </xdr:nvSpPr>
      <xdr:spPr>
        <a:xfrm>
          <a:off x="21272500" y="1847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12192</xdr:rowOff>
    </xdr:from>
    <xdr:to>
      <xdr:col>116</xdr:col>
      <xdr:colOff>63500</xdr:colOff>
      <xdr:row>108</xdr:row>
      <xdr:rowOff>13564</xdr:rowOff>
    </xdr:to>
    <xdr:cxnSp macro="">
      <xdr:nvCxnSpPr>
        <xdr:cNvPr id="714" name="直線コネクタ 713"/>
        <xdr:cNvCxnSpPr/>
      </xdr:nvCxnSpPr>
      <xdr:spPr>
        <a:xfrm flipV="1">
          <a:off x="21323300" y="18528792"/>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137413</xdr:rowOff>
    </xdr:from>
    <xdr:to>
      <xdr:col>107</xdr:col>
      <xdr:colOff>101600</xdr:colOff>
      <xdr:row>108</xdr:row>
      <xdr:rowOff>67563</xdr:rowOff>
    </xdr:to>
    <xdr:sp macro="" textlink="">
      <xdr:nvSpPr>
        <xdr:cNvPr id="715" name="楕円 714"/>
        <xdr:cNvSpPr/>
      </xdr:nvSpPr>
      <xdr:spPr>
        <a:xfrm>
          <a:off x="20383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13564</xdr:rowOff>
    </xdr:from>
    <xdr:to>
      <xdr:col>111</xdr:col>
      <xdr:colOff>177800</xdr:colOff>
      <xdr:row>108</xdr:row>
      <xdr:rowOff>16763</xdr:rowOff>
    </xdr:to>
    <xdr:cxnSp macro="">
      <xdr:nvCxnSpPr>
        <xdr:cNvPr id="716" name="直線コネクタ 715"/>
        <xdr:cNvCxnSpPr/>
      </xdr:nvCxnSpPr>
      <xdr:spPr>
        <a:xfrm flipV="1">
          <a:off x="20434300" y="18530164"/>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137413</xdr:rowOff>
    </xdr:from>
    <xdr:to>
      <xdr:col>102</xdr:col>
      <xdr:colOff>165100</xdr:colOff>
      <xdr:row>108</xdr:row>
      <xdr:rowOff>67563</xdr:rowOff>
    </xdr:to>
    <xdr:sp macro="" textlink="">
      <xdr:nvSpPr>
        <xdr:cNvPr id="717" name="楕円 716"/>
        <xdr:cNvSpPr/>
      </xdr:nvSpPr>
      <xdr:spPr>
        <a:xfrm>
          <a:off x="19494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16763</xdr:rowOff>
    </xdr:from>
    <xdr:to>
      <xdr:col>107</xdr:col>
      <xdr:colOff>50800</xdr:colOff>
      <xdr:row>108</xdr:row>
      <xdr:rowOff>16763</xdr:rowOff>
    </xdr:to>
    <xdr:cxnSp macro="">
      <xdr:nvCxnSpPr>
        <xdr:cNvPr id="718" name="直線コネクタ 717"/>
        <xdr:cNvCxnSpPr/>
      </xdr:nvCxnSpPr>
      <xdr:spPr>
        <a:xfrm>
          <a:off x="19545300" y="1853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168960</xdr:rowOff>
    </xdr:from>
    <xdr:to>
      <xdr:col>98</xdr:col>
      <xdr:colOff>38100</xdr:colOff>
      <xdr:row>108</xdr:row>
      <xdr:rowOff>99110</xdr:rowOff>
    </xdr:to>
    <xdr:sp macro="" textlink="">
      <xdr:nvSpPr>
        <xdr:cNvPr id="719" name="楕円 718"/>
        <xdr:cNvSpPr/>
      </xdr:nvSpPr>
      <xdr:spPr>
        <a:xfrm>
          <a:off x="18605500" y="185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16763</xdr:rowOff>
    </xdr:from>
    <xdr:to>
      <xdr:col>102</xdr:col>
      <xdr:colOff>114300</xdr:colOff>
      <xdr:row>108</xdr:row>
      <xdr:rowOff>48310</xdr:rowOff>
    </xdr:to>
    <xdr:cxnSp macro="">
      <xdr:nvCxnSpPr>
        <xdr:cNvPr id="720" name="直線コネクタ 719"/>
        <xdr:cNvCxnSpPr/>
      </xdr:nvCxnSpPr>
      <xdr:spPr>
        <a:xfrm flipV="1">
          <a:off x="18656300" y="18533363"/>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118381</xdr:rowOff>
    </xdr:from>
    <xdr:ext cx="469744" cy="259045"/>
    <xdr:sp macro="" textlink="">
      <xdr:nvSpPr>
        <xdr:cNvPr id="721" name="n_1aveValue【公民館】&#10;一人当たり面積"/>
        <xdr:cNvSpPr txBox="1"/>
      </xdr:nvSpPr>
      <xdr:spPr>
        <a:xfrm>
          <a:off x="21075727" y="1812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127068</xdr:rowOff>
    </xdr:from>
    <xdr:ext cx="469744" cy="259045"/>
    <xdr:sp macro="" textlink="">
      <xdr:nvSpPr>
        <xdr:cNvPr id="722" name="n_2aveValue【公民館】&#10;一人当たり面積"/>
        <xdr:cNvSpPr txBox="1"/>
      </xdr:nvSpPr>
      <xdr:spPr>
        <a:xfrm>
          <a:off x="201994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12310</xdr:rowOff>
    </xdr:from>
    <xdr:ext cx="469744" cy="259045"/>
    <xdr:sp macro="" textlink="">
      <xdr:nvSpPr>
        <xdr:cNvPr id="723" name="n_3aveValue【公民館】&#10;一人当たり面積"/>
        <xdr:cNvSpPr txBox="1"/>
      </xdr:nvSpPr>
      <xdr:spPr>
        <a:xfrm>
          <a:off x="19310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12768</xdr:rowOff>
    </xdr:from>
    <xdr:ext cx="469744" cy="259045"/>
    <xdr:sp macro="" textlink="">
      <xdr:nvSpPr>
        <xdr:cNvPr id="724" name="n_4aveValue【公民館】&#10;一人当たり面積"/>
        <xdr:cNvSpPr txBox="1"/>
      </xdr:nvSpPr>
      <xdr:spPr>
        <a:xfrm>
          <a:off x="18421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55491</xdr:rowOff>
    </xdr:from>
    <xdr:ext cx="469744" cy="259045"/>
    <xdr:sp macro="" textlink="">
      <xdr:nvSpPr>
        <xdr:cNvPr id="725" name="n_1mainValue【公民館】&#10;一人当たり面積"/>
        <xdr:cNvSpPr txBox="1"/>
      </xdr:nvSpPr>
      <xdr:spPr>
        <a:xfrm>
          <a:off x="21075727" y="1857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58690</xdr:rowOff>
    </xdr:from>
    <xdr:ext cx="469744" cy="259045"/>
    <xdr:sp macro="" textlink="">
      <xdr:nvSpPr>
        <xdr:cNvPr id="726" name="n_2mainValue【公民館】&#10;一人当たり面積"/>
        <xdr:cNvSpPr txBox="1"/>
      </xdr:nvSpPr>
      <xdr:spPr>
        <a:xfrm>
          <a:off x="201994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58690</xdr:rowOff>
    </xdr:from>
    <xdr:ext cx="469744" cy="259045"/>
    <xdr:sp macro="" textlink="">
      <xdr:nvSpPr>
        <xdr:cNvPr id="727" name="n_3mainValue【公民館】&#10;一人当たり面積"/>
        <xdr:cNvSpPr txBox="1"/>
      </xdr:nvSpPr>
      <xdr:spPr>
        <a:xfrm>
          <a:off x="193104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90237</xdr:rowOff>
    </xdr:from>
    <xdr:ext cx="469744" cy="259045"/>
    <xdr:sp macro="" textlink="">
      <xdr:nvSpPr>
        <xdr:cNvPr id="728" name="n_4mainValue【公民館】&#10;一人当たり面積"/>
        <xdr:cNvSpPr txBox="1"/>
      </xdr:nvSpPr>
      <xdr:spPr>
        <a:xfrm>
          <a:off x="18421427" y="1860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9" name="正方形/長方形 7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0" name="正方形/長方形 7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1" name="テキスト ボックス 7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老朽化度）が高くなっている施設は、公営住宅、公民館（上校区公民館、せきれい館）で、低くなっている施設は、道路、橋りょう、学校施設である。個別施設計画や各施設の長寿命化計画により事業を進めているところである。</a:t>
          </a:r>
        </a:p>
        <a:p>
          <a:r>
            <a:rPr kumimoji="1" lang="ja-JP" altLang="en-US" sz="1300">
              <a:latin typeface="ＭＳ Ｐゴシック" panose="020B0600070205080204" pitchFamily="50" charset="-128"/>
              <a:ea typeface="ＭＳ Ｐゴシック" panose="020B0600070205080204" pitchFamily="50" charset="-128"/>
            </a:rPr>
            <a:t>町民一人当たりの保有量で考えた場合、類似団体と比較して保有率が高くなっている施設は橋りょうで、他は同水準となっている。将来の人口や財政規模にあった公共施設の最適化を行っていく。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15,302
15,077
159.56
11,552,256
10,899,534
617,980
6,302,506
10,416,990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95250</xdr:rowOff>
    </xdr:from>
    <xdr:to>
      <xdr:col>24</xdr:col>
      <xdr:colOff>62865</xdr:colOff>
      <xdr:row>42</xdr:row>
      <xdr:rowOff>36195</xdr:rowOff>
    </xdr:to>
    <xdr:cxnSp macro="">
      <xdr:nvCxnSpPr>
        <xdr:cNvPr id="57" name="直線コネクタ 56"/>
        <xdr:cNvCxnSpPr/>
      </xdr:nvCxnSpPr>
      <xdr:spPr>
        <a:xfrm flipV="1">
          <a:off x="4634865" y="57531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40022</xdr:rowOff>
    </xdr:from>
    <xdr:ext cx="405111" cy="259045"/>
    <xdr:sp macro="" textlink="">
      <xdr:nvSpPr>
        <xdr:cNvPr id="58" name="【図書館】&#10;有形固定資産減価償却率最小値テキスト"/>
        <xdr:cNvSpPr txBox="1"/>
      </xdr:nvSpPr>
      <xdr:spPr>
        <a:xfrm>
          <a:off x="4673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36195</xdr:rowOff>
    </xdr:from>
    <xdr:to>
      <xdr:col>24</xdr:col>
      <xdr:colOff>152400</xdr:colOff>
      <xdr:row>42</xdr:row>
      <xdr:rowOff>36195</xdr:rowOff>
    </xdr:to>
    <xdr:cxnSp macro="">
      <xdr:nvCxnSpPr>
        <xdr:cNvPr id="59" name="直線コネクタ 58"/>
        <xdr:cNvCxnSpPr/>
      </xdr:nvCxnSpPr>
      <xdr:spPr>
        <a:xfrm>
          <a:off x="4546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41927</xdr:rowOff>
    </xdr:from>
    <xdr:ext cx="405111" cy="259045"/>
    <xdr:sp macro="" textlink="">
      <xdr:nvSpPr>
        <xdr:cNvPr id="60" name="【図書館】&#10;有形固定資産減価償却率最大値テキスト"/>
        <xdr:cNvSpPr txBox="1"/>
      </xdr:nvSpPr>
      <xdr:spPr>
        <a:xfrm>
          <a:off x="46736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95250</xdr:rowOff>
    </xdr:from>
    <xdr:to>
      <xdr:col>24</xdr:col>
      <xdr:colOff>152400</xdr:colOff>
      <xdr:row>33</xdr:row>
      <xdr:rowOff>95250</xdr:rowOff>
    </xdr:to>
    <xdr:cxnSp macro="">
      <xdr:nvCxnSpPr>
        <xdr:cNvPr id="61" name="直線コネクタ 60"/>
        <xdr:cNvCxnSpPr/>
      </xdr:nvCxnSpPr>
      <xdr:spPr>
        <a:xfrm>
          <a:off x="4546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135272</xdr:rowOff>
    </xdr:from>
    <xdr:ext cx="405111" cy="259045"/>
    <xdr:sp macro="" textlink="">
      <xdr:nvSpPr>
        <xdr:cNvPr id="62" name="【図書館】&#10;有形固定資産減価償却率平均値テキスト"/>
        <xdr:cNvSpPr txBox="1"/>
      </xdr:nvSpPr>
      <xdr:spPr>
        <a:xfrm>
          <a:off x="4673600" y="613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156845</xdr:rowOff>
    </xdr:from>
    <xdr:to>
      <xdr:col>24</xdr:col>
      <xdr:colOff>114300</xdr:colOff>
      <xdr:row>36</xdr:row>
      <xdr:rowOff>86995</xdr:rowOff>
    </xdr:to>
    <xdr:sp macro="" textlink="">
      <xdr:nvSpPr>
        <xdr:cNvPr id="63" name="フローチャート: 判断 62"/>
        <xdr:cNvSpPr/>
      </xdr:nvSpPr>
      <xdr:spPr>
        <a:xfrm>
          <a:off x="45847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4" name="フローチャート: 判断 63"/>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103505</xdr:rowOff>
    </xdr:from>
    <xdr:to>
      <xdr:col>15</xdr:col>
      <xdr:colOff>101600</xdr:colOff>
      <xdr:row>37</xdr:row>
      <xdr:rowOff>33655</xdr:rowOff>
    </xdr:to>
    <xdr:sp macro="" textlink="">
      <xdr:nvSpPr>
        <xdr:cNvPr id="65" name="フローチャート: 判断 64"/>
        <xdr:cNvSpPr/>
      </xdr:nvSpPr>
      <xdr:spPr>
        <a:xfrm>
          <a:off x="2857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170180</xdr:rowOff>
    </xdr:from>
    <xdr:to>
      <xdr:col>10</xdr:col>
      <xdr:colOff>165100</xdr:colOff>
      <xdr:row>36</xdr:row>
      <xdr:rowOff>100330</xdr:rowOff>
    </xdr:to>
    <xdr:sp macro="" textlink="">
      <xdr:nvSpPr>
        <xdr:cNvPr id="66" name="フローチャート: 判断 65"/>
        <xdr:cNvSpPr/>
      </xdr:nvSpPr>
      <xdr:spPr>
        <a:xfrm>
          <a:off x="1968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90170</xdr:rowOff>
    </xdr:from>
    <xdr:to>
      <xdr:col>6</xdr:col>
      <xdr:colOff>38100</xdr:colOff>
      <xdr:row>36</xdr:row>
      <xdr:rowOff>20320</xdr:rowOff>
    </xdr:to>
    <xdr:sp macro="" textlink="">
      <xdr:nvSpPr>
        <xdr:cNvPr id="67" name="フローチャート: 判断 66"/>
        <xdr:cNvSpPr/>
      </xdr:nvSpPr>
      <xdr:spPr>
        <a:xfrm>
          <a:off x="1079500" y="609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158750</xdr:rowOff>
    </xdr:from>
    <xdr:to>
      <xdr:col>6</xdr:col>
      <xdr:colOff>38100</xdr:colOff>
      <xdr:row>40</xdr:row>
      <xdr:rowOff>88900</xdr:rowOff>
    </xdr:to>
    <xdr:sp macro="" textlink="">
      <xdr:nvSpPr>
        <xdr:cNvPr id="73" name="楕円 72"/>
        <xdr:cNvSpPr/>
      </xdr:nvSpPr>
      <xdr:spPr>
        <a:xfrm>
          <a:off x="107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95902</xdr:rowOff>
    </xdr:from>
    <xdr:ext cx="405111" cy="259045"/>
    <xdr:sp macro="" textlink="">
      <xdr:nvSpPr>
        <xdr:cNvPr id="74" name="n_1aveValue【図書館】&#10;有形固定資産減価償却率"/>
        <xdr:cNvSpPr txBox="1"/>
      </xdr:nvSpPr>
      <xdr:spPr>
        <a:xfrm>
          <a:off x="3582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50182</xdr:rowOff>
    </xdr:from>
    <xdr:ext cx="405111" cy="259045"/>
    <xdr:sp macro="" textlink="">
      <xdr:nvSpPr>
        <xdr:cNvPr id="75" name="n_2aveValue【図書館】&#10;有形固定資産減価償却率"/>
        <xdr:cNvSpPr txBox="1"/>
      </xdr:nvSpPr>
      <xdr:spPr>
        <a:xfrm>
          <a:off x="2705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116857</xdr:rowOff>
    </xdr:from>
    <xdr:ext cx="405111" cy="259045"/>
    <xdr:sp macro="" textlink="">
      <xdr:nvSpPr>
        <xdr:cNvPr id="76" name="n_3aveValue【図書館】&#10;有形固定資産減価償却率"/>
        <xdr:cNvSpPr txBox="1"/>
      </xdr:nvSpPr>
      <xdr:spPr>
        <a:xfrm>
          <a:off x="1816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36847</xdr:rowOff>
    </xdr:from>
    <xdr:ext cx="405111" cy="259045"/>
    <xdr:sp macro="" textlink="">
      <xdr:nvSpPr>
        <xdr:cNvPr id="77" name="n_4aveValue【図書館】&#10;有形固定資産減価償却率"/>
        <xdr:cNvSpPr txBox="1"/>
      </xdr:nvSpPr>
      <xdr:spPr>
        <a:xfrm>
          <a:off x="927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80027</xdr:rowOff>
    </xdr:from>
    <xdr:ext cx="405111" cy="259045"/>
    <xdr:sp macro="" textlink="">
      <xdr:nvSpPr>
        <xdr:cNvPr id="78" name="n_4mainValue【図書館】&#10;有形固定資産減価償却率"/>
        <xdr:cNvSpPr txBox="1"/>
      </xdr:nvSpPr>
      <xdr:spPr>
        <a:xfrm>
          <a:off x="9277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140970</xdr:rowOff>
    </xdr:from>
    <xdr:to>
      <xdr:col>54</xdr:col>
      <xdr:colOff>189865</xdr:colOff>
      <xdr:row>42</xdr:row>
      <xdr:rowOff>15240</xdr:rowOff>
    </xdr:to>
    <xdr:cxnSp macro="">
      <xdr:nvCxnSpPr>
        <xdr:cNvPr id="102" name="直線コネクタ 101"/>
        <xdr:cNvCxnSpPr/>
      </xdr:nvCxnSpPr>
      <xdr:spPr>
        <a:xfrm flipV="1">
          <a:off x="10476865" y="579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3"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04" name="直線コネクタ 103"/>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87647</xdr:rowOff>
    </xdr:from>
    <xdr:ext cx="469744" cy="259045"/>
    <xdr:sp macro="" textlink="">
      <xdr:nvSpPr>
        <xdr:cNvPr id="105" name="【図書館】&#10;一人当たり面積最大値テキスト"/>
        <xdr:cNvSpPr txBox="1"/>
      </xdr:nvSpPr>
      <xdr:spPr>
        <a:xfrm>
          <a:off x="10515600" y="55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140970</xdr:rowOff>
    </xdr:from>
    <xdr:to>
      <xdr:col>55</xdr:col>
      <xdr:colOff>88900</xdr:colOff>
      <xdr:row>33</xdr:row>
      <xdr:rowOff>140970</xdr:rowOff>
    </xdr:to>
    <xdr:cxnSp macro="">
      <xdr:nvCxnSpPr>
        <xdr:cNvPr id="106" name="直線コネクタ 105"/>
        <xdr:cNvCxnSpPr/>
      </xdr:nvCxnSpPr>
      <xdr:spPr>
        <a:xfrm>
          <a:off x="10388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121937</xdr:rowOff>
    </xdr:from>
    <xdr:ext cx="469744" cy="259045"/>
    <xdr:sp macro="" textlink="">
      <xdr:nvSpPr>
        <xdr:cNvPr id="107" name="【図書館】&#10;一人当たり面積平均値テキスト"/>
        <xdr:cNvSpPr txBox="1"/>
      </xdr:nvSpPr>
      <xdr:spPr>
        <a:xfrm>
          <a:off x="10515600" y="646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143510</xdr:rowOff>
    </xdr:from>
    <xdr:to>
      <xdr:col>55</xdr:col>
      <xdr:colOff>50800</xdr:colOff>
      <xdr:row>38</xdr:row>
      <xdr:rowOff>73660</xdr:rowOff>
    </xdr:to>
    <xdr:sp macro="" textlink="">
      <xdr:nvSpPr>
        <xdr:cNvPr id="108" name="フローチャート: 判断 107"/>
        <xdr:cNvSpPr/>
      </xdr:nvSpPr>
      <xdr:spPr>
        <a:xfrm>
          <a:off x="10426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166370</xdr:rowOff>
    </xdr:from>
    <xdr:to>
      <xdr:col>50</xdr:col>
      <xdr:colOff>165100</xdr:colOff>
      <xdr:row>38</xdr:row>
      <xdr:rowOff>96520</xdr:rowOff>
    </xdr:to>
    <xdr:sp macro="" textlink="">
      <xdr:nvSpPr>
        <xdr:cNvPr id="109" name="フローチャート: 判断 108"/>
        <xdr:cNvSpPr/>
      </xdr:nvSpPr>
      <xdr:spPr>
        <a:xfrm>
          <a:off x="9588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0" name="フローチャート: 判断 109"/>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1" name="フローチャート: 判断 11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12" name="フローチャート: 判断 111"/>
        <xdr:cNvSpPr/>
      </xdr:nvSpPr>
      <xdr:spPr>
        <a:xfrm>
          <a:off x="6921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41</xdr:row>
      <xdr:rowOff>13970</xdr:rowOff>
    </xdr:from>
    <xdr:to>
      <xdr:col>36</xdr:col>
      <xdr:colOff>165100</xdr:colOff>
      <xdr:row>41</xdr:row>
      <xdr:rowOff>115570</xdr:rowOff>
    </xdr:to>
    <xdr:sp macro="" textlink="">
      <xdr:nvSpPr>
        <xdr:cNvPr id="118" name="楕円 117"/>
        <xdr:cNvSpPr/>
      </xdr:nvSpPr>
      <xdr:spPr>
        <a:xfrm>
          <a:off x="6921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113047</xdr:rowOff>
    </xdr:from>
    <xdr:ext cx="469744" cy="259045"/>
    <xdr:sp macro="" textlink="">
      <xdr:nvSpPr>
        <xdr:cNvPr id="119" name="n_1aveValue【図書館】&#10;一人当たり面積"/>
        <xdr:cNvSpPr txBox="1"/>
      </xdr:nvSpPr>
      <xdr:spPr>
        <a:xfrm>
          <a:off x="9391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0"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1"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109237</xdr:rowOff>
    </xdr:from>
    <xdr:ext cx="469744" cy="259045"/>
    <xdr:sp macro="" textlink="">
      <xdr:nvSpPr>
        <xdr:cNvPr id="122" name="n_4aveValue【図書館】&#10;一人当たり面積"/>
        <xdr:cNvSpPr txBox="1"/>
      </xdr:nvSpPr>
      <xdr:spPr>
        <a:xfrm>
          <a:off x="6737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106697</xdr:rowOff>
    </xdr:from>
    <xdr:ext cx="469744" cy="259045"/>
    <xdr:sp macro="" textlink="">
      <xdr:nvSpPr>
        <xdr:cNvPr id="123" name="n_4mainValue【図書館】&#10;一人当たり面積"/>
        <xdr:cNvSpPr txBox="1"/>
      </xdr:nvSpPr>
      <xdr:spPr>
        <a:xfrm>
          <a:off x="6737427"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4" name="テキスト ボックス 13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6" name="テキスト ボックス 13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6" name="テキスト ボックス 14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83820</xdr:rowOff>
    </xdr:to>
    <xdr:cxnSp macro="">
      <xdr:nvCxnSpPr>
        <xdr:cNvPr id="148" name="直線コネクタ 147"/>
        <xdr:cNvCxnSpPr/>
      </xdr:nvCxnSpPr>
      <xdr:spPr>
        <a:xfrm flipV="1">
          <a:off x="4634865" y="966597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87647</xdr:rowOff>
    </xdr:from>
    <xdr:ext cx="405111" cy="259045"/>
    <xdr:sp macro="" textlink="">
      <xdr:nvSpPr>
        <xdr:cNvPr id="149" name="【体育館・プール】&#10;有形固定資産減価償却率最小値テキスト"/>
        <xdr:cNvSpPr txBox="1"/>
      </xdr:nvSpPr>
      <xdr:spPr>
        <a:xfrm>
          <a:off x="4673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83820</xdr:rowOff>
    </xdr:from>
    <xdr:to>
      <xdr:col>24</xdr:col>
      <xdr:colOff>152400</xdr:colOff>
      <xdr:row>63</xdr:row>
      <xdr:rowOff>83820</xdr:rowOff>
    </xdr:to>
    <xdr:cxnSp macro="">
      <xdr:nvCxnSpPr>
        <xdr:cNvPr id="150" name="直線コネクタ 149"/>
        <xdr:cNvCxnSpPr/>
      </xdr:nvCxnSpPr>
      <xdr:spPr>
        <a:xfrm>
          <a:off x="4546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51" name="【体育館・プール】&#10;有形固定資産減価償却率最大値テキスト"/>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52" name="直線コネクタ 151"/>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24782</xdr:rowOff>
    </xdr:from>
    <xdr:ext cx="405111" cy="259045"/>
    <xdr:sp macro="" textlink="">
      <xdr:nvSpPr>
        <xdr:cNvPr id="153" name="【体育館・プール】&#10;有形固定資産減価償却率平均値テキスト"/>
        <xdr:cNvSpPr txBox="1"/>
      </xdr:nvSpPr>
      <xdr:spPr>
        <a:xfrm>
          <a:off x="4673600" y="1031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154" name="フローチャート: 判断 153"/>
        <xdr:cNvSpPr/>
      </xdr:nvSpPr>
      <xdr:spPr>
        <a:xfrm>
          <a:off x="45847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40640</xdr:rowOff>
    </xdr:from>
    <xdr:to>
      <xdr:col>20</xdr:col>
      <xdr:colOff>38100</xdr:colOff>
      <xdr:row>60</xdr:row>
      <xdr:rowOff>142240</xdr:rowOff>
    </xdr:to>
    <xdr:sp macro="" textlink="">
      <xdr:nvSpPr>
        <xdr:cNvPr id="155" name="フローチャート: 判断 154"/>
        <xdr:cNvSpPr/>
      </xdr:nvSpPr>
      <xdr:spPr>
        <a:xfrm>
          <a:off x="3746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56" name="フローチャート: 判断 155"/>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57" name="フローチャート: 判断 156"/>
        <xdr:cNvSpPr/>
      </xdr:nvSpPr>
      <xdr:spPr>
        <a:xfrm>
          <a:off x="1968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58" name="フローチャート: 判断 157"/>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64" name="楕円 163"/>
        <xdr:cNvSpPr/>
      </xdr:nvSpPr>
      <xdr:spPr>
        <a:xfrm>
          <a:off x="4584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23512</xdr:rowOff>
    </xdr:from>
    <xdr:ext cx="405111" cy="259045"/>
    <xdr:sp macro="" textlink="">
      <xdr:nvSpPr>
        <xdr:cNvPr id="165" name="【体育館・プール】&#10;有形固定資産減価償却率該当値テキスト"/>
        <xdr:cNvSpPr txBox="1"/>
      </xdr:nvSpPr>
      <xdr:spPr>
        <a:xfrm>
          <a:off x="4673600"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135890</xdr:rowOff>
    </xdr:from>
    <xdr:to>
      <xdr:col>20</xdr:col>
      <xdr:colOff>38100</xdr:colOff>
      <xdr:row>60</xdr:row>
      <xdr:rowOff>66040</xdr:rowOff>
    </xdr:to>
    <xdr:sp macro="" textlink="">
      <xdr:nvSpPr>
        <xdr:cNvPr id="166" name="楕円 165"/>
        <xdr:cNvSpPr/>
      </xdr:nvSpPr>
      <xdr:spPr>
        <a:xfrm>
          <a:off x="3746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15240</xdr:rowOff>
    </xdr:from>
    <xdr:to>
      <xdr:col>24</xdr:col>
      <xdr:colOff>63500</xdr:colOff>
      <xdr:row>60</xdr:row>
      <xdr:rowOff>51435</xdr:rowOff>
    </xdr:to>
    <xdr:cxnSp macro="">
      <xdr:nvCxnSpPr>
        <xdr:cNvPr id="167" name="直線コネクタ 166"/>
        <xdr:cNvCxnSpPr/>
      </xdr:nvCxnSpPr>
      <xdr:spPr>
        <a:xfrm>
          <a:off x="3797300" y="103022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65405</xdr:rowOff>
    </xdr:from>
    <xdr:to>
      <xdr:col>15</xdr:col>
      <xdr:colOff>101600</xdr:colOff>
      <xdr:row>60</xdr:row>
      <xdr:rowOff>167005</xdr:rowOff>
    </xdr:to>
    <xdr:sp macro="" textlink="">
      <xdr:nvSpPr>
        <xdr:cNvPr id="168" name="楕円 167"/>
        <xdr:cNvSpPr/>
      </xdr:nvSpPr>
      <xdr:spPr>
        <a:xfrm>
          <a:off x="2857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116205</xdr:rowOff>
    </xdr:to>
    <xdr:cxnSp macro="">
      <xdr:nvCxnSpPr>
        <xdr:cNvPr id="169" name="直線コネクタ 168"/>
        <xdr:cNvCxnSpPr/>
      </xdr:nvCxnSpPr>
      <xdr:spPr>
        <a:xfrm flipV="1">
          <a:off x="2908300" y="1030224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36830</xdr:rowOff>
    </xdr:from>
    <xdr:to>
      <xdr:col>10</xdr:col>
      <xdr:colOff>165100</xdr:colOff>
      <xdr:row>60</xdr:row>
      <xdr:rowOff>138430</xdr:rowOff>
    </xdr:to>
    <xdr:sp macro="" textlink="">
      <xdr:nvSpPr>
        <xdr:cNvPr id="170" name="楕円 169"/>
        <xdr:cNvSpPr/>
      </xdr:nvSpPr>
      <xdr:spPr>
        <a:xfrm>
          <a:off x="1968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87630</xdr:rowOff>
    </xdr:from>
    <xdr:to>
      <xdr:col>15</xdr:col>
      <xdr:colOff>50800</xdr:colOff>
      <xdr:row>60</xdr:row>
      <xdr:rowOff>116205</xdr:rowOff>
    </xdr:to>
    <xdr:cxnSp macro="">
      <xdr:nvCxnSpPr>
        <xdr:cNvPr id="171" name="直線コネクタ 170"/>
        <xdr:cNvCxnSpPr/>
      </xdr:nvCxnSpPr>
      <xdr:spPr>
        <a:xfrm>
          <a:off x="2019300" y="103746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71120</xdr:rowOff>
    </xdr:from>
    <xdr:to>
      <xdr:col>6</xdr:col>
      <xdr:colOff>38100</xdr:colOff>
      <xdr:row>61</xdr:row>
      <xdr:rowOff>1270</xdr:rowOff>
    </xdr:to>
    <xdr:sp macro="" textlink="">
      <xdr:nvSpPr>
        <xdr:cNvPr id="172" name="楕円 171"/>
        <xdr:cNvSpPr/>
      </xdr:nvSpPr>
      <xdr:spPr>
        <a:xfrm>
          <a:off x="1079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87630</xdr:rowOff>
    </xdr:from>
    <xdr:to>
      <xdr:col>10</xdr:col>
      <xdr:colOff>114300</xdr:colOff>
      <xdr:row>60</xdr:row>
      <xdr:rowOff>121920</xdr:rowOff>
    </xdr:to>
    <xdr:cxnSp macro="">
      <xdr:nvCxnSpPr>
        <xdr:cNvPr id="173" name="直線コネクタ 172"/>
        <xdr:cNvCxnSpPr/>
      </xdr:nvCxnSpPr>
      <xdr:spPr>
        <a:xfrm flipV="1">
          <a:off x="1130300" y="10374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133367</xdr:rowOff>
    </xdr:from>
    <xdr:ext cx="405111" cy="259045"/>
    <xdr:sp macro="" textlink="">
      <xdr:nvSpPr>
        <xdr:cNvPr id="174" name="n_1aveValue【体育館・プール】&#10;有形固定資産減価償却率"/>
        <xdr:cNvSpPr txBox="1"/>
      </xdr:nvSpPr>
      <xdr:spPr>
        <a:xfrm>
          <a:off x="3582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75"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101617</xdr:rowOff>
    </xdr:from>
    <xdr:ext cx="405111" cy="259045"/>
    <xdr:sp macro="" textlink="">
      <xdr:nvSpPr>
        <xdr:cNvPr id="176" name="n_3aveValue【体育館・プール】&#10;有形固定資産減価償却率"/>
        <xdr:cNvSpPr txBox="1"/>
      </xdr:nvSpPr>
      <xdr:spPr>
        <a:xfrm>
          <a:off x="1816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77" name="n_4aveValue【体育館・プー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82567</xdr:rowOff>
    </xdr:from>
    <xdr:ext cx="405111" cy="259045"/>
    <xdr:sp macro="" textlink="">
      <xdr:nvSpPr>
        <xdr:cNvPr id="178" name="n_1mainValue【体育館・プール】&#10;有形固定資産減価償却率"/>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158132</xdr:rowOff>
    </xdr:from>
    <xdr:ext cx="405111" cy="259045"/>
    <xdr:sp macro="" textlink="">
      <xdr:nvSpPr>
        <xdr:cNvPr id="179" name="n_2mainValue【体育館・プール】&#10;有形固定資産減価償却率"/>
        <xdr:cNvSpPr txBox="1"/>
      </xdr:nvSpPr>
      <xdr:spPr>
        <a:xfrm>
          <a:off x="2705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129557</xdr:rowOff>
    </xdr:from>
    <xdr:ext cx="405111" cy="259045"/>
    <xdr:sp macro="" textlink="">
      <xdr:nvSpPr>
        <xdr:cNvPr id="180" name="n_3mainValue【体育館・プール】&#10;有形固定資産減価償却率"/>
        <xdr:cNvSpPr txBox="1"/>
      </xdr:nvSpPr>
      <xdr:spPr>
        <a:xfrm>
          <a:off x="1816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163847</xdr:rowOff>
    </xdr:from>
    <xdr:ext cx="405111" cy="259045"/>
    <xdr:sp macro="" textlink="">
      <xdr:nvSpPr>
        <xdr:cNvPr id="181" name="n_4mainValue【体育館・プール】&#10;有形固定資産減価償却率"/>
        <xdr:cNvSpPr txBox="1"/>
      </xdr:nvSpPr>
      <xdr:spPr>
        <a:xfrm>
          <a:off x="927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2" name="直線コネクタ 191"/>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3" name="テキスト ボックス 192"/>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6" name="直線コネクタ 195"/>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7" name="テキスト ボックス 196"/>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140589</xdr:rowOff>
    </xdr:from>
    <xdr:to>
      <xdr:col>54</xdr:col>
      <xdr:colOff>189865</xdr:colOff>
      <xdr:row>62</xdr:row>
      <xdr:rowOff>169735</xdr:rowOff>
    </xdr:to>
    <xdr:cxnSp macro="">
      <xdr:nvCxnSpPr>
        <xdr:cNvPr id="201" name="直線コネクタ 200"/>
        <xdr:cNvCxnSpPr/>
      </xdr:nvCxnSpPr>
      <xdr:spPr>
        <a:xfrm flipV="1">
          <a:off x="10476865" y="9570339"/>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2112</xdr:rowOff>
    </xdr:from>
    <xdr:ext cx="469744" cy="259045"/>
    <xdr:sp macro="" textlink="">
      <xdr:nvSpPr>
        <xdr:cNvPr id="202" name="【体育館・プール】&#10;一人当たり面積最小値テキスト"/>
        <xdr:cNvSpPr txBox="1"/>
      </xdr:nvSpPr>
      <xdr:spPr>
        <a:xfrm>
          <a:off x="10515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169735</xdr:rowOff>
    </xdr:from>
    <xdr:to>
      <xdr:col>55</xdr:col>
      <xdr:colOff>88900</xdr:colOff>
      <xdr:row>62</xdr:row>
      <xdr:rowOff>169735</xdr:rowOff>
    </xdr:to>
    <xdr:cxnSp macro="">
      <xdr:nvCxnSpPr>
        <xdr:cNvPr id="203" name="直線コネクタ 202"/>
        <xdr:cNvCxnSpPr/>
      </xdr:nvCxnSpPr>
      <xdr:spPr>
        <a:xfrm>
          <a:off x="10388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87266</xdr:rowOff>
    </xdr:from>
    <xdr:ext cx="469744" cy="259045"/>
    <xdr:sp macro="" textlink="">
      <xdr:nvSpPr>
        <xdr:cNvPr id="204" name="【体育館・プール】&#10;一人当たり面積最大値テキスト"/>
        <xdr:cNvSpPr txBox="1"/>
      </xdr:nvSpPr>
      <xdr:spPr>
        <a:xfrm>
          <a:off x="10515600" y="934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140589</xdr:rowOff>
    </xdr:from>
    <xdr:to>
      <xdr:col>55</xdr:col>
      <xdr:colOff>88900</xdr:colOff>
      <xdr:row>55</xdr:row>
      <xdr:rowOff>140589</xdr:rowOff>
    </xdr:to>
    <xdr:cxnSp macro="">
      <xdr:nvCxnSpPr>
        <xdr:cNvPr id="205" name="直線コネクタ 204"/>
        <xdr:cNvCxnSpPr/>
      </xdr:nvCxnSpPr>
      <xdr:spPr>
        <a:xfrm>
          <a:off x="10388600" y="957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149941</xdr:rowOff>
    </xdr:from>
    <xdr:ext cx="469744" cy="259045"/>
    <xdr:sp macro="" textlink="">
      <xdr:nvSpPr>
        <xdr:cNvPr id="206" name="【体育館・プール】&#10;一人当たり面積平均値テキスト"/>
        <xdr:cNvSpPr txBox="1"/>
      </xdr:nvSpPr>
      <xdr:spPr>
        <a:xfrm>
          <a:off x="10515600" y="10436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xdr:rowOff>
    </xdr:from>
    <xdr:to>
      <xdr:col>55</xdr:col>
      <xdr:colOff>50800</xdr:colOff>
      <xdr:row>61</xdr:row>
      <xdr:rowOff>101664</xdr:rowOff>
    </xdr:to>
    <xdr:sp macro="" textlink="">
      <xdr:nvSpPr>
        <xdr:cNvPr id="207" name="フローチャート: 判断 206"/>
        <xdr:cNvSpPr/>
      </xdr:nvSpPr>
      <xdr:spPr>
        <a:xfrm>
          <a:off x="10426700" y="1045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11494</xdr:rowOff>
    </xdr:from>
    <xdr:to>
      <xdr:col>50</xdr:col>
      <xdr:colOff>165100</xdr:colOff>
      <xdr:row>61</xdr:row>
      <xdr:rowOff>113094</xdr:rowOff>
    </xdr:to>
    <xdr:sp macro="" textlink="">
      <xdr:nvSpPr>
        <xdr:cNvPr id="208" name="フローチャート: 判断 207"/>
        <xdr:cNvSpPr/>
      </xdr:nvSpPr>
      <xdr:spPr>
        <a:xfrm>
          <a:off x="9588500" y="10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35496</xdr:rowOff>
    </xdr:from>
    <xdr:to>
      <xdr:col>46</xdr:col>
      <xdr:colOff>38100</xdr:colOff>
      <xdr:row>61</xdr:row>
      <xdr:rowOff>137096</xdr:rowOff>
    </xdr:to>
    <xdr:sp macro="" textlink="">
      <xdr:nvSpPr>
        <xdr:cNvPr id="209" name="フローチャート: 判断 208"/>
        <xdr:cNvSpPr/>
      </xdr:nvSpPr>
      <xdr:spPr>
        <a:xfrm>
          <a:off x="8699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86931</xdr:rowOff>
    </xdr:from>
    <xdr:to>
      <xdr:col>41</xdr:col>
      <xdr:colOff>101600</xdr:colOff>
      <xdr:row>62</xdr:row>
      <xdr:rowOff>17081</xdr:rowOff>
    </xdr:to>
    <xdr:sp macro="" textlink="">
      <xdr:nvSpPr>
        <xdr:cNvPr id="210" name="フローチャート: 判断 209"/>
        <xdr:cNvSpPr/>
      </xdr:nvSpPr>
      <xdr:spPr>
        <a:xfrm>
          <a:off x="7810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93218</xdr:rowOff>
    </xdr:from>
    <xdr:to>
      <xdr:col>36</xdr:col>
      <xdr:colOff>165100</xdr:colOff>
      <xdr:row>62</xdr:row>
      <xdr:rowOff>23368</xdr:rowOff>
    </xdr:to>
    <xdr:sp macro="" textlink="">
      <xdr:nvSpPr>
        <xdr:cNvPr id="211" name="フローチャート: 判断 210"/>
        <xdr:cNvSpPr/>
      </xdr:nvSpPr>
      <xdr:spPr>
        <a:xfrm>
          <a:off x="6921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169228</xdr:rowOff>
    </xdr:from>
    <xdr:to>
      <xdr:col>55</xdr:col>
      <xdr:colOff>50800</xdr:colOff>
      <xdr:row>61</xdr:row>
      <xdr:rowOff>99378</xdr:rowOff>
    </xdr:to>
    <xdr:sp macro="" textlink="">
      <xdr:nvSpPr>
        <xdr:cNvPr id="217" name="楕円 216"/>
        <xdr:cNvSpPr/>
      </xdr:nvSpPr>
      <xdr:spPr>
        <a:xfrm>
          <a:off x="10426700" y="104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20655</xdr:rowOff>
    </xdr:from>
    <xdr:ext cx="469744" cy="259045"/>
    <xdr:sp macro="" textlink="">
      <xdr:nvSpPr>
        <xdr:cNvPr id="218" name="【体育館・プール】&#10;一人当たり面積該当値テキスト"/>
        <xdr:cNvSpPr txBox="1"/>
      </xdr:nvSpPr>
      <xdr:spPr>
        <a:xfrm>
          <a:off x="10515600" y="1030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4064</xdr:rowOff>
    </xdr:from>
    <xdr:to>
      <xdr:col>50</xdr:col>
      <xdr:colOff>165100</xdr:colOff>
      <xdr:row>61</xdr:row>
      <xdr:rowOff>105664</xdr:rowOff>
    </xdr:to>
    <xdr:sp macro="" textlink="">
      <xdr:nvSpPr>
        <xdr:cNvPr id="219" name="楕円 218"/>
        <xdr:cNvSpPr/>
      </xdr:nvSpPr>
      <xdr:spPr>
        <a:xfrm>
          <a:off x="9588500" y="104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48578</xdr:rowOff>
    </xdr:from>
    <xdr:to>
      <xdr:col>55</xdr:col>
      <xdr:colOff>0</xdr:colOff>
      <xdr:row>61</xdr:row>
      <xdr:rowOff>54864</xdr:rowOff>
    </xdr:to>
    <xdr:cxnSp macro="">
      <xdr:nvCxnSpPr>
        <xdr:cNvPr id="220" name="直線コネクタ 219"/>
        <xdr:cNvCxnSpPr/>
      </xdr:nvCxnSpPr>
      <xdr:spPr>
        <a:xfrm flipV="1">
          <a:off x="9639300" y="10507028"/>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8636</xdr:rowOff>
    </xdr:from>
    <xdr:to>
      <xdr:col>46</xdr:col>
      <xdr:colOff>38100</xdr:colOff>
      <xdr:row>61</xdr:row>
      <xdr:rowOff>110236</xdr:rowOff>
    </xdr:to>
    <xdr:sp macro="" textlink="">
      <xdr:nvSpPr>
        <xdr:cNvPr id="221" name="楕円 220"/>
        <xdr:cNvSpPr/>
      </xdr:nvSpPr>
      <xdr:spPr>
        <a:xfrm>
          <a:off x="86995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54864</xdr:rowOff>
    </xdr:from>
    <xdr:to>
      <xdr:col>50</xdr:col>
      <xdr:colOff>114300</xdr:colOff>
      <xdr:row>61</xdr:row>
      <xdr:rowOff>59436</xdr:rowOff>
    </xdr:to>
    <xdr:cxnSp macro="">
      <xdr:nvCxnSpPr>
        <xdr:cNvPr id="222" name="直線コネクタ 221"/>
        <xdr:cNvCxnSpPr/>
      </xdr:nvCxnSpPr>
      <xdr:spPr>
        <a:xfrm flipV="1">
          <a:off x="8750300" y="105133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123507</xdr:rowOff>
    </xdr:from>
    <xdr:to>
      <xdr:col>41</xdr:col>
      <xdr:colOff>101600</xdr:colOff>
      <xdr:row>60</xdr:row>
      <xdr:rowOff>53657</xdr:rowOff>
    </xdr:to>
    <xdr:sp macro="" textlink="">
      <xdr:nvSpPr>
        <xdr:cNvPr id="223" name="楕円 222"/>
        <xdr:cNvSpPr/>
      </xdr:nvSpPr>
      <xdr:spPr>
        <a:xfrm>
          <a:off x="7810500" y="1023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2857</xdr:rowOff>
    </xdr:from>
    <xdr:to>
      <xdr:col>45</xdr:col>
      <xdr:colOff>177800</xdr:colOff>
      <xdr:row>61</xdr:row>
      <xdr:rowOff>59436</xdr:rowOff>
    </xdr:to>
    <xdr:cxnSp macro="">
      <xdr:nvCxnSpPr>
        <xdr:cNvPr id="224" name="直線コネクタ 223"/>
        <xdr:cNvCxnSpPr/>
      </xdr:nvCxnSpPr>
      <xdr:spPr>
        <a:xfrm>
          <a:off x="7861300" y="10289857"/>
          <a:ext cx="889000" cy="22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53213</xdr:rowOff>
    </xdr:from>
    <xdr:to>
      <xdr:col>36</xdr:col>
      <xdr:colOff>165100</xdr:colOff>
      <xdr:row>61</xdr:row>
      <xdr:rowOff>154813</xdr:rowOff>
    </xdr:to>
    <xdr:sp macro="" textlink="">
      <xdr:nvSpPr>
        <xdr:cNvPr id="225" name="楕円 224"/>
        <xdr:cNvSpPr/>
      </xdr:nvSpPr>
      <xdr:spPr>
        <a:xfrm>
          <a:off x="6921500" y="105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2857</xdr:rowOff>
    </xdr:from>
    <xdr:to>
      <xdr:col>41</xdr:col>
      <xdr:colOff>50800</xdr:colOff>
      <xdr:row>61</xdr:row>
      <xdr:rowOff>104013</xdr:rowOff>
    </xdr:to>
    <xdr:cxnSp macro="">
      <xdr:nvCxnSpPr>
        <xdr:cNvPr id="226" name="直線コネクタ 225"/>
        <xdr:cNvCxnSpPr/>
      </xdr:nvCxnSpPr>
      <xdr:spPr>
        <a:xfrm flipV="1">
          <a:off x="6972300" y="10289857"/>
          <a:ext cx="889000" cy="27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104221</xdr:rowOff>
    </xdr:from>
    <xdr:ext cx="469744" cy="259045"/>
    <xdr:sp macro="" textlink="">
      <xdr:nvSpPr>
        <xdr:cNvPr id="227" name="n_1aveValue【体育館・プール】&#10;一人当たり面積"/>
        <xdr:cNvSpPr txBox="1"/>
      </xdr:nvSpPr>
      <xdr:spPr>
        <a:xfrm>
          <a:off x="9391727" y="1056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128223</xdr:rowOff>
    </xdr:from>
    <xdr:ext cx="469744" cy="259045"/>
    <xdr:sp macro="" textlink="">
      <xdr:nvSpPr>
        <xdr:cNvPr id="228" name="n_2aveValue【体育館・プール】&#10;一人当たり面積"/>
        <xdr:cNvSpPr txBox="1"/>
      </xdr:nvSpPr>
      <xdr:spPr>
        <a:xfrm>
          <a:off x="8515427" y="1058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8208</xdr:rowOff>
    </xdr:from>
    <xdr:ext cx="469744" cy="259045"/>
    <xdr:sp macro="" textlink="">
      <xdr:nvSpPr>
        <xdr:cNvPr id="229" name="n_3aveValue【体育館・プール】&#10;一人当たり面積"/>
        <xdr:cNvSpPr txBox="1"/>
      </xdr:nvSpPr>
      <xdr:spPr>
        <a:xfrm>
          <a:off x="7626427" y="1063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14495</xdr:rowOff>
    </xdr:from>
    <xdr:ext cx="469744" cy="259045"/>
    <xdr:sp macro="" textlink="">
      <xdr:nvSpPr>
        <xdr:cNvPr id="230" name="n_4aveValue【体育館・プール】&#10;一人当たり面積"/>
        <xdr:cNvSpPr txBox="1"/>
      </xdr:nvSpPr>
      <xdr:spPr>
        <a:xfrm>
          <a:off x="6737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122191</xdr:rowOff>
    </xdr:from>
    <xdr:ext cx="469744" cy="259045"/>
    <xdr:sp macro="" textlink="">
      <xdr:nvSpPr>
        <xdr:cNvPr id="231" name="n_1mainValue【体育館・プール】&#10;一人当たり面積"/>
        <xdr:cNvSpPr txBox="1"/>
      </xdr:nvSpPr>
      <xdr:spPr>
        <a:xfrm>
          <a:off x="9391727" y="1023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126763</xdr:rowOff>
    </xdr:from>
    <xdr:ext cx="469744" cy="259045"/>
    <xdr:sp macro="" textlink="">
      <xdr:nvSpPr>
        <xdr:cNvPr id="232" name="n_2mainValue【体育館・プール】&#10;一人当たり面積"/>
        <xdr:cNvSpPr txBox="1"/>
      </xdr:nvSpPr>
      <xdr:spPr>
        <a:xfrm>
          <a:off x="8515427" y="102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70184</xdr:rowOff>
    </xdr:from>
    <xdr:ext cx="469744" cy="259045"/>
    <xdr:sp macro="" textlink="">
      <xdr:nvSpPr>
        <xdr:cNvPr id="233" name="n_3mainValue【体育館・プール】&#10;一人当たり面積"/>
        <xdr:cNvSpPr txBox="1"/>
      </xdr:nvSpPr>
      <xdr:spPr>
        <a:xfrm>
          <a:off x="7626427" y="10014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171340</xdr:rowOff>
    </xdr:from>
    <xdr:ext cx="469744" cy="259045"/>
    <xdr:sp macro="" textlink="">
      <xdr:nvSpPr>
        <xdr:cNvPr id="234" name="n_4mainValue【体育館・プール】&#10;一人当たり面積"/>
        <xdr:cNvSpPr txBox="1"/>
      </xdr:nvSpPr>
      <xdr:spPr>
        <a:xfrm>
          <a:off x="6737427" y="1028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6" name="直線コネクタ 24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7" name="テキスト ボックス 24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8" name="直線コネクタ 24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9" name="テキスト ボックス 24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0" name="直線コネクタ 24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1" name="テキスト ボックス 25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2" name="直線コネクタ 25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3" name="テキスト ボックス 25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5" name="テキスト ボックス 25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8382</xdr:rowOff>
    </xdr:from>
    <xdr:to>
      <xdr:col>24</xdr:col>
      <xdr:colOff>62865</xdr:colOff>
      <xdr:row>84</xdr:row>
      <xdr:rowOff>166115</xdr:rowOff>
    </xdr:to>
    <xdr:cxnSp macro="">
      <xdr:nvCxnSpPr>
        <xdr:cNvPr id="257" name="直線コネクタ 256"/>
        <xdr:cNvCxnSpPr/>
      </xdr:nvCxnSpPr>
      <xdr:spPr>
        <a:xfrm flipV="1">
          <a:off x="4634865" y="13381482"/>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169942</xdr:rowOff>
    </xdr:from>
    <xdr:ext cx="405111" cy="259045"/>
    <xdr:sp macro="" textlink="">
      <xdr:nvSpPr>
        <xdr:cNvPr id="258" name="【福祉施設】&#10;有形固定資産減価償却率最小値テキスト"/>
        <xdr:cNvSpPr txBox="1"/>
      </xdr:nvSpPr>
      <xdr:spPr>
        <a:xfrm>
          <a:off x="46736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166115</xdr:rowOff>
    </xdr:from>
    <xdr:to>
      <xdr:col>24</xdr:col>
      <xdr:colOff>152400</xdr:colOff>
      <xdr:row>84</xdr:row>
      <xdr:rowOff>166115</xdr:rowOff>
    </xdr:to>
    <xdr:cxnSp macro="">
      <xdr:nvCxnSpPr>
        <xdr:cNvPr id="259" name="直線コネクタ 258"/>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126509</xdr:rowOff>
    </xdr:from>
    <xdr:ext cx="405111" cy="259045"/>
    <xdr:sp macro="" textlink="">
      <xdr:nvSpPr>
        <xdr:cNvPr id="260" name="【福祉施設】&#10;有形固定資産減価償却率最大値テキスト"/>
        <xdr:cNvSpPr txBox="1"/>
      </xdr:nvSpPr>
      <xdr:spPr>
        <a:xfrm>
          <a:off x="4673600" y="1315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8382</xdr:rowOff>
    </xdr:from>
    <xdr:to>
      <xdr:col>24</xdr:col>
      <xdr:colOff>152400</xdr:colOff>
      <xdr:row>78</xdr:row>
      <xdr:rowOff>8382</xdr:rowOff>
    </xdr:to>
    <xdr:cxnSp macro="">
      <xdr:nvCxnSpPr>
        <xdr:cNvPr id="261" name="直線コネクタ 260"/>
        <xdr:cNvCxnSpPr/>
      </xdr:nvCxnSpPr>
      <xdr:spPr>
        <a:xfrm>
          <a:off x="4546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4590</xdr:rowOff>
    </xdr:from>
    <xdr:ext cx="405111" cy="259045"/>
    <xdr:sp macro="" textlink="">
      <xdr:nvSpPr>
        <xdr:cNvPr id="262" name="【福祉施設】&#10;有形固定資産減価償却率平均値テキスト"/>
        <xdr:cNvSpPr txBox="1"/>
      </xdr:nvSpPr>
      <xdr:spPr>
        <a:xfrm>
          <a:off x="4673600" y="1372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26163</xdr:rowOff>
    </xdr:from>
    <xdr:to>
      <xdr:col>24</xdr:col>
      <xdr:colOff>114300</xdr:colOff>
      <xdr:row>80</xdr:row>
      <xdr:rowOff>127763</xdr:rowOff>
    </xdr:to>
    <xdr:sp macro="" textlink="">
      <xdr:nvSpPr>
        <xdr:cNvPr id="263" name="フローチャート: 判断 262"/>
        <xdr:cNvSpPr/>
      </xdr:nvSpPr>
      <xdr:spPr>
        <a:xfrm>
          <a:off x="4584700" y="1374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149606</xdr:rowOff>
    </xdr:from>
    <xdr:to>
      <xdr:col>20</xdr:col>
      <xdr:colOff>38100</xdr:colOff>
      <xdr:row>80</xdr:row>
      <xdr:rowOff>79756</xdr:rowOff>
    </xdr:to>
    <xdr:sp macro="" textlink="">
      <xdr:nvSpPr>
        <xdr:cNvPr id="264" name="フローチャート: 判断 263"/>
        <xdr:cNvSpPr/>
      </xdr:nvSpPr>
      <xdr:spPr>
        <a:xfrm>
          <a:off x="3746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81026</xdr:rowOff>
    </xdr:from>
    <xdr:to>
      <xdr:col>15</xdr:col>
      <xdr:colOff>101600</xdr:colOff>
      <xdr:row>80</xdr:row>
      <xdr:rowOff>11176</xdr:rowOff>
    </xdr:to>
    <xdr:sp macro="" textlink="">
      <xdr:nvSpPr>
        <xdr:cNvPr id="265" name="フローチャート: 判断 264"/>
        <xdr:cNvSpPr/>
      </xdr:nvSpPr>
      <xdr:spPr>
        <a:xfrm>
          <a:off x="2857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26163</xdr:rowOff>
    </xdr:from>
    <xdr:to>
      <xdr:col>10</xdr:col>
      <xdr:colOff>165100</xdr:colOff>
      <xdr:row>79</xdr:row>
      <xdr:rowOff>127763</xdr:rowOff>
    </xdr:to>
    <xdr:sp macro="" textlink="">
      <xdr:nvSpPr>
        <xdr:cNvPr id="266" name="フローチャート: 判断 265"/>
        <xdr:cNvSpPr/>
      </xdr:nvSpPr>
      <xdr:spPr>
        <a:xfrm>
          <a:off x="1968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53594</xdr:rowOff>
    </xdr:from>
    <xdr:to>
      <xdr:col>6</xdr:col>
      <xdr:colOff>38100</xdr:colOff>
      <xdr:row>79</xdr:row>
      <xdr:rowOff>155194</xdr:rowOff>
    </xdr:to>
    <xdr:sp macro="" textlink="">
      <xdr:nvSpPr>
        <xdr:cNvPr id="267" name="フローチャート: 判断 266"/>
        <xdr:cNvSpPr/>
      </xdr:nvSpPr>
      <xdr:spPr>
        <a:xfrm>
          <a:off x="1079500" y="1359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129032</xdr:rowOff>
    </xdr:from>
    <xdr:to>
      <xdr:col>24</xdr:col>
      <xdr:colOff>114300</xdr:colOff>
      <xdr:row>78</xdr:row>
      <xdr:rowOff>59182</xdr:rowOff>
    </xdr:to>
    <xdr:sp macro="" textlink="">
      <xdr:nvSpPr>
        <xdr:cNvPr id="273" name="楕円 272"/>
        <xdr:cNvSpPr/>
      </xdr:nvSpPr>
      <xdr:spPr>
        <a:xfrm>
          <a:off x="4584700" y="1333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82059</xdr:rowOff>
    </xdr:from>
    <xdr:ext cx="405111" cy="259045"/>
    <xdr:sp macro="" textlink="">
      <xdr:nvSpPr>
        <xdr:cNvPr id="274" name="【福祉施設】&#10;有形固定資産減価償却率該当値テキスト"/>
        <xdr:cNvSpPr txBox="1"/>
      </xdr:nvSpPr>
      <xdr:spPr>
        <a:xfrm>
          <a:off x="4673600" y="13283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92456</xdr:rowOff>
    </xdr:from>
    <xdr:to>
      <xdr:col>20</xdr:col>
      <xdr:colOff>38100</xdr:colOff>
      <xdr:row>78</xdr:row>
      <xdr:rowOff>22606</xdr:rowOff>
    </xdr:to>
    <xdr:sp macro="" textlink="">
      <xdr:nvSpPr>
        <xdr:cNvPr id="275" name="楕円 274"/>
        <xdr:cNvSpPr/>
      </xdr:nvSpPr>
      <xdr:spPr>
        <a:xfrm>
          <a:off x="3746500" y="132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143256</xdr:rowOff>
    </xdr:from>
    <xdr:to>
      <xdr:col>24</xdr:col>
      <xdr:colOff>63500</xdr:colOff>
      <xdr:row>78</xdr:row>
      <xdr:rowOff>8382</xdr:rowOff>
    </xdr:to>
    <xdr:cxnSp macro="">
      <xdr:nvCxnSpPr>
        <xdr:cNvPr id="276" name="直線コネクタ 275"/>
        <xdr:cNvCxnSpPr/>
      </xdr:nvCxnSpPr>
      <xdr:spPr>
        <a:xfrm>
          <a:off x="3797300" y="1334490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3302</xdr:rowOff>
    </xdr:from>
    <xdr:to>
      <xdr:col>15</xdr:col>
      <xdr:colOff>101600</xdr:colOff>
      <xdr:row>78</xdr:row>
      <xdr:rowOff>104902</xdr:rowOff>
    </xdr:to>
    <xdr:sp macro="" textlink="">
      <xdr:nvSpPr>
        <xdr:cNvPr id="277" name="楕円 276"/>
        <xdr:cNvSpPr/>
      </xdr:nvSpPr>
      <xdr:spPr>
        <a:xfrm>
          <a:off x="2857500" y="133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143256</xdr:rowOff>
    </xdr:from>
    <xdr:to>
      <xdr:col>19</xdr:col>
      <xdr:colOff>177800</xdr:colOff>
      <xdr:row>78</xdr:row>
      <xdr:rowOff>54102</xdr:rowOff>
    </xdr:to>
    <xdr:cxnSp macro="">
      <xdr:nvCxnSpPr>
        <xdr:cNvPr id="278" name="直線コネクタ 277"/>
        <xdr:cNvCxnSpPr/>
      </xdr:nvCxnSpPr>
      <xdr:spPr>
        <a:xfrm flipV="1">
          <a:off x="2908300" y="1334490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165608</xdr:rowOff>
    </xdr:from>
    <xdr:to>
      <xdr:col>10</xdr:col>
      <xdr:colOff>165100</xdr:colOff>
      <xdr:row>78</xdr:row>
      <xdr:rowOff>95758</xdr:rowOff>
    </xdr:to>
    <xdr:sp macro="" textlink="">
      <xdr:nvSpPr>
        <xdr:cNvPr id="279" name="楕円 278"/>
        <xdr:cNvSpPr/>
      </xdr:nvSpPr>
      <xdr:spPr>
        <a:xfrm>
          <a:off x="1968500" y="1336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44958</xdr:rowOff>
    </xdr:from>
    <xdr:to>
      <xdr:col>15</xdr:col>
      <xdr:colOff>50800</xdr:colOff>
      <xdr:row>78</xdr:row>
      <xdr:rowOff>54102</xdr:rowOff>
    </xdr:to>
    <xdr:cxnSp macro="">
      <xdr:nvCxnSpPr>
        <xdr:cNvPr id="280" name="直線コネクタ 279"/>
        <xdr:cNvCxnSpPr/>
      </xdr:nvCxnSpPr>
      <xdr:spPr>
        <a:xfrm>
          <a:off x="2019300" y="134180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119887</xdr:rowOff>
    </xdr:from>
    <xdr:to>
      <xdr:col>6</xdr:col>
      <xdr:colOff>38100</xdr:colOff>
      <xdr:row>78</xdr:row>
      <xdr:rowOff>50037</xdr:rowOff>
    </xdr:to>
    <xdr:sp macro="" textlink="">
      <xdr:nvSpPr>
        <xdr:cNvPr id="281" name="楕円 280"/>
        <xdr:cNvSpPr/>
      </xdr:nvSpPr>
      <xdr:spPr>
        <a:xfrm>
          <a:off x="1079500" y="133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170687</xdr:rowOff>
    </xdr:from>
    <xdr:to>
      <xdr:col>10</xdr:col>
      <xdr:colOff>114300</xdr:colOff>
      <xdr:row>78</xdr:row>
      <xdr:rowOff>44958</xdr:rowOff>
    </xdr:to>
    <xdr:cxnSp macro="">
      <xdr:nvCxnSpPr>
        <xdr:cNvPr id="282" name="直線コネクタ 281"/>
        <xdr:cNvCxnSpPr/>
      </xdr:nvCxnSpPr>
      <xdr:spPr>
        <a:xfrm>
          <a:off x="1130300" y="1337233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70883</xdr:rowOff>
    </xdr:from>
    <xdr:ext cx="405111" cy="259045"/>
    <xdr:sp macro="" textlink="">
      <xdr:nvSpPr>
        <xdr:cNvPr id="283" name="n_1aveValue【福祉施設】&#10;有形固定資産減価償却率"/>
        <xdr:cNvSpPr txBox="1"/>
      </xdr:nvSpPr>
      <xdr:spPr>
        <a:xfrm>
          <a:off x="3582044" y="137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2303</xdr:rowOff>
    </xdr:from>
    <xdr:ext cx="405111" cy="259045"/>
    <xdr:sp macro="" textlink="">
      <xdr:nvSpPr>
        <xdr:cNvPr id="284" name="n_2aveValue【福祉施設】&#10;有形固定資産減価償却率"/>
        <xdr:cNvSpPr txBox="1"/>
      </xdr:nvSpPr>
      <xdr:spPr>
        <a:xfrm>
          <a:off x="2705744" y="1371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118890</xdr:rowOff>
    </xdr:from>
    <xdr:ext cx="405111" cy="259045"/>
    <xdr:sp macro="" textlink="">
      <xdr:nvSpPr>
        <xdr:cNvPr id="285" name="n_3aveValue【福祉施設】&#10;有形固定資産減価償却率"/>
        <xdr:cNvSpPr txBox="1"/>
      </xdr:nvSpPr>
      <xdr:spPr>
        <a:xfrm>
          <a:off x="1816744" y="1366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146321</xdr:rowOff>
    </xdr:from>
    <xdr:ext cx="405111" cy="259045"/>
    <xdr:sp macro="" textlink="">
      <xdr:nvSpPr>
        <xdr:cNvPr id="286" name="n_4aveValue【福祉施設】&#10;有形固定資産減価償却率"/>
        <xdr:cNvSpPr txBox="1"/>
      </xdr:nvSpPr>
      <xdr:spPr>
        <a:xfrm>
          <a:off x="927744" y="13690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39133</xdr:rowOff>
    </xdr:from>
    <xdr:ext cx="405111" cy="259045"/>
    <xdr:sp macro="" textlink="">
      <xdr:nvSpPr>
        <xdr:cNvPr id="287" name="n_1mainValue【福祉施設】&#10;有形固定資産減価償却率"/>
        <xdr:cNvSpPr txBox="1"/>
      </xdr:nvSpPr>
      <xdr:spPr>
        <a:xfrm>
          <a:off x="3582044" y="1306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121429</xdr:rowOff>
    </xdr:from>
    <xdr:ext cx="405111" cy="259045"/>
    <xdr:sp macro="" textlink="">
      <xdr:nvSpPr>
        <xdr:cNvPr id="288" name="n_2mainValue【福祉施設】&#10;有形固定資産減価償却率"/>
        <xdr:cNvSpPr txBox="1"/>
      </xdr:nvSpPr>
      <xdr:spPr>
        <a:xfrm>
          <a:off x="2705744" y="1315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112285</xdr:rowOff>
    </xdr:from>
    <xdr:ext cx="405111" cy="259045"/>
    <xdr:sp macro="" textlink="">
      <xdr:nvSpPr>
        <xdr:cNvPr id="289" name="n_3mainValue【福祉施設】&#10;有形固定資産減価償却率"/>
        <xdr:cNvSpPr txBox="1"/>
      </xdr:nvSpPr>
      <xdr:spPr>
        <a:xfrm>
          <a:off x="1816744" y="1314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66564</xdr:rowOff>
    </xdr:from>
    <xdr:ext cx="405111" cy="259045"/>
    <xdr:sp macro="" textlink="">
      <xdr:nvSpPr>
        <xdr:cNvPr id="290" name="n_4mainValue【福祉施設】&#10;有形固定資産減価償却率"/>
        <xdr:cNvSpPr txBox="1"/>
      </xdr:nvSpPr>
      <xdr:spPr>
        <a:xfrm>
          <a:off x="927744" y="130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1" name="直線コネクタ 30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2" name="テキスト ボックス 30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3" name="直線コネクタ 30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4" name="テキスト ボックス 30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5" name="直線コネクタ 30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6" name="テキスト ボックス 30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7" name="直線コネクタ 30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8" name="テキスト ボックス 30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9" name="直線コネクタ 30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0" name="テキスト ボックス 30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1" name="直線コネクタ 31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2" name="テキスト ボックス 31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74023</xdr:rowOff>
    </xdr:from>
    <xdr:to>
      <xdr:col>54</xdr:col>
      <xdr:colOff>189865</xdr:colOff>
      <xdr:row>86</xdr:row>
      <xdr:rowOff>106680</xdr:rowOff>
    </xdr:to>
    <xdr:cxnSp macro="">
      <xdr:nvCxnSpPr>
        <xdr:cNvPr id="316" name="直線コネクタ 315"/>
        <xdr:cNvCxnSpPr/>
      </xdr:nvCxnSpPr>
      <xdr:spPr>
        <a:xfrm flipV="1">
          <a:off x="10476865" y="1344712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17" name="【福祉施設】&#10;一人当たり面積最小値テキスト"/>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18" name="直線コネクタ 317"/>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20700</xdr:rowOff>
    </xdr:from>
    <xdr:ext cx="469744" cy="259045"/>
    <xdr:sp macro="" textlink="">
      <xdr:nvSpPr>
        <xdr:cNvPr id="319" name="【福祉施設】&#10;一人当たり面積最大値テキスト"/>
        <xdr:cNvSpPr txBox="1"/>
      </xdr:nvSpPr>
      <xdr:spPr>
        <a:xfrm>
          <a:off x="105156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74023</xdr:rowOff>
    </xdr:from>
    <xdr:to>
      <xdr:col>55</xdr:col>
      <xdr:colOff>88900</xdr:colOff>
      <xdr:row>78</xdr:row>
      <xdr:rowOff>74023</xdr:rowOff>
    </xdr:to>
    <xdr:cxnSp macro="">
      <xdr:nvCxnSpPr>
        <xdr:cNvPr id="320" name="直線コネクタ 319"/>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321"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322" name="フローチャート: 判断 321"/>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109764</xdr:rowOff>
    </xdr:from>
    <xdr:to>
      <xdr:col>50</xdr:col>
      <xdr:colOff>165100</xdr:colOff>
      <xdr:row>85</xdr:row>
      <xdr:rowOff>39914</xdr:rowOff>
    </xdr:to>
    <xdr:sp macro="" textlink="">
      <xdr:nvSpPr>
        <xdr:cNvPr id="323" name="フローチャート: 判断 322"/>
        <xdr:cNvSpPr/>
      </xdr:nvSpPr>
      <xdr:spPr>
        <a:xfrm>
          <a:off x="9588500" y="1451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152219</xdr:rowOff>
    </xdr:from>
    <xdr:to>
      <xdr:col>46</xdr:col>
      <xdr:colOff>38100</xdr:colOff>
      <xdr:row>85</xdr:row>
      <xdr:rowOff>82369</xdr:rowOff>
    </xdr:to>
    <xdr:sp macro="" textlink="">
      <xdr:nvSpPr>
        <xdr:cNvPr id="324" name="フローチャート: 判断 323"/>
        <xdr:cNvSpPr/>
      </xdr:nvSpPr>
      <xdr:spPr>
        <a:xfrm>
          <a:off x="8699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11793</xdr:rowOff>
    </xdr:from>
    <xdr:to>
      <xdr:col>41</xdr:col>
      <xdr:colOff>101600</xdr:colOff>
      <xdr:row>85</xdr:row>
      <xdr:rowOff>113393</xdr:rowOff>
    </xdr:to>
    <xdr:sp macro="" textlink="">
      <xdr:nvSpPr>
        <xdr:cNvPr id="325" name="フローチャート: 判断 324"/>
        <xdr:cNvSpPr/>
      </xdr:nvSpPr>
      <xdr:spPr>
        <a:xfrm>
          <a:off x="7810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108131</xdr:rowOff>
    </xdr:from>
    <xdr:to>
      <xdr:col>36</xdr:col>
      <xdr:colOff>165100</xdr:colOff>
      <xdr:row>85</xdr:row>
      <xdr:rowOff>38281</xdr:rowOff>
    </xdr:to>
    <xdr:sp macro="" textlink="">
      <xdr:nvSpPr>
        <xdr:cNvPr id="326" name="フローチャート: 判断 325"/>
        <xdr:cNvSpPr/>
      </xdr:nvSpPr>
      <xdr:spPr>
        <a:xfrm>
          <a:off x="6921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11793</xdr:rowOff>
    </xdr:from>
    <xdr:to>
      <xdr:col>55</xdr:col>
      <xdr:colOff>50800</xdr:colOff>
      <xdr:row>83</xdr:row>
      <xdr:rowOff>113393</xdr:rowOff>
    </xdr:to>
    <xdr:sp macro="" textlink="">
      <xdr:nvSpPr>
        <xdr:cNvPr id="332" name="楕円 331"/>
        <xdr:cNvSpPr/>
      </xdr:nvSpPr>
      <xdr:spPr>
        <a:xfrm>
          <a:off x="104267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34670</xdr:rowOff>
    </xdr:from>
    <xdr:ext cx="469744" cy="259045"/>
    <xdr:sp macro="" textlink="">
      <xdr:nvSpPr>
        <xdr:cNvPr id="333" name="【福祉施設】&#10;一人当たり面積該当値テキスト"/>
        <xdr:cNvSpPr txBox="1"/>
      </xdr:nvSpPr>
      <xdr:spPr>
        <a:xfrm>
          <a:off x="10515600"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153851</xdr:rowOff>
    </xdr:from>
    <xdr:to>
      <xdr:col>50</xdr:col>
      <xdr:colOff>165100</xdr:colOff>
      <xdr:row>83</xdr:row>
      <xdr:rowOff>84001</xdr:rowOff>
    </xdr:to>
    <xdr:sp macro="" textlink="">
      <xdr:nvSpPr>
        <xdr:cNvPr id="334" name="楕円 333"/>
        <xdr:cNvSpPr/>
      </xdr:nvSpPr>
      <xdr:spPr>
        <a:xfrm>
          <a:off x="9588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33201</xdr:rowOff>
    </xdr:from>
    <xdr:to>
      <xdr:col>55</xdr:col>
      <xdr:colOff>0</xdr:colOff>
      <xdr:row>83</xdr:row>
      <xdr:rowOff>62593</xdr:rowOff>
    </xdr:to>
    <xdr:cxnSp macro="">
      <xdr:nvCxnSpPr>
        <xdr:cNvPr id="335" name="直線コネクタ 334"/>
        <xdr:cNvCxnSpPr/>
      </xdr:nvCxnSpPr>
      <xdr:spPr>
        <a:xfrm>
          <a:off x="9639300" y="142635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36" name="楕円 335"/>
        <xdr:cNvSpPr/>
      </xdr:nvSpPr>
      <xdr:spPr>
        <a:xfrm>
          <a:off x="8699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33201</xdr:rowOff>
    </xdr:from>
    <xdr:to>
      <xdr:col>50</xdr:col>
      <xdr:colOff>114300</xdr:colOff>
      <xdr:row>83</xdr:row>
      <xdr:rowOff>41366</xdr:rowOff>
    </xdr:to>
    <xdr:cxnSp macro="">
      <xdr:nvCxnSpPr>
        <xdr:cNvPr id="337" name="直線コネクタ 336"/>
        <xdr:cNvCxnSpPr/>
      </xdr:nvCxnSpPr>
      <xdr:spPr>
        <a:xfrm flipV="1">
          <a:off x="8750300" y="1426355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113030</xdr:rowOff>
    </xdr:from>
    <xdr:to>
      <xdr:col>41</xdr:col>
      <xdr:colOff>101600</xdr:colOff>
      <xdr:row>83</xdr:row>
      <xdr:rowOff>43180</xdr:rowOff>
    </xdr:to>
    <xdr:sp macro="" textlink="">
      <xdr:nvSpPr>
        <xdr:cNvPr id="338" name="楕円 337"/>
        <xdr:cNvSpPr/>
      </xdr:nvSpPr>
      <xdr:spPr>
        <a:xfrm>
          <a:off x="7810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163830</xdr:rowOff>
    </xdr:from>
    <xdr:to>
      <xdr:col>45</xdr:col>
      <xdr:colOff>177800</xdr:colOff>
      <xdr:row>83</xdr:row>
      <xdr:rowOff>41366</xdr:rowOff>
    </xdr:to>
    <xdr:cxnSp macro="">
      <xdr:nvCxnSpPr>
        <xdr:cNvPr id="339" name="直線コネクタ 338"/>
        <xdr:cNvCxnSpPr/>
      </xdr:nvCxnSpPr>
      <xdr:spPr>
        <a:xfrm>
          <a:off x="7861300" y="1422273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122827</xdr:rowOff>
    </xdr:from>
    <xdr:to>
      <xdr:col>36</xdr:col>
      <xdr:colOff>165100</xdr:colOff>
      <xdr:row>83</xdr:row>
      <xdr:rowOff>52977</xdr:rowOff>
    </xdr:to>
    <xdr:sp macro="" textlink="">
      <xdr:nvSpPr>
        <xdr:cNvPr id="340" name="楕円 339"/>
        <xdr:cNvSpPr/>
      </xdr:nvSpPr>
      <xdr:spPr>
        <a:xfrm>
          <a:off x="6921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163830</xdr:rowOff>
    </xdr:from>
    <xdr:to>
      <xdr:col>41</xdr:col>
      <xdr:colOff>50800</xdr:colOff>
      <xdr:row>83</xdr:row>
      <xdr:rowOff>2177</xdr:rowOff>
    </xdr:to>
    <xdr:cxnSp macro="">
      <xdr:nvCxnSpPr>
        <xdr:cNvPr id="341" name="直線コネクタ 340"/>
        <xdr:cNvCxnSpPr/>
      </xdr:nvCxnSpPr>
      <xdr:spPr>
        <a:xfrm flipV="1">
          <a:off x="6972300" y="1422273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31041</xdr:rowOff>
    </xdr:from>
    <xdr:ext cx="469744" cy="259045"/>
    <xdr:sp macro="" textlink="">
      <xdr:nvSpPr>
        <xdr:cNvPr id="342" name="n_1aveValue【福祉施設】&#10;一人当たり面積"/>
        <xdr:cNvSpPr txBox="1"/>
      </xdr:nvSpPr>
      <xdr:spPr>
        <a:xfrm>
          <a:off x="9391727" y="1460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73496</xdr:rowOff>
    </xdr:from>
    <xdr:ext cx="469744" cy="259045"/>
    <xdr:sp macro="" textlink="">
      <xdr:nvSpPr>
        <xdr:cNvPr id="343" name="n_2aveValue【福祉施設】&#10;一人当たり面積"/>
        <xdr:cNvSpPr txBox="1"/>
      </xdr:nvSpPr>
      <xdr:spPr>
        <a:xfrm>
          <a:off x="8515427" y="1464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104520</xdr:rowOff>
    </xdr:from>
    <xdr:ext cx="469744" cy="259045"/>
    <xdr:sp macro="" textlink="">
      <xdr:nvSpPr>
        <xdr:cNvPr id="344" name="n_3aveValue【福祉施設】&#10;一人当たり面積"/>
        <xdr:cNvSpPr txBox="1"/>
      </xdr:nvSpPr>
      <xdr:spPr>
        <a:xfrm>
          <a:off x="7626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29408</xdr:rowOff>
    </xdr:from>
    <xdr:ext cx="469744" cy="259045"/>
    <xdr:sp macro="" textlink="">
      <xdr:nvSpPr>
        <xdr:cNvPr id="345" name="n_4aveValue【福祉施設】&#10;一人当たり面積"/>
        <xdr:cNvSpPr txBox="1"/>
      </xdr:nvSpPr>
      <xdr:spPr>
        <a:xfrm>
          <a:off x="67374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100528</xdr:rowOff>
    </xdr:from>
    <xdr:ext cx="469744" cy="259045"/>
    <xdr:sp macro="" textlink="">
      <xdr:nvSpPr>
        <xdr:cNvPr id="346" name="n_1mainValue【福祉施設】&#10;一人当たり面積"/>
        <xdr:cNvSpPr txBox="1"/>
      </xdr:nvSpPr>
      <xdr:spPr>
        <a:xfrm>
          <a:off x="93917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108693</xdr:rowOff>
    </xdr:from>
    <xdr:ext cx="469744" cy="259045"/>
    <xdr:sp macro="" textlink="">
      <xdr:nvSpPr>
        <xdr:cNvPr id="347" name="n_2mainValue【福祉施設】&#10;一人当たり面積"/>
        <xdr:cNvSpPr txBox="1"/>
      </xdr:nvSpPr>
      <xdr:spPr>
        <a:xfrm>
          <a:off x="8515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59707</xdr:rowOff>
    </xdr:from>
    <xdr:ext cx="469744" cy="259045"/>
    <xdr:sp macro="" textlink="">
      <xdr:nvSpPr>
        <xdr:cNvPr id="348" name="n_3mainValue【福祉施設】&#10;一人当たり面積"/>
        <xdr:cNvSpPr txBox="1"/>
      </xdr:nvSpPr>
      <xdr:spPr>
        <a:xfrm>
          <a:off x="7626427"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69504</xdr:rowOff>
    </xdr:from>
    <xdr:ext cx="469744" cy="259045"/>
    <xdr:sp macro="" textlink="">
      <xdr:nvSpPr>
        <xdr:cNvPr id="349" name="n_4mainValue【福祉施設】&#10;一人当たり面積"/>
        <xdr:cNvSpPr txBox="1"/>
      </xdr:nvSpPr>
      <xdr:spPr>
        <a:xfrm>
          <a:off x="6737427" y="1395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8" name="テキスト ボックス 35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9" name="直線コネクタ 35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0" name="テキスト ボックス 35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1" name="直線コネクタ 36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2" name="テキスト ボックス 36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3" name="直線コネクタ 36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4" name="テキスト ボックス 36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5" name="直線コネクタ 36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6" name="テキスト ボックス 36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7" name="直線コネクタ 36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8" name="テキスト ボックス 36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0" name="テキスト ボックス 36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109</xdr:row>
      <xdr:rowOff>9906</xdr:rowOff>
    </xdr:to>
    <xdr:cxnSp macro="">
      <xdr:nvCxnSpPr>
        <xdr:cNvPr id="372" name="直線コネクタ 371"/>
        <xdr:cNvCxnSpPr/>
      </xdr:nvCxnSpPr>
      <xdr:spPr>
        <a:xfrm flipV="1">
          <a:off x="4634865" y="174498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373" name="【市民会館】&#10;有形固定資産減価償却率最小値テキスト"/>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374" name="直線コネクタ 373"/>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375" name="【市民会館】&#10;有形固定資産減価償却率最大値テキスト"/>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376" name="直線コネクタ 375"/>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17542</xdr:rowOff>
    </xdr:from>
    <xdr:ext cx="405111" cy="259045"/>
    <xdr:sp macro="" textlink="">
      <xdr:nvSpPr>
        <xdr:cNvPr id="377" name="【市民会館】&#10;有形固定資産減価償却率平均値テキスト"/>
        <xdr:cNvSpPr txBox="1"/>
      </xdr:nvSpPr>
      <xdr:spPr>
        <a:xfrm>
          <a:off x="4673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39115</xdr:rowOff>
    </xdr:from>
    <xdr:to>
      <xdr:col>24</xdr:col>
      <xdr:colOff>114300</xdr:colOff>
      <xdr:row>105</xdr:row>
      <xdr:rowOff>140715</xdr:rowOff>
    </xdr:to>
    <xdr:sp macro="" textlink="">
      <xdr:nvSpPr>
        <xdr:cNvPr id="378" name="フローチャート: 判断 377"/>
        <xdr:cNvSpPr/>
      </xdr:nvSpPr>
      <xdr:spPr>
        <a:xfrm>
          <a:off x="4584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144272</xdr:rowOff>
    </xdr:from>
    <xdr:to>
      <xdr:col>20</xdr:col>
      <xdr:colOff>38100</xdr:colOff>
      <xdr:row>105</xdr:row>
      <xdr:rowOff>74422</xdr:rowOff>
    </xdr:to>
    <xdr:sp macro="" textlink="">
      <xdr:nvSpPr>
        <xdr:cNvPr id="379" name="フローチャート: 判断 378"/>
        <xdr:cNvSpPr/>
      </xdr:nvSpPr>
      <xdr:spPr>
        <a:xfrm>
          <a:off x="37465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64263</xdr:rowOff>
    </xdr:from>
    <xdr:to>
      <xdr:col>15</xdr:col>
      <xdr:colOff>101600</xdr:colOff>
      <xdr:row>103</xdr:row>
      <xdr:rowOff>165863</xdr:rowOff>
    </xdr:to>
    <xdr:sp macro="" textlink="">
      <xdr:nvSpPr>
        <xdr:cNvPr id="380" name="フローチャート: 判断 379"/>
        <xdr:cNvSpPr/>
      </xdr:nvSpPr>
      <xdr:spPr>
        <a:xfrm>
          <a:off x="2857500" y="1772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157987</xdr:rowOff>
    </xdr:from>
    <xdr:to>
      <xdr:col>10</xdr:col>
      <xdr:colOff>165100</xdr:colOff>
      <xdr:row>104</xdr:row>
      <xdr:rowOff>88137</xdr:rowOff>
    </xdr:to>
    <xdr:sp macro="" textlink="">
      <xdr:nvSpPr>
        <xdr:cNvPr id="381" name="フローチャート: 判断 380"/>
        <xdr:cNvSpPr/>
      </xdr:nvSpPr>
      <xdr:spPr>
        <a:xfrm>
          <a:off x="19685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29972</xdr:rowOff>
    </xdr:from>
    <xdr:to>
      <xdr:col>6</xdr:col>
      <xdr:colOff>38100</xdr:colOff>
      <xdr:row>104</xdr:row>
      <xdr:rowOff>131572</xdr:rowOff>
    </xdr:to>
    <xdr:sp macro="" textlink="">
      <xdr:nvSpPr>
        <xdr:cNvPr id="382" name="フローチャート: 判断 381"/>
        <xdr:cNvSpPr/>
      </xdr:nvSpPr>
      <xdr:spPr>
        <a:xfrm>
          <a:off x="1079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50546</xdr:rowOff>
    </xdr:from>
    <xdr:to>
      <xdr:col>24</xdr:col>
      <xdr:colOff>114300</xdr:colOff>
      <xdr:row>104</xdr:row>
      <xdr:rowOff>152146</xdr:rowOff>
    </xdr:to>
    <xdr:sp macro="" textlink="">
      <xdr:nvSpPr>
        <xdr:cNvPr id="388" name="楕円 387"/>
        <xdr:cNvSpPr/>
      </xdr:nvSpPr>
      <xdr:spPr>
        <a:xfrm>
          <a:off x="4584700" y="1788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73423</xdr:rowOff>
    </xdr:from>
    <xdr:ext cx="405111" cy="259045"/>
    <xdr:sp macro="" textlink="">
      <xdr:nvSpPr>
        <xdr:cNvPr id="389" name="【市民会館】&#10;有形固定資産減価償却率該当値テキスト"/>
        <xdr:cNvSpPr txBox="1"/>
      </xdr:nvSpPr>
      <xdr:spPr>
        <a:xfrm>
          <a:off x="4673600" y="17732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7113</xdr:rowOff>
    </xdr:from>
    <xdr:to>
      <xdr:col>20</xdr:col>
      <xdr:colOff>38100</xdr:colOff>
      <xdr:row>104</xdr:row>
      <xdr:rowOff>108713</xdr:rowOff>
    </xdr:to>
    <xdr:sp macro="" textlink="">
      <xdr:nvSpPr>
        <xdr:cNvPr id="390" name="楕円 389"/>
        <xdr:cNvSpPr/>
      </xdr:nvSpPr>
      <xdr:spPr>
        <a:xfrm>
          <a:off x="3746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57913</xdr:rowOff>
    </xdr:from>
    <xdr:to>
      <xdr:col>24</xdr:col>
      <xdr:colOff>63500</xdr:colOff>
      <xdr:row>104</xdr:row>
      <xdr:rowOff>101346</xdr:rowOff>
    </xdr:to>
    <xdr:cxnSp macro="">
      <xdr:nvCxnSpPr>
        <xdr:cNvPr id="391" name="直線コネクタ 390"/>
        <xdr:cNvCxnSpPr/>
      </xdr:nvCxnSpPr>
      <xdr:spPr>
        <a:xfrm>
          <a:off x="3797300" y="17888713"/>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132842</xdr:rowOff>
    </xdr:from>
    <xdr:to>
      <xdr:col>15</xdr:col>
      <xdr:colOff>101600</xdr:colOff>
      <xdr:row>104</xdr:row>
      <xdr:rowOff>62992</xdr:rowOff>
    </xdr:to>
    <xdr:sp macro="" textlink="">
      <xdr:nvSpPr>
        <xdr:cNvPr id="392" name="楕円 391"/>
        <xdr:cNvSpPr/>
      </xdr:nvSpPr>
      <xdr:spPr>
        <a:xfrm>
          <a:off x="28575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12192</xdr:rowOff>
    </xdr:from>
    <xdr:to>
      <xdr:col>19</xdr:col>
      <xdr:colOff>177800</xdr:colOff>
      <xdr:row>104</xdr:row>
      <xdr:rowOff>57913</xdr:rowOff>
    </xdr:to>
    <xdr:cxnSp macro="">
      <xdr:nvCxnSpPr>
        <xdr:cNvPr id="393" name="直線コネクタ 392"/>
        <xdr:cNvCxnSpPr/>
      </xdr:nvCxnSpPr>
      <xdr:spPr>
        <a:xfrm>
          <a:off x="2908300" y="178429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87122</xdr:rowOff>
    </xdr:from>
    <xdr:to>
      <xdr:col>10</xdr:col>
      <xdr:colOff>165100</xdr:colOff>
      <xdr:row>104</xdr:row>
      <xdr:rowOff>17272</xdr:rowOff>
    </xdr:to>
    <xdr:sp macro="" textlink="">
      <xdr:nvSpPr>
        <xdr:cNvPr id="394" name="楕円 393"/>
        <xdr:cNvSpPr/>
      </xdr:nvSpPr>
      <xdr:spPr>
        <a:xfrm>
          <a:off x="1968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137922</xdr:rowOff>
    </xdr:from>
    <xdr:to>
      <xdr:col>15</xdr:col>
      <xdr:colOff>50800</xdr:colOff>
      <xdr:row>104</xdr:row>
      <xdr:rowOff>12192</xdr:rowOff>
    </xdr:to>
    <xdr:cxnSp macro="">
      <xdr:nvCxnSpPr>
        <xdr:cNvPr id="395" name="直線コネクタ 394"/>
        <xdr:cNvCxnSpPr/>
      </xdr:nvCxnSpPr>
      <xdr:spPr>
        <a:xfrm>
          <a:off x="2019300" y="177972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16256</xdr:rowOff>
    </xdr:from>
    <xdr:to>
      <xdr:col>6</xdr:col>
      <xdr:colOff>38100</xdr:colOff>
      <xdr:row>103</xdr:row>
      <xdr:rowOff>117856</xdr:rowOff>
    </xdr:to>
    <xdr:sp macro="" textlink="">
      <xdr:nvSpPr>
        <xdr:cNvPr id="396" name="楕円 395"/>
        <xdr:cNvSpPr/>
      </xdr:nvSpPr>
      <xdr:spPr>
        <a:xfrm>
          <a:off x="1079500" y="1767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67056</xdr:rowOff>
    </xdr:from>
    <xdr:to>
      <xdr:col>10</xdr:col>
      <xdr:colOff>114300</xdr:colOff>
      <xdr:row>103</xdr:row>
      <xdr:rowOff>137922</xdr:rowOff>
    </xdr:to>
    <xdr:cxnSp macro="">
      <xdr:nvCxnSpPr>
        <xdr:cNvPr id="397" name="直線コネクタ 396"/>
        <xdr:cNvCxnSpPr/>
      </xdr:nvCxnSpPr>
      <xdr:spPr>
        <a:xfrm>
          <a:off x="1130300" y="1772640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65549</xdr:rowOff>
    </xdr:from>
    <xdr:ext cx="405111" cy="259045"/>
    <xdr:sp macro="" textlink="">
      <xdr:nvSpPr>
        <xdr:cNvPr id="398" name="n_1aveValue【市民会館】&#10;有形固定資産減価償却率"/>
        <xdr:cNvSpPr txBox="1"/>
      </xdr:nvSpPr>
      <xdr:spPr>
        <a:xfrm>
          <a:off x="3582044" y="1806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10940</xdr:rowOff>
    </xdr:from>
    <xdr:ext cx="405111" cy="259045"/>
    <xdr:sp macro="" textlink="">
      <xdr:nvSpPr>
        <xdr:cNvPr id="399" name="n_2aveValue【市民会館】&#10;有形固定資産減価償却率"/>
        <xdr:cNvSpPr txBox="1"/>
      </xdr:nvSpPr>
      <xdr:spPr>
        <a:xfrm>
          <a:off x="2705744" y="1749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79264</xdr:rowOff>
    </xdr:from>
    <xdr:ext cx="405111" cy="259045"/>
    <xdr:sp macro="" textlink="">
      <xdr:nvSpPr>
        <xdr:cNvPr id="400" name="n_3aveValue【市民会館】&#10;有形固定資産減価償却率"/>
        <xdr:cNvSpPr txBox="1"/>
      </xdr:nvSpPr>
      <xdr:spPr>
        <a:xfrm>
          <a:off x="1816744" y="1791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122699</xdr:rowOff>
    </xdr:from>
    <xdr:ext cx="405111" cy="259045"/>
    <xdr:sp macro="" textlink="">
      <xdr:nvSpPr>
        <xdr:cNvPr id="401" name="n_4aveValue【市民会館】&#10;有形固定資産減価償却率"/>
        <xdr:cNvSpPr txBox="1"/>
      </xdr:nvSpPr>
      <xdr:spPr>
        <a:xfrm>
          <a:off x="9277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125240</xdr:rowOff>
    </xdr:from>
    <xdr:ext cx="405111" cy="259045"/>
    <xdr:sp macro="" textlink="">
      <xdr:nvSpPr>
        <xdr:cNvPr id="402" name="n_1mainValue【市民会館】&#10;有形固定資産減価償却率"/>
        <xdr:cNvSpPr txBox="1"/>
      </xdr:nvSpPr>
      <xdr:spPr>
        <a:xfrm>
          <a:off x="3582044" y="1761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54119</xdr:rowOff>
    </xdr:from>
    <xdr:ext cx="405111" cy="259045"/>
    <xdr:sp macro="" textlink="">
      <xdr:nvSpPr>
        <xdr:cNvPr id="403" name="n_2mainValue【市民会館】&#10;有形固定資産減価償却率"/>
        <xdr:cNvSpPr txBox="1"/>
      </xdr:nvSpPr>
      <xdr:spPr>
        <a:xfrm>
          <a:off x="2705744" y="1788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33799</xdr:rowOff>
    </xdr:from>
    <xdr:ext cx="405111" cy="259045"/>
    <xdr:sp macro="" textlink="">
      <xdr:nvSpPr>
        <xdr:cNvPr id="404" name="n_3mainValue【市民会館】&#10;有形固定資産減価償却率"/>
        <xdr:cNvSpPr txBox="1"/>
      </xdr:nvSpPr>
      <xdr:spPr>
        <a:xfrm>
          <a:off x="1816744" y="1752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134383</xdr:rowOff>
    </xdr:from>
    <xdr:ext cx="405111" cy="259045"/>
    <xdr:sp macro="" textlink="">
      <xdr:nvSpPr>
        <xdr:cNvPr id="405" name="n_4mainValue【市民会館】&#10;有形固定資産減価償却率"/>
        <xdr:cNvSpPr txBox="1"/>
      </xdr:nvSpPr>
      <xdr:spPr>
        <a:xfrm>
          <a:off x="927744" y="1745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6" name="正方形/長方形 4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7" name="正方形/長方形 4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8" name="正方形/長方形 4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9" name="正方形/長方形 4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0" name="正方形/長方形 4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1" name="正方形/長方形 4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2" name="正方形/長方形 4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3" name="正方形/長方形 4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4" name="テキスト ボックス 4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5" name="直線コネクタ 4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6" name="直線コネクタ 41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7" name="テキスト ボックス 41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8" name="直線コネクタ 41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9" name="テキスト ボックス 41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0" name="直線コネクタ 41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1" name="テキスト ボックス 42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2" name="直線コネクタ 42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3" name="テキスト ボックス 42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4" name="直線コネクタ 4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5" name="テキスト ボックス 42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115063</xdr:rowOff>
    </xdr:from>
    <xdr:to>
      <xdr:col>54</xdr:col>
      <xdr:colOff>189865</xdr:colOff>
      <xdr:row>108</xdr:row>
      <xdr:rowOff>28194</xdr:rowOff>
    </xdr:to>
    <xdr:cxnSp macro="">
      <xdr:nvCxnSpPr>
        <xdr:cNvPr id="427" name="直線コネクタ 426"/>
        <xdr:cNvCxnSpPr/>
      </xdr:nvCxnSpPr>
      <xdr:spPr>
        <a:xfrm flipV="1">
          <a:off x="10476865" y="17088613"/>
          <a:ext cx="0" cy="1456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428" name="【市民会館】&#10;一人当たり面積最小値テキスト"/>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429" name="直線コネクタ 428"/>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61740</xdr:rowOff>
    </xdr:from>
    <xdr:ext cx="469744" cy="259045"/>
    <xdr:sp macro="" textlink="">
      <xdr:nvSpPr>
        <xdr:cNvPr id="430" name="【市民会館】&#10;一人当たり面積最大値テキスト"/>
        <xdr:cNvSpPr txBox="1"/>
      </xdr:nvSpPr>
      <xdr:spPr>
        <a:xfrm>
          <a:off x="10515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115063</xdr:rowOff>
    </xdr:from>
    <xdr:to>
      <xdr:col>55</xdr:col>
      <xdr:colOff>88900</xdr:colOff>
      <xdr:row>99</xdr:row>
      <xdr:rowOff>115063</xdr:rowOff>
    </xdr:to>
    <xdr:cxnSp macro="">
      <xdr:nvCxnSpPr>
        <xdr:cNvPr id="431" name="直線コネクタ 430"/>
        <xdr:cNvCxnSpPr/>
      </xdr:nvCxnSpPr>
      <xdr:spPr>
        <a:xfrm>
          <a:off x="10388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27703</xdr:rowOff>
    </xdr:from>
    <xdr:ext cx="469744" cy="259045"/>
    <xdr:sp macro="" textlink="">
      <xdr:nvSpPr>
        <xdr:cNvPr id="432" name="【市民会館】&#10;一人当たり面積平均値テキスト"/>
        <xdr:cNvSpPr txBox="1"/>
      </xdr:nvSpPr>
      <xdr:spPr>
        <a:xfrm>
          <a:off x="10515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433" name="フローチャート: 判断 432"/>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39115</xdr:rowOff>
    </xdr:from>
    <xdr:to>
      <xdr:col>50</xdr:col>
      <xdr:colOff>165100</xdr:colOff>
      <xdr:row>105</xdr:row>
      <xdr:rowOff>140715</xdr:rowOff>
    </xdr:to>
    <xdr:sp macro="" textlink="">
      <xdr:nvSpPr>
        <xdr:cNvPr id="434" name="フローチャート: 判断 433"/>
        <xdr:cNvSpPr/>
      </xdr:nvSpPr>
      <xdr:spPr>
        <a:xfrm>
          <a:off x="9588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52832</xdr:rowOff>
    </xdr:from>
    <xdr:to>
      <xdr:col>46</xdr:col>
      <xdr:colOff>38100</xdr:colOff>
      <xdr:row>105</xdr:row>
      <xdr:rowOff>154432</xdr:rowOff>
    </xdr:to>
    <xdr:sp macro="" textlink="">
      <xdr:nvSpPr>
        <xdr:cNvPr id="435" name="フローチャート: 判断 434"/>
        <xdr:cNvSpPr/>
      </xdr:nvSpPr>
      <xdr:spPr>
        <a:xfrm>
          <a:off x="8699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100837</xdr:rowOff>
    </xdr:from>
    <xdr:to>
      <xdr:col>41</xdr:col>
      <xdr:colOff>101600</xdr:colOff>
      <xdr:row>106</xdr:row>
      <xdr:rowOff>30987</xdr:rowOff>
    </xdr:to>
    <xdr:sp macro="" textlink="">
      <xdr:nvSpPr>
        <xdr:cNvPr id="436" name="フローチャート: 判断 435"/>
        <xdr:cNvSpPr/>
      </xdr:nvSpPr>
      <xdr:spPr>
        <a:xfrm>
          <a:off x="7810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141987</xdr:rowOff>
    </xdr:from>
    <xdr:to>
      <xdr:col>36</xdr:col>
      <xdr:colOff>165100</xdr:colOff>
      <xdr:row>106</xdr:row>
      <xdr:rowOff>72137</xdr:rowOff>
    </xdr:to>
    <xdr:sp macro="" textlink="">
      <xdr:nvSpPr>
        <xdr:cNvPr id="437" name="フローチャート: 判断 436"/>
        <xdr:cNvSpPr/>
      </xdr:nvSpPr>
      <xdr:spPr>
        <a:xfrm>
          <a:off x="6921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8" name="テキスト ボックス 4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9" name="テキスト ボックス 4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0" name="テキスト ボックス 4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1" name="テキスト ボックス 4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2" name="テキスト ボックス 4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144272</xdr:rowOff>
    </xdr:from>
    <xdr:to>
      <xdr:col>55</xdr:col>
      <xdr:colOff>50800</xdr:colOff>
      <xdr:row>106</xdr:row>
      <xdr:rowOff>74422</xdr:rowOff>
    </xdr:to>
    <xdr:sp macro="" textlink="">
      <xdr:nvSpPr>
        <xdr:cNvPr id="443" name="楕円 442"/>
        <xdr:cNvSpPr/>
      </xdr:nvSpPr>
      <xdr:spPr>
        <a:xfrm>
          <a:off x="104267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122699</xdr:rowOff>
    </xdr:from>
    <xdr:ext cx="469744" cy="259045"/>
    <xdr:sp macro="" textlink="">
      <xdr:nvSpPr>
        <xdr:cNvPr id="444" name="【市民会館】&#10;一人当たり面積該当値テキスト"/>
        <xdr:cNvSpPr txBox="1"/>
      </xdr:nvSpPr>
      <xdr:spPr>
        <a:xfrm>
          <a:off x="10515600" y="1812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151130</xdr:rowOff>
    </xdr:from>
    <xdr:to>
      <xdr:col>50</xdr:col>
      <xdr:colOff>165100</xdr:colOff>
      <xdr:row>106</xdr:row>
      <xdr:rowOff>81280</xdr:rowOff>
    </xdr:to>
    <xdr:sp macro="" textlink="">
      <xdr:nvSpPr>
        <xdr:cNvPr id="445" name="楕円 444"/>
        <xdr:cNvSpPr/>
      </xdr:nvSpPr>
      <xdr:spPr>
        <a:xfrm>
          <a:off x="9588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23622</xdr:rowOff>
    </xdr:from>
    <xdr:to>
      <xdr:col>55</xdr:col>
      <xdr:colOff>0</xdr:colOff>
      <xdr:row>106</xdr:row>
      <xdr:rowOff>30480</xdr:rowOff>
    </xdr:to>
    <xdr:cxnSp macro="">
      <xdr:nvCxnSpPr>
        <xdr:cNvPr id="446" name="直線コネクタ 445"/>
        <xdr:cNvCxnSpPr/>
      </xdr:nvCxnSpPr>
      <xdr:spPr>
        <a:xfrm flipV="1">
          <a:off x="9639300" y="1819732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157987</xdr:rowOff>
    </xdr:from>
    <xdr:to>
      <xdr:col>46</xdr:col>
      <xdr:colOff>38100</xdr:colOff>
      <xdr:row>106</xdr:row>
      <xdr:rowOff>88137</xdr:rowOff>
    </xdr:to>
    <xdr:sp macro="" textlink="">
      <xdr:nvSpPr>
        <xdr:cNvPr id="447" name="楕円 446"/>
        <xdr:cNvSpPr/>
      </xdr:nvSpPr>
      <xdr:spPr>
        <a:xfrm>
          <a:off x="8699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30480</xdr:rowOff>
    </xdr:from>
    <xdr:to>
      <xdr:col>50</xdr:col>
      <xdr:colOff>114300</xdr:colOff>
      <xdr:row>106</xdr:row>
      <xdr:rowOff>37337</xdr:rowOff>
    </xdr:to>
    <xdr:cxnSp macro="">
      <xdr:nvCxnSpPr>
        <xdr:cNvPr id="448" name="直線コネクタ 447"/>
        <xdr:cNvCxnSpPr/>
      </xdr:nvCxnSpPr>
      <xdr:spPr>
        <a:xfrm flipV="1">
          <a:off x="8750300" y="182041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160274</xdr:rowOff>
    </xdr:from>
    <xdr:to>
      <xdr:col>41</xdr:col>
      <xdr:colOff>101600</xdr:colOff>
      <xdr:row>106</xdr:row>
      <xdr:rowOff>90424</xdr:rowOff>
    </xdr:to>
    <xdr:sp macro="" textlink="">
      <xdr:nvSpPr>
        <xdr:cNvPr id="449" name="楕円 448"/>
        <xdr:cNvSpPr/>
      </xdr:nvSpPr>
      <xdr:spPr>
        <a:xfrm>
          <a:off x="7810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37337</xdr:rowOff>
    </xdr:from>
    <xdr:to>
      <xdr:col>45</xdr:col>
      <xdr:colOff>177800</xdr:colOff>
      <xdr:row>106</xdr:row>
      <xdr:rowOff>39624</xdr:rowOff>
    </xdr:to>
    <xdr:cxnSp macro="">
      <xdr:nvCxnSpPr>
        <xdr:cNvPr id="450" name="直線コネクタ 449"/>
        <xdr:cNvCxnSpPr/>
      </xdr:nvCxnSpPr>
      <xdr:spPr>
        <a:xfrm flipV="1">
          <a:off x="7861300" y="182110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51" name="楕円 450"/>
        <xdr:cNvSpPr/>
      </xdr:nvSpPr>
      <xdr:spPr>
        <a:xfrm>
          <a:off x="692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39624</xdr:rowOff>
    </xdr:from>
    <xdr:to>
      <xdr:col>41</xdr:col>
      <xdr:colOff>50800</xdr:colOff>
      <xdr:row>106</xdr:row>
      <xdr:rowOff>76200</xdr:rowOff>
    </xdr:to>
    <xdr:cxnSp macro="">
      <xdr:nvCxnSpPr>
        <xdr:cNvPr id="452" name="直線コネクタ 451"/>
        <xdr:cNvCxnSpPr/>
      </xdr:nvCxnSpPr>
      <xdr:spPr>
        <a:xfrm flipV="1">
          <a:off x="6972300" y="18213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157242</xdr:rowOff>
    </xdr:from>
    <xdr:ext cx="469744" cy="259045"/>
    <xdr:sp macro="" textlink="">
      <xdr:nvSpPr>
        <xdr:cNvPr id="453" name="n_1aveValue【市民会館】&#10;一人当たり面積"/>
        <xdr:cNvSpPr txBox="1"/>
      </xdr:nvSpPr>
      <xdr:spPr>
        <a:xfrm>
          <a:off x="9391727" y="178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170959</xdr:rowOff>
    </xdr:from>
    <xdr:ext cx="469744" cy="259045"/>
    <xdr:sp macro="" textlink="">
      <xdr:nvSpPr>
        <xdr:cNvPr id="454" name="n_2aveValue【市民会館】&#10;一人当たり面積"/>
        <xdr:cNvSpPr txBox="1"/>
      </xdr:nvSpPr>
      <xdr:spPr>
        <a:xfrm>
          <a:off x="8515427" y="178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47514</xdr:rowOff>
    </xdr:from>
    <xdr:ext cx="469744" cy="259045"/>
    <xdr:sp macro="" textlink="">
      <xdr:nvSpPr>
        <xdr:cNvPr id="455" name="n_3aveValue【市民会館】&#10;一人当たり面積"/>
        <xdr:cNvSpPr txBox="1"/>
      </xdr:nvSpPr>
      <xdr:spPr>
        <a:xfrm>
          <a:off x="7626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88664</xdr:rowOff>
    </xdr:from>
    <xdr:ext cx="469744" cy="259045"/>
    <xdr:sp macro="" textlink="">
      <xdr:nvSpPr>
        <xdr:cNvPr id="456" name="n_4aveValue【市民会館】&#10;一人当たり面積"/>
        <xdr:cNvSpPr txBox="1"/>
      </xdr:nvSpPr>
      <xdr:spPr>
        <a:xfrm>
          <a:off x="6737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72407</xdr:rowOff>
    </xdr:from>
    <xdr:ext cx="469744" cy="259045"/>
    <xdr:sp macro="" textlink="">
      <xdr:nvSpPr>
        <xdr:cNvPr id="457" name="n_1mainValue【市民会館】&#10;一人当たり面積"/>
        <xdr:cNvSpPr txBox="1"/>
      </xdr:nvSpPr>
      <xdr:spPr>
        <a:xfrm>
          <a:off x="9391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79264</xdr:rowOff>
    </xdr:from>
    <xdr:ext cx="469744" cy="259045"/>
    <xdr:sp macro="" textlink="">
      <xdr:nvSpPr>
        <xdr:cNvPr id="458" name="n_2mainValue【市民会館】&#10;一人当たり面積"/>
        <xdr:cNvSpPr txBox="1"/>
      </xdr:nvSpPr>
      <xdr:spPr>
        <a:xfrm>
          <a:off x="8515427"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81551</xdr:rowOff>
    </xdr:from>
    <xdr:ext cx="469744" cy="259045"/>
    <xdr:sp macro="" textlink="">
      <xdr:nvSpPr>
        <xdr:cNvPr id="459" name="n_3mainValue【市民会館】&#10;一人当たり面積"/>
        <xdr:cNvSpPr txBox="1"/>
      </xdr:nvSpPr>
      <xdr:spPr>
        <a:xfrm>
          <a:off x="7626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60" name="n_4mainValue【市民会館】&#10;一人当たり面積"/>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1" name="テキスト ボックス 47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3" name="テキスト ボックス 47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1" name="テキスト ボックス 48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3" name="テキスト ボックス 48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22860</xdr:rowOff>
    </xdr:to>
    <xdr:cxnSp macro="">
      <xdr:nvCxnSpPr>
        <xdr:cNvPr id="485" name="直線コネクタ 484"/>
        <xdr:cNvCxnSpPr/>
      </xdr:nvCxnSpPr>
      <xdr:spPr>
        <a:xfrm flipV="1">
          <a:off x="16318864" y="57150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26687</xdr:rowOff>
    </xdr:from>
    <xdr:ext cx="405111" cy="259045"/>
    <xdr:sp macro="" textlink="">
      <xdr:nvSpPr>
        <xdr:cNvPr id="486" name="【一般廃棄物処理施設】&#10;有形固定資産減価償却率最小値テキスト"/>
        <xdr:cNvSpPr txBox="1"/>
      </xdr:nvSpPr>
      <xdr:spPr>
        <a:xfrm>
          <a:off x="163576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22860</xdr:rowOff>
    </xdr:from>
    <xdr:to>
      <xdr:col>86</xdr:col>
      <xdr:colOff>25400</xdr:colOff>
      <xdr:row>42</xdr:row>
      <xdr:rowOff>22860</xdr:rowOff>
    </xdr:to>
    <xdr:cxnSp macro="">
      <xdr:nvCxnSpPr>
        <xdr:cNvPr id="487" name="直線コネクタ 486"/>
        <xdr:cNvCxnSpPr/>
      </xdr:nvCxnSpPr>
      <xdr:spPr>
        <a:xfrm>
          <a:off x="16230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05111" cy="259045"/>
    <xdr:sp macro="" textlink="">
      <xdr:nvSpPr>
        <xdr:cNvPr id="488" name="【一般廃棄物処理施設】&#10;有形固定資産減価償却率最大値テキスト"/>
        <xdr:cNvSpPr txBox="1"/>
      </xdr:nvSpPr>
      <xdr:spPr>
        <a:xfrm>
          <a:off x="16357600" y="54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89" name="直線コネクタ 48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139082</xdr:rowOff>
    </xdr:from>
    <xdr:ext cx="405111" cy="259045"/>
    <xdr:sp macro="" textlink="">
      <xdr:nvSpPr>
        <xdr:cNvPr id="490" name="【一般廃棄物処理施設】&#10;有形固定資産減価償却率平均値テキスト"/>
        <xdr:cNvSpPr txBox="1"/>
      </xdr:nvSpPr>
      <xdr:spPr>
        <a:xfrm>
          <a:off x="163576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160655</xdr:rowOff>
    </xdr:from>
    <xdr:to>
      <xdr:col>85</xdr:col>
      <xdr:colOff>177800</xdr:colOff>
      <xdr:row>38</xdr:row>
      <xdr:rowOff>90805</xdr:rowOff>
    </xdr:to>
    <xdr:sp macro="" textlink="">
      <xdr:nvSpPr>
        <xdr:cNvPr id="491" name="フローチャート: 判断 490"/>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137795</xdr:rowOff>
    </xdr:from>
    <xdr:to>
      <xdr:col>81</xdr:col>
      <xdr:colOff>101600</xdr:colOff>
      <xdr:row>38</xdr:row>
      <xdr:rowOff>67945</xdr:rowOff>
    </xdr:to>
    <xdr:sp macro="" textlink="">
      <xdr:nvSpPr>
        <xdr:cNvPr id="492" name="フローチャート: 判断 491"/>
        <xdr:cNvSpPr/>
      </xdr:nvSpPr>
      <xdr:spPr>
        <a:xfrm>
          <a:off x="15430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93" name="フローチャート: 判断 492"/>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13970</xdr:rowOff>
    </xdr:from>
    <xdr:to>
      <xdr:col>72</xdr:col>
      <xdr:colOff>38100</xdr:colOff>
      <xdr:row>33</xdr:row>
      <xdr:rowOff>115570</xdr:rowOff>
    </xdr:to>
    <xdr:sp macro="" textlink="">
      <xdr:nvSpPr>
        <xdr:cNvPr id="494" name="フローチャート: 判断 493"/>
        <xdr:cNvSpPr/>
      </xdr:nvSpPr>
      <xdr:spPr>
        <a:xfrm>
          <a:off x="13652500" y="567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95" name="フローチャート: 判断 494"/>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6" name="テキスト ボックス 4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7" name="テキスト ボックス 4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8" name="テキスト ボックス 4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9" name="テキスト ボックス 4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0" name="テキスト ボックス 4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141605</xdr:rowOff>
    </xdr:from>
    <xdr:to>
      <xdr:col>85</xdr:col>
      <xdr:colOff>177800</xdr:colOff>
      <xdr:row>36</xdr:row>
      <xdr:rowOff>71755</xdr:rowOff>
    </xdr:to>
    <xdr:sp macro="" textlink="">
      <xdr:nvSpPr>
        <xdr:cNvPr id="501" name="楕円 500"/>
        <xdr:cNvSpPr/>
      </xdr:nvSpPr>
      <xdr:spPr>
        <a:xfrm>
          <a:off x="162687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164482</xdr:rowOff>
    </xdr:from>
    <xdr:ext cx="405111" cy="259045"/>
    <xdr:sp macro="" textlink="">
      <xdr:nvSpPr>
        <xdr:cNvPr id="502" name="【一般廃棄物処理施設】&#10;有形固定資産減価償却率該当値テキスト"/>
        <xdr:cNvSpPr txBox="1"/>
      </xdr:nvSpPr>
      <xdr:spPr>
        <a:xfrm>
          <a:off x="16357600"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90170</xdr:rowOff>
    </xdr:from>
    <xdr:to>
      <xdr:col>81</xdr:col>
      <xdr:colOff>101600</xdr:colOff>
      <xdr:row>36</xdr:row>
      <xdr:rowOff>20320</xdr:rowOff>
    </xdr:to>
    <xdr:sp macro="" textlink="">
      <xdr:nvSpPr>
        <xdr:cNvPr id="503" name="楕円 502"/>
        <xdr:cNvSpPr/>
      </xdr:nvSpPr>
      <xdr:spPr>
        <a:xfrm>
          <a:off x="15430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140970</xdr:rowOff>
    </xdr:from>
    <xdr:to>
      <xdr:col>85</xdr:col>
      <xdr:colOff>127000</xdr:colOff>
      <xdr:row>36</xdr:row>
      <xdr:rowOff>20955</xdr:rowOff>
    </xdr:to>
    <xdr:cxnSp macro="">
      <xdr:nvCxnSpPr>
        <xdr:cNvPr id="504" name="直線コネクタ 503"/>
        <xdr:cNvCxnSpPr/>
      </xdr:nvCxnSpPr>
      <xdr:spPr>
        <a:xfrm>
          <a:off x="15481300" y="61417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38735</xdr:rowOff>
    </xdr:from>
    <xdr:to>
      <xdr:col>76</xdr:col>
      <xdr:colOff>165100</xdr:colOff>
      <xdr:row>35</xdr:row>
      <xdr:rowOff>140335</xdr:rowOff>
    </xdr:to>
    <xdr:sp macro="" textlink="">
      <xdr:nvSpPr>
        <xdr:cNvPr id="505" name="楕円 504"/>
        <xdr:cNvSpPr/>
      </xdr:nvSpPr>
      <xdr:spPr>
        <a:xfrm>
          <a:off x="14541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89535</xdr:rowOff>
    </xdr:from>
    <xdr:to>
      <xdr:col>81</xdr:col>
      <xdr:colOff>50800</xdr:colOff>
      <xdr:row>35</xdr:row>
      <xdr:rowOff>140970</xdr:rowOff>
    </xdr:to>
    <xdr:cxnSp macro="">
      <xdr:nvCxnSpPr>
        <xdr:cNvPr id="506" name="直線コネクタ 505"/>
        <xdr:cNvCxnSpPr/>
      </xdr:nvCxnSpPr>
      <xdr:spPr>
        <a:xfrm>
          <a:off x="14592300" y="60902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158750</xdr:rowOff>
    </xdr:from>
    <xdr:to>
      <xdr:col>72</xdr:col>
      <xdr:colOff>38100</xdr:colOff>
      <xdr:row>35</xdr:row>
      <xdr:rowOff>88900</xdr:rowOff>
    </xdr:to>
    <xdr:sp macro="" textlink="">
      <xdr:nvSpPr>
        <xdr:cNvPr id="507" name="楕円 506"/>
        <xdr:cNvSpPr/>
      </xdr:nvSpPr>
      <xdr:spPr>
        <a:xfrm>
          <a:off x="13652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38100</xdr:rowOff>
    </xdr:from>
    <xdr:to>
      <xdr:col>76</xdr:col>
      <xdr:colOff>114300</xdr:colOff>
      <xdr:row>35</xdr:row>
      <xdr:rowOff>89535</xdr:rowOff>
    </xdr:to>
    <xdr:cxnSp macro="">
      <xdr:nvCxnSpPr>
        <xdr:cNvPr id="508" name="直線コネクタ 507"/>
        <xdr:cNvCxnSpPr/>
      </xdr:nvCxnSpPr>
      <xdr:spPr>
        <a:xfrm>
          <a:off x="13703300" y="60388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59072</xdr:rowOff>
    </xdr:from>
    <xdr:ext cx="405111" cy="259045"/>
    <xdr:sp macro="" textlink="">
      <xdr:nvSpPr>
        <xdr:cNvPr id="509" name="n_1aveValue【一般廃棄物処理施設】&#10;有形固定資産減価償却率"/>
        <xdr:cNvSpPr txBox="1"/>
      </xdr:nvSpPr>
      <xdr:spPr>
        <a:xfrm>
          <a:off x="152660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510" name="n_2aveValue【一般廃棄物処理施設】&#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132097</xdr:rowOff>
    </xdr:from>
    <xdr:ext cx="405111" cy="259045"/>
    <xdr:sp macro="" textlink="">
      <xdr:nvSpPr>
        <xdr:cNvPr id="511" name="n_3aveValue【一般廃棄物処理施設】&#10;有形固定資産減価償却率"/>
        <xdr:cNvSpPr txBox="1"/>
      </xdr:nvSpPr>
      <xdr:spPr>
        <a:xfrm>
          <a:off x="13500744" y="54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512" name="n_4aveValue【一般廃棄物処理施設】&#10;有形固定資産減価償却率"/>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36847</xdr:rowOff>
    </xdr:from>
    <xdr:ext cx="405111" cy="259045"/>
    <xdr:sp macro="" textlink="">
      <xdr:nvSpPr>
        <xdr:cNvPr id="513" name="n_1mainValue【一般廃棄物処理施設】&#10;有形固定資産減価償却率"/>
        <xdr:cNvSpPr txBox="1"/>
      </xdr:nvSpPr>
      <xdr:spPr>
        <a:xfrm>
          <a:off x="152660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156862</xdr:rowOff>
    </xdr:from>
    <xdr:ext cx="405111" cy="259045"/>
    <xdr:sp macro="" textlink="">
      <xdr:nvSpPr>
        <xdr:cNvPr id="514" name="n_2mainValue【一般廃棄物処理施設】&#10;有形固定資産減価償却率"/>
        <xdr:cNvSpPr txBox="1"/>
      </xdr:nvSpPr>
      <xdr:spPr>
        <a:xfrm>
          <a:off x="14389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80027</xdr:rowOff>
    </xdr:from>
    <xdr:ext cx="405111" cy="259045"/>
    <xdr:sp macro="" textlink="">
      <xdr:nvSpPr>
        <xdr:cNvPr id="515" name="n_3mainValue【一般廃棄物処理施設】&#10;有形固定資産減価償却率"/>
        <xdr:cNvSpPr txBox="1"/>
      </xdr:nvSpPr>
      <xdr:spPr>
        <a:xfrm>
          <a:off x="13500744" y="608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6" name="正方形/長方形 5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7" name="正方形/長方形 5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8" name="正方形/長方形 5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9" name="正方形/長方形 5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0" name="正方形/長方形 5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1" name="正方形/長方形 5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2" name="正方形/長方形 5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3" name="正方形/長方形 5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4" name="テキスト ボックス 5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5" name="直線コネクタ 5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6" name="直線コネクタ 5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7" name="テキスト ボックス 52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8" name="直線コネクタ 5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9" name="テキスト ボックス 52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0" name="直線コネクタ 5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1" name="テキスト ボックス 53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2" name="直線コネクタ 5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3" name="テキスト ボックス 53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4" name="直線コネクタ 5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5" name="テキスト ボックス 53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7" name="テキスト ボックス 53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89790</xdr:rowOff>
    </xdr:from>
    <xdr:to>
      <xdr:col>116</xdr:col>
      <xdr:colOff>62864</xdr:colOff>
      <xdr:row>42</xdr:row>
      <xdr:rowOff>24407</xdr:rowOff>
    </xdr:to>
    <xdr:cxnSp macro="">
      <xdr:nvCxnSpPr>
        <xdr:cNvPr id="539" name="直線コネクタ 538"/>
        <xdr:cNvCxnSpPr/>
      </xdr:nvCxnSpPr>
      <xdr:spPr>
        <a:xfrm flipV="1">
          <a:off x="22160864" y="5919090"/>
          <a:ext cx="0" cy="1306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28234</xdr:rowOff>
    </xdr:from>
    <xdr:ext cx="469744" cy="259045"/>
    <xdr:sp macro="" textlink="">
      <xdr:nvSpPr>
        <xdr:cNvPr id="540" name="【一般廃棄物処理施設】&#10;一人当たり有形固定資産（償却資産）額最小値テキスト"/>
        <xdr:cNvSpPr txBox="1"/>
      </xdr:nvSpPr>
      <xdr:spPr>
        <a:xfrm>
          <a:off x="22199600" y="72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24407</xdr:rowOff>
    </xdr:from>
    <xdr:to>
      <xdr:col>116</xdr:col>
      <xdr:colOff>152400</xdr:colOff>
      <xdr:row>42</xdr:row>
      <xdr:rowOff>24407</xdr:rowOff>
    </xdr:to>
    <xdr:cxnSp macro="">
      <xdr:nvCxnSpPr>
        <xdr:cNvPr id="541" name="直線コネクタ 540"/>
        <xdr:cNvCxnSpPr/>
      </xdr:nvCxnSpPr>
      <xdr:spPr>
        <a:xfrm>
          <a:off x="22072600" y="722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36467</xdr:rowOff>
    </xdr:from>
    <xdr:ext cx="599010" cy="259045"/>
    <xdr:sp macro="" textlink="">
      <xdr:nvSpPr>
        <xdr:cNvPr id="542" name="【一般廃棄物処理施設】&#10;一人当たり有形固定資産（償却資産）額最大値テキスト"/>
        <xdr:cNvSpPr txBox="1"/>
      </xdr:nvSpPr>
      <xdr:spPr>
        <a:xfrm>
          <a:off x="22199600" y="569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89790</xdr:rowOff>
    </xdr:from>
    <xdr:to>
      <xdr:col>116</xdr:col>
      <xdr:colOff>152400</xdr:colOff>
      <xdr:row>34</xdr:row>
      <xdr:rowOff>89790</xdr:rowOff>
    </xdr:to>
    <xdr:cxnSp macro="">
      <xdr:nvCxnSpPr>
        <xdr:cNvPr id="543" name="直線コネクタ 542"/>
        <xdr:cNvCxnSpPr/>
      </xdr:nvCxnSpPr>
      <xdr:spPr>
        <a:xfrm>
          <a:off x="22072600" y="591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69542</xdr:rowOff>
    </xdr:from>
    <xdr:ext cx="599010" cy="259045"/>
    <xdr:sp macro="" textlink="">
      <xdr:nvSpPr>
        <xdr:cNvPr id="544" name="【一般廃棄物処理施設】&#10;一人当たり有形固定資産（償却資産）額平均値テキスト"/>
        <xdr:cNvSpPr txBox="1"/>
      </xdr:nvSpPr>
      <xdr:spPr>
        <a:xfrm>
          <a:off x="22199600" y="6756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91115</xdr:rowOff>
    </xdr:from>
    <xdr:to>
      <xdr:col>116</xdr:col>
      <xdr:colOff>114300</xdr:colOff>
      <xdr:row>40</xdr:row>
      <xdr:rowOff>21265</xdr:rowOff>
    </xdr:to>
    <xdr:sp macro="" textlink="">
      <xdr:nvSpPr>
        <xdr:cNvPr id="545" name="フローチャート: 判断 544"/>
        <xdr:cNvSpPr/>
      </xdr:nvSpPr>
      <xdr:spPr>
        <a:xfrm>
          <a:off x="22110700" y="677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75208</xdr:rowOff>
    </xdr:from>
    <xdr:to>
      <xdr:col>112</xdr:col>
      <xdr:colOff>38100</xdr:colOff>
      <xdr:row>40</xdr:row>
      <xdr:rowOff>5358</xdr:rowOff>
    </xdr:to>
    <xdr:sp macro="" textlink="">
      <xdr:nvSpPr>
        <xdr:cNvPr id="546" name="フローチャート: 判断 545"/>
        <xdr:cNvSpPr/>
      </xdr:nvSpPr>
      <xdr:spPr>
        <a:xfrm>
          <a:off x="21272500" y="676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50474</xdr:rowOff>
    </xdr:from>
    <xdr:to>
      <xdr:col>107</xdr:col>
      <xdr:colOff>101600</xdr:colOff>
      <xdr:row>39</xdr:row>
      <xdr:rowOff>152074</xdr:rowOff>
    </xdr:to>
    <xdr:sp macro="" textlink="">
      <xdr:nvSpPr>
        <xdr:cNvPr id="547" name="フローチャート: 判断 546"/>
        <xdr:cNvSpPr/>
      </xdr:nvSpPr>
      <xdr:spPr>
        <a:xfrm>
          <a:off x="20383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32</xdr:row>
      <xdr:rowOff>146836</xdr:rowOff>
    </xdr:from>
    <xdr:to>
      <xdr:col>102</xdr:col>
      <xdr:colOff>165100</xdr:colOff>
      <xdr:row>33</xdr:row>
      <xdr:rowOff>76986</xdr:rowOff>
    </xdr:to>
    <xdr:sp macro="" textlink="">
      <xdr:nvSpPr>
        <xdr:cNvPr id="548" name="フローチャート: 判断 547"/>
        <xdr:cNvSpPr/>
      </xdr:nvSpPr>
      <xdr:spPr>
        <a:xfrm>
          <a:off x="19494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71375</xdr:rowOff>
    </xdr:from>
    <xdr:to>
      <xdr:col>98</xdr:col>
      <xdr:colOff>38100</xdr:colOff>
      <xdr:row>40</xdr:row>
      <xdr:rowOff>1525</xdr:rowOff>
    </xdr:to>
    <xdr:sp macro="" textlink="">
      <xdr:nvSpPr>
        <xdr:cNvPr id="549" name="フローチャート: 判断 548"/>
        <xdr:cNvSpPr/>
      </xdr:nvSpPr>
      <xdr:spPr>
        <a:xfrm>
          <a:off x="18605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55111</xdr:rowOff>
    </xdr:from>
    <xdr:to>
      <xdr:col>116</xdr:col>
      <xdr:colOff>114300</xdr:colOff>
      <xdr:row>39</xdr:row>
      <xdr:rowOff>156711</xdr:rowOff>
    </xdr:to>
    <xdr:sp macro="" textlink="">
      <xdr:nvSpPr>
        <xdr:cNvPr id="555" name="楕円 554"/>
        <xdr:cNvSpPr/>
      </xdr:nvSpPr>
      <xdr:spPr>
        <a:xfrm>
          <a:off x="22110700" y="674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77988</xdr:rowOff>
    </xdr:from>
    <xdr:ext cx="599010" cy="259045"/>
    <xdr:sp macro="" textlink="">
      <xdr:nvSpPr>
        <xdr:cNvPr id="556" name="【一般廃棄物処理施設】&#10;一人当たり有形固定資産（償却資産）額該当値テキスト"/>
        <xdr:cNvSpPr txBox="1"/>
      </xdr:nvSpPr>
      <xdr:spPr>
        <a:xfrm>
          <a:off x="22199600" y="65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73737</xdr:rowOff>
    </xdr:from>
    <xdr:to>
      <xdr:col>112</xdr:col>
      <xdr:colOff>38100</xdr:colOff>
      <xdr:row>40</xdr:row>
      <xdr:rowOff>3887</xdr:rowOff>
    </xdr:to>
    <xdr:sp macro="" textlink="">
      <xdr:nvSpPr>
        <xdr:cNvPr id="557" name="楕円 556"/>
        <xdr:cNvSpPr/>
      </xdr:nvSpPr>
      <xdr:spPr>
        <a:xfrm>
          <a:off x="21272500" y="6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105911</xdr:rowOff>
    </xdr:from>
    <xdr:to>
      <xdr:col>116</xdr:col>
      <xdr:colOff>63500</xdr:colOff>
      <xdr:row>39</xdr:row>
      <xdr:rowOff>124537</xdr:rowOff>
    </xdr:to>
    <xdr:cxnSp macro="">
      <xdr:nvCxnSpPr>
        <xdr:cNvPr id="558" name="直線コネクタ 557"/>
        <xdr:cNvCxnSpPr/>
      </xdr:nvCxnSpPr>
      <xdr:spPr>
        <a:xfrm flipV="1">
          <a:off x="21323300" y="6792461"/>
          <a:ext cx="838200" cy="1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120863</xdr:rowOff>
    </xdr:from>
    <xdr:to>
      <xdr:col>107</xdr:col>
      <xdr:colOff>101600</xdr:colOff>
      <xdr:row>40</xdr:row>
      <xdr:rowOff>51013</xdr:rowOff>
    </xdr:to>
    <xdr:sp macro="" textlink="">
      <xdr:nvSpPr>
        <xdr:cNvPr id="559" name="楕円 558"/>
        <xdr:cNvSpPr/>
      </xdr:nvSpPr>
      <xdr:spPr>
        <a:xfrm>
          <a:off x="20383500" y="680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124537</xdr:rowOff>
    </xdr:from>
    <xdr:to>
      <xdr:col>111</xdr:col>
      <xdr:colOff>177800</xdr:colOff>
      <xdr:row>40</xdr:row>
      <xdr:rowOff>213</xdr:rowOff>
    </xdr:to>
    <xdr:cxnSp macro="">
      <xdr:nvCxnSpPr>
        <xdr:cNvPr id="560" name="直線コネクタ 559"/>
        <xdr:cNvCxnSpPr/>
      </xdr:nvCxnSpPr>
      <xdr:spPr>
        <a:xfrm flipV="1">
          <a:off x="20434300" y="6811087"/>
          <a:ext cx="889000" cy="4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118257</xdr:rowOff>
    </xdr:from>
    <xdr:to>
      <xdr:col>102</xdr:col>
      <xdr:colOff>165100</xdr:colOff>
      <xdr:row>40</xdr:row>
      <xdr:rowOff>48407</xdr:rowOff>
    </xdr:to>
    <xdr:sp macro="" textlink="">
      <xdr:nvSpPr>
        <xdr:cNvPr id="561" name="楕円 560"/>
        <xdr:cNvSpPr/>
      </xdr:nvSpPr>
      <xdr:spPr>
        <a:xfrm>
          <a:off x="19494500" y="680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169057</xdr:rowOff>
    </xdr:from>
    <xdr:to>
      <xdr:col>107</xdr:col>
      <xdr:colOff>50800</xdr:colOff>
      <xdr:row>40</xdr:row>
      <xdr:rowOff>213</xdr:rowOff>
    </xdr:to>
    <xdr:cxnSp macro="">
      <xdr:nvCxnSpPr>
        <xdr:cNvPr id="562" name="直線コネクタ 561"/>
        <xdr:cNvCxnSpPr/>
      </xdr:nvCxnSpPr>
      <xdr:spPr>
        <a:xfrm>
          <a:off x="19545300" y="6855607"/>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167935</xdr:rowOff>
    </xdr:from>
    <xdr:ext cx="599010" cy="259045"/>
    <xdr:sp macro="" textlink="">
      <xdr:nvSpPr>
        <xdr:cNvPr id="563" name="n_1aveValue【一般廃棄物処理施設】&#10;一人当たり有形固定資産（償却資産）額"/>
        <xdr:cNvSpPr txBox="1"/>
      </xdr:nvSpPr>
      <xdr:spPr>
        <a:xfrm>
          <a:off x="21011095" y="685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168601</xdr:rowOff>
    </xdr:from>
    <xdr:ext cx="599010" cy="259045"/>
    <xdr:sp macro="" textlink="">
      <xdr:nvSpPr>
        <xdr:cNvPr id="564" name="n_2aveValue【一般廃棄物処理施設】&#10;一人当たり有形固定資産（償却資産）額"/>
        <xdr:cNvSpPr txBox="1"/>
      </xdr:nvSpPr>
      <xdr:spPr>
        <a:xfrm>
          <a:off x="20134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31</xdr:row>
      <xdr:rowOff>93513</xdr:rowOff>
    </xdr:from>
    <xdr:ext cx="599010" cy="259045"/>
    <xdr:sp macro="" textlink="">
      <xdr:nvSpPr>
        <xdr:cNvPr id="565" name="n_3aveValue【一般廃棄物処理施設】&#10;一人当たり有形固定資産（償却資産）額"/>
        <xdr:cNvSpPr txBox="1"/>
      </xdr:nvSpPr>
      <xdr:spPr>
        <a:xfrm>
          <a:off x="19245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18052</xdr:rowOff>
    </xdr:from>
    <xdr:ext cx="599010" cy="259045"/>
    <xdr:sp macro="" textlink="">
      <xdr:nvSpPr>
        <xdr:cNvPr id="566" name="n_4aveValue【一般廃棄物処理施設】&#10;一人当たり有形固定資産（償却資産）額"/>
        <xdr:cNvSpPr txBox="1"/>
      </xdr:nvSpPr>
      <xdr:spPr>
        <a:xfrm>
          <a:off x="18356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20414</xdr:rowOff>
    </xdr:from>
    <xdr:ext cx="599010" cy="259045"/>
    <xdr:sp macro="" textlink="">
      <xdr:nvSpPr>
        <xdr:cNvPr id="567" name="n_1mainValue【一般廃棄物処理施設】&#10;一人当たり有形固定資産（償却資産）額"/>
        <xdr:cNvSpPr txBox="1"/>
      </xdr:nvSpPr>
      <xdr:spPr>
        <a:xfrm>
          <a:off x="21011095" y="653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42140</xdr:rowOff>
    </xdr:from>
    <xdr:ext cx="534377" cy="259045"/>
    <xdr:sp macro="" textlink="">
      <xdr:nvSpPr>
        <xdr:cNvPr id="568" name="n_2mainValue【一般廃棄物処理施設】&#10;一人当たり有形固定資産（償却資産）額"/>
        <xdr:cNvSpPr txBox="1"/>
      </xdr:nvSpPr>
      <xdr:spPr>
        <a:xfrm>
          <a:off x="20167111" y="690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39534</xdr:rowOff>
    </xdr:from>
    <xdr:ext cx="599010" cy="259045"/>
    <xdr:sp macro="" textlink="">
      <xdr:nvSpPr>
        <xdr:cNvPr id="569" name="n_3mainValue【一般廃棄物処理施設】&#10;一人当たり有形固定資産（償却資産）額"/>
        <xdr:cNvSpPr txBox="1"/>
      </xdr:nvSpPr>
      <xdr:spPr>
        <a:xfrm>
          <a:off x="19245795" y="689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0" name="テキスト ボックス 57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1" name="直線コネクタ 58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82" name="テキスト ボックス 58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3" name="直線コネクタ 58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4" name="テキスト ボックス 58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5" name="直線コネクタ 58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6" name="テキスト ボックス 58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87" name="直線コネクタ 58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88" name="テキスト ボックス 58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9" name="直線コネクタ 5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0" name="テキスト ボックス 58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63</xdr:row>
      <xdr:rowOff>169164</xdr:rowOff>
    </xdr:to>
    <xdr:cxnSp macro="">
      <xdr:nvCxnSpPr>
        <xdr:cNvPr id="592" name="直線コネクタ 591"/>
        <xdr:cNvCxnSpPr/>
      </xdr:nvCxnSpPr>
      <xdr:spPr>
        <a:xfrm flipV="1">
          <a:off x="16318864" y="9509760"/>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593" name="【保健センター・保健所】&#10;有形固定資産減価償却率最小値テキスト"/>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594" name="直線コネクタ 593"/>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95"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96" name="直線コネクタ 595"/>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154957</xdr:rowOff>
    </xdr:from>
    <xdr:ext cx="405111" cy="259045"/>
    <xdr:sp macro="" textlink="">
      <xdr:nvSpPr>
        <xdr:cNvPr id="597" name="【保健センター・保健所】&#10;有形固定資産減価償却率平均値テキスト"/>
        <xdr:cNvSpPr txBox="1"/>
      </xdr:nvSpPr>
      <xdr:spPr>
        <a:xfrm>
          <a:off x="16357600" y="992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598" name="フローチャート: 判断 597"/>
        <xdr:cNvSpPr/>
      </xdr:nvSpPr>
      <xdr:spPr>
        <a:xfrm>
          <a:off x="16268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24638</xdr:rowOff>
    </xdr:from>
    <xdr:to>
      <xdr:col>81</xdr:col>
      <xdr:colOff>101600</xdr:colOff>
      <xdr:row>58</xdr:row>
      <xdr:rowOff>126238</xdr:rowOff>
    </xdr:to>
    <xdr:sp macro="" textlink="">
      <xdr:nvSpPr>
        <xdr:cNvPr id="599" name="フローチャート: 判断 598"/>
        <xdr:cNvSpPr/>
      </xdr:nvSpPr>
      <xdr:spPr>
        <a:xfrm>
          <a:off x="15430500" y="996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97790</xdr:rowOff>
    </xdr:from>
    <xdr:to>
      <xdr:col>76</xdr:col>
      <xdr:colOff>165100</xdr:colOff>
      <xdr:row>58</xdr:row>
      <xdr:rowOff>27940</xdr:rowOff>
    </xdr:to>
    <xdr:sp macro="" textlink="">
      <xdr:nvSpPr>
        <xdr:cNvPr id="600" name="フローチャート: 判断 599"/>
        <xdr:cNvSpPr/>
      </xdr:nvSpPr>
      <xdr:spPr>
        <a:xfrm>
          <a:off x="145415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52070</xdr:rowOff>
    </xdr:from>
    <xdr:to>
      <xdr:col>72</xdr:col>
      <xdr:colOff>38100</xdr:colOff>
      <xdr:row>57</xdr:row>
      <xdr:rowOff>153670</xdr:rowOff>
    </xdr:to>
    <xdr:sp macro="" textlink="">
      <xdr:nvSpPr>
        <xdr:cNvPr id="601" name="フローチャート: 判断 600"/>
        <xdr:cNvSpPr/>
      </xdr:nvSpPr>
      <xdr:spPr>
        <a:xfrm>
          <a:off x="13652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122936</xdr:rowOff>
    </xdr:from>
    <xdr:to>
      <xdr:col>67</xdr:col>
      <xdr:colOff>101600</xdr:colOff>
      <xdr:row>57</xdr:row>
      <xdr:rowOff>53086</xdr:rowOff>
    </xdr:to>
    <xdr:sp macro="" textlink="">
      <xdr:nvSpPr>
        <xdr:cNvPr id="602" name="フローチャート: 判断 601"/>
        <xdr:cNvSpPr/>
      </xdr:nvSpPr>
      <xdr:spPr>
        <a:xfrm>
          <a:off x="12763500" y="972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3" name="テキスト ボックス 6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4" name="テキスト ボックス 6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5" name="テキスト ボックス 6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6" name="テキスト ボックス 6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7" name="テキスト ボックス 6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1778</xdr:rowOff>
    </xdr:from>
    <xdr:to>
      <xdr:col>85</xdr:col>
      <xdr:colOff>177800</xdr:colOff>
      <xdr:row>61</xdr:row>
      <xdr:rowOff>103378</xdr:rowOff>
    </xdr:to>
    <xdr:sp macro="" textlink="">
      <xdr:nvSpPr>
        <xdr:cNvPr id="608" name="楕円 607"/>
        <xdr:cNvSpPr/>
      </xdr:nvSpPr>
      <xdr:spPr>
        <a:xfrm>
          <a:off x="162687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151655</xdr:rowOff>
    </xdr:from>
    <xdr:ext cx="405111" cy="259045"/>
    <xdr:sp macro="" textlink="">
      <xdr:nvSpPr>
        <xdr:cNvPr id="609" name="【保健センター・保健所】&#10;有形固定資産減価償却率該当値テキスト"/>
        <xdr:cNvSpPr txBox="1"/>
      </xdr:nvSpPr>
      <xdr:spPr>
        <a:xfrm>
          <a:off x="16357600"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100076</xdr:rowOff>
    </xdr:from>
    <xdr:to>
      <xdr:col>81</xdr:col>
      <xdr:colOff>101600</xdr:colOff>
      <xdr:row>61</xdr:row>
      <xdr:rowOff>30226</xdr:rowOff>
    </xdr:to>
    <xdr:sp macro="" textlink="">
      <xdr:nvSpPr>
        <xdr:cNvPr id="610" name="楕円 609"/>
        <xdr:cNvSpPr/>
      </xdr:nvSpPr>
      <xdr:spPr>
        <a:xfrm>
          <a:off x="15430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150876</xdr:rowOff>
    </xdr:from>
    <xdr:to>
      <xdr:col>85</xdr:col>
      <xdr:colOff>127000</xdr:colOff>
      <xdr:row>61</xdr:row>
      <xdr:rowOff>52578</xdr:rowOff>
    </xdr:to>
    <xdr:cxnSp macro="">
      <xdr:nvCxnSpPr>
        <xdr:cNvPr id="611" name="直線コネクタ 610"/>
        <xdr:cNvCxnSpPr/>
      </xdr:nvCxnSpPr>
      <xdr:spPr>
        <a:xfrm>
          <a:off x="15481300" y="104378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26924</xdr:rowOff>
    </xdr:from>
    <xdr:to>
      <xdr:col>76</xdr:col>
      <xdr:colOff>165100</xdr:colOff>
      <xdr:row>60</xdr:row>
      <xdr:rowOff>128524</xdr:rowOff>
    </xdr:to>
    <xdr:sp macro="" textlink="">
      <xdr:nvSpPr>
        <xdr:cNvPr id="612" name="楕円 611"/>
        <xdr:cNvSpPr/>
      </xdr:nvSpPr>
      <xdr:spPr>
        <a:xfrm>
          <a:off x="14541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77724</xdr:rowOff>
    </xdr:from>
    <xdr:to>
      <xdr:col>81</xdr:col>
      <xdr:colOff>50800</xdr:colOff>
      <xdr:row>60</xdr:row>
      <xdr:rowOff>150876</xdr:rowOff>
    </xdr:to>
    <xdr:cxnSp macro="">
      <xdr:nvCxnSpPr>
        <xdr:cNvPr id="613" name="直線コネクタ 612"/>
        <xdr:cNvCxnSpPr/>
      </xdr:nvCxnSpPr>
      <xdr:spPr>
        <a:xfrm>
          <a:off x="14592300" y="103647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127508</xdr:rowOff>
    </xdr:from>
    <xdr:to>
      <xdr:col>72</xdr:col>
      <xdr:colOff>38100</xdr:colOff>
      <xdr:row>60</xdr:row>
      <xdr:rowOff>57658</xdr:rowOff>
    </xdr:to>
    <xdr:sp macro="" textlink="">
      <xdr:nvSpPr>
        <xdr:cNvPr id="614" name="楕円 613"/>
        <xdr:cNvSpPr/>
      </xdr:nvSpPr>
      <xdr:spPr>
        <a:xfrm>
          <a:off x="13652500" y="10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xdr:rowOff>
    </xdr:from>
    <xdr:to>
      <xdr:col>76</xdr:col>
      <xdr:colOff>114300</xdr:colOff>
      <xdr:row>60</xdr:row>
      <xdr:rowOff>77724</xdr:rowOff>
    </xdr:to>
    <xdr:cxnSp macro="">
      <xdr:nvCxnSpPr>
        <xdr:cNvPr id="615" name="直線コネクタ 614"/>
        <xdr:cNvCxnSpPr/>
      </xdr:nvCxnSpPr>
      <xdr:spPr>
        <a:xfrm>
          <a:off x="13703300" y="1029385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54356</xdr:rowOff>
    </xdr:from>
    <xdr:to>
      <xdr:col>67</xdr:col>
      <xdr:colOff>101600</xdr:colOff>
      <xdr:row>59</xdr:row>
      <xdr:rowOff>155956</xdr:rowOff>
    </xdr:to>
    <xdr:sp macro="" textlink="">
      <xdr:nvSpPr>
        <xdr:cNvPr id="616" name="楕円 615"/>
        <xdr:cNvSpPr/>
      </xdr:nvSpPr>
      <xdr:spPr>
        <a:xfrm>
          <a:off x="127635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105156</xdr:rowOff>
    </xdr:from>
    <xdr:to>
      <xdr:col>71</xdr:col>
      <xdr:colOff>177800</xdr:colOff>
      <xdr:row>60</xdr:row>
      <xdr:rowOff>6858</xdr:rowOff>
    </xdr:to>
    <xdr:cxnSp macro="">
      <xdr:nvCxnSpPr>
        <xdr:cNvPr id="617" name="直線コネクタ 616"/>
        <xdr:cNvCxnSpPr/>
      </xdr:nvCxnSpPr>
      <xdr:spPr>
        <a:xfrm>
          <a:off x="12814300" y="1022070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142765</xdr:rowOff>
    </xdr:from>
    <xdr:ext cx="405111" cy="259045"/>
    <xdr:sp macro="" textlink="">
      <xdr:nvSpPr>
        <xdr:cNvPr id="618" name="n_1aveValue【保健センター・保健所】&#10;有形固定資産減価償却率"/>
        <xdr:cNvSpPr txBox="1"/>
      </xdr:nvSpPr>
      <xdr:spPr>
        <a:xfrm>
          <a:off x="15266044" y="974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44467</xdr:rowOff>
    </xdr:from>
    <xdr:ext cx="405111" cy="259045"/>
    <xdr:sp macro="" textlink="">
      <xdr:nvSpPr>
        <xdr:cNvPr id="619" name="n_2aveValue【保健センター・保健所】&#10;有形固定資産減価償却率"/>
        <xdr:cNvSpPr txBox="1"/>
      </xdr:nvSpPr>
      <xdr:spPr>
        <a:xfrm>
          <a:off x="14389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170197</xdr:rowOff>
    </xdr:from>
    <xdr:ext cx="405111" cy="259045"/>
    <xdr:sp macro="" textlink="">
      <xdr:nvSpPr>
        <xdr:cNvPr id="620" name="n_3aveValue【保健センター・保健所】&#10;有形固定資産減価償却率"/>
        <xdr:cNvSpPr txBox="1"/>
      </xdr:nvSpPr>
      <xdr:spPr>
        <a:xfrm>
          <a:off x="13500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69613</xdr:rowOff>
    </xdr:from>
    <xdr:ext cx="405111" cy="259045"/>
    <xdr:sp macro="" textlink="">
      <xdr:nvSpPr>
        <xdr:cNvPr id="621" name="n_4aveValue【保健センター・保健所】&#10;有形固定資産減価償却率"/>
        <xdr:cNvSpPr txBox="1"/>
      </xdr:nvSpPr>
      <xdr:spPr>
        <a:xfrm>
          <a:off x="12611744" y="949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21353</xdr:rowOff>
    </xdr:from>
    <xdr:ext cx="405111" cy="259045"/>
    <xdr:sp macro="" textlink="">
      <xdr:nvSpPr>
        <xdr:cNvPr id="622" name="n_1mainValue【保健センター・保健所】&#10;有形固定資産減価償却率"/>
        <xdr:cNvSpPr txBox="1"/>
      </xdr:nvSpPr>
      <xdr:spPr>
        <a:xfrm>
          <a:off x="152660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119651</xdr:rowOff>
    </xdr:from>
    <xdr:ext cx="405111" cy="259045"/>
    <xdr:sp macro="" textlink="">
      <xdr:nvSpPr>
        <xdr:cNvPr id="623" name="n_2mainValue【保健センター・保健所】&#10;有形固定資産減価償却率"/>
        <xdr:cNvSpPr txBox="1"/>
      </xdr:nvSpPr>
      <xdr:spPr>
        <a:xfrm>
          <a:off x="14389744" y="1040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48785</xdr:rowOff>
    </xdr:from>
    <xdr:ext cx="405111" cy="259045"/>
    <xdr:sp macro="" textlink="">
      <xdr:nvSpPr>
        <xdr:cNvPr id="624" name="n_3mainValue【保健センター・保健所】&#10;有形固定資産減価償却率"/>
        <xdr:cNvSpPr txBox="1"/>
      </xdr:nvSpPr>
      <xdr:spPr>
        <a:xfrm>
          <a:off x="13500744" y="103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147083</xdr:rowOff>
    </xdr:from>
    <xdr:ext cx="405111" cy="259045"/>
    <xdr:sp macro="" textlink="">
      <xdr:nvSpPr>
        <xdr:cNvPr id="625" name="n_4mainValue【保健センター・保健所】&#10;有形固定資産減価償却率"/>
        <xdr:cNvSpPr txBox="1"/>
      </xdr:nvSpPr>
      <xdr:spPr>
        <a:xfrm>
          <a:off x="12611744" y="1026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4" name="テキスト ボックス 6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5" name="直線コネクタ 6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36" name="直線コネクタ 63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7" name="テキスト ボックス 63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8" name="直線コネクタ 63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9" name="テキスト ボックス 63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0" name="直線コネクタ 63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1" name="テキスト ボックス 64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2" name="直線コネクタ 64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3" name="テキスト ボックス 64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5" name="テキスト ボックス 64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157734</xdr:rowOff>
    </xdr:from>
    <xdr:to>
      <xdr:col>116</xdr:col>
      <xdr:colOff>62864</xdr:colOff>
      <xdr:row>63</xdr:row>
      <xdr:rowOff>109728</xdr:rowOff>
    </xdr:to>
    <xdr:cxnSp macro="">
      <xdr:nvCxnSpPr>
        <xdr:cNvPr id="647" name="直線コネクタ 646"/>
        <xdr:cNvCxnSpPr/>
      </xdr:nvCxnSpPr>
      <xdr:spPr>
        <a:xfrm flipV="1">
          <a:off x="22160864" y="958748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648" name="【保健センター・保健所】&#10;一人当たり面積最小値テキスト"/>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649" name="直線コネクタ 648"/>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104411</xdr:rowOff>
    </xdr:from>
    <xdr:ext cx="469744" cy="259045"/>
    <xdr:sp macro="" textlink="">
      <xdr:nvSpPr>
        <xdr:cNvPr id="650" name="【保健センター・保健所】&#10;一人当たり面積最大値テキスト"/>
        <xdr:cNvSpPr txBox="1"/>
      </xdr:nvSpPr>
      <xdr:spPr>
        <a:xfrm>
          <a:off x="22199600" y="936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157734</xdr:rowOff>
    </xdr:from>
    <xdr:to>
      <xdr:col>116</xdr:col>
      <xdr:colOff>152400</xdr:colOff>
      <xdr:row>55</xdr:row>
      <xdr:rowOff>157734</xdr:rowOff>
    </xdr:to>
    <xdr:cxnSp macro="">
      <xdr:nvCxnSpPr>
        <xdr:cNvPr id="651" name="直線コネクタ 650"/>
        <xdr:cNvCxnSpPr/>
      </xdr:nvCxnSpPr>
      <xdr:spPr>
        <a:xfrm>
          <a:off x="22072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169943</xdr:rowOff>
    </xdr:from>
    <xdr:ext cx="469744" cy="259045"/>
    <xdr:sp macro="" textlink="">
      <xdr:nvSpPr>
        <xdr:cNvPr id="652" name="【保健センター・保健所】&#10;一人当たり面積平均値テキスト"/>
        <xdr:cNvSpPr txBox="1"/>
      </xdr:nvSpPr>
      <xdr:spPr>
        <a:xfrm>
          <a:off x="22199600" y="106283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20066</xdr:rowOff>
    </xdr:from>
    <xdr:to>
      <xdr:col>116</xdr:col>
      <xdr:colOff>114300</xdr:colOff>
      <xdr:row>62</xdr:row>
      <xdr:rowOff>121666</xdr:rowOff>
    </xdr:to>
    <xdr:sp macro="" textlink="">
      <xdr:nvSpPr>
        <xdr:cNvPr id="653" name="フローチャート: 判断 652"/>
        <xdr:cNvSpPr/>
      </xdr:nvSpPr>
      <xdr:spPr>
        <a:xfrm>
          <a:off x="221107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159512</xdr:rowOff>
    </xdr:from>
    <xdr:to>
      <xdr:col>112</xdr:col>
      <xdr:colOff>38100</xdr:colOff>
      <xdr:row>62</xdr:row>
      <xdr:rowOff>89662</xdr:rowOff>
    </xdr:to>
    <xdr:sp macro="" textlink="">
      <xdr:nvSpPr>
        <xdr:cNvPr id="654" name="フローチャート: 判断 653"/>
        <xdr:cNvSpPr/>
      </xdr:nvSpPr>
      <xdr:spPr>
        <a:xfrm>
          <a:off x="21272500" y="106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138938</xdr:rowOff>
    </xdr:from>
    <xdr:to>
      <xdr:col>107</xdr:col>
      <xdr:colOff>101600</xdr:colOff>
      <xdr:row>62</xdr:row>
      <xdr:rowOff>69088</xdr:rowOff>
    </xdr:to>
    <xdr:sp macro="" textlink="">
      <xdr:nvSpPr>
        <xdr:cNvPr id="655" name="フローチャート: 判断 654"/>
        <xdr:cNvSpPr/>
      </xdr:nvSpPr>
      <xdr:spPr>
        <a:xfrm>
          <a:off x="20383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xdr:rowOff>
    </xdr:from>
    <xdr:to>
      <xdr:col>102</xdr:col>
      <xdr:colOff>165100</xdr:colOff>
      <xdr:row>62</xdr:row>
      <xdr:rowOff>117094</xdr:rowOff>
    </xdr:to>
    <xdr:sp macro="" textlink="">
      <xdr:nvSpPr>
        <xdr:cNvPr id="656" name="フローチャート: 判断 655"/>
        <xdr:cNvSpPr/>
      </xdr:nvSpPr>
      <xdr:spPr>
        <a:xfrm>
          <a:off x="19494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657" name="フローチャート: 判断 656"/>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663" name="楕円 662"/>
        <xdr:cNvSpPr/>
      </xdr:nvSpPr>
      <xdr:spPr>
        <a:xfrm>
          <a:off x="221107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13225</xdr:rowOff>
    </xdr:from>
    <xdr:ext cx="469744" cy="259045"/>
    <xdr:sp macro="" textlink="">
      <xdr:nvSpPr>
        <xdr:cNvPr id="664" name="【保健センター・保健所】&#10;一人当たり面積該当値テキスト"/>
        <xdr:cNvSpPr txBox="1"/>
      </xdr:nvSpPr>
      <xdr:spPr>
        <a:xfrm>
          <a:off x="22199600" y="1047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665" name="楕円 664"/>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41148</xdr:rowOff>
    </xdr:from>
    <xdr:to>
      <xdr:col>116</xdr:col>
      <xdr:colOff>63500</xdr:colOff>
      <xdr:row>62</xdr:row>
      <xdr:rowOff>45720</xdr:rowOff>
    </xdr:to>
    <xdr:cxnSp macro="">
      <xdr:nvCxnSpPr>
        <xdr:cNvPr id="666" name="直線コネクタ 665"/>
        <xdr:cNvCxnSpPr/>
      </xdr:nvCxnSpPr>
      <xdr:spPr>
        <a:xfrm flipV="1">
          <a:off x="21323300" y="10671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170942</xdr:rowOff>
    </xdr:from>
    <xdr:to>
      <xdr:col>107</xdr:col>
      <xdr:colOff>101600</xdr:colOff>
      <xdr:row>62</xdr:row>
      <xdr:rowOff>101092</xdr:rowOff>
    </xdr:to>
    <xdr:sp macro="" textlink="">
      <xdr:nvSpPr>
        <xdr:cNvPr id="667" name="楕円 666"/>
        <xdr:cNvSpPr/>
      </xdr:nvSpPr>
      <xdr:spPr>
        <a:xfrm>
          <a:off x="20383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50292</xdr:rowOff>
    </xdr:to>
    <xdr:cxnSp macro="">
      <xdr:nvCxnSpPr>
        <xdr:cNvPr id="668" name="直線コネクタ 667"/>
        <xdr:cNvCxnSpPr/>
      </xdr:nvCxnSpPr>
      <xdr:spPr>
        <a:xfrm flipV="1">
          <a:off x="20434300" y="1067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1778</xdr:rowOff>
    </xdr:from>
    <xdr:to>
      <xdr:col>102</xdr:col>
      <xdr:colOff>165100</xdr:colOff>
      <xdr:row>62</xdr:row>
      <xdr:rowOff>103378</xdr:rowOff>
    </xdr:to>
    <xdr:sp macro="" textlink="">
      <xdr:nvSpPr>
        <xdr:cNvPr id="669" name="楕円 668"/>
        <xdr:cNvSpPr/>
      </xdr:nvSpPr>
      <xdr:spPr>
        <a:xfrm>
          <a:off x="19494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50292</xdr:rowOff>
    </xdr:from>
    <xdr:to>
      <xdr:col>107</xdr:col>
      <xdr:colOff>50800</xdr:colOff>
      <xdr:row>62</xdr:row>
      <xdr:rowOff>52578</xdr:rowOff>
    </xdr:to>
    <xdr:cxnSp macro="">
      <xdr:nvCxnSpPr>
        <xdr:cNvPr id="670" name="直線コネクタ 669"/>
        <xdr:cNvCxnSpPr/>
      </xdr:nvCxnSpPr>
      <xdr:spPr>
        <a:xfrm flipV="1">
          <a:off x="19545300" y="106801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4064</xdr:rowOff>
    </xdr:from>
    <xdr:to>
      <xdr:col>98</xdr:col>
      <xdr:colOff>38100</xdr:colOff>
      <xdr:row>62</xdr:row>
      <xdr:rowOff>105664</xdr:rowOff>
    </xdr:to>
    <xdr:sp macro="" textlink="">
      <xdr:nvSpPr>
        <xdr:cNvPr id="671" name="楕円 670"/>
        <xdr:cNvSpPr/>
      </xdr:nvSpPr>
      <xdr:spPr>
        <a:xfrm>
          <a:off x="18605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52578</xdr:rowOff>
    </xdr:from>
    <xdr:to>
      <xdr:col>102</xdr:col>
      <xdr:colOff>114300</xdr:colOff>
      <xdr:row>62</xdr:row>
      <xdr:rowOff>54864</xdr:rowOff>
    </xdr:to>
    <xdr:cxnSp macro="">
      <xdr:nvCxnSpPr>
        <xdr:cNvPr id="672" name="直線コネクタ 671"/>
        <xdr:cNvCxnSpPr/>
      </xdr:nvCxnSpPr>
      <xdr:spPr>
        <a:xfrm flipV="1">
          <a:off x="18656300" y="106824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106189</xdr:rowOff>
    </xdr:from>
    <xdr:ext cx="469744" cy="259045"/>
    <xdr:sp macro="" textlink="">
      <xdr:nvSpPr>
        <xdr:cNvPr id="673" name="n_1aveValue【保健センター・保健所】&#10;一人当たり面積"/>
        <xdr:cNvSpPr txBox="1"/>
      </xdr:nvSpPr>
      <xdr:spPr>
        <a:xfrm>
          <a:off x="21075727" y="1039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85615</xdr:rowOff>
    </xdr:from>
    <xdr:ext cx="469744" cy="259045"/>
    <xdr:sp macro="" textlink="">
      <xdr:nvSpPr>
        <xdr:cNvPr id="674" name="n_2aveValue【保健センター・保健所】&#10;一人当たり面積"/>
        <xdr:cNvSpPr txBox="1"/>
      </xdr:nvSpPr>
      <xdr:spPr>
        <a:xfrm>
          <a:off x="20199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108221</xdr:rowOff>
    </xdr:from>
    <xdr:ext cx="469744" cy="259045"/>
    <xdr:sp macro="" textlink="">
      <xdr:nvSpPr>
        <xdr:cNvPr id="675" name="n_3aveValue【保健センター・保健所】&#10;一人当たり面積"/>
        <xdr:cNvSpPr txBox="1"/>
      </xdr:nvSpPr>
      <xdr:spPr>
        <a:xfrm>
          <a:off x="19310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676" name="n_4aveValue【保健センター・保健所】&#10;一人当たり面積"/>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87647</xdr:rowOff>
    </xdr:from>
    <xdr:ext cx="469744" cy="259045"/>
    <xdr:sp macro="" textlink="">
      <xdr:nvSpPr>
        <xdr:cNvPr id="677" name="n_1mainValue【保健センター・保健所】&#10;一人当たり面積"/>
        <xdr:cNvSpPr txBox="1"/>
      </xdr:nvSpPr>
      <xdr:spPr>
        <a:xfrm>
          <a:off x="21075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92219</xdr:rowOff>
    </xdr:from>
    <xdr:ext cx="469744" cy="259045"/>
    <xdr:sp macro="" textlink="">
      <xdr:nvSpPr>
        <xdr:cNvPr id="678" name="n_2mainValue【保健センター・保健所】&#10;一人当たり面積"/>
        <xdr:cNvSpPr txBox="1"/>
      </xdr:nvSpPr>
      <xdr:spPr>
        <a:xfrm>
          <a:off x="20199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119905</xdr:rowOff>
    </xdr:from>
    <xdr:ext cx="469744" cy="259045"/>
    <xdr:sp macro="" textlink="">
      <xdr:nvSpPr>
        <xdr:cNvPr id="679" name="n_3mainValue【保健センター・保健所】&#10;一人当たり面積"/>
        <xdr:cNvSpPr txBox="1"/>
      </xdr:nvSpPr>
      <xdr:spPr>
        <a:xfrm>
          <a:off x="19310427" y="1040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122191</xdr:rowOff>
    </xdr:from>
    <xdr:ext cx="469744" cy="259045"/>
    <xdr:sp macro="" textlink="">
      <xdr:nvSpPr>
        <xdr:cNvPr id="680" name="n_4mainValue【保健センター・保健所】&#10;一人当たり面積"/>
        <xdr:cNvSpPr txBox="1"/>
      </xdr:nvSpPr>
      <xdr:spPr>
        <a:xfrm>
          <a:off x="18421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1" name="正方形/長方形 6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2" name="正方形/長方形 6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3" name="正方形/長方形 6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4" name="正方形/長方形 6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5" name="正方形/長方形 6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6" name="正方形/長方形 6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7" name="正方形/長方形 6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正方形/長方形 6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9" name="テキスト ボックス 6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0" name="直線コネクタ 6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1" name="テキスト ボックス 69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2" name="直線コネクタ 69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93" name="テキスト ボックス 69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4" name="直線コネクタ 69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95" name="テキスト ボックス 69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96" name="直線コネクタ 69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97" name="テキスト ボックス 69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98" name="直線コネクタ 69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99" name="テキスト ボックス 69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0" name="直線コネクタ 6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1" name="テキスト ボックス 70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44958</xdr:rowOff>
    </xdr:from>
    <xdr:to>
      <xdr:col>85</xdr:col>
      <xdr:colOff>126364</xdr:colOff>
      <xdr:row>86</xdr:row>
      <xdr:rowOff>140970</xdr:rowOff>
    </xdr:to>
    <xdr:cxnSp macro="">
      <xdr:nvCxnSpPr>
        <xdr:cNvPr id="703" name="直線コネクタ 702"/>
        <xdr:cNvCxnSpPr/>
      </xdr:nvCxnSpPr>
      <xdr:spPr>
        <a:xfrm flipV="1">
          <a:off x="16318864" y="13760958"/>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704"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705" name="直線コネクタ 704"/>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163085</xdr:rowOff>
    </xdr:from>
    <xdr:ext cx="405111" cy="259045"/>
    <xdr:sp macro="" textlink="">
      <xdr:nvSpPr>
        <xdr:cNvPr id="706" name="【消防施設】&#10;有形固定資産減価償却率最大値テキスト"/>
        <xdr:cNvSpPr txBox="1"/>
      </xdr:nvSpPr>
      <xdr:spPr>
        <a:xfrm>
          <a:off x="16357600" y="1353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44958</xdr:rowOff>
    </xdr:from>
    <xdr:to>
      <xdr:col>86</xdr:col>
      <xdr:colOff>25400</xdr:colOff>
      <xdr:row>80</xdr:row>
      <xdr:rowOff>44958</xdr:rowOff>
    </xdr:to>
    <xdr:cxnSp macro="">
      <xdr:nvCxnSpPr>
        <xdr:cNvPr id="707" name="直線コネクタ 706"/>
        <xdr:cNvCxnSpPr/>
      </xdr:nvCxnSpPr>
      <xdr:spPr>
        <a:xfrm>
          <a:off x="16230600" y="1376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75455</xdr:rowOff>
    </xdr:from>
    <xdr:ext cx="405111" cy="259045"/>
    <xdr:sp macro="" textlink="">
      <xdr:nvSpPr>
        <xdr:cNvPr id="708" name="【消防施設】&#10;有形固定資産減価償却率平均値テキスト"/>
        <xdr:cNvSpPr txBox="1"/>
      </xdr:nvSpPr>
      <xdr:spPr>
        <a:xfrm>
          <a:off x="16357600" y="1413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97028</xdr:rowOff>
    </xdr:from>
    <xdr:to>
      <xdr:col>85</xdr:col>
      <xdr:colOff>177800</xdr:colOff>
      <xdr:row>83</xdr:row>
      <xdr:rowOff>27178</xdr:rowOff>
    </xdr:to>
    <xdr:sp macro="" textlink="">
      <xdr:nvSpPr>
        <xdr:cNvPr id="709" name="フローチャート: 判断 708"/>
        <xdr:cNvSpPr/>
      </xdr:nvSpPr>
      <xdr:spPr>
        <a:xfrm>
          <a:off x="162687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42163</xdr:rowOff>
    </xdr:from>
    <xdr:to>
      <xdr:col>81</xdr:col>
      <xdr:colOff>101600</xdr:colOff>
      <xdr:row>82</xdr:row>
      <xdr:rowOff>143763</xdr:rowOff>
    </xdr:to>
    <xdr:sp macro="" textlink="">
      <xdr:nvSpPr>
        <xdr:cNvPr id="710" name="フローチャート: 判断 709"/>
        <xdr:cNvSpPr/>
      </xdr:nvSpPr>
      <xdr:spPr>
        <a:xfrm>
          <a:off x="15430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xdr:rowOff>
    </xdr:from>
    <xdr:to>
      <xdr:col>76</xdr:col>
      <xdr:colOff>165100</xdr:colOff>
      <xdr:row>82</xdr:row>
      <xdr:rowOff>116332</xdr:rowOff>
    </xdr:to>
    <xdr:sp macro="" textlink="">
      <xdr:nvSpPr>
        <xdr:cNvPr id="711" name="フローチャート: 判断 710"/>
        <xdr:cNvSpPr/>
      </xdr:nvSpPr>
      <xdr:spPr>
        <a:xfrm>
          <a:off x="145415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712" name="フローチャート: 判断 711"/>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151892</xdr:rowOff>
    </xdr:from>
    <xdr:to>
      <xdr:col>67</xdr:col>
      <xdr:colOff>101600</xdr:colOff>
      <xdr:row>81</xdr:row>
      <xdr:rowOff>82042</xdr:rowOff>
    </xdr:to>
    <xdr:sp macro="" textlink="">
      <xdr:nvSpPr>
        <xdr:cNvPr id="713" name="フローチャート: 判断 712"/>
        <xdr:cNvSpPr/>
      </xdr:nvSpPr>
      <xdr:spPr>
        <a:xfrm>
          <a:off x="12763500" y="1386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4" name="テキスト ボックス 7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5" name="テキスト ボックス 7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6" name="テキスト ボックス 7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7" name="テキスト ボックス 7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8" name="テキスト ボックス 7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142748</xdr:rowOff>
    </xdr:from>
    <xdr:to>
      <xdr:col>85</xdr:col>
      <xdr:colOff>177800</xdr:colOff>
      <xdr:row>82</xdr:row>
      <xdr:rowOff>72898</xdr:rowOff>
    </xdr:to>
    <xdr:sp macro="" textlink="">
      <xdr:nvSpPr>
        <xdr:cNvPr id="719" name="楕円 718"/>
        <xdr:cNvSpPr/>
      </xdr:nvSpPr>
      <xdr:spPr>
        <a:xfrm>
          <a:off x="162687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165625</xdr:rowOff>
    </xdr:from>
    <xdr:ext cx="405111" cy="259045"/>
    <xdr:sp macro="" textlink="">
      <xdr:nvSpPr>
        <xdr:cNvPr id="720" name="【消防施設】&#10;有形固定資産減価償却率該当値テキスト"/>
        <xdr:cNvSpPr txBox="1"/>
      </xdr:nvSpPr>
      <xdr:spPr>
        <a:xfrm>
          <a:off x="16357600" y="1388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14732</xdr:rowOff>
    </xdr:from>
    <xdr:to>
      <xdr:col>81</xdr:col>
      <xdr:colOff>101600</xdr:colOff>
      <xdr:row>80</xdr:row>
      <xdr:rowOff>116332</xdr:rowOff>
    </xdr:to>
    <xdr:sp macro="" textlink="">
      <xdr:nvSpPr>
        <xdr:cNvPr id="721" name="楕円 720"/>
        <xdr:cNvSpPr/>
      </xdr:nvSpPr>
      <xdr:spPr>
        <a:xfrm>
          <a:off x="154305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65532</xdr:rowOff>
    </xdr:from>
    <xdr:to>
      <xdr:col>85</xdr:col>
      <xdr:colOff>127000</xdr:colOff>
      <xdr:row>82</xdr:row>
      <xdr:rowOff>22098</xdr:rowOff>
    </xdr:to>
    <xdr:cxnSp macro="">
      <xdr:nvCxnSpPr>
        <xdr:cNvPr id="722" name="直線コネクタ 721"/>
        <xdr:cNvCxnSpPr/>
      </xdr:nvCxnSpPr>
      <xdr:spPr>
        <a:xfrm>
          <a:off x="15481300" y="13781532"/>
          <a:ext cx="838200" cy="2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122174</xdr:rowOff>
    </xdr:from>
    <xdr:to>
      <xdr:col>76</xdr:col>
      <xdr:colOff>165100</xdr:colOff>
      <xdr:row>80</xdr:row>
      <xdr:rowOff>52324</xdr:rowOff>
    </xdr:to>
    <xdr:sp macro="" textlink="">
      <xdr:nvSpPr>
        <xdr:cNvPr id="723" name="楕円 722"/>
        <xdr:cNvSpPr/>
      </xdr:nvSpPr>
      <xdr:spPr>
        <a:xfrm>
          <a:off x="145415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1524</xdr:rowOff>
    </xdr:from>
    <xdr:to>
      <xdr:col>81</xdr:col>
      <xdr:colOff>50800</xdr:colOff>
      <xdr:row>80</xdr:row>
      <xdr:rowOff>65532</xdr:rowOff>
    </xdr:to>
    <xdr:cxnSp macro="">
      <xdr:nvCxnSpPr>
        <xdr:cNvPr id="724" name="直線コネクタ 723"/>
        <xdr:cNvCxnSpPr/>
      </xdr:nvCxnSpPr>
      <xdr:spPr>
        <a:xfrm>
          <a:off x="14592300" y="137175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49022</xdr:rowOff>
    </xdr:from>
    <xdr:to>
      <xdr:col>72</xdr:col>
      <xdr:colOff>38100</xdr:colOff>
      <xdr:row>79</xdr:row>
      <xdr:rowOff>150622</xdr:rowOff>
    </xdr:to>
    <xdr:sp macro="" textlink="">
      <xdr:nvSpPr>
        <xdr:cNvPr id="725" name="楕円 724"/>
        <xdr:cNvSpPr/>
      </xdr:nvSpPr>
      <xdr:spPr>
        <a:xfrm>
          <a:off x="136525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99822</xdr:rowOff>
    </xdr:from>
    <xdr:to>
      <xdr:col>76</xdr:col>
      <xdr:colOff>114300</xdr:colOff>
      <xdr:row>80</xdr:row>
      <xdr:rowOff>1524</xdr:rowOff>
    </xdr:to>
    <xdr:cxnSp macro="">
      <xdr:nvCxnSpPr>
        <xdr:cNvPr id="726" name="直線コネクタ 725"/>
        <xdr:cNvCxnSpPr/>
      </xdr:nvCxnSpPr>
      <xdr:spPr>
        <a:xfrm>
          <a:off x="13703300" y="136443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119887</xdr:rowOff>
    </xdr:from>
    <xdr:to>
      <xdr:col>67</xdr:col>
      <xdr:colOff>101600</xdr:colOff>
      <xdr:row>79</xdr:row>
      <xdr:rowOff>50037</xdr:rowOff>
    </xdr:to>
    <xdr:sp macro="" textlink="">
      <xdr:nvSpPr>
        <xdr:cNvPr id="727" name="楕円 726"/>
        <xdr:cNvSpPr/>
      </xdr:nvSpPr>
      <xdr:spPr>
        <a:xfrm>
          <a:off x="127635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170687</xdr:rowOff>
    </xdr:from>
    <xdr:to>
      <xdr:col>71</xdr:col>
      <xdr:colOff>177800</xdr:colOff>
      <xdr:row>79</xdr:row>
      <xdr:rowOff>99822</xdr:rowOff>
    </xdr:to>
    <xdr:cxnSp macro="">
      <xdr:nvCxnSpPr>
        <xdr:cNvPr id="728" name="直線コネクタ 727"/>
        <xdr:cNvCxnSpPr/>
      </xdr:nvCxnSpPr>
      <xdr:spPr>
        <a:xfrm>
          <a:off x="12814300" y="135437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134890</xdr:rowOff>
    </xdr:from>
    <xdr:ext cx="405111" cy="259045"/>
    <xdr:sp macro="" textlink="">
      <xdr:nvSpPr>
        <xdr:cNvPr id="729" name="n_1aveValue【消防施設】&#10;有形固定資産減価償却率"/>
        <xdr:cNvSpPr txBox="1"/>
      </xdr:nvSpPr>
      <xdr:spPr>
        <a:xfrm>
          <a:off x="152660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107459</xdr:rowOff>
    </xdr:from>
    <xdr:ext cx="405111" cy="259045"/>
    <xdr:sp macro="" textlink="">
      <xdr:nvSpPr>
        <xdr:cNvPr id="730" name="n_2aveValue【消防施設】&#10;有形固定資産減価償却率"/>
        <xdr:cNvSpPr txBox="1"/>
      </xdr:nvSpPr>
      <xdr:spPr>
        <a:xfrm>
          <a:off x="143897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57166</xdr:rowOff>
    </xdr:from>
    <xdr:ext cx="405111" cy="259045"/>
    <xdr:sp macro="" textlink="">
      <xdr:nvSpPr>
        <xdr:cNvPr id="731" name="n_3aveValue【消防施設】&#10;有形固定資産減価償却率"/>
        <xdr:cNvSpPr txBox="1"/>
      </xdr:nvSpPr>
      <xdr:spPr>
        <a:xfrm>
          <a:off x="13500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73169</xdr:rowOff>
    </xdr:from>
    <xdr:ext cx="405111" cy="259045"/>
    <xdr:sp macro="" textlink="">
      <xdr:nvSpPr>
        <xdr:cNvPr id="732" name="n_4aveValue【消防施設】&#10;有形固定資産減価償却率"/>
        <xdr:cNvSpPr txBox="1"/>
      </xdr:nvSpPr>
      <xdr:spPr>
        <a:xfrm>
          <a:off x="12611744" y="1396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132859</xdr:rowOff>
    </xdr:from>
    <xdr:ext cx="405111" cy="259045"/>
    <xdr:sp macro="" textlink="">
      <xdr:nvSpPr>
        <xdr:cNvPr id="733" name="n_1mainValue【消防施設】&#10;有形固定資産減価償却率"/>
        <xdr:cNvSpPr txBox="1"/>
      </xdr:nvSpPr>
      <xdr:spPr>
        <a:xfrm>
          <a:off x="15266044" y="1350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68851</xdr:rowOff>
    </xdr:from>
    <xdr:ext cx="405111" cy="259045"/>
    <xdr:sp macro="" textlink="">
      <xdr:nvSpPr>
        <xdr:cNvPr id="734" name="n_2mainValue【消防施設】&#10;有形固定資産減価償却率"/>
        <xdr:cNvSpPr txBox="1"/>
      </xdr:nvSpPr>
      <xdr:spPr>
        <a:xfrm>
          <a:off x="143897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167149</xdr:rowOff>
    </xdr:from>
    <xdr:ext cx="405111" cy="259045"/>
    <xdr:sp macro="" textlink="">
      <xdr:nvSpPr>
        <xdr:cNvPr id="735" name="n_3mainValue【消防施設】&#10;有形固定資産減価償却率"/>
        <xdr:cNvSpPr txBox="1"/>
      </xdr:nvSpPr>
      <xdr:spPr>
        <a:xfrm>
          <a:off x="13500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66564</xdr:rowOff>
    </xdr:from>
    <xdr:ext cx="405111" cy="259045"/>
    <xdr:sp macro="" textlink="">
      <xdr:nvSpPr>
        <xdr:cNvPr id="736" name="n_4mainValue【消防施設】&#10;有形固定資産減価償却率"/>
        <xdr:cNvSpPr txBox="1"/>
      </xdr:nvSpPr>
      <xdr:spPr>
        <a:xfrm>
          <a:off x="12611744" y="1326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7" name="直線コネクタ 7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8" name="テキスト ボックス 7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9" name="直線コネクタ 7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0" name="テキスト ボックス 7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1" name="直線コネクタ 7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2" name="テキスト ボックス 7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3" name="直線コネクタ 7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4" name="テキスト ボックス 7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5" name="直線コネクタ 7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6" name="テキスト ボックス 7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7" name="直線コネクタ 7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8" name="テキスト ボックス 7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92202</xdr:rowOff>
    </xdr:from>
    <xdr:to>
      <xdr:col>116</xdr:col>
      <xdr:colOff>62864</xdr:colOff>
      <xdr:row>86</xdr:row>
      <xdr:rowOff>87630</xdr:rowOff>
    </xdr:to>
    <xdr:cxnSp macro="">
      <xdr:nvCxnSpPr>
        <xdr:cNvPr id="760" name="直線コネクタ 759"/>
        <xdr:cNvCxnSpPr/>
      </xdr:nvCxnSpPr>
      <xdr:spPr>
        <a:xfrm flipV="1">
          <a:off x="22160864" y="1346530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761"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762" name="直線コネクタ 761"/>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38879</xdr:rowOff>
    </xdr:from>
    <xdr:ext cx="469744" cy="259045"/>
    <xdr:sp macro="" textlink="">
      <xdr:nvSpPr>
        <xdr:cNvPr id="763" name="【消防施設】&#10;一人当たり面積最大値テキスト"/>
        <xdr:cNvSpPr txBox="1"/>
      </xdr:nvSpPr>
      <xdr:spPr>
        <a:xfrm>
          <a:off x="22199600" y="1324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92202</xdr:rowOff>
    </xdr:from>
    <xdr:to>
      <xdr:col>116</xdr:col>
      <xdr:colOff>152400</xdr:colOff>
      <xdr:row>78</xdr:row>
      <xdr:rowOff>92202</xdr:rowOff>
    </xdr:to>
    <xdr:cxnSp macro="">
      <xdr:nvCxnSpPr>
        <xdr:cNvPr id="764" name="直線コネクタ 763"/>
        <xdr:cNvCxnSpPr/>
      </xdr:nvCxnSpPr>
      <xdr:spPr>
        <a:xfrm>
          <a:off x="22072600" y="13465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25164</xdr:rowOff>
    </xdr:from>
    <xdr:ext cx="469744" cy="259045"/>
    <xdr:sp macro="" textlink="">
      <xdr:nvSpPr>
        <xdr:cNvPr id="765" name="【消防施設】&#10;一人当たり面積平均値テキスト"/>
        <xdr:cNvSpPr txBox="1"/>
      </xdr:nvSpPr>
      <xdr:spPr>
        <a:xfrm>
          <a:off x="22199600" y="145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46737</xdr:rowOff>
    </xdr:from>
    <xdr:to>
      <xdr:col>116</xdr:col>
      <xdr:colOff>114300</xdr:colOff>
      <xdr:row>85</xdr:row>
      <xdr:rowOff>148337</xdr:rowOff>
    </xdr:to>
    <xdr:sp macro="" textlink="">
      <xdr:nvSpPr>
        <xdr:cNvPr id="766" name="フローチャート: 判断 765"/>
        <xdr:cNvSpPr/>
      </xdr:nvSpPr>
      <xdr:spPr>
        <a:xfrm>
          <a:off x="22110700" y="1461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767" name="フローチャート: 判断 766"/>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54356</xdr:rowOff>
    </xdr:from>
    <xdr:to>
      <xdr:col>107</xdr:col>
      <xdr:colOff>101600</xdr:colOff>
      <xdr:row>85</xdr:row>
      <xdr:rowOff>155956</xdr:rowOff>
    </xdr:to>
    <xdr:sp macro="" textlink="">
      <xdr:nvSpPr>
        <xdr:cNvPr id="768" name="フローチャート: 判断 767"/>
        <xdr:cNvSpPr/>
      </xdr:nvSpPr>
      <xdr:spPr>
        <a:xfrm>
          <a:off x="20383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115315</xdr:rowOff>
    </xdr:from>
    <xdr:to>
      <xdr:col>102</xdr:col>
      <xdr:colOff>165100</xdr:colOff>
      <xdr:row>86</xdr:row>
      <xdr:rowOff>45465</xdr:rowOff>
    </xdr:to>
    <xdr:sp macro="" textlink="">
      <xdr:nvSpPr>
        <xdr:cNvPr id="769" name="フローチャート: 判断 768"/>
        <xdr:cNvSpPr/>
      </xdr:nvSpPr>
      <xdr:spPr>
        <a:xfrm>
          <a:off x="19494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114554</xdr:rowOff>
    </xdr:from>
    <xdr:to>
      <xdr:col>98</xdr:col>
      <xdr:colOff>38100</xdr:colOff>
      <xdr:row>86</xdr:row>
      <xdr:rowOff>44704</xdr:rowOff>
    </xdr:to>
    <xdr:sp macro="" textlink="">
      <xdr:nvSpPr>
        <xdr:cNvPr id="770" name="フローチャート: 判断 769"/>
        <xdr:cNvSpPr/>
      </xdr:nvSpPr>
      <xdr:spPr>
        <a:xfrm>
          <a:off x="18605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1" name="テキスト ボックス 7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2" name="テキスト ボックス 7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3" name="テキスト ボックス 7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4" name="テキスト ボックス 7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5" name="テキスト ボックス 7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16256</xdr:rowOff>
    </xdr:from>
    <xdr:to>
      <xdr:col>116</xdr:col>
      <xdr:colOff>114300</xdr:colOff>
      <xdr:row>85</xdr:row>
      <xdr:rowOff>117856</xdr:rowOff>
    </xdr:to>
    <xdr:sp macro="" textlink="">
      <xdr:nvSpPr>
        <xdr:cNvPr id="776" name="楕円 775"/>
        <xdr:cNvSpPr/>
      </xdr:nvSpPr>
      <xdr:spPr>
        <a:xfrm>
          <a:off x="22110700" y="145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39133</xdr:rowOff>
    </xdr:from>
    <xdr:ext cx="469744" cy="259045"/>
    <xdr:sp macro="" textlink="">
      <xdr:nvSpPr>
        <xdr:cNvPr id="777" name="【消防施設】&#10;一人当たり面積該当値テキスト"/>
        <xdr:cNvSpPr txBox="1"/>
      </xdr:nvSpPr>
      <xdr:spPr>
        <a:xfrm>
          <a:off x="22199600" y="1444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41402</xdr:rowOff>
    </xdr:from>
    <xdr:to>
      <xdr:col>112</xdr:col>
      <xdr:colOff>38100</xdr:colOff>
      <xdr:row>85</xdr:row>
      <xdr:rowOff>143002</xdr:rowOff>
    </xdr:to>
    <xdr:sp macro="" textlink="">
      <xdr:nvSpPr>
        <xdr:cNvPr id="778" name="楕円 777"/>
        <xdr:cNvSpPr/>
      </xdr:nvSpPr>
      <xdr:spPr>
        <a:xfrm>
          <a:off x="21272500" y="146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67056</xdr:rowOff>
    </xdr:from>
    <xdr:to>
      <xdr:col>116</xdr:col>
      <xdr:colOff>63500</xdr:colOff>
      <xdr:row>85</xdr:row>
      <xdr:rowOff>92202</xdr:rowOff>
    </xdr:to>
    <xdr:cxnSp macro="">
      <xdr:nvCxnSpPr>
        <xdr:cNvPr id="779" name="直線コネクタ 778"/>
        <xdr:cNvCxnSpPr/>
      </xdr:nvCxnSpPr>
      <xdr:spPr>
        <a:xfrm flipV="1">
          <a:off x="21323300" y="14640306"/>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47498</xdr:rowOff>
    </xdr:from>
    <xdr:to>
      <xdr:col>107</xdr:col>
      <xdr:colOff>101600</xdr:colOff>
      <xdr:row>85</xdr:row>
      <xdr:rowOff>149098</xdr:rowOff>
    </xdr:to>
    <xdr:sp macro="" textlink="">
      <xdr:nvSpPr>
        <xdr:cNvPr id="780" name="楕円 779"/>
        <xdr:cNvSpPr/>
      </xdr:nvSpPr>
      <xdr:spPr>
        <a:xfrm>
          <a:off x="20383500" y="146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92202</xdr:rowOff>
    </xdr:from>
    <xdr:to>
      <xdr:col>111</xdr:col>
      <xdr:colOff>177800</xdr:colOff>
      <xdr:row>85</xdr:row>
      <xdr:rowOff>98298</xdr:rowOff>
    </xdr:to>
    <xdr:cxnSp macro="">
      <xdr:nvCxnSpPr>
        <xdr:cNvPr id="781" name="直線コネクタ 780"/>
        <xdr:cNvCxnSpPr/>
      </xdr:nvCxnSpPr>
      <xdr:spPr>
        <a:xfrm flipV="1">
          <a:off x="20434300" y="1466545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47498</xdr:rowOff>
    </xdr:from>
    <xdr:to>
      <xdr:col>102</xdr:col>
      <xdr:colOff>165100</xdr:colOff>
      <xdr:row>85</xdr:row>
      <xdr:rowOff>149098</xdr:rowOff>
    </xdr:to>
    <xdr:sp macro="" textlink="">
      <xdr:nvSpPr>
        <xdr:cNvPr id="782" name="楕円 781"/>
        <xdr:cNvSpPr/>
      </xdr:nvSpPr>
      <xdr:spPr>
        <a:xfrm>
          <a:off x="19494500" y="146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98298</xdr:rowOff>
    </xdr:from>
    <xdr:to>
      <xdr:col>107</xdr:col>
      <xdr:colOff>50800</xdr:colOff>
      <xdr:row>85</xdr:row>
      <xdr:rowOff>98298</xdr:rowOff>
    </xdr:to>
    <xdr:cxnSp macro="">
      <xdr:nvCxnSpPr>
        <xdr:cNvPr id="783" name="直線コネクタ 782"/>
        <xdr:cNvCxnSpPr/>
      </xdr:nvCxnSpPr>
      <xdr:spPr>
        <a:xfrm>
          <a:off x="19545300" y="14671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95504</xdr:rowOff>
    </xdr:from>
    <xdr:to>
      <xdr:col>98</xdr:col>
      <xdr:colOff>38100</xdr:colOff>
      <xdr:row>86</xdr:row>
      <xdr:rowOff>25654</xdr:rowOff>
    </xdr:to>
    <xdr:sp macro="" textlink="">
      <xdr:nvSpPr>
        <xdr:cNvPr id="784" name="楕円 783"/>
        <xdr:cNvSpPr/>
      </xdr:nvSpPr>
      <xdr:spPr>
        <a:xfrm>
          <a:off x="18605500" y="1466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98298</xdr:rowOff>
    </xdr:from>
    <xdr:to>
      <xdr:col>102</xdr:col>
      <xdr:colOff>114300</xdr:colOff>
      <xdr:row>85</xdr:row>
      <xdr:rowOff>146304</xdr:rowOff>
    </xdr:to>
    <xdr:cxnSp macro="">
      <xdr:nvCxnSpPr>
        <xdr:cNvPr id="785" name="直線コネクタ 784"/>
        <xdr:cNvCxnSpPr/>
      </xdr:nvCxnSpPr>
      <xdr:spPr>
        <a:xfrm flipV="1">
          <a:off x="18656300" y="146715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147083</xdr:rowOff>
    </xdr:from>
    <xdr:ext cx="469744" cy="259045"/>
    <xdr:sp macro="" textlink="">
      <xdr:nvSpPr>
        <xdr:cNvPr id="786" name="n_1aveValue【消防施設】&#10;一人当たり面積"/>
        <xdr:cNvSpPr txBox="1"/>
      </xdr:nvSpPr>
      <xdr:spPr>
        <a:xfrm>
          <a:off x="21075727"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147083</xdr:rowOff>
    </xdr:from>
    <xdr:ext cx="469744" cy="259045"/>
    <xdr:sp macro="" textlink="">
      <xdr:nvSpPr>
        <xdr:cNvPr id="787" name="n_2aveValue【消防施設】&#10;一人当たり面積"/>
        <xdr:cNvSpPr txBox="1"/>
      </xdr:nvSpPr>
      <xdr:spPr>
        <a:xfrm>
          <a:off x="20199427" y="1472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36592</xdr:rowOff>
    </xdr:from>
    <xdr:ext cx="469744" cy="259045"/>
    <xdr:sp macro="" textlink="">
      <xdr:nvSpPr>
        <xdr:cNvPr id="788" name="n_3aveValue【消防施設】&#10;一人当たり面積"/>
        <xdr:cNvSpPr txBox="1"/>
      </xdr:nvSpPr>
      <xdr:spPr>
        <a:xfrm>
          <a:off x="19310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35831</xdr:rowOff>
    </xdr:from>
    <xdr:ext cx="469744" cy="259045"/>
    <xdr:sp macro="" textlink="">
      <xdr:nvSpPr>
        <xdr:cNvPr id="789" name="n_4aveValue【消防施設】&#10;一人当たり面積"/>
        <xdr:cNvSpPr txBox="1"/>
      </xdr:nvSpPr>
      <xdr:spPr>
        <a:xfrm>
          <a:off x="18421427" y="1478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159529</xdr:rowOff>
    </xdr:from>
    <xdr:ext cx="469744" cy="259045"/>
    <xdr:sp macro="" textlink="">
      <xdr:nvSpPr>
        <xdr:cNvPr id="790" name="n_1mainValue【消防施設】&#10;一人当たり面積"/>
        <xdr:cNvSpPr txBox="1"/>
      </xdr:nvSpPr>
      <xdr:spPr>
        <a:xfrm>
          <a:off x="21075727" y="1438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165625</xdr:rowOff>
    </xdr:from>
    <xdr:ext cx="469744" cy="259045"/>
    <xdr:sp macro="" textlink="">
      <xdr:nvSpPr>
        <xdr:cNvPr id="791" name="n_2mainValue【消防施設】&#10;一人当たり面積"/>
        <xdr:cNvSpPr txBox="1"/>
      </xdr:nvSpPr>
      <xdr:spPr>
        <a:xfrm>
          <a:off x="20199427" y="1439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165625</xdr:rowOff>
    </xdr:from>
    <xdr:ext cx="469744" cy="259045"/>
    <xdr:sp macro="" textlink="">
      <xdr:nvSpPr>
        <xdr:cNvPr id="792" name="n_3mainValue【消防施設】&#10;一人当たり面積"/>
        <xdr:cNvSpPr txBox="1"/>
      </xdr:nvSpPr>
      <xdr:spPr>
        <a:xfrm>
          <a:off x="19310427" y="1439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42181</xdr:rowOff>
    </xdr:from>
    <xdr:ext cx="469744" cy="259045"/>
    <xdr:sp macro="" textlink="">
      <xdr:nvSpPr>
        <xdr:cNvPr id="793" name="n_4mainValue【消防施設】&#10;一人当たり面積"/>
        <xdr:cNvSpPr txBox="1"/>
      </xdr:nvSpPr>
      <xdr:spPr>
        <a:xfrm>
          <a:off x="18421427" y="1444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4" name="正方形/長方形 7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5" name="正方形/長方形 7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6" name="正方形/長方形 7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7" name="正方形/長方形 7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8" name="正方形/長方形 7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9" name="正方形/長方形 7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0" name="正方形/長方形 7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1" name="正方形/長方形 8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2" name="テキスト ボックス 8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3" name="直線コネクタ 8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4" name="テキスト ボックス 8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5" name="直線コネクタ 8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6" name="テキスト ボックス 80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7" name="直線コネクタ 8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8" name="テキスト ボックス 8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9" name="直線コネクタ 8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0" name="テキスト ボックス 8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1" name="直線コネクタ 8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2" name="テキスト ボックス 8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3" name="直線コネクタ 8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4" name="テキスト ボックス 8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5" name="直線コネクタ 8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6" name="テキスト ボックス 81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7" name="直線コネクタ 8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149679</xdr:rowOff>
    </xdr:to>
    <xdr:cxnSp macro="">
      <xdr:nvCxnSpPr>
        <xdr:cNvPr id="819" name="直線コネクタ 818"/>
        <xdr:cNvCxnSpPr/>
      </xdr:nvCxnSpPr>
      <xdr:spPr>
        <a:xfrm flipV="1">
          <a:off x="16318864" y="17152620"/>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820" name="【庁舎】&#10;有形固定資産減価償却率最小値テキスト"/>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821" name="直線コネクタ 820"/>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340478" cy="259045"/>
    <xdr:sp macro="" textlink="">
      <xdr:nvSpPr>
        <xdr:cNvPr id="822" name="【庁舎】&#10;有形固定資産減価償却率最大値テキスト"/>
        <xdr:cNvSpPr txBox="1"/>
      </xdr:nvSpPr>
      <xdr:spPr>
        <a:xfrm>
          <a:off x="16357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823" name="直線コネクタ 822"/>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38116</xdr:rowOff>
    </xdr:from>
    <xdr:ext cx="405111" cy="259045"/>
    <xdr:sp macro="" textlink="">
      <xdr:nvSpPr>
        <xdr:cNvPr id="824" name="【庁舎】&#10;有形固定資産減価償却率平均値テキスト"/>
        <xdr:cNvSpPr txBox="1"/>
      </xdr:nvSpPr>
      <xdr:spPr>
        <a:xfrm>
          <a:off x="163576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25" name="フローチャート: 判断 824"/>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36830</xdr:rowOff>
    </xdr:from>
    <xdr:to>
      <xdr:col>81</xdr:col>
      <xdr:colOff>101600</xdr:colOff>
      <xdr:row>104</xdr:row>
      <xdr:rowOff>138430</xdr:rowOff>
    </xdr:to>
    <xdr:sp macro="" textlink="">
      <xdr:nvSpPr>
        <xdr:cNvPr id="826" name="フローチャート: 判断 825"/>
        <xdr:cNvSpPr/>
      </xdr:nvSpPr>
      <xdr:spPr>
        <a:xfrm>
          <a:off x="15430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103777</xdr:rowOff>
    </xdr:from>
    <xdr:to>
      <xdr:col>76</xdr:col>
      <xdr:colOff>165100</xdr:colOff>
      <xdr:row>105</xdr:row>
      <xdr:rowOff>33927</xdr:rowOff>
    </xdr:to>
    <xdr:sp macro="" textlink="">
      <xdr:nvSpPr>
        <xdr:cNvPr id="827" name="フローチャート: 判断 826"/>
        <xdr:cNvSpPr/>
      </xdr:nvSpPr>
      <xdr:spPr>
        <a:xfrm>
          <a:off x="14541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828" name="フローチャート: 判断 827"/>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141332</xdr:rowOff>
    </xdr:from>
    <xdr:to>
      <xdr:col>67</xdr:col>
      <xdr:colOff>101600</xdr:colOff>
      <xdr:row>104</xdr:row>
      <xdr:rowOff>71482</xdr:rowOff>
    </xdr:to>
    <xdr:sp macro="" textlink="">
      <xdr:nvSpPr>
        <xdr:cNvPr id="829" name="フローチャート: 判断 828"/>
        <xdr:cNvSpPr/>
      </xdr:nvSpPr>
      <xdr:spPr>
        <a:xfrm>
          <a:off x="12763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0" name="テキスト ボックス 8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1" name="テキスト ボックス 8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2" name="テキスト ボックス 8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3" name="テキスト ボックス 8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4" name="テキスト ボックス 8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835" name="楕円 834"/>
        <xdr:cNvSpPr/>
      </xdr:nvSpPr>
      <xdr:spPr>
        <a:xfrm>
          <a:off x="16268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13988</xdr:rowOff>
    </xdr:from>
    <xdr:ext cx="405111" cy="259045"/>
    <xdr:sp macro="" textlink="">
      <xdr:nvSpPr>
        <xdr:cNvPr id="836" name="【庁舎】&#10;有形固定資産減価償却率該当値テキスト"/>
        <xdr:cNvSpPr txBox="1"/>
      </xdr:nvSpPr>
      <xdr:spPr>
        <a:xfrm>
          <a:off x="16357600"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837" name="楕円 836"/>
        <xdr:cNvSpPr/>
      </xdr:nvSpPr>
      <xdr:spPr>
        <a:xfrm>
          <a:off x="1543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41911</xdr:rowOff>
    </xdr:from>
    <xdr:to>
      <xdr:col>85</xdr:col>
      <xdr:colOff>127000</xdr:colOff>
      <xdr:row>104</xdr:row>
      <xdr:rowOff>41911</xdr:rowOff>
    </xdr:to>
    <xdr:cxnSp macro="">
      <xdr:nvCxnSpPr>
        <xdr:cNvPr id="838" name="直線コネクタ 837"/>
        <xdr:cNvCxnSpPr/>
      </xdr:nvCxnSpPr>
      <xdr:spPr>
        <a:xfrm>
          <a:off x="15481300" y="178727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39" name="楕円 838"/>
        <xdr:cNvSpPr/>
      </xdr:nvSpPr>
      <xdr:spPr>
        <a:xfrm>
          <a:off x="14541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xdr:rowOff>
    </xdr:from>
    <xdr:to>
      <xdr:col>81</xdr:col>
      <xdr:colOff>50800</xdr:colOff>
      <xdr:row>104</xdr:row>
      <xdr:rowOff>41911</xdr:rowOff>
    </xdr:to>
    <xdr:cxnSp macro="">
      <xdr:nvCxnSpPr>
        <xdr:cNvPr id="840" name="直線コネクタ 839"/>
        <xdr:cNvCxnSpPr/>
      </xdr:nvCxnSpPr>
      <xdr:spPr>
        <a:xfrm>
          <a:off x="14592300" y="178384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138068</xdr:rowOff>
    </xdr:from>
    <xdr:to>
      <xdr:col>72</xdr:col>
      <xdr:colOff>38100</xdr:colOff>
      <xdr:row>104</xdr:row>
      <xdr:rowOff>68218</xdr:rowOff>
    </xdr:to>
    <xdr:sp macro="" textlink="">
      <xdr:nvSpPr>
        <xdr:cNvPr id="841" name="楕円 840"/>
        <xdr:cNvSpPr/>
      </xdr:nvSpPr>
      <xdr:spPr>
        <a:xfrm>
          <a:off x="13652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xdr:rowOff>
    </xdr:from>
    <xdr:to>
      <xdr:col>76</xdr:col>
      <xdr:colOff>114300</xdr:colOff>
      <xdr:row>104</xdr:row>
      <xdr:rowOff>17418</xdr:rowOff>
    </xdr:to>
    <xdr:cxnSp macro="">
      <xdr:nvCxnSpPr>
        <xdr:cNvPr id="842" name="直線コネクタ 841"/>
        <xdr:cNvCxnSpPr/>
      </xdr:nvCxnSpPr>
      <xdr:spPr>
        <a:xfrm flipV="1">
          <a:off x="13703300" y="1783842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28666</xdr:rowOff>
    </xdr:from>
    <xdr:to>
      <xdr:col>67</xdr:col>
      <xdr:colOff>101600</xdr:colOff>
      <xdr:row>104</xdr:row>
      <xdr:rowOff>130266</xdr:rowOff>
    </xdr:to>
    <xdr:sp macro="" textlink="">
      <xdr:nvSpPr>
        <xdr:cNvPr id="843" name="楕円 842"/>
        <xdr:cNvSpPr/>
      </xdr:nvSpPr>
      <xdr:spPr>
        <a:xfrm>
          <a:off x="12763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17418</xdr:rowOff>
    </xdr:from>
    <xdr:to>
      <xdr:col>71</xdr:col>
      <xdr:colOff>177800</xdr:colOff>
      <xdr:row>104</xdr:row>
      <xdr:rowOff>79466</xdr:rowOff>
    </xdr:to>
    <xdr:cxnSp macro="">
      <xdr:nvCxnSpPr>
        <xdr:cNvPr id="844" name="直線コネクタ 843"/>
        <xdr:cNvCxnSpPr/>
      </xdr:nvCxnSpPr>
      <xdr:spPr>
        <a:xfrm flipV="1">
          <a:off x="12814300" y="17848218"/>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129557</xdr:rowOff>
    </xdr:from>
    <xdr:ext cx="405111" cy="259045"/>
    <xdr:sp macro="" textlink="">
      <xdr:nvSpPr>
        <xdr:cNvPr id="845" name="n_1aveValue【庁舎】&#10;有形固定資産減価償却率"/>
        <xdr:cNvSpPr txBox="1"/>
      </xdr:nvSpPr>
      <xdr:spPr>
        <a:xfrm>
          <a:off x="15266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25054</xdr:rowOff>
    </xdr:from>
    <xdr:ext cx="405111" cy="259045"/>
    <xdr:sp macro="" textlink="">
      <xdr:nvSpPr>
        <xdr:cNvPr id="846" name="n_2aveValue【庁舎】&#10;有形固定資産減価償却率"/>
        <xdr:cNvSpPr txBox="1"/>
      </xdr:nvSpPr>
      <xdr:spPr>
        <a:xfrm>
          <a:off x="143897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165479</xdr:rowOff>
    </xdr:from>
    <xdr:ext cx="405111" cy="259045"/>
    <xdr:sp macro="" textlink="">
      <xdr:nvSpPr>
        <xdr:cNvPr id="847" name="n_3aveValue【庁舎】&#10;有形固定資産減価償却率"/>
        <xdr:cNvSpPr txBox="1"/>
      </xdr:nvSpPr>
      <xdr:spPr>
        <a:xfrm>
          <a:off x="13500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88009</xdr:rowOff>
    </xdr:from>
    <xdr:ext cx="405111" cy="259045"/>
    <xdr:sp macro="" textlink="">
      <xdr:nvSpPr>
        <xdr:cNvPr id="848" name="n_4aveValue【庁舎】&#10;有形固定資産減価償却率"/>
        <xdr:cNvSpPr txBox="1"/>
      </xdr:nvSpPr>
      <xdr:spPr>
        <a:xfrm>
          <a:off x="12611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109238</xdr:rowOff>
    </xdr:from>
    <xdr:ext cx="405111" cy="259045"/>
    <xdr:sp macro="" textlink="">
      <xdr:nvSpPr>
        <xdr:cNvPr id="849" name="n_1mainValue【庁舎】&#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50" name="n_2main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84745</xdr:rowOff>
    </xdr:from>
    <xdr:ext cx="405111" cy="259045"/>
    <xdr:sp macro="" textlink="">
      <xdr:nvSpPr>
        <xdr:cNvPr id="851" name="n_3mainValue【庁舎】&#10;有形固定資産減価償却率"/>
        <xdr:cNvSpPr txBox="1"/>
      </xdr:nvSpPr>
      <xdr:spPr>
        <a:xfrm>
          <a:off x="13500744" y="1757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121393</xdr:rowOff>
    </xdr:from>
    <xdr:ext cx="405111" cy="259045"/>
    <xdr:sp macro="" textlink="">
      <xdr:nvSpPr>
        <xdr:cNvPr id="852" name="n_4mainValue【庁舎】&#10;有形固定資産減価償却率"/>
        <xdr:cNvSpPr txBox="1"/>
      </xdr:nvSpPr>
      <xdr:spPr>
        <a:xfrm>
          <a:off x="12611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3" name="直線コネクタ 86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4" name="テキスト ボックス 86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5" name="直線コネクタ 86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6" name="テキスト ボックス 86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7" name="直線コネクタ 86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8" name="テキスト ボックス 86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9" name="直線コネクタ 86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0" name="テキスト ボックス 86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1" name="直線コネクタ 87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2" name="テキスト ボックス 87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86716</xdr:rowOff>
    </xdr:from>
    <xdr:to>
      <xdr:col>116</xdr:col>
      <xdr:colOff>62864</xdr:colOff>
      <xdr:row>107</xdr:row>
      <xdr:rowOff>165812</xdr:rowOff>
    </xdr:to>
    <xdr:cxnSp macro="">
      <xdr:nvCxnSpPr>
        <xdr:cNvPr id="874" name="直線コネクタ 873"/>
        <xdr:cNvCxnSpPr/>
      </xdr:nvCxnSpPr>
      <xdr:spPr>
        <a:xfrm flipV="1">
          <a:off x="22160864" y="17403166"/>
          <a:ext cx="0" cy="1107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169639</xdr:rowOff>
    </xdr:from>
    <xdr:ext cx="469744" cy="259045"/>
    <xdr:sp macro="" textlink="">
      <xdr:nvSpPr>
        <xdr:cNvPr id="875" name="【庁舎】&#10;一人当たり面積最小値テキスト"/>
        <xdr:cNvSpPr txBox="1"/>
      </xdr:nvSpPr>
      <xdr:spPr>
        <a:xfrm>
          <a:off x="22199600" y="185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165812</xdr:rowOff>
    </xdr:from>
    <xdr:to>
      <xdr:col>116</xdr:col>
      <xdr:colOff>152400</xdr:colOff>
      <xdr:row>107</xdr:row>
      <xdr:rowOff>165812</xdr:rowOff>
    </xdr:to>
    <xdr:cxnSp macro="">
      <xdr:nvCxnSpPr>
        <xdr:cNvPr id="876" name="直線コネクタ 875"/>
        <xdr:cNvCxnSpPr/>
      </xdr:nvCxnSpPr>
      <xdr:spPr>
        <a:xfrm>
          <a:off x="22072600" y="1851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33393</xdr:rowOff>
    </xdr:from>
    <xdr:ext cx="469744" cy="259045"/>
    <xdr:sp macro="" textlink="">
      <xdr:nvSpPr>
        <xdr:cNvPr id="877" name="【庁舎】&#10;一人当たり面積最大値テキスト"/>
        <xdr:cNvSpPr txBox="1"/>
      </xdr:nvSpPr>
      <xdr:spPr>
        <a:xfrm>
          <a:off x="22199600" y="1717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86716</xdr:rowOff>
    </xdr:from>
    <xdr:to>
      <xdr:col>116</xdr:col>
      <xdr:colOff>152400</xdr:colOff>
      <xdr:row>101</xdr:row>
      <xdr:rowOff>86716</xdr:rowOff>
    </xdr:to>
    <xdr:cxnSp macro="">
      <xdr:nvCxnSpPr>
        <xdr:cNvPr id="878" name="直線コネクタ 877"/>
        <xdr:cNvCxnSpPr/>
      </xdr:nvCxnSpPr>
      <xdr:spPr>
        <a:xfrm>
          <a:off x="22072600" y="17403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160748</xdr:rowOff>
    </xdr:from>
    <xdr:ext cx="469744" cy="259045"/>
    <xdr:sp macro="" textlink="">
      <xdr:nvSpPr>
        <xdr:cNvPr id="879" name="【庁舎】&#10;一人当たり面積平均値テキスト"/>
        <xdr:cNvSpPr txBox="1"/>
      </xdr:nvSpPr>
      <xdr:spPr>
        <a:xfrm>
          <a:off x="22199600" y="1816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137871</xdr:rowOff>
    </xdr:from>
    <xdr:to>
      <xdr:col>116</xdr:col>
      <xdr:colOff>114300</xdr:colOff>
      <xdr:row>107</xdr:row>
      <xdr:rowOff>68021</xdr:rowOff>
    </xdr:to>
    <xdr:sp macro="" textlink="">
      <xdr:nvSpPr>
        <xdr:cNvPr id="880" name="フローチャート: 判断 879"/>
        <xdr:cNvSpPr/>
      </xdr:nvSpPr>
      <xdr:spPr>
        <a:xfrm>
          <a:off x="22110700" y="1831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152502</xdr:rowOff>
    </xdr:from>
    <xdr:to>
      <xdr:col>112</xdr:col>
      <xdr:colOff>38100</xdr:colOff>
      <xdr:row>107</xdr:row>
      <xdr:rowOff>82652</xdr:rowOff>
    </xdr:to>
    <xdr:sp macro="" textlink="">
      <xdr:nvSpPr>
        <xdr:cNvPr id="881" name="フローチャート: 判断 880"/>
        <xdr:cNvSpPr/>
      </xdr:nvSpPr>
      <xdr:spPr>
        <a:xfrm>
          <a:off x="21272500" y="1832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169875</xdr:rowOff>
    </xdr:from>
    <xdr:to>
      <xdr:col>107</xdr:col>
      <xdr:colOff>101600</xdr:colOff>
      <xdr:row>107</xdr:row>
      <xdr:rowOff>100025</xdr:rowOff>
    </xdr:to>
    <xdr:sp macro="" textlink="">
      <xdr:nvSpPr>
        <xdr:cNvPr id="882" name="フローチャート: 判断 881"/>
        <xdr:cNvSpPr/>
      </xdr:nvSpPr>
      <xdr:spPr>
        <a:xfrm>
          <a:off x="20383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883" name="フローチャート: 判断 882"/>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23571</xdr:rowOff>
    </xdr:from>
    <xdr:to>
      <xdr:col>98</xdr:col>
      <xdr:colOff>38100</xdr:colOff>
      <xdr:row>107</xdr:row>
      <xdr:rowOff>125171</xdr:rowOff>
    </xdr:to>
    <xdr:sp macro="" textlink="">
      <xdr:nvSpPr>
        <xdr:cNvPr id="884" name="フローチャート: 判断 883"/>
        <xdr:cNvSpPr/>
      </xdr:nvSpPr>
      <xdr:spPr>
        <a:xfrm>
          <a:off x="18605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5" name="テキスト ボックス 8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6" name="テキスト ボックス 8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7" name="テキスト ボックス 8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8" name="テキスト ボックス 8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9" name="テキスト ボックス 8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107238</xdr:rowOff>
    </xdr:from>
    <xdr:to>
      <xdr:col>116</xdr:col>
      <xdr:colOff>114300</xdr:colOff>
      <xdr:row>108</xdr:row>
      <xdr:rowOff>37388</xdr:rowOff>
    </xdr:to>
    <xdr:sp macro="" textlink="">
      <xdr:nvSpPr>
        <xdr:cNvPr id="890" name="楕円 889"/>
        <xdr:cNvSpPr/>
      </xdr:nvSpPr>
      <xdr:spPr>
        <a:xfrm>
          <a:off x="22110700" y="184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22165</xdr:rowOff>
    </xdr:from>
    <xdr:ext cx="469744" cy="259045"/>
    <xdr:sp macro="" textlink="">
      <xdr:nvSpPr>
        <xdr:cNvPr id="891" name="【庁舎】&#10;一人当たり面積該当値テキスト"/>
        <xdr:cNvSpPr txBox="1"/>
      </xdr:nvSpPr>
      <xdr:spPr>
        <a:xfrm>
          <a:off x="22199600" y="1836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109068</xdr:rowOff>
    </xdr:from>
    <xdr:to>
      <xdr:col>112</xdr:col>
      <xdr:colOff>38100</xdr:colOff>
      <xdr:row>108</xdr:row>
      <xdr:rowOff>39218</xdr:rowOff>
    </xdr:to>
    <xdr:sp macro="" textlink="">
      <xdr:nvSpPr>
        <xdr:cNvPr id="892" name="楕円 891"/>
        <xdr:cNvSpPr/>
      </xdr:nvSpPr>
      <xdr:spPr>
        <a:xfrm>
          <a:off x="21272500" y="184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158038</xdr:rowOff>
    </xdr:from>
    <xdr:to>
      <xdr:col>116</xdr:col>
      <xdr:colOff>63500</xdr:colOff>
      <xdr:row>107</xdr:row>
      <xdr:rowOff>159868</xdr:rowOff>
    </xdr:to>
    <xdr:cxnSp macro="">
      <xdr:nvCxnSpPr>
        <xdr:cNvPr id="893" name="直線コネクタ 892"/>
        <xdr:cNvCxnSpPr/>
      </xdr:nvCxnSpPr>
      <xdr:spPr>
        <a:xfrm flipV="1">
          <a:off x="21323300" y="18503188"/>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109982</xdr:rowOff>
    </xdr:from>
    <xdr:to>
      <xdr:col>107</xdr:col>
      <xdr:colOff>101600</xdr:colOff>
      <xdr:row>108</xdr:row>
      <xdr:rowOff>40132</xdr:rowOff>
    </xdr:to>
    <xdr:sp macro="" textlink="">
      <xdr:nvSpPr>
        <xdr:cNvPr id="894" name="楕円 893"/>
        <xdr:cNvSpPr/>
      </xdr:nvSpPr>
      <xdr:spPr>
        <a:xfrm>
          <a:off x="20383500" y="1845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159868</xdr:rowOff>
    </xdr:from>
    <xdr:to>
      <xdr:col>111</xdr:col>
      <xdr:colOff>177800</xdr:colOff>
      <xdr:row>107</xdr:row>
      <xdr:rowOff>160782</xdr:rowOff>
    </xdr:to>
    <xdr:cxnSp macro="">
      <xdr:nvCxnSpPr>
        <xdr:cNvPr id="895" name="直線コネクタ 894"/>
        <xdr:cNvCxnSpPr/>
      </xdr:nvCxnSpPr>
      <xdr:spPr>
        <a:xfrm flipV="1">
          <a:off x="20434300" y="1850501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110897</xdr:rowOff>
    </xdr:from>
    <xdr:to>
      <xdr:col>102</xdr:col>
      <xdr:colOff>165100</xdr:colOff>
      <xdr:row>108</xdr:row>
      <xdr:rowOff>41047</xdr:rowOff>
    </xdr:to>
    <xdr:sp macro="" textlink="">
      <xdr:nvSpPr>
        <xdr:cNvPr id="896" name="楕円 895"/>
        <xdr:cNvSpPr/>
      </xdr:nvSpPr>
      <xdr:spPr>
        <a:xfrm>
          <a:off x="19494500" y="1845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160782</xdr:rowOff>
    </xdr:from>
    <xdr:to>
      <xdr:col>107</xdr:col>
      <xdr:colOff>50800</xdr:colOff>
      <xdr:row>107</xdr:row>
      <xdr:rowOff>161697</xdr:rowOff>
    </xdr:to>
    <xdr:cxnSp macro="">
      <xdr:nvCxnSpPr>
        <xdr:cNvPr id="897" name="直線コネクタ 896"/>
        <xdr:cNvCxnSpPr/>
      </xdr:nvCxnSpPr>
      <xdr:spPr>
        <a:xfrm flipV="1">
          <a:off x="19545300" y="1850593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95352</xdr:rowOff>
    </xdr:from>
    <xdr:to>
      <xdr:col>98</xdr:col>
      <xdr:colOff>38100</xdr:colOff>
      <xdr:row>108</xdr:row>
      <xdr:rowOff>25502</xdr:rowOff>
    </xdr:to>
    <xdr:sp macro="" textlink="">
      <xdr:nvSpPr>
        <xdr:cNvPr id="898" name="楕円 897"/>
        <xdr:cNvSpPr/>
      </xdr:nvSpPr>
      <xdr:spPr>
        <a:xfrm>
          <a:off x="18605500" y="184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146152</xdr:rowOff>
    </xdr:from>
    <xdr:to>
      <xdr:col>102</xdr:col>
      <xdr:colOff>114300</xdr:colOff>
      <xdr:row>107</xdr:row>
      <xdr:rowOff>161697</xdr:rowOff>
    </xdr:to>
    <xdr:cxnSp macro="">
      <xdr:nvCxnSpPr>
        <xdr:cNvPr id="899" name="直線コネクタ 898"/>
        <xdr:cNvCxnSpPr/>
      </xdr:nvCxnSpPr>
      <xdr:spPr>
        <a:xfrm>
          <a:off x="18656300" y="18491302"/>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99179</xdr:rowOff>
    </xdr:from>
    <xdr:ext cx="469744" cy="259045"/>
    <xdr:sp macro="" textlink="">
      <xdr:nvSpPr>
        <xdr:cNvPr id="900" name="n_1aveValue【庁舎】&#10;一人当たり面積"/>
        <xdr:cNvSpPr txBox="1"/>
      </xdr:nvSpPr>
      <xdr:spPr>
        <a:xfrm>
          <a:off x="21075727" y="1810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116552</xdr:rowOff>
    </xdr:from>
    <xdr:ext cx="469744" cy="259045"/>
    <xdr:sp macro="" textlink="">
      <xdr:nvSpPr>
        <xdr:cNvPr id="901" name="n_2aveValue【庁舎】&#10;一人当たり面積"/>
        <xdr:cNvSpPr txBox="1"/>
      </xdr:nvSpPr>
      <xdr:spPr>
        <a:xfrm>
          <a:off x="20199427" y="1811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161358</xdr:rowOff>
    </xdr:from>
    <xdr:ext cx="469744" cy="259045"/>
    <xdr:sp macro="" textlink="">
      <xdr:nvSpPr>
        <xdr:cNvPr id="902" name="n_3aveValue【庁舎】&#10;一人当たり面積"/>
        <xdr:cNvSpPr txBox="1"/>
      </xdr:nvSpPr>
      <xdr:spPr>
        <a:xfrm>
          <a:off x="19310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141698</xdr:rowOff>
    </xdr:from>
    <xdr:ext cx="469744" cy="259045"/>
    <xdr:sp macro="" textlink="">
      <xdr:nvSpPr>
        <xdr:cNvPr id="903" name="n_4aveValue【庁舎】&#10;一人当たり面積"/>
        <xdr:cNvSpPr txBox="1"/>
      </xdr:nvSpPr>
      <xdr:spPr>
        <a:xfrm>
          <a:off x="18421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30345</xdr:rowOff>
    </xdr:from>
    <xdr:ext cx="469744" cy="259045"/>
    <xdr:sp macro="" textlink="">
      <xdr:nvSpPr>
        <xdr:cNvPr id="904" name="n_1mainValue【庁舎】&#10;一人当たり面積"/>
        <xdr:cNvSpPr txBox="1"/>
      </xdr:nvSpPr>
      <xdr:spPr>
        <a:xfrm>
          <a:off x="21075727" y="1854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31259</xdr:rowOff>
    </xdr:from>
    <xdr:ext cx="469744" cy="259045"/>
    <xdr:sp macro="" textlink="">
      <xdr:nvSpPr>
        <xdr:cNvPr id="905" name="n_2mainValue【庁舎】&#10;一人当たり面積"/>
        <xdr:cNvSpPr txBox="1"/>
      </xdr:nvSpPr>
      <xdr:spPr>
        <a:xfrm>
          <a:off x="201994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32174</xdr:rowOff>
    </xdr:from>
    <xdr:ext cx="469744" cy="259045"/>
    <xdr:sp macro="" textlink="">
      <xdr:nvSpPr>
        <xdr:cNvPr id="906" name="n_3mainValue【庁舎】&#10;一人当たり面積"/>
        <xdr:cNvSpPr txBox="1"/>
      </xdr:nvSpPr>
      <xdr:spPr>
        <a:xfrm>
          <a:off x="19310427" y="1854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16629</xdr:rowOff>
    </xdr:from>
    <xdr:ext cx="469744" cy="259045"/>
    <xdr:sp macro="" textlink="">
      <xdr:nvSpPr>
        <xdr:cNvPr id="907" name="n_4mainValue【庁舎】&#10;一人当たり面積"/>
        <xdr:cNvSpPr txBox="1"/>
      </xdr:nvSpPr>
      <xdr:spPr>
        <a:xfrm>
          <a:off x="18421427" y="1853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老朽化度）が低くなっている施設は、福祉施設（救護施設、ヘルシーランド、ふれあい福祉センター、白寿荘、高山荘）、体育館・プール（各運動公園）、一般廃棄物処理施設（クリーンプラザ）、消防施設（消防詰所、上球磨消防組合）で、同水準が市民会館（須恵文化ホール）と庁舎（本庁舎・各支所）となっている。高くなっている施設は保健センターで、深田保健センターが除却されるとさらに高くなることが予測されるが、公共施設等総合管理計画や個別施設計画に基づき、最適化を図る必要がある。</a:t>
          </a:r>
        </a:p>
        <a:p>
          <a:r>
            <a:rPr kumimoji="1" lang="ja-JP" altLang="en-US" sz="1300">
              <a:latin typeface="ＭＳ Ｐゴシック" panose="020B0600070205080204" pitchFamily="50" charset="-128"/>
              <a:ea typeface="ＭＳ Ｐゴシック" panose="020B0600070205080204" pitchFamily="50" charset="-128"/>
            </a:rPr>
            <a:t>町民一人当たりの保有量で考えた場合、類似団体と比較して保有率が高くなっている施設は福祉施設で、低いのは市民会館と庁舎、他は同水準となっている。将来の人口や財政規模にあった公共施設の最適化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15,302
15,077
159.56
11,552,256
10,899,534
617,980
6,302,506
10,416,990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町村合併前は、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町村のうち</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団体が財政力指数</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台であり、類似団体平均を大幅に下回っていたが、平成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日合併によりあさぎり町となり、合併による財政基盤の強化が図られたところである。合併直後は堅調な伸び（</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H15 0.22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H16 0.24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H17 0.26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）を見せていたが、平成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年度から国の財政措置による基準財政需要額の増加により、緩やかに下降し、ここ数年は横ばい状態となっている。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今後も行財政改革等の取組みを通じて、財政基盤の強化に努める。 </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134408</xdr:rowOff>
    </xdr:to>
    <xdr:cxnSp macro="">
      <xdr:nvCxnSpPr>
        <xdr:cNvPr id="64" name="直線コネクタ 63"/>
        <xdr:cNvCxnSpPr/>
      </xdr:nvCxnSpPr>
      <xdr:spPr>
        <a:xfrm flipV="1">
          <a:off x="4953000" y="6100233"/>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44450</xdr:rowOff>
    </xdr:from>
    <xdr:to>
      <xdr:col>15</xdr:col>
      <xdr:colOff>133350</xdr:colOff>
      <xdr:row>43</xdr:row>
      <xdr:rowOff>146050</xdr:rowOff>
    </xdr:to>
    <xdr:sp macro="" textlink="">
      <xdr:nvSpPr>
        <xdr:cNvPr id="76" name="フローチャート: 判断 75"/>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156227</xdr:rowOff>
    </xdr:from>
    <xdr:ext cx="762000" cy="259045"/>
    <xdr:sp macro="" textlink="">
      <xdr:nvSpPr>
        <xdr:cNvPr id="77" name="テキスト ボックス 76"/>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33867</xdr:rowOff>
    </xdr:to>
    <xdr:cxnSp macro="">
      <xdr:nvCxnSpPr>
        <xdr:cNvPr id="78" name="直線コネクタ 77"/>
        <xdr:cNvCxnSpPr/>
      </xdr:nvCxnSpPr>
      <xdr:spPr>
        <a:xfrm flipV="1">
          <a:off x="1447800" y="77290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64558</xdr:rowOff>
    </xdr:from>
    <xdr:to>
      <xdr:col>11</xdr:col>
      <xdr:colOff>82550</xdr:colOff>
      <xdr:row>43</xdr:row>
      <xdr:rowOff>166158</xdr:rowOff>
    </xdr:to>
    <xdr:sp macro="" textlink="">
      <xdr:nvSpPr>
        <xdr:cNvPr id="79" name="フローチャート: 判断 78"/>
        <xdr:cNvSpPr/>
      </xdr:nvSpPr>
      <xdr:spPr>
        <a:xfrm>
          <a:off x="2286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4885</xdr:rowOff>
    </xdr:from>
    <xdr:ext cx="762000" cy="259045"/>
    <xdr:sp macro="" textlink="">
      <xdr:nvSpPr>
        <xdr:cNvPr id="80" name="テキスト ボックス 79"/>
        <xdr:cNvSpPr txBox="1"/>
      </xdr:nvSpPr>
      <xdr:spPr>
        <a:xfrm>
          <a:off x="1955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1" name="フローチャート: 判断 80"/>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2" name="テキスト ボックス 81"/>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154517</xdr:rowOff>
    </xdr:from>
    <xdr:to>
      <xdr:col>7</xdr:col>
      <xdr:colOff>31750</xdr:colOff>
      <xdr:row>45</xdr:row>
      <xdr:rowOff>84667</xdr:rowOff>
    </xdr:to>
    <xdr:sp macro="" textlink="">
      <xdr:nvSpPr>
        <xdr:cNvPr id="96" name="楕円 95"/>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69444</xdr:rowOff>
    </xdr:from>
    <xdr:ext cx="762000" cy="259045"/>
    <xdr:sp macro="" textlink="">
      <xdr:nvSpPr>
        <xdr:cNvPr id="97" name="テキスト ボックス 96"/>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年度から取り組んだ行財政改革の中で、職員の定員管理による人件費の削減や、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PDCA</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サイクルに基づき全ての事務事業の点検・見直しを行ったこと等により、平成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年度以降は交付税合併算定替えの特例措置が段階的に削減され、比率が上昇している。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今後も事務事業の見直しをさらに進めるとともに、事務事業の優先度を厳しく点検し、優先度の低い事務事業について計画的に廃止・縮小を進め、経常経費の削減を図る。 </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67</xdr:row>
      <xdr:rowOff>7620</xdr:rowOff>
    </xdr:to>
    <xdr:cxnSp macro="">
      <xdr:nvCxnSpPr>
        <xdr:cNvPr id="127" name="直線コネクタ 126"/>
        <xdr:cNvCxnSpPr/>
      </xdr:nvCxnSpPr>
      <xdr:spPr>
        <a:xfrm flipV="1">
          <a:off x="4953000" y="9918277"/>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0" name="財政構造の弾力性最大値テキスト"/>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1" name="直線コネクタ 130"/>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76623</xdr:rowOff>
    </xdr:to>
    <xdr:cxnSp macro="">
      <xdr:nvCxnSpPr>
        <xdr:cNvPr id="132" name="直線コネクタ 131"/>
        <xdr:cNvCxnSpPr/>
      </xdr:nvCxnSpPr>
      <xdr:spPr>
        <a:xfrm>
          <a:off x="4114800" y="106984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94421</xdr:rowOff>
    </xdr:from>
    <xdr:ext cx="762000" cy="259045"/>
    <xdr:sp macro="" textlink="">
      <xdr:nvSpPr>
        <xdr:cNvPr id="133" name="財政構造の弾力性平均値テキスト"/>
        <xdr:cNvSpPr txBox="1"/>
      </xdr:nvSpPr>
      <xdr:spPr>
        <a:xfrm>
          <a:off x="5041900" y="1072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34" name="フローチャート: 判断 133"/>
        <xdr:cNvSpPr/>
      </xdr:nvSpPr>
      <xdr:spPr>
        <a:xfrm>
          <a:off x="49022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151554</xdr:rowOff>
    </xdr:from>
    <xdr:to>
      <xdr:col>19</xdr:col>
      <xdr:colOff>133350</xdr:colOff>
      <xdr:row>62</xdr:row>
      <xdr:rowOff>68580</xdr:rowOff>
    </xdr:to>
    <xdr:cxnSp macro="">
      <xdr:nvCxnSpPr>
        <xdr:cNvPr id="135" name="直線コネクタ 134"/>
        <xdr:cNvCxnSpPr/>
      </xdr:nvCxnSpPr>
      <xdr:spPr>
        <a:xfrm>
          <a:off x="3225800" y="106100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130387</xdr:rowOff>
    </xdr:from>
    <xdr:to>
      <xdr:col>19</xdr:col>
      <xdr:colOff>184150</xdr:colOff>
      <xdr:row>63</xdr:row>
      <xdr:rowOff>60537</xdr:rowOff>
    </xdr:to>
    <xdr:sp macro="" textlink="">
      <xdr:nvSpPr>
        <xdr:cNvPr id="136" name="フローチャート: 判断 135"/>
        <xdr:cNvSpPr/>
      </xdr:nvSpPr>
      <xdr:spPr>
        <a:xfrm>
          <a:off x="4064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45314</xdr:rowOff>
    </xdr:from>
    <xdr:ext cx="736600" cy="259045"/>
    <xdr:sp macro="" textlink="">
      <xdr:nvSpPr>
        <xdr:cNvPr id="137" name="テキスト ボックス 136"/>
        <xdr:cNvSpPr txBox="1"/>
      </xdr:nvSpPr>
      <xdr:spPr>
        <a:xfrm>
          <a:off x="3733800" y="1084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61</xdr:row>
      <xdr:rowOff>151554</xdr:rowOff>
    </xdr:to>
    <xdr:cxnSp macro="">
      <xdr:nvCxnSpPr>
        <xdr:cNvPr id="138" name="直線コネクタ 137"/>
        <xdr:cNvCxnSpPr/>
      </xdr:nvCxnSpPr>
      <xdr:spPr>
        <a:xfrm>
          <a:off x="2336800" y="105778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9" name="フローチャート: 判断 138"/>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40" name="テキスト ボックス 139"/>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41487</xdr:rowOff>
    </xdr:from>
    <xdr:to>
      <xdr:col>11</xdr:col>
      <xdr:colOff>31750</xdr:colOff>
      <xdr:row>61</xdr:row>
      <xdr:rowOff>119380</xdr:rowOff>
    </xdr:to>
    <xdr:cxnSp macro="">
      <xdr:nvCxnSpPr>
        <xdr:cNvPr id="141" name="直線コネクタ 140"/>
        <xdr:cNvCxnSpPr/>
      </xdr:nvCxnSpPr>
      <xdr:spPr>
        <a:xfrm>
          <a:off x="1447800" y="10328487"/>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44" name="フローチャート: 判断 143"/>
        <xdr:cNvSpPr/>
      </xdr:nvSpPr>
      <xdr:spPr>
        <a:xfrm>
          <a:off x="1397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2133</xdr:rowOff>
    </xdr:from>
    <xdr:ext cx="762000" cy="259045"/>
    <xdr:sp macro="" textlink="">
      <xdr:nvSpPr>
        <xdr:cNvPr id="145" name="テキスト ボックス 144"/>
        <xdr:cNvSpPr txBox="1"/>
      </xdr:nvSpPr>
      <xdr:spPr>
        <a:xfrm>
          <a:off x="1066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1" name="楕円 150"/>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42350</xdr:rowOff>
    </xdr:from>
    <xdr:ext cx="762000" cy="259045"/>
    <xdr:sp macro="" textlink="">
      <xdr:nvSpPr>
        <xdr:cNvPr id="152" name="財政構造の弾力性該当値テキスト"/>
        <xdr:cNvSpPr txBox="1"/>
      </xdr:nvSpPr>
      <xdr:spPr>
        <a:xfrm>
          <a:off x="5041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3" name="楕円 152"/>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54" name="テキスト ボックス 153"/>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100754</xdr:rowOff>
    </xdr:from>
    <xdr:to>
      <xdr:col>15</xdr:col>
      <xdr:colOff>133350</xdr:colOff>
      <xdr:row>62</xdr:row>
      <xdr:rowOff>30904</xdr:rowOff>
    </xdr:to>
    <xdr:sp macro="" textlink="">
      <xdr:nvSpPr>
        <xdr:cNvPr id="155" name="楕円 154"/>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41081</xdr:rowOff>
    </xdr:from>
    <xdr:ext cx="762000" cy="259045"/>
    <xdr:sp macro="" textlink="">
      <xdr:nvSpPr>
        <xdr:cNvPr id="156" name="テキスト ボックス 155"/>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68580</xdr:rowOff>
    </xdr:from>
    <xdr:to>
      <xdr:col>11</xdr:col>
      <xdr:colOff>82550</xdr:colOff>
      <xdr:row>61</xdr:row>
      <xdr:rowOff>170180</xdr:rowOff>
    </xdr:to>
    <xdr:sp macro="" textlink="">
      <xdr:nvSpPr>
        <xdr:cNvPr id="157" name="楕円 156"/>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58" name="テキスト ボックス 157"/>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162137</xdr:rowOff>
    </xdr:from>
    <xdr:to>
      <xdr:col>7</xdr:col>
      <xdr:colOff>31750</xdr:colOff>
      <xdr:row>60</xdr:row>
      <xdr:rowOff>92287</xdr:rowOff>
    </xdr:to>
    <xdr:sp macro="" textlink="">
      <xdr:nvSpPr>
        <xdr:cNvPr id="159" name="楕円 158"/>
        <xdr:cNvSpPr/>
      </xdr:nvSpPr>
      <xdr:spPr>
        <a:xfrm>
          <a:off x="1397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102464</xdr:rowOff>
    </xdr:from>
    <xdr:ext cx="762000" cy="259045"/>
    <xdr:sp macro="" textlink="">
      <xdr:nvSpPr>
        <xdr:cNvPr id="160" name="テキスト ボックス 159"/>
        <xdr:cNvSpPr txBox="1"/>
      </xdr:nvSpPr>
      <xdr:spPr>
        <a:xfrm>
          <a:off x="1066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[174,414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人件費・物件費等の合計額の人口１人当たりの金額が平成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年度まで類似団体を上回っていたが、この主な要因は、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町村が合併したため、類似団体に比べて職員数が多く、人件費が多額になっていたことである。平成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年度から行っている行財政改革の中で、職員の定員管理計画を策定しており、計画に沿った定員管理を進めたことにより、平成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年度以降類似団体平均を下回った。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年度から新たな定員管理計画を策定し、さらなる職員数の適正化に努めている。 </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72079</xdr:rowOff>
    </xdr:from>
    <xdr:to>
      <xdr:col>23</xdr:col>
      <xdr:colOff>133350</xdr:colOff>
      <xdr:row>89</xdr:row>
      <xdr:rowOff>26133</xdr:rowOff>
    </xdr:to>
    <xdr:cxnSp macro="">
      <xdr:nvCxnSpPr>
        <xdr:cNvPr id="192" name="直線コネクタ 191"/>
        <xdr:cNvCxnSpPr/>
      </xdr:nvCxnSpPr>
      <xdr:spPr>
        <a:xfrm flipV="1">
          <a:off x="4953000" y="13959529"/>
          <a:ext cx="0" cy="1325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169660</xdr:rowOff>
    </xdr:from>
    <xdr:ext cx="762000" cy="259045"/>
    <xdr:sp macro="" textlink="">
      <xdr:nvSpPr>
        <xdr:cNvPr id="193" name="人件費・物件費等の状況最小値テキスト"/>
        <xdr:cNvSpPr txBox="1"/>
      </xdr:nvSpPr>
      <xdr:spPr>
        <a:xfrm>
          <a:off x="5041900" y="15257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26133</xdr:rowOff>
    </xdr:from>
    <xdr:to>
      <xdr:col>24</xdr:col>
      <xdr:colOff>12700</xdr:colOff>
      <xdr:row>89</xdr:row>
      <xdr:rowOff>26133</xdr:rowOff>
    </xdr:to>
    <xdr:cxnSp macro="">
      <xdr:nvCxnSpPr>
        <xdr:cNvPr id="194" name="直線コネクタ 193"/>
        <xdr:cNvCxnSpPr/>
      </xdr:nvCxnSpPr>
      <xdr:spPr>
        <a:xfrm>
          <a:off x="4864100" y="1528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158456</xdr:rowOff>
    </xdr:from>
    <xdr:ext cx="762000" cy="259045"/>
    <xdr:sp macro="" textlink="">
      <xdr:nvSpPr>
        <xdr:cNvPr id="195" name="人件費・物件費等の状況最大値テキスト"/>
        <xdr:cNvSpPr txBox="1"/>
      </xdr:nvSpPr>
      <xdr:spPr>
        <a:xfrm>
          <a:off x="5041900" y="1370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72079</xdr:rowOff>
    </xdr:from>
    <xdr:to>
      <xdr:col>24</xdr:col>
      <xdr:colOff>12700</xdr:colOff>
      <xdr:row>81</xdr:row>
      <xdr:rowOff>72079</xdr:rowOff>
    </xdr:to>
    <xdr:cxnSp macro="">
      <xdr:nvCxnSpPr>
        <xdr:cNvPr id="196" name="直線コネクタ 195"/>
        <xdr:cNvCxnSpPr/>
      </xdr:nvCxnSpPr>
      <xdr:spPr>
        <a:xfrm>
          <a:off x="4864100" y="13959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146341</xdr:rowOff>
    </xdr:from>
    <xdr:to>
      <xdr:col>23</xdr:col>
      <xdr:colOff>133350</xdr:colOff>
      <xdr:row>83</xdr:row>
      <xdr:rowOff>25896</xdr:rowOff>
    </xdr:to>
    <xdr:cxnSp macro="">
      <xdr:nvCxnSpPr>
        <xdr:cNvPr id="197" name="直線コネクタ 196"/>
        <xdr:cNvCxnSpPr/>
      </xdr:nvCxnSpPr>
      <xdr:spPr>
        <a:xfrm>
          <a:off x="4114800" y="14205241"/>
          <a:ext cx="838200" cy="5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138861</xdr:rowOff>
    </xdr:from>
    <xdr:ext cx="762000" cy="259045"/>
    <xdr:sp macro="" textlink="">
      <xdr:nvSpPr>
        <xdr:cNvPr id="198" name="人件費・物件費等の状況平均値テキスト"/>
        <xdr:cNvSpPr txBox="1"/>
      </xdr:nvSpPr>
      <xdr:spPr>
        <a:xfrm>
          <a:off x="5041900" y="1436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166784</xdr:rowOff>
    </xdr:from>
    <xdr:to>
      <xdr:col>23</xdr:col>
      <xdr:colOff>184150</xdr:colOff>
      <xdr:row>84</xdr:row>
      <xdr:rowOff>96934</xdr:rowOff>
    </xdr:to>
    <xdr:sp macro="" textlink="">
      <xdr:nvSpPr>
        <xdr:cNvPr id="199" name="フローチャート: 判断 198"/>
        <xdr:cNvSpPr/>
      </xdr:nvSpPr>
      <xdr:spPr>
        <a:xfrm>
          <a:off x="4902200" y="1439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117785</xdr:rowOff>
    </xdr:from>
    <xdr:to>
      <xdr:col>19</xdr:col>
      <xdr:colOff>133350</xdr:colOff>
      <xdr:row>82</xdr:row>
      <xdr:rowOff>146341</xdr:rowOff>
    </xdr:to>
    <xdr:cxnSp macro="">
      <xdr:nvCxnSpPr>
        <xdr:cNvPr id="200" name="直線コネクタ 199"/>
        <xdr:cNvCxnSpPr/>
      </xdr:nvCxnSpPr>
      <xdr:spPr>
        <a:xfrm>
          <a:off x="3225800" y="14176685"/>
          <a:ext cx="889000" cy="2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163743</xdr:rowOff>
    </xdr:from>
    <xdr:to>
      <xdr:col>19</xdr:col>
      <xdr:colOff>184150</xdr:colOff>
      <xdr:row>84</xdr:row>
      <xdr:rowOff>93893</xdr:rowOff>
    </xdr:to>
    <xdr:sp macro="" textlink="">
      <xdr:nvSpPr>
        <xdr:cNvPr id="201" name="フローチャート: 判断 200"/>
        <xdr:cNvSpPr/>
      </xdr:nvSpPr>
      <xdr:spPr>
        <a:xfrm>
          <a:off x="4064000" y="1439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78670</xdr:rowOff>
    </xdr:from>
    <xdr:ext cx="736600" cy="259045"/>
    <xdr:sp macro="" textlink="">
      <xdr:nvSpPr>
        <xdr:cNvPr id="202" name="テキスト ボックス 201"/>
        <xdr:cNvSpPr txBox="1"/>
      </xdr:nvSpPr>
      <xdr:spPr>
        <a:xfrm>
          <a:off x="3733800" y="1448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117785</xdr:rowOff>
    </xdr:from>
    <xdr:to>
      <xdr:col>15</xdr:col>
      <xdr:colOff>82550</xdr:colOff>
      <xdr:row>82</xdr:row>
      <xdr:rowOff>149196</xdr:rowOff>
    </xdr:to>
    <xdr:cxnSp macro="">
      <xdr:nvCxnSpPr>
        <xdr:cNvPr id="203" name="直線コネクタ 202"/>
        <xdr:cNvCxnSpPr/>
      </xdr:nvCxnSpPr>
      <xdr:spPr>
        <a:xfrm flipV="1">
          <a:off x="2336800" y="14176685"/>
          <a:ext cx="889000" cy="3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77662</xdr:rowOff>
    </xdr:from>
    <xdr:to>
      <xdr:col>15</xdr:col>
      <xdr:colOff>133350</xdr:colOff>
      <xdr:row>84</xdr:row>
      <xdr:rowOff>7812</xdr:rowOff>
    </xdr:to>
    <xdr:sp macro="" textlink="">
      <xdr:nvSpPr>
        <xdr:cNvPr id="204" name="フローチャート: 判断 203"/>
        <xdr:cNvSpPr/>
      </xdr:nvSpPr>
      <xdr:spPr>
        <a:xfrm>
          <a:off x="3175000" y="1430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164039</xdr:rowOff>
    </xdr:from>
    <xdr:ext cx="762000" cy="259045"/>
    <xdr:sp macro="" textlink="">
      <xdr:nvSpPr>
        <xdr:cNvPr id="205" name="テキスト ボックス 204"/>
        <xdr:cNvSpPr txBox="1"/>
      </xdr:nvSpPr>
      <xdr:spPr>
        <a:xfrm>
          <a:off x="2844800" y="1439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149196</xdr:rowOff>
    </xdr:from>
    <xdr:to>
      <xdr:col>11</xdr:col>
      <xdr:colOff>31750</xdr:colOff>
      <xdr:row>82</xdr:row>
      <xdr:rowOff>152609</xdr:rowOff>
    </xdr:to>
    <xdr:cxnSp macro="">
      <xdr:nvCxnSpPr>
        <xdr:cNvPr id="206" name="直線コネクタ 205"/>
        <xdr:cNvCxnSpPr/>
      </xdr:nvCxnSpPr>
      <xdr:spPr>
        <a:xfrm flipV="1">
          <a:off x="1447800" y="14208096"/>
          <a:ext cx="8890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50940</xdr:rowOff>
    </xdr:from>
    <xdr:to>
      <xdr:col>11</xdr:col>
      <xdr:colOff>82550</xdr:colOff>
      <xdr:row>83</xdr:row>
      <xdr:rowOff>152540</xdr:rowOff>
    </xdr:to>
    <xdr:sp macro="" textlink="">
      <xdr:nvSpPr>
        <xdr:cNvPr id="207" name="フローチャート: 判断 206"/>
        <xdr:cNvSpPr/>
      </xdr:nvSpPr>
      <xdr:spPr>
        <a:xfrm>
          <a:off x="2286000" y="142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137317</xdr:rowOff>
    </xdr:from>
    <xdr:ext cx="762000" cy="259045"/>
    <xdr:sp macro="" textlink="">
      <xdr:nvSpPr>
        <xdr:cNvPr id="208" name="テキスト ボックス 207"/>
        <xdr:cNvSpPr txBox="1"/>
      </xdr:nvSpPr>
      <xdr:spPr>
        <a:xfrm>
          <a:off x="1955800" y="1436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30325</xdr:rowOff>
    </xdr:from>
    <xdr:to>
      <xdr:col>7</xdr:col>
      <xdr:colOff>31750</xdr:colOff>
      <xdr:row>83</xdr:row>
      <xdr:rowOff>131925</xdr:rowOff>
    </xdr:to>
    <xdr:sp macro="" textlink="">
      <xdr:nvSpPr>
        <xdr:cNvPr id="209" name="フローチャート: 判断 208"/>
        <xdr:cNvSpPr/>
      </xdr:nvSpPr>
      <xdr:spPr>
        <a:xfrm>
          <a:off x="1397000" y="142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116702</xdr:rowOff>
    </xdr:from>
    <xdr:ext cx="762000" cy="259045"/>
    <xdr:sp macro="" textlink="">
      <xdr:nvSpPr>
        <xdr:cNvPr id="210" name="テキスト ボックス 209"/>
        <xdr:cNvSpPr txBox="1"/>
      </xdr:nvSpPr>
      <xdr:spPr>
        <a:xfrm>
          <a:off x="1066800" y="1434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146546</xdr:rowOff>
    </xdr:from>
    <xdr:to>
      <xdr:col>23</xdr:col>
      <xdr:colOff>184150</xdr:colOff>
      <xdr:row>83</xdr:row>
      <xdr:rowOff>76696</xdr:rowOff>
    </xdr:to>
    <xdr:sp macro="" textlink="">
      <xdr:nvSpPr>
        <xdr:cNvPr id="216" name="楕円 215"/>
        <xdr:cNvSpPr/>
      </xdr:nvSpPr>
      <xdr:spPr>
        <a:xfrm>
          <a:off x="4902200" y="1420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163073</xdr:rowOff>
    </xdr:from>
    <xdr:ext cx="762000" cy="259045"/>
    <xdr:sp macro="" textlink="">
      <xdr:nvSpPr>
        <xdr:cNvPr id="217" name="人件費・物件費等の状況該当値テキスト"/>
        <xdr:cNvSpPr txBox="1"/>
      </xdr:nvSpPr>
      <xdr:spPr>
        <a:xfrm>
          <a:off x="5041900" y="1405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95541</xdr:rowOff>
    </xdr:from>
    <xdr:to>
      <xdr:col>19</xdr:col>
      <xdr:colOff>184150</xdr:colOff>
      <xdr:row>83</xdr:row>
      <xdr:rowOff>25691</xdr:rowOff>
    </xdr:to>
    <xdr:sp macro="" textlink="">
      <xdr:nvSpPr>
        <xdr:cNvPr id="218" name="楕円 217"/>
        <xdr:cNvSpPr/>
      </xdr:nvSpPr>
      <xdr:spPr>
        <a:xfrm>
          <a:off x="4064000" y="1415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35868</xdr:rowOff>
    </xdr:from>
    <xdr:ext cx="736600" cy="259045"/>
    <xdr:sp macro="" textlink="">
      <xdr:nvSpPr>
        <xdr:cNvPr id="219" name="テキスト ボックス 218"/>
        <xdr:cNvSpPr txBox="1"/>
      </xdr:nvSpPr>
      <xdr:spPr>
        <a:xfrm>
          <a:off x="3733800" y="13923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66985</xdr:rowOff>
    </xdr:from>
    <xdr:to>
      <xdr:col>15</xdr:col>
      <xdr:colOff>133350</xdr:colOff>
      <xdr:row>82</xdr:row>
      <xdr:rowOff>168585</xdr:rowOff>
    </xdr:to>
    <xdr:sp macro="" textlink="">
      <xdr:nvSpPr>
        <xdr:cNvPr id="220" name="楕円 219"/>
        <xdr:cNvSpPr/>
      </xdr:nvSpPr>
      <xdr:spPr>
        <a:xfrm>
          <a:off x="3175000" y="1412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7312</xdr:rowOff>
    </xdr:from>
    <xdr:ext cx="762000" cy="259045"/>
    <xdr:sp macro="" textlink="">
      <xdr:nvSpPr>
        <xdr:cNvPr id="221" name="テキスト ボックス 220"/>
        <xdr:cNvSpPr txBox="1"/>
      </xdr:nvSpPr>
      <xdr:spPr>
        <a:xfrm>
          <a:off x="2844800" y="1389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98396</xdr:rowOff>
    </xdr:from>
    <xdr:to>
      <xdr:col>11</xdr:col>
      <xdr:colOff>82550</xdr:colOff>
      <xdr:row>83</xdr:row>
      <xdr:rowOff>28546</xdr:rowOff>
    </xdr:to>
    <xdr:sp macro="" textlink="">
      <xdr:nvSpPr>
        <xdr:cNvPr id="222" name="楕円 221"/>
        <xdr:cNvSpPr/>
      </xdr:nvSpPr>
      <xdr:spPr>
        <a:xfrm>
          <a:off x="2286000" y="1415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38723</xdr:rowOff>
    </xdr:from>
    <xdr:ext cx="762000" cy="259045"/>
    <xdr:sp macro="" textlink="">
      <xdr:nvSpPr>
        <xdr:cNvPr id="223" name="テキスト ボックス 222"/>
        <xdr:cNvSpPr txBox="1"/>
      </xdr:nvSpPr>
      <xdr:spPr>
        <a:xfrm>
          <a:off x="1955800" y="1392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101809</xdr:rowOff>
    </xdr:from>
    <xdr:to>
      <xdr:col>7</xdr:col>
      <xdr:colOff>31750</xdr:colOff>
      <xdr:row>83</xdr:row>
      <xdr:rowOff>31959</xdr:rowOff>
    </xdr:to>
    <xdr:sp macro="" textlink="">
      <xdr:nvSpPr>
        <xdr:cNvPr id="224" name="楕円 223"/>
        <xdr:cNvSpPr/>
      </xdr:nvSpPr>
      <xdr:spPr>
        <a:xfrm>
          <a:off x="1397000" y="1416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42136</xdr:rowOff>
    </xdr:from>
    <xdr:ext cx="762000" cy="259045"/>
    <xdr:sp macro="" textlink="">
      <xdr:nvSpPr>
        <xdr:cNvPr id="225" name="テキスト ボックス 224"/>
        <xdr:cNvSpPr txBox="1"/>
      </xdr:nvSpPr>
      <xdr:spPr>
        <a:xfrm>
          <a:off x="1066800" y="139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年度は類似団体平均と同様の水準であったが、新規採用職員に占める新卒者の割合が低かったことが主な原因となり、平成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下回る状況となっている。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8731</xdr:rowOff>
    </xdr:from>
    <xdr:to>
      <xdr:col>81</xdr:col>
      <xdr:colOff>44450</xdr:colOff>
      <xdr:row>89</xdr:row>
      <xdr:rowOff>84931</xdr:rowOff>
    </xdr:to>
    <xdr:cxnSp macro="">
      <xdr:nvCxnSpPr>
        <xdr:cNvPr id="258" name="直線コネクタ 257"/>
        <xdr:cNvCxnSpPr/>
      </xdr:nvCxnSpPr>
      <xdr:spPr>
        <a:xfrm flipV="1">
          <a:off x="17018000" y="1389618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57008</xdr:rowOff>
    </xdr:from>
    <xdr:ext cx="762000" cy="259045"/>
    <xdr:sp macro="" textlink="">
      <xdr:nvSpPr>
        <xdr:cNvPr id="259" name="給与水準   （国との比較）最小値テキスト"/>
        <xdr:cNvSpPr txBox="1"/>
      </xdr:nvSpPr>
      <xdr:spPr>
        <a:xfrm>
          <a:off x="17106900" y="1531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84931</xdr:rowOff>
    </xdr:from>
    <xdr:to>
      <xdr:col>81</xdr:col>
      <xdr:colOff>133350</xdr:colOff>
      <xdr:row>89</xdr:row>
      <xdr:rowOff>84931</xdr:rowOff>
    </xdr:to>
    <xdr:cxnSp macro="">
      <xdr:nvCxnSpPr>
        <xdr:cNvPr id="260" name="直線コネクタ 259"/>
        <xdr:cNvCxnSpPr/>
      </xdr:nvCxnSpPr>
      <xdr:spPr>
        <a:xfrm>
          <a:off x="16929100" y="1534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95108</xdr:rowOff>
    </xdr:from>
    <xdr:ext cx="762000" cy="259045"/>
    <xdr:sp macro="" textlink="">
      <xdr:nvSpPr>
        <xdr:cNvPr id="261" name="給与水準   （国との比較）最大値テキスト"/>
        <xdr:cNvSpPr txBox="1"/>
      </xdr:nvSpPr>
      <xdr:spPr>
        <a:xfrm>
          <a:off x="17106900" y="136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8731</xdr:rowOff>
    </xdr:from>
    <xdr:to>
      <xdr:col>81</xdr:col>
      <xdr:colOff>133350</xdr:colOff>
      <xdr:row>81</xdr:row>
      <xdr:rowOff>8731</xdr:rowOff>
    </xdr:to>
    <xdr:cxnSp macro="">
      <xdr:nvCxnSpPr>
        <xdr:cNvPr id="262" name="直線コネクタ 261"/>
        <xdr:cNvCxnSpPr/>
      </xdr:nvCxnSpPr>
      <xdr:spPr>
        <a:xfrm>
          <a:off x="16929100" y="138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3175</xdr:rowOff>
    </xdr:from>
    <xdr:to>
      <xdr:col>81</xdr:col>
      <xdr:colOff>44450</xdr:colOff>
      <xdr:row>82</xdr:row>
      <xdr:rowOff>33338</xdr:rowOff>
    </xdr:to>
    <xdr:cxnSp macro="">
      <xdr:nvCxnSpPr>
        <xdr:cNvPr id="263" name="直線コネクタ 262"/>
        <xdr:cNvCxnSpPr/>
      </xdr:nvCxnSpPr>
      <xdr:spPr>
        <a:xfrm>
          <a:off x="16179800" y="1406207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33990</xdr:rowOff>
    </xdr:from>
    <xdr:ext cx="762000" cy="259045"/>
    <xdr:sp macro="" textlink="">
      <xdr:nvSpPr>
        <xdr:cNvPr id="264" name="給与水準   （国との比較）平均値テキスト"/>
        <xdr:cNvSpPr txBox="1"/>
      </xdr:nvSpPr>
      <xdr:spPr>
        <a:xfrm>
          <a:off x="17106900" y="1443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61913</xdr:rowOff>
    </xdr:from>
    <xdr:to>
      <xdr:col>81</xdr:col>
      <xdr:colOff>95250</xdr:colOff>
      <xdr:row>84</xdr:row>
      <xdr:rowOff>163513</xdr:rowOff>
    </xdr:to>
    <xdr:sp macro="" textlink="">
      <xdr:nvSpPr>
        <xdr:cNvPr id="265" name="フローチャート: 判断 264"/>
        <xdr:cNvSpPr/>
      </xdr:nvSpPr>
      <xdr:spPr>
        <a:xfrm>
          <a:off x="169672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3175</xdr:rowOff>
    </xdr:from>
    <xdr:to>
      <xdr:col>77</xdr:col>
      <xdr:colOff>44450</xdr:colOff>
      <xdr:row>85</xdr:row>
      <xdr:rowOff>1588</xdr:rowOff>
    </xdr:to>
    <xdr:cxnSp macro="">
      <xdr:nvCxnSpPr>
        <xdr:cNvPr id="266" name="直線コネクタ 265"/>
        <xdr:cNvCxnSpPr/>
      </xdr:nvCxnSpPr>
      <xdr:spPr>
        <a:xfrm flipV="1">
          <a:off x="15290800" y="14062075"/>
          <a:ext cx="889000" cy="5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7" name="フローチャート: 判断 266"/>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8" name="テキスト ボックス 267"/>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85</xdr:row>
      <xdr:rowOff>1588</xdr:rowOff>
    </xdr:to>
    <xdr:cxnSp macro="">
      <xdr:nvCxnSpPr>
        <xdr:cNvPr id="269" name="直線コネクタ 268"/>
        <xdr:cNvCxnSpPr/>
      </xdr:nvCxnSpPr>
      <xdr:spPr>
        <a:xfrm>
          <a:off x="14401800" y="1448435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122238</xdr:rowOff>
    </xdr:from>
    <xdr:to>
      <xdr:col>73</xdr:col>
      <xdr:colOff>44450</xdr:colOff>
      <xdr:row>85</xdr:row>
      <xdr:rowOff>52388</xdr:rowOff>
    </xdr:to>
    <xdr:sp macro="" textlink="">
      <xdr:nvSpPr>
        <xdr:cNvPr id="270" name="フローチャート: 判断 269"/>
        <xdr:cNvSpPr/>
      </xdr:nvSpPr>
      <xdr:spPr>
        <a:xfrm>
          <a:off x="15240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62565</xdr:rowOff>
    </xdr:from>
    <xdr:ext cx="762000" cy="259045"/>
    <xdr:sp macro="" textlink="">
      <xdr:nvSpPr>
        <xdr:cNvPr id="271" name="テキスト ボックス 270"/>
        <xdr:cNvSpPr txBox="1"/>
      </xdr:nvSpPr>
      <xdr:spPr>
        <a:xfrm>
          <a:off x="14909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107156</xdr:rowOff>
    </xdr:to>
    <xdr:cxnSp macro="">
      <xdr:nvCxnSpPr>
        <xdr:cNvPr id="272" name="直線コネクタ 271"/>
        <xdr:cNvCxnSpPr/>
      </xdr:nvCxnSpPr>
      <xdr:spPr>
        <a:xfrm flipV="1">
          <a:off x="13512800" y="14484350"/>
          <a:ext cx="889000" cy="19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137319</xdr:rowOff>
    </xdr:from>
    <xdr:to>
      <xdr:col>68</xdr:col>
      <xdr:colOff>203200</xdr:colOff>
      <xdr:row>85</xdr:row>
      <xdr:rowOff>67469</xdr:rowOff>
    </xdr:to>
    <xdr:sp macro="" textlink="">
      <xdr:nvSpPr>
        <xdr:cNvPr id="273" name="フローチャート: 判断 272"/>
        <xdr:cNvSpPr/>
      </xdr:nvSpPr>
      <xdr:spPr>
        <a:xfrm>
          <a:off x="14351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52246</xdr:rowOff>
    </xdr:from>
    <xdr:ext cx="762000" cy="259045"/>
    <xdr:sp macro="" textlink="">
      <xdr:nvSpPr>
        <xdr:cNvPr id="274" name="テキスト ボックス 273"/>
        <xdr:cNvSpPr txBox="1"/>
      </xdr:nvSpPr>
      <xdr:spPr>
        <a:xfrm>
          <a:off x="14020800" y="1462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107156</xdr:rowOff>
    </xdr:from>
    <xdr:to>
      <xdr:col>64</xdr:col>
      <xdr:colOff>152400</xdr:colOff>
      <xdr:row>85</xdr:row>
      <xdr:rowOff>37306</xdr:rowOff>
    </xdr:to>
    <xdr:sp macro="" textlink="">
      <xdr:nvSpPr>
        <xdr:cNvPr id="275" name="フローチャート: 判断 274"/>
        <xdr:cNvSpPr/>
      </xdr:nvSpPr>
      <xdr:spPr>
        <a:xfrm>
          <a:off x="13462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47483</xdr:rowOff>
    </xdr:from>
    <xdr:ext cx="762000" cy="259045"/>
    <xdr:sp macro="" textlink="">
      <xdr:nvSpPr>
        <xdr:cNvPr id="276" name="テキスト ボックス 275"/>
        <xdr:cNvSpPr txBox="1"/>
      </xdr:nvSpPr>
      <xdr:spPr>
        <a:xfrm>
          <a:off x="13131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153988</xdr:rowOff>
    </xdr:from>
    <xdr:to>
      <xdr:col>81</xdr:col>
      <xdr:colOff>95250</xdr:colOff>
      <xdr:row>82</xdr:row>
      <xdr:rowOff>84138</xdr:rowOff>
    </xdr:to>
    <xdr:sp macro="" textlink="">
      <xdr:nvSpPr>
        <xdr:cNvPr id="282" name="楕円 281"/>
        <xdr:cNvSpPr/>
      </xdr:nvSpPr>
      <xdr:spPr>
        <a:xfrm>
          <a:off x="16967200" y="1404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170515</xdr:rowOff>
    </xdr:from>
    <xdr:ext cx="762000" cy="259045"/>
    <xdr:sp macro="" textlink="">
      <xdr:nvSpPr>
        <xdr:cNvPr id="283" name="給与水準   （国との比較）該当値テキスト"/>
        <xdr:cNvSpPr txBox="1"/>
      </xdr:nvSpPr>
      <xdr:spPr>
        <a:xfrm>
          <a:off x="17106900" y="1388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123825</xdr:rowOff>
    </xdr:from>
    <xdr:to>
      <xdr:col>77</xdr:col>
      <xdr:colOff>95250</xdr:colOff>
      <xdr:row>82</xdr:row>
      <xdr:rowOff>53975</xdr:rowOff>
    </xdr:to>
    <xdr:sp macro="" textlink="">
      <xdr:nvSpPr>
        <xdr:cNvPr id="284" name="楕円 283"/>
        <xdr:cNvSpPr/>
      </xdr:nvSpPr>
      <xdr:spPr>
        <a:xfrm>
          <a:off x="16129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64152</xdr:rowOff>
    </xdr:from>
    <xdr:ext cx="736600" cy="259045"/>
    <xdr:sp macro="" textlink="">
      <xdr:nvSpPr>
        <xdr:cNvPr id="285" name="テキスト ボックス 284"/>
        <xdr:cNvSpPr txBox="1"/>
      </xdr:nvSpPr>
      <xdr:spPr>
        <a:xfrm>
          <a:off x="15798800" y="1378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122238</xdr:rowOff>
    </xdr:from>
    <xdr:to>
      <xdr:col>73</xdr:col>
      <xdr:colOff>44450</xdr:colOff>
      <xdr:row>85</xdr:row>
      <xdr:rowOff>52388</xdr:rowOff>
    </xdr:to>
    <xdr:sp macro="" textlink="">
      <xdr:nvSpPr>
        <xdr:cNvPr id="286" name="楕円 285"/>
        <xdr:cNvSpPr/>
      </xdr:nvSpPr>
      <xdr:spPr>
        <a:xfrm>
          <a:off x="15240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37165</xdr:rowOff>
    </xdr:from>
    <xdr:ext cx="762000" cy="259045"/>
    <xdr:sp macro="" textlink="">
      <xdr:nvSpPr>
        <xdr:cNvPr id="287" name="テキスト ボックス 286"/>
        <xdr:cNvSpPr txBox="1"/>
      </xdr:nvSpPr>
      <xdr:spPr>
        <a:xfrm>
          <a:off x="14909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8" name="楕円 287"/>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9" name="テキスト ボックス 288"/>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56356</xdr:rowOff>
    </xdr:from>
    <xdr:to>
      <xdr:col>64</xdr:col>
      <xdr:colOff>152400</xdr:colOff>
      <xdr:row>85</xdr:row>
      <xdr:rowOff>157956</xdr:rowOff>
    </xdr:to>
    <xdr:sp macro="" textlink="">
      <xdr:nvSpPr>
        <xdr:cNvPr id="290" name="楕円 289"/>
        <xdr:cNvSpPr/>
      </xdr:nvSpPr>
      <xdr:spPr>
        <a:xfrm>
          <a:off x="13462000" y="14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142733</xdr:rowOff>
    </xdr:from>
    <xdr:ext cx="762000" cy="259045"/>
    <xdr:sp macro="" textlink="">
      <xdr:nvSpPr>
        <xdr:cNvPr id="291" name="テキスト ボックス 290"/>
        <xdr:cNvSpPr txBox="1"/>
      </xdr:nvSpPr>
      <xdr:spPr>
        <a:xfrm>
          <a:off x="13131800" y="1471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年度から行っている行財政改革の中で、職員の定員管理計画を策定しており、計画に沿った定員管理を進めたことにより、平成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年度からは類似団体の平均を下回っている。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29210</xdr:rowOff>
    </xdr:to>
    <xdr:cxnSp macro="">
      <xdr:nvCxnSpPr>
        <xdr:cNvPr id="321" name="直線コネクタ 320"/>
        <xdr:cNvCxnSpPr/>
      </xdr:nvCxnSpPr>
      <xdr:spPr>
        <a:xfrm flipV="1">
          <a:off x="17018000" y="10089868"/>
          <a:ext cx="0" cy="1597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1287</xdr:rowOff>
    </xdr:from>
    <xdr:ext cx="762000" cy="259045"/>
    <xdr:sp macro="" textlink="">
      <xdr:nvSpPr>
        <xdr:cNvPr id="322" name="定員管理の状況最小値テキスト"/>
        <xdr:cNvSpPr txBox="1"/>
      </xdr:nvSpPr>
      <xdr:spPr>
        <a:xfrm>
          <a:off x="17106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29210</xdr:rowOff>
    </xdr:from>
    <xdr:to>
      <xdr:col>81</xdr:col>
      <xdr:colOff>133350</xdr:colOff>
      <xdr:row>68</xdr:row>
      <xdr:rowOff>29210</xdr:rowOff>
    </xdr:to>
    <xdr:cxnSp macro="">
      <xdr:nvCxnSpPr>
        <xdr:cNvPr id="323" name="直線コネクタ 322"/>
        <xdr:cNvCxnSpPr/>
      </xdr:nvCxnSpPr>
      <xdr:spPr>
        <a:xfrm>
          <a:off x="16929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24"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25" name="直線コネクタ 324"/>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139488</xdr:rowOff>
    </xdr:from>
    <xdr:to>
      <xdr:col>81</xdr:col>
      <xdr:colOff>44450</xdr:colOff>
      <xdr:row>61</xdr:row>
      <xdr:rowOff>147531</xdr:rowOff>
    </xdr:to>
    <xdr:cxnSp macro="">
      <xdr:nvCxnSpPr>
        <xdr:cNvPr id="326" name="直線コネクタ 325"/>
        <xdr:cNvCxnSpPr/>
      </xdr:nvCxnSpPr>
      <xdr:spPr>
        <a:xfrm>
          <a:off x="16179800" y="1059793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154604</xdr:rowOff>
    </xdr:from>
    <xdr:ext cx="762000" cy="259045"/>
    <xdr:sp macro="" textlink="">
      <xdr:nvSpPr>
        <xdr:cNvPr id="327" name="定員管理の状況平均値テキスト"/>
        <xdr:cNvSpPr txBox="1"/>
      </xdr:nvSpPr>
      <xdr:spPr>
        <a:xfrm>
          <a:off x="17106900" y="106130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11077</xdr:rowOff>
    </xdr:from>
    <xdr:to>
      <xdr:col>81</xdr:col>
      <xdr:colOff>95250</xdr:colOff>
      <xdr:row>62</xdr:row>
      <xdr:rowOff>112677</xdr:rowOff>
    </xdr:to>
    <xdr:sp macro="" textlink="">
      <xdr:nvSpPr>
        <xdr:cNvPr id="328" name="フローチャート: 判断 327"/>
        <xdr:cNvSpPr/>
      </xdr:nvSpPr>
      <xdr:spPr>
        <a:xfrm>
          <a:off x="169672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136807</xdr:rowOff>
    </xdr:from>
    <xdr:to>
      <xdr:col>77</xdr:col>
      <xdr:colOff>44450</xdr:colOff>
      <xdr:row>61</xdr:row>
      <xdr:rowOff>139488</xdr:rowOff>
    </xdr:to>
    <xdr:cxnSp macro="">
      <xdr:nvCxnSpPr>
        <xdr:cNvPr id="329" name="直線コネクタ 328"/>
        <xdr:cNvCxnSpPr/>
      </xdr:nvCxnSpPr>
      <xdr:spPr>
        <a:xfrm>
          <a:off x="15290800" y="10595257"/>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136948</xdr:rowOff>
    </xdr:from>
    <xdr:to>
      <xdr:col>77</xdr:col>
      <xdr:colOff>95250</xdr:colOff>
      <xdr:row>62</xdr:row>
      <xdr:rowOff>67098</xdr:rowOff>
    </xdr:to>
    <xdr:sp macro="" textlink="">
      <xdr:nvSpPr>
        <xdr:cNvPr id="330" name="フローチャート: 判断 329"/>
        <xdr:cNvSpPr/>
      </xdr:nvSpPr>
      <xdr:spPr>
        <a:xfrm>
          <a:off x="16129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51875</xdr:rowOff>
    </xdr:from>
    <xdr:ext cx="736600" cy="259045"/>
    <xdr:sp macro="" textlink="">
      <xdr:nvSpPr>
        <xdr:cNvPr id="331" name="テキスト ボックス 330"/>
        <xdr:cNvSpPr txBox="1"/>
      </xdr:nvSpPr>
      <xdr:spPr>
        <a:xfrm>
          <a:off x="15798800" y="1068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136807</xdr:rowOff>
    </xdr:from>
    <xdr:to>
      <xdr:col>72</xdr:col>
      <xdr:colOff>203200</xdr:colOff>
      <xdr:row>61</xdr:row>
      <xdr:rowOff>162278</xdr:rowOff>
    </xdr:to>
    <xdr:cxnSp macro="">
      <xdr:nvCxnSpPr>
        <xdr:cNvPr id="332" name="直線コネクタ 331"/>
        <xdr:cNvCxnSpPr/>
      </xdr:nvCxnSpPr>
      <xdr:spPr>
        <a:xfrm flipV="1">
          <a:off x="14401800" y="10595257"/>
          <a:ext cx="8890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94051</xdr:rowOff>
    </xdr:from>
    <xdr:to>
      <xdr:col>73</xdr:col>
      <xdr:colOff>44450</xdr:colOff>
      <xdr:row>62</xdr:row>
      <xdr:rowOff>24201</xdr:rowOff>
    </xdr:to>
    <xdr:sp macro="" textlink="">
      <xdr:nvSpPr>
        <xdr:cNvPr id="333" name="フローチャート: 判断 332"/>
        <xdr:cNvSpPr/>
      </xdr:nvSpPr>
      <xdr:spPr>
        <a:xfrm>
          <a:off x="15240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8978</xdr:rowOff>
    </xdr:from>
    <xdr:ext cx="762000" cy="259045"/>
    <xdr:sp macro="" textlink="">
      <xdr:nvSpPr>
        <xdr:cNvPr id="334" name="テキスト ボックス 333"/>
        <xdr:cNvSpPr txBox="1"/>
      </xdr:nvSpPr>
      <xdr:spPr>
        <a:xfrm>
          <a:off x="14909800" y="10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162278</xdr:rowOff>
    </xdr:from>
    <xdr:to>
      <xdr:col>68</xdr:col>
      <xdr:colOff>152400</xdr:colOff>
      <xdr:row>62</xdr:row>
      <xdr:rowOff>61877</xdr:rowOff>
    </xdr:to>
    <xdr:cxnSp macro="">
      <xdr:nvCxnSpPr>
        <xdr:cNvPr id="335" name="直線コネクタ 334"/>
        <xdr:cNvCxnSpPr/>
      </xdr:nvCxnSpPr>
      <xdr:spPr>
        <a:xfrm flipV="1">
          <a:off x="13512800" y="10620728"/>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96731</xdr:rowOff>
    </xdr:from>
    <xdr:to>
      <xdr:col>68</xdr:col>
      <xdr:colOff>203200</xdr:colOff>
      <xdr:row>62</xdr:row>
      <xdr:rowOff>26881</xdr:rowOff>
    </xdr:to>
    <xdr:sp macro="" textlink="">
      <xdr:nvSpPr>
        <xdr:cNvPr id="336" name="フローチャート: 判断 335"/>
        <xdr:cNvSpPr/>
      </xdr:nvSpPr>
      <xdr:spPr>
        <a:xfrm>
          <a:off x="14351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37058</xdr:rowOff>
    </xdr:from>
    <xdr:ext cx="762000" cy="259045"/>
    <xdr:sp macro="" textlink="">
      <xdr:nvSpPr>
        <xdr:cNvPr id="337" name="テキスト ボックス 336"/>
        <xdr:cNvSpPr txBox="1"/>
      </xdr:nvSpPr>
      <xdr:spPr>
        <a:xfrm>
          <a:off x="14020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38" name="フローチャート: 判断 337"/>
        <xdr:cNvSpPr/>
      </xdr:nvSpPr>
      <xdr:spPr>
        <a:xfrm>
          <a:off x="13462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53146</xdr:rowOff>
    </xdr:from>
    <xdr:ext cx="762000" cy="259045"/>
    <xdr:sp macro="" textlink="">
      <xdr:nvSpPr>
        <xdr:cNvPr id="339" name="テキスト ボックス 338"/>
        <xdr:cNvSpPr txBox="1"/>
      </xdr:nvSpPr>
      <xdr:spPr>
        <a:xfrm>
          <a:off x="13131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96731</xdr:rowOff>
    </xdr:from>
    <xdr:to>
      <xdr:col>81</xdr:col>
      <xdr:colOff>95250</xdr:colOff>
      <xdr:row>62</xdr:row>
      <xdr:rowOff>26881</xdr:rowOff>
    </xdr:to>
    <xdr:sp macro="" textlink="">
      <xdr:nvSpPr>
        <xdr:cNvPr id="345" name="楕円 344"/>
        <xdr:cNvSpPr/>
      </xdr:nvSpPr>
      <xdr:spPr>
        <a:xfrm>
          <a:off x="169672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113258</xdr:rowOff>
    </xdr:from>
    <xdr:ext cx="762000" cy="259045"/>
    <xdr:sp macro="" textlink="">
      <xdr:nvSpPr>
        <xdr:cNvPr id="346" name="定員管理の状況該当値テキスト"/>
        <xdr:cNvSpPr txBox="1"/>
      </xdr:nvSpPr>
      <xdr:spPr>
        <a:xfrm>
          <a:off x="17106900" y="1040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88688</xdr:rowOff>
    </xdr:from>
    <xdr:to>
      <xdr:col>77</xdr:col>
      <xdr:colOff>95250</xdr:colOff>
      <xdr:row>62</xdr:row>
      <xdr:rowOff>18838</xdr:rowOff>
    </xdr:to>
    <xdr:sp macro="" textlink="">
      <xdr:nvSpPr>
        <xdr:cNvPr id="347" name="楕円 346"/>
        <xdr:cNvSpPr/>
      </xdr:nvSpPr>
      <xdr:spPr>
        <a:xfrm>
          <a:off x="16129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29015</xdr:rowOff>
    </xdr:from>
    <xdr:ext cx="736600" cy="259045"/>
    <xdr:sp macro="" textlink="">
      <xdr:nvSpPr>
        <xdr:cNvPr id="348" name="テキスト ボックス 347"/>
        <xdr:cNvSpPr txBox="1"/>
      </xdr:nvSpPr>
      <xdr:spPr>
        <a:xfrm>
          <a:off x="15798800" y="10316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86007</xdr:rowOff>
    </xdr:from>
    <xdr:to>
      <xdr:col>73</xdr:col>
      <xdr:colOff>44450</xdr:colOff>
      <xdr:row>62</xdr:row>
      <xdr:rowOff>16157</xdr:rowOff>
    </xdr:to>
    <xdr:sp macro="" textlink="">
      <xdr:nvSpPr>
        <xdr:cNvPr id="349" name="楕円 348"/>
        <xdr:cNvSpPr/>
      </xdr:nvSpPr>
      <xdr:spPr>
        <a:xfrm>
          <a:off x="15240000" y="1054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26334</xdr:rowOff>
    </xdr:from>
    <xdr:ext cx="762000" cy="259045"/>
    <xdr:sp macro="" textlink="">
      <xdr:nvSpPr>
        <xdr:cNvPr id="350" name="テキスト ボックス 349"/>
        <xdr:cNvSpPr txBox="1"/>
      </xdr:nvSpPr>
      <xdr:spPr>
        <a:xfrm>
          <a:off x="14909800" y="1031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111478</xdr:rowOff>
    </xdr:from>
    <xdr:to>
      <xdr:col>68</xdr:col>
      <xdr:colOff>203200</xdr:colOff>
      <xdr:row>62</xdr:row>
      <xdr:rowOff>41628</xdr:rowOff>
    </xdr:to>
    <xdr:sp macro="" textlink="">
      <xdr:nvSpPr>
        <xdr:cNvPr id="351" name="楕円 350"/>
        <xdr:cNvSpPr/>
      </xdr:nvSpPr>
      <xdr:spPr>
        <a:xfrm>
          <a:off x="14351000" y="105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26405</xdr:rowOff>
    </xdr:from>
    <xdr:ext cx="762000" cy="259045"/>
    <xdr:sp macro="" textlink="">
      <xdr:nvSpPr>
        <xdr:cNvPr id="352" name="テキスト ボックス 351"/>
        <xdr:cNvSpPr txBox="1"/>
      </xdr:nvSpPr>
      <xdr:spPr>
        <a:xfrm>
          <a:off x="14020800" y="106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11077</xdr:rowOff>
    </xdr:from>
    <xdr:to>
      <xdr:col>64</xdr:col>
      <xdr:colOff>152400</xdr:colOff>
      <xdr:row>62</xdr:row>
      <xdr:rowOff>112677</xdr:rowOff>
    </xdr:to>
    <xdr:sp macro="" textlink="">
      <xdr:nvSpPr>
        <xdr:cNvPr id="353" name="楕円 352"/>
        <xdr:cNvSpPr/>
      </xdr:nvSpPr>
      <xdr:spPr>
        <a:xfrm>
          <a:off x="13462000" y="1064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97454</xdr:rowOff>
    </xdr:from>
    <xdr:ext cx="762000" cy="259045"/>
    <xdr:sp macro="" textlink="">
      <xdr:nvSpPr>
        <xdr:cNvPr id="354" name="テキスト ボックス 353"/>
        <xdr:cNvSpPr txBox="1"/>
      </xdr:nvSpPr>
      <xdr:spPr>
        <a:xfrm>
          <a:off x="13131800" y="1072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年度から取り組んだ行財政改革の中で、地方債の新規発行の抑制を行ってきたことにより、平成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年度において類似団体平均を下回ったが、</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は、普通交付税の減額の影響はあったものの、合併前に旧町村において借り入れた既発債の償還が終了したことにより比率は改善し、類似団体並みとなっている。今後は、公共施設等総合管理計画に基づく長寿命化、耐震化、除却事業といった新たな財政需要により公債費の伸びが見込まれ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44</xdr:row>
      <xdr:rowOff>151695</xdr:rowOff>
    </xdr:to>
    <xdr:cxnSp macro="">
      <xdr:nvCxnSpPr>
        <xdr:cNvPr id="384" name="直線コネクタ 383"/>
        <xdr:cNvCxnSpPr/>
      </xdr:nvCxnSpPr>
      <xdr:spPr>
        <a:xfrm flipV="1">
          <a:off x="17018000" y="6060017"/>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123772</xdr:rowOff>
    </xdr:from>
    <xdr:ext cx="762000" cy="259045"/>
    <xdr:sp macro="" textlink="">
      <xdr:nvSpPr>
        <xdr:cNvPr id="385" name="公債費負担の状況最小値テキスト"/>
        <xdr:cNvSpPr txBox="1"/>
      </xdr:nvSpPr>
      <xdr:spPr>
        <a:xfrm>
          <a:off x="17106900" y="766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151695</xdr:rowOff>
    </xdr:from>
    <xdr:to>
      <xdr:col>81</xdr:col>
      <xdr:colOff>133350</xdr:colOff>
      <xdr:row>44</xdr:row>
      <xdr:rowOff>151695</xdr:rowOff>
    </xdr:to>
    <xdr:cxnSp macro="">
      <xdr:nvCxnSpPr>
        <xdr:cNvPr id="386" name="直線コネクタ 385"/>
        <xdr:cNvCxnSpPr/>
      </xdr:nvCxnSpPr>
      <xdr:spPr>
        <a:xfrm>
          <a:off x="16929100" y="769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7"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8" name="直線コネクタ 387"/>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33161</xdr:rowOff>
    </xdr:from>
    <xdr:to>
      <xdr:col>81</xdr:col>
      <xdr:colOff>44450</xdr:colOff>
      <xdr:row>40</xdr:row>
      <xdr:rowOff>59972</xdr:rowOff>
    </xdr:to>
    <xdr:cxnSp macro="">
      <xdr:nvCxnSpPr>
        <xdr:cNvPr id="389" name="直線コネクタ 388"/>
        <xdr:cNvCxnSpPr/>
      </xdr:nvCxnSpPr>
      <xdr:spPr>
        <a:xfrm flipV="1">
          <a:off x="16179800" y="68911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90"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91" name="フローチャート: 判断 390"/>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59972</xdr:rowOff>
    </xdr:from>
    <xdr:to>
      <xdr:col>77</xdr:col>
      <xdr:colOff>44450</xdr:colOff>
      <xdr:row>40</xdr:row>
      <xdr:rowOff>100189</xdr:rowOff>
    </xdr:to>
    <xdr:cxnSp macro="">
      <xdr:nvCxnSpPr>
        <xdr:cNvPr id="392" name="直線コネクタ 391"/>
        <xdr:cNvCxnSpPr/>
      </xdr:nvCxnSpPr>
      <xdr:spPr>
        <a:xfrm flipV="1">
          <a:off x="15290800" y="691797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49389</xdr:rowOff>
    </xdr:from>
    <xdr:to>
      <xdr:col>77</xdr:col>
      <xdr:colOff>95250</xdr:colOff>
      <xdr:row>40</xdr:row>
      <xdr:rowOff>150989</xdr:rowOff>
    </xdr:to>
    <xdr:sp macro="" textlink="">
      <xdr:nvSpPr>
        <xdr:cNvPr id="393" name="フローチャート: 判断 392"/>
        <xdr:cNvSpPr/>
      </xdr:nvSpPr>
      <xdr:spPr>
        <a:xfrm>
          <a:off x="16129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135766</xdr:rowOff>
    </xdr:from>
    <xdr:ext cx="736600" cy="259045"/>
    <xdr:sp macro="" textlink="">
      <xdr:nvSpPr>
        <xdr:cNvPr id="394" name="テキスト ボックス 393"/>
        <xdr:cNvSpPr txBox="1"/>
      </xdr:nvSpPr>
      <xdr:spPr>
        <a:xfrm>
          <a:off x="15798800" y="699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100189</xdr:rowOff>
    </xdr:from>
    <xdr:to>
      <xdr:col>72</xdr:col>
      <xdr:colOff>203200</xdr:colOff>
      <xdr:row>41</xdr:row>
      <xdr:rowOff>89605</xdr:rowOff>
    </xdr:to>
    <xdr:cxnSp macro="">
      <xdr:nvCxnSpPr>
        <xdr:cNvPr id="395" name="直線コネクタ 394"/>
        <xdr:cNvCxnSpPr/>
      </xdr:nvCxnSpPr>
      <xdr:spPr>
        <a:xfrm flipV="1">
          <a:off x="14401800" y="695818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62795</xdr:rowOff>
    </xdr:from>
    <xdr:to>
      <xdr:col>73</xdr:col>
      <xdr:colOff>44450</xdr:colOff>
      <xdr:row>40</xdr:row>
      <xdr:rowOff>164395</xdr:rowOff>
    </xdr:to>
    <xdr:sp macro="" textlink="">
      <xdr:nvSpPr>
        <xdr:cNvPr id="396" name="フローチャート: 判断 395"/>
        <xdr:cNvSpPr/>
      </xdr:nvSpPr>
      <xdr:spPr>
        <a:xfrm>
          <a:off x="15240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149172</xdr:rowOff>
    </xdr:from>
    <xdr:ext cx="762000" cy="259045"/>
    <xdr:sp macro="" textlink="">
      <xdr:nvSpPr>
        <xdr:cNvPr id="397" name="テキスト ボックス 396"/>
        <xdr:cNvSpPr txBox="1"/>
      </xdr:nvSpPr>
      <xdr:spPr>
        <a:xfrm>
          <a:off x="149098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89605</xdr:rowOff>
    </xdr:from>
    <xdr:to>
      <xdr:col>68</xdr:col>
      <xdr:colOff>152400</xdr:colOff>
      <xdr:row>42</xdr:row>
      <xdr:rowOff>52211</xdr:rowOff>
    </xdr:to>
    <xdr:cxnSp macro="">
      <xdr:nvCxnSpPr>
        <xdr:cNvPr id="398" name="直線コネクタ 397"/>
        <xdr:cNvCxnSpPr/>
      </xdr:nvCxnSpPr>
      <xdr:spPr>
        <a:xfrm flipV="1">
          <a:off x="13512800" y="711905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9" name="フローチャート: 判断 398"/>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29932</xdr:rowOff>
    </xdr:from>
    <xdr:ext cx="762000" cy="259045"/>
    <xdr:sp macro="" textlink="">
      <xdr:nvSpPr>
        <xdr:cNvPr id="400" name="テキスト ボックス 399"/>
        <xdr:cNvSpPr txBox="1"/>
      </xdr:nvSpPr>
      <xdr:spPr>
        <a:xfrm>
          <a:off x="14020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401" name="フローチャート: 判断 400"/>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163988</xdr:rowOff>
    </xdr:from>
    <xdr:ext cx="762000" cy="259045"/>
    <xdr:sp macro="" textlink="">
      <xdr:nvSpPr>
        <xdr:cNvPr id="402" name="テキスト ボックス 401"/>
        <xdr:cNvSpPr txBox="1"/>
      </xdr:nvSpPr>
      <xdr:spPr>
        <a:xfrm>
          <a:off x="13131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153811</xdr:rowOff>
    </xdr:from>
    <xdr:to>
      <xdr:col>81</xdr:col>
      <xdr:colOff>95250</xdr:colOff>
      <xdr:row>40</xdr:row>
      <xdr:rowOff>83961</xdr:rowOff>
    </xdr:to>
    <xdr:sp macro="" textlink="">
      <xdr:nvSpPr>
        <xdr:cNvPr id="408" name="楕円 407"/>
        <xdr:cNvSpPr/>
      </xdr:nvSpPr>
      <xdr:spPr>
        <a:xfrm>
          <a:off x="169672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170338</xdr:rowOff>
    </xdr:from>
    <xdr:ext cx="762000" cy="259045"/>
    <xdr:sp macro="" textlink="">
      <xdr:nvSpPr>
        <xdr:cNvPr id="409" name="公債費負担の状況該当値テキスト"/>
        <xdr:cNvSpPr txBox="1"/>
      </xdr:nvSpPr>
      <xdr:spPr>
        <a:xfrm>
          <a:off x="17106900" y="668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9172</xdr:rowOff>
    </xdr:from>
    <xdr:to>
      <xdr:col>77</xdr:col>
      <xdr:colOff>95250</xdr:colOff>
      <xdr:row>40</xdr:row>
      <xdr:rowOff>110772</xdr:rowOff>
    </xdr:to>
    <xdr:sp macro="" textlink="">
      <xdr:nvSpPr>
        <xdr:cNvPr id="410" name="楕円 409"/>
        <xdr:cNvSpPr/>
      </xdr:nvSpPr>
      <xdr:spPr>
        <a:xfrm>
          <a:off x="16129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120949</xdr:rowOff>
    </xdr:from>
    <xdr:ext cx="736600" cy="259045"/>
    <xdr:sp macro="" textlink="">
      <xdr:nvSpPr>
        <xdr:cNvPr id="411" name="テキスト ボックス 410"/>
        <xdr:cNvSpPr txBox="1"/>
      </xdr:nvSpPr>
      <xdr:spPr>
        <a:xfrm>
          <a:off x="15798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49389</xdr:rowOff>
    </xdr:from>
    <xdr:to>
      <xdr:col>73</xdr:col>
      <xdr:colOff>44450</xdr:colOff>
      <xdr:row>40</xdr:row>
      <xdr:rowOff>150989</xdr:rowOff>
    </xdr:to>
    <xdr:sp macro="" textlink="">
      <xdr:nvSpPr>
        <xdr:cNvPr id="412" name="楕円 411"/>
        <xdr:cNvSpPr/>
      </xdr:nvSpPr>
      <xdr:spPr>
        <a:xfrm>
          <a:off x="15240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161166</xdr:rowOff>
    </xdr:from>
    <xdr:ext cx="762000" cy="259045"/>
    <xdr:sp macro="" textlink="">
      <xdr:nvSpPr>
        <xdr:cNvPr id="413" name="テキスト ボックス 412"/>
        <xdr:cNvSpPr txBox="1"/>
      </xdr:nvSpPr>
      <xdr:spPr>
        <a:xfrm>
          <a:off x="14909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38805</xdr:rowOff>
    </xdr:from>
    <xdr:to>
      <xdr:col>68</xdr:col>
      <xdr:colOff>203200</xdr:colOff>
      <xdr:row>41</xdr:row>
      <xdr:rowOff>140405</xdr:rowOff>
    </xdr:to>
    <xdr:sp macro="" textlink="">
      <xdr:nvSpPr>
        <xdr:cNvPr id="414" name="楕円 413"/>
        <xdr:cNvSpPr/>
      </xdr:nvSpPr>
      <xdr:spPr>
        <a:xfrm>
          <a:off x="14351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125182</xdr:rowOff>
    </xdr:from>
    <xdr:ext cx="762000" cy="259045"/>
    <xdr:sp macro="" textlink="">
      <xdr:nvSpPr>
        <xdr:cNvPr id="415" name="テキスト ボックス 414"/>
        <xdr:cNvSpPr txBox="1"/>
      </xdr:nvSpPr>
      <xdr:spPr>
        <a:xfrm>
          <a:off x="14020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416" name="楕円 415"/>
        <xdr:cNvSpPr/>
      </xdr:nvSpPr>
      <xdr:spPr>
        <a:xfrm>
          <a:off x="13462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417" name="テキスト ボックス 416"/>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年度から類似団体平均を下回っており、平成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としては、公営企業債の地方債残高の減、職員数の減少による退職手当負担見込額の減、並びに財政調整基金等積立てによる充当可能基金の増があげられる。また、地方債の発行額の制限や繰上償還により一般会計の地方債残高も減少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令和元年度からは、普通交付税の一本算定に対応するため、財政調整基金の取り崩しが必要となることから 比率の上昇が見込まれる。今後も実施事業の適正化を図り、財政の健全化に努める。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46" name="直線コネクタ 445"/>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47"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8" name="直線コネクタ 447"/>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139277</xdr:rowOff>
    </xdr:from>
    <xdr:to>
      <xdr:col>68</xdr:col>
      <xdr:colOff>152400</xdr:colOff>
      <xdr:row>16</xdr:row>
      <xdr:rowOff>112748</xdr:rowOff>
    </xdr:to>
    <xdr:cxnSp macro="">
      <xdr:nvCxnSpPr>
        <xdr:cNvPr id="451" name="直線コネクタ 450"/>
        <xdr:cNvCxnSpPr/>
      </xdr:nvCxnSpPr>
      <xdr:spPr>
        <a:xfrm flipV="1">
          <a:off x="13512800" y="2539577"/>
          <a:ext cx="889000" cy="31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52" name="将来負担の状況平均値テキスト"/>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3" name="フローチャート: 判断 452"/>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54" name="フローチャート: 判断 453"/>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55" name="テキスト ボックス 454"/>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13547</xdr:rowOff>
    </xdr:from>
    <xdr:to>
      <xdr:col>73</xdr:col>
      <xdr:colOff>44450</xdr:colOff>
      <xdr:row>15</xdr:row>
      <xdr:rowOff>115147</xdr:rowOff>
    </xdr:to>
    <xdr:sp macro="" textlink="">
      <xdr:nvSpPr>
        <xdr:cNvPr id="456" name="フローチャート: 判断 455"/>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57" name="テキスト ボックス 456"/>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58" name="フローチャート: 判断 457"/>
        <xdr:cNvSpPr/>
      </xdr:nvSpPr>
      <xdr:spPr>
        <a:xfrm>
          <a:off x="1435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156227</xdr:rowOff>
    </xdr:from>
    <xdr:ext cx="762000" cy="259045"/>
    <xdr:sp macro="" textlink="">
      <xdr:nvSpPr>
        <xdr:cNvPr id="459" name="テキスト ボックス 458"/>
        <xdr:cNvSpPr txBox="1"/>
      </xdr:nvSpPr>
      <xdr:spPr>
        <a:xfrm>
          <a:off x="14020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75353</xdr:rowOff>
    </xdr:from>
    <xdr:to>
      <xdr:col>64</xdr:col>
      <xdr:colOff>152400</xdr:colOff>
      <xdr:row>17</xdr:row>
      <xdr:rowOff>5503</xdr:rowOff>
    </xdr:to>
    <xdr:sp macro="" textlink="">
      <xdr:nvSpPr>
        <xdr:cNvPr id="460" name="フローチャート: 判断 459"/>
        <xdr:cNvSpPr/>
      </xdr:nvSpPr>
      <xdr:spPr>
        <a:xfrm>
          <a:off x="13462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161730</xdr:rowOff>
    </xdr:from>
    <xdr:ext cx="762000" cy="259045"/>
    <xdr:sp macro="" textlink="">
      <xdr:nvSpPr>
        <xdr:cNvPr id="461" name="テキスト ボックス 460"/>
        <xdr:cNvSpPr txBox="1"/>
      </xdr:nvSpPr>
      <xdr:spPr>
        <a:xfrm>
          <a:off x="13131800" y="2904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88477</xdr:rowOff>
    </xdr:from>
    <xdr:to>
      <xdr:col>68</xdr:col>
      <xdr:colOff>203200</xdr:colOff>
      <xdr:row>15</xdr:row>
      <xdr:rowOff>18627</xdr:rowOff>
    </xdr:to>
    <xdr:sp macro="" textlink="">
      <xdr:nvSpPr>
        <xdr:cNvPr id="467" name="楕円 466"/>
        <xdr:cNvSpPr/>
      </xdr:nvSpPr>
      <xdr:spPr>
        <a:xfrm>
          <a:off x="14351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28804</xdr:rowOff>
    </xdr:from>
    <xdr:ext cx="762000" cy="259045"/>
    <xdr:sp macro="" textlink="">
      <xdr:nvSpPr>
        <xdr:cNvPr id="468" name="テキスト ボックス 467"/>
        <xdr:cNvSpPr txBox="1"/>
      </xdr:nvSpPr>
      <xdr:spPr>
        <a:xfrm>
          <a:off x="14020800" y="225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61948</xdr:rowOff>
    </xdr:from>
    <xdr:to>
      <xdr:col>64</xdr:col>
      <xdr:colOff>152400</xdr:colOff>
      <xdr:row>16</xdr:row>
      <xdr:rowOff>163548</xdr:rowOff>
    </xdr:to>
    <xdr:sp macro="" textlink="">
      <xdr:nvSpPr>
        <xdr:cNvPr id="469" name="楕円 468"/>
        <xdr:cNvSpPr/>
      </xdr:nvSpPr>
      <xdr:spPr>
        <a:xfrm>
          <a:off x="13462000" y="28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2275</xdr:rowOff>
    </xdr:from>
    <xdr:ext cx="762000" cy="259045"/>
    <xdr:sp macro="" textlink="">
      <xdr:nvSpPr>
        <xdr:cNvPr id="470" name="テキスト ボックス 469"/>
        <xdr:cNvSpPr txBox="1"/>
      </xdr:nvSpPr>
      <xdr:spPr>
        <a:xfrm>
          <a:off x="13131800" y="257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15,302
15,077
159.56
11,552,256
10,899,534
617,980
6,302,506
10,416,990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年度から行っている行財政改革の中で、職員の定員管理計画を策定しており、計画に沿った定員管理を進めたことにより、類似団体平均並みの水準を保っている。平成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年度から新たな定員管理計画を策定し、引き続き職員数の適正化に努めている。 </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80735</xdr:rowOff>
    </xdr:to>
    <xdr:cxnSp macro="">
      <xdr:nvCxnSpPr>
        <xdr:cNvPr id="63" name="直線コネクタ 62"/>
        <xdr:cNvCxnSpPr/>
      </xdr:nvCxnSpPr>
      <xdr:spPr>
        <a:xfrm flipV="1">
          <a:off x="4826000" y="5553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52812</xdr:rowOff>
    </xdr:from>
    <xdr:ext cx="762000" cy="259045"/>
    <xdr:sp macro="" textlink="">
      <xdr:nvSpPr>
        <xdr:cNvPr id="64" name="人件費最小値テキスト"/>
        <xdr:cNvSpPr txBox="1"/>
      </xdr:nvSpPr>
      <xdr:spPr>
        <a:xfrm>
          <a:off x="4914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80735</xdr:rowOff>
    </xdr:from>
    <xdr:to>
      <xdr:col>24</xdr:col>
      <xdr:colOff>114300</xdr:colOff>
      <xdr:row>41</xdr:row>
      <xdr:rowOff>80735</xdr:rowOff>
    </xdr:to>
    <xdr:cxnSp macro="">
      <xdr:nvCxnSpPr>
        <xdr:cNvPr id="65" name="直線コネクタ 64"/>
        <xdr:cNvCxnSpPr/>
      </xdr:nvCxnSpPr>
      <xdr:spPr>
        <a:xfrm>
          <a:off x="4737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116114</xdr:rowOff>
    </xdr:from>
    <xdr:to>
      <xdr:col>24</xdr:col>
      <xdr:colOff>25400</xdr:colOff>
      <xdr:row>34</xdr:row>
      <xdr:rowOff>137886</xdr:rowOff>
    </xdr:to>
    <xdr:cxnSp macro="">
      <xdr:nvCxnSpPr>
        <xdr:cNvPr id="68" name="直線コネクタ 67"/>
        <xdr:cNvCxnSpPr/>
      </xdr:nvCxnSpPr>
      <xdr:spPr>
        <a:xfrm>
          <a:off x="3987800" y="59454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94343</xdr:rowOff>
    </xdr:from>
    <xdr:to>
      <xdr:col>19</xdr:col>
      <xdr:colOff>187325</xdr:colOff>
      <xdr:row>34</xdr:row>
      <xdr:rowOff>116114</xdr:rowOff>
    </xdr:to>
    <xdr:cxnSp macro="">
      <xdr:nvCxnSpPr>
        <xdr:cNvPr id="71" name="直線コネクタ 70"/>
        <xdr:cNvCxnSpPr/>
      </xdr:nvCxnSpPr>
      <xdr:spPr>
        <a:xfrm>
          <a:off x="3098800" y="5923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163286</xdr:rowOff>
    </xdr:from>
    <xdr:to>
      <xdr:col>20</xdr:col>
      <xdr:colOff>38100</xdr:colOff>
      <xdr:row>35</xdr:row>
      <xdr:rowOff>93436</xdr:rowOff>
    </xdr:to>
    <xdr:sp macro="" textlink="">
      <xdr:nvSpPr>
        <xdr:cNvPr id="72" name="フローチャート: 判断 71"/>
        <xdr:cNvSpPr/>
      </xdr:nvSpPr>
      <xdr:spPr>
        <a:xfrm>
          <a:off x="3937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78213</xdr:rowOff>
    </xdr:from>
    <xdr:ext cx="736600" cy="259045"/>
    <xdr:sp macro="" textlink="">
      <xdr:nvSpPr>
        <xdr:cNvPr id="73" name="テキスト ボックス 72"/>
        <xdr:cNvSpPr txBox="1"/>
      </xdr:nvSpPr>
      <xdr:spPr>
        <a:xfrm>
          <a:off x="3606800" y="607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94343</xdr:rowOff>
    </xdr:from>
    <xdr:to>
      <xdr:col>15</xdr:col>
      <xdr:colOff>98425</xdr:colOff>
      <xdr:row>34</xdr:row>
      <xdr:rowOff>159657</xdr:rowOff>
    </xdr:to>
    <xdr:cxnSp macro="">
      <xdr:nvCxnSpPr>
        <xdr:cNvPr id="74" name="直線コネクタ 73"/>
        <xdr:cNvCxnSpPr/>
      </xdr:nvCxnSpPr>
      <xdr:spPr>
        <a:xfrm flipV="1">
          <a:off x="2209800" y="5923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108857</xdr:rowOff>
    </xdr:from>
    <xdr:to>
      <xdr:col>15</xdr:col>
      <xdr:colOff>149225</xdr:colOff>
      <xdr:row>35</xdr:row>
      <xdr:rowOff>39007</xdr:rowOff>
    </xdr:to>
    <xdr:sp macro="" textlink="">
      <xdr:nvSpPr>
        <xdr:cNvPr id="75" name="フローチャート: 判断 74"/>
        <xdr:cNvSpPr/>
      </xdr:nvSpPr>
      <xdr:spPr>
        <a:xfrm>
          <a:off x="3048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23784</xdr:rowOff>
    </xdr:from>
    <xdr:ext cx="762000" cy="259045"/>
    <xdr:sp macro="" textlink="">
      <xdr:nvSpPr>
        <xdr:cNvPr id="76" name="テキスト ボックス 75"/>
        <xdr:cNvSpPr txBox="1"/>
      </xdr:nvSpPr>
      <xdr:spPr>
        <a:xfrm>
          <a:off x="2717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61686</xdr:rowOff>
    </xdr:from>
    <xdr:to>
      <xdr:col>11</xdr:col>
      <xdr:colOff>9525</xdr:colOff>
      <xdr:row>34</xdr:row>
      <xdr:rowOff>159657</xdr:rowOff>
    </xdr:to>
    <xdr:cxnSp macro="">
      <xdr:nvCxnSpPr>
        <xdr:cNvPr id="77" name="直線コネクタ 76"/>
        <xdr:cNvCxnSpPr/>
      </xdr:nvCxnSpPr>
      <xdr:spPr>
        <a:xfrm>
          <a:off x="1320800" y="58909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119743</xdr:rowOff>
    </xdr:from>
    <xdr:to>
      <xdr:col>6</xdr:col>
      <xdr:colOff>171450</xdr:colOff>
      <xdr:row>35</xdr:row>
      <xdr:rowOff>49893</xdr:rowOff>
    </xdr:to>
    <xdr:sp macro="" textlink="">
      <xdr:nvSpPr>
        <xdr:cNvPr id="80" name="フローチャート: 判断 79"/>
        <xdr:cNvSpPr/>
      </xdr:nvSpPr>
      <xdr:spPr>
        <a:xfrm>
          <a:off x="1270000" y="594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34670</xdr:rowOff>
    </xdr:from>
    <xdr:ext cx="762000" cy="259045"/>
    <xdr:sp macro="" textlink="">
      <xdr:nvSpPr>
        <xdr:cNvPr id="81" name="テキスト ボックス 80"/>
        <xdr:cNvSpPr txBox="1"/>
      </xdr:nvSpPr>
      <xdr:spPr>
        <a:xfrm>
          <a:off x="939800" y="603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87086</xdr:rowOff>
    </xdr:from>
    <xdr:to>
      <xdr:col>24</xdr:col>
      <xdr:colOff>76200</xdr:colOff>
      <xdr:row>35</xdr:row>
      <xdr:rowOff>17236</xdr:rowOff>
    </xdr:to>
    <xdr:sp macro="" textlink="">
      <xdr:nvSpPr>
        <xdr:cNvPr id="87" name="楕円 86"/>
        <xdr:cNvSpPr/>
      </xdr:nvSpPr>
      <xdr:spPr>
        <a:xfrm>
          <a:off x="47752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103613</xdr:rowOff>
    </xdr:from>
    <xdr:ext cx="762000" cy="259045"/>
    <xdr:sp macro="" textlink="">
      <xdr:nvSpPr>
        <xdr:cNvPr id="88" name="人件費該当値テキスト"/>
        <xdr:cNvSpPr txBox="1"/>
      </xdr:nvSpPr>
      <xdr:spPr>
        <a:xfrm>
          <a:off x="49149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65314</xdr:rowOff>
    </xdr:from>
    <xdr:to>
      <xdr:col>20</xdr:col>
      <xdr:colOff>38100</xdr:colOff>
      <xdr:row>34</xdr:row>
      <xdr:rowOff>166914</xdr:rowOff>
    </xdr:to>
    <xdr:sp macro="" textlink="">
      <xdr:nvSpPr>
        <xdr:cNvPr id="89" name="楕円 88"/>
        <xdr:cNvSpPr/>
      </xdr:nvSpPr>
      <xdr:spPr>
        <a:xfrm>
          <a:off x="3937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5641</xdr:rowOff>
    </xdr:from>
    <xdr:ext cx="736600" cy="259045"/>
    <xdr:sp macro="" textlink="">
      <xdr:nvSpPr>
        <xdr:cNvPr id="90" name="テキスト ボックス 89"/>
        <xdr:cNvSpPr txBox="1"/>
      </xdr:nvSpPr>
      <xdr:spPr>
        <a:xfrm>
          <a:off x="3606800" y="5663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43543</xdr:rowOff>
    </xdr:from>
    <xdr:to>
      <xdr:col>15</xdr:col>
      <xdr:colOff>149225</xdr:colOff>
      <xdr:row>34</xdr:row>
      <xdr:rowOff>145143</xdr:rowOff>
    </xdr:to>
    <xdr:sp macro="" textlink="">
      <xdr:nvSpPr>
        <xdr:cNvPr id="91" name="楕円 90"/>
        <xdr:cNvSpPr/>
      </xdr:nvSpPr>
      <xdr:spPr>
        <a:xfrm>
          <a:off x="3048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155320</xdr:rowOff>
    </xdr:from>
    <xdr:ext cx="762000" cy="259045"/>
    <xdr:sp macro="" textlink="">
      <xdr:nvSpPr>
        <xdr:cNvPr id="92" name="テキスト ボックス 91"/>
        <xdr:cNvSpPr txBox="1"/>
      </xdr:nvSpPr>
      <xdr:spPr>
        <a:xfrm>
          <a:off x="2717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108857</xdr:rowOff>
    </xdr:from>
    <xdr:to>
      <xdr:col>11</xdr:col>
      <xdr:colOff>60325</xdr:colOff>
      <xdr:row>35</xdr:row>
      <xdr:rowOff>39007</xdr:rowOff>
    </xdr:to>
    <xdr:sp macro="" textlink="">
      <xdr:nvSpPr>
        <xdr:cNvPr id="93" name="楕円 92"/>
        <xdr:cNvSpPr/>
      </xdr:nvSpPr>
      <xdr:spPr>
        <a:xfrm>
          <a:off x="2159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23784</xdr:rowOff>
    </xdr:from>
    <xdr:ext cx="762000" cy="259045"/>
    <xdr:sp macro="" textlink="">
      <xdr:nvSpPr>
        <xdr:cNvPr id="94" name="テキスト ボックス 93"/>
        <xdr:cNvSpPr txBox="1"/>
      </xdr:nvSpPr>
      <xdr:spPr>
        <a:xfrm>
          <a:off x="1828800" y="602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10886</xdr:rowOff>
    </xdr:from>
    <xdr:to>
      <xdr:col>6</xdr:col>
      <xdr:colOff>171450</xdr:colOff>
      <xdr:row>34</xdr:row>
      <xdr:rowOff>112486</xdr:rowOff>
    </xdr:to>
    <xdr:sp macro="" textlink="">
      <xdr:nvSpPr>
        <xdr:cNvPr id="95" name="楕円 94"/>
        <xdr:cNvSpPr/>
      </xdr:nvSpPr>
      <xdr:spPr>
        <a:xfrm>
          <a:off x="1270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122663</xdr:rowOff>
    </xdr:from>
    <xdr:ext cx="762000" cy="259045"/>
    <xdr:sp macro="" textlink="">
      <xdr:nvSpPr>
        <xdr:cNvPr id="96" name="テキスト ボックス 95"/>
        <xdr:cNvSpPr txBox="1"/>
      </xdr:nvSpPr>
      <xdr:spPr>
        <a:xfrm>
          <a:off x="939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物件費に係る経常収支比率は下回っている。要因としては、行財政改革プランに沿った一般事務経費の見直しがあげられる。今後は、民間と競合する事務事業や高度な専門知識の活用により効率化が図られる業務については、費用対効果を勘案しながら民間委託を推進することとしており、物件費の増加が見込まれる。 </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167821</xdr:rowOff>
    </xdr:from>
    <xdr:to>
      <xdr:col>82</xdr:col>
      <xdr:colOff>107950</xdr:colOff>
      <xdr:row>21</xdr:row>
      <xdr:rowOff>135164</xdr:rowOff>
    </xdr:to>
    <xdr:cxnSp macro="">
      <xdr:nvCxnSpPr>
        <xdr:cNvPr id="126" name="直線コネクタ 125"/>
        <xdr:cNvCxnSpPr/>
      </xdr:nvCxnSpPr>
      <xdr:spPr>
        <a:xfrm flipV="1">
          <a:off x="16510000" y="2396671"/>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7" name="物件費最小値テキスト"/>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8" name="直線コネクタ 127"/>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82748</xdr:rowOff>
    </xdr:from>
    <xdr:ext cx="762000" cy="259045"/>
    <xdr:sp macro="" textlink="">
      <xdr:nvSpPr>
        <xdr:cNvPr id="129" name="物件費最大値テキスト"/>
        <xdr:cNvSpPr txBox="1"/>
      </xdr:nvSpPr>
      <xdr:spPr>
        <a:xfrm>
          <a:off x="16598900" y="21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167821</xdr:rowOff>
    </xdr:from>
    <xdr:to>
      <xdr:col>82</xdr:col>
      <xdr:colOff>196850</xdr:colOff>
      <xdr:row>13</xdr:row>
      <xdr:rowOff>167821</xdr:rowOff>
    </xdr:to>
    <xdr:cxnSp macro="">
      <xdr:nvCxnSpPr>
        <xdr:cNvPr id="130" name="直線コネクタ 129"/>
        <xdr:cNvCxnSpPr/>
      </xdr:nvCxnSpPr>
      <xdr:spPr>
        <a:xfrm>
          <a:off x="16421100" y="239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78014</xdr:rowOff>
    </xdr:from>
    <xdr:to>
      <xdr:col>82</xdr:col>
      <xdr:colOff>107950</xdr:colOff>
      <xdr:row>14</xdr:row>
      <xdr:rowOff>110671</xdr:rowOff>
    </xdr:to>
    <xdr:cxnSp macro="">
      <xdr:nvCxnSpPr>
        <xdr:cNvPr id="131" name="直線コネクタ 130"/>
        <xdr:cNvCxnSpPr/>
      </xdr:nvCxnSpPr>
      <xdr:spPr>
        <a:xfrm flipV="1">
          <a:off x="15671800" y="24783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56441</xdr:rowOff>
    </xdr:from>
    <xdr:ext cx="762000" cy="259045"/>
    <xdr:sp macro="" textlink="">
      <xdr:nvSpPr>
        <xdr:cNvPr id="132" name="物件費平均値テキスト"/>
        <xdr:cNvSpPr txBox="1"/>
      </xdr:nvSpPr>
      <xdr:spPr>
        <a:xfrm>
          <a:off x="16598900" y="297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33" name="フローチャート: 判断 132"/>
        <xdr:cNvSpPr/>
      </xdr:nvSpPr>
      <xdr:spPr>
        <a:xfrm>
          <a:off x="164592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14</xdr:row>
      <xdr:rowOff>110671</xdr:rowOff>
    </xdr:to>
    <xdr:cxnSp macro="">
      <xdr:nvCxnSpPr>
        <xdr:cNvPr id="134" name="直線コネクタ 133"/>
        <xdr:cNvCxnSpPr/>
      </xdr:nvCxnSpPr>
      <xdr:spPr>
        <a:xfrm>
          <a:off x="14782800" y="24293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68036</xdr:rowOff>
    </xdr:from>
    <xdr:to>
      <xdr:col>78</xdr:col>
      <xdr:colOff>120650</xdr:colOff>
      <xdr:row>17</xdr:row>
      <xdr:rowOff>169636</xdr:rowOff>
    </xdr:to>
    <xdr:sp macro="" textlink="">
      <xdr:nvSpPr>
        <xdr:cNvPr id="135" name="フローチャート: 判断 134"/>
        <xdr:cNvSpPr/>
      </xdr:nvSpPr>
      <xdr:spPr>
        <a:xfrm>
          <a:off x="15621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154413</xdr:rowOff>
    </xdr:from>
    <xdr:ext cx="736600" cy="259045"/>
    <xdr:sp macro="" textlink="">
      <xdr:nvSpPr>
        <xdr:cNvPr id="136" name="テキスト ボックス 135"/>
        <xdr:cNvSpPr txBox="1"/>
      </xdr:nvSpPr>
      <xdr:spPr>
        <a:xfrm>
          <a:off x="15290800" y="3069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135164</xdr:rowOff>
    </xdr:from>
    <xdr:to>
      <xdr:col>73</xdr:col>
      <xdr:colOff>180975</xdr:colOff>
      <xdr:row>14</xdr:row>
      <xdr:rowOff>29029</xdr:rowOff>
    </xdr:to>
    <xdr:cxnSp macro="">
      <xdr:nvCxnSpPr>
        <xdr:cNvPr id="137" name="直線コネクタ 136"/>
        <xdr:cNvCxnSpPr/>
      </xdr:nvCxnSpPr>
      <xdr:spPr>
        <a:xfrm>
          <a:off x="13893800" y="23640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8" name="フローチャート: 判断 137"/>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9" name="テキスト ボックス 138"/>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13</xdr:row>
      <xdr:rowOff>135164</xdr:rowOff>
    </xdr:to>
    <xdr:cxnSp macro="">
      <xdr:nvCxnSpPr>
        <xdr:cNvPr id="140" name="直線コネクタ 139"/>
        <xdr:cNvCxnSpPr/>
      </xdr:nvCxnSpPr>
      <xdr:spPr>
        <a:xfrm>
          <a:off x="13004800" y="2364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59871</xdr:rowOff>
    </xdr:from>
    <xdr:to>
      <xdr:col>69</xdr:col>
      <xdr:colOff>142875</xdr:colOff>
      <xdr:row>16</xdr:row>
      <xdr:rowOff>161471</xdr:rowOff>
    </xdr:to>
    <xdr:sp macro="" textlink="">
      <xdr:nvSpPr>
        <xdr:cNvPr id="141" name="フローチャート: 判断 140"/>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42" name="テキスト ボックス 141"/>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3" name="フローチャート: 判断 142"/>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4" name="テキスト ボックス 143"/>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27214</xdr:rowOff>
    </xdr:from>
    <xdr:to>
      <xdr:col>82</xdr:col>
      <xdr:colOff>158750</xdr:colOff>
      <xdr:row>14</xdr:row>
      <xdr:rowOff>128814</xdr:rowOff>
    </xdr:to>
    <xdr:sp macro="" textlink="">
      <xdr:nvSpPr>
        <xdr:cNvPr id="150" name="楕円 149"/>
        <xdr:cNvSpPr/>
      </xdr:nvSpPr>
      <xdr:spPr>
        <a:xfrm>
          <a:off x="16459200" y="24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107241</xdr:rowOff>
    </xdr:from>
    <xdr:ext cx="762000" cy="259045"/>
    <xdr:sp macro="" textlink="">
      <xdr:nvSpPr>
        <xdr:cNvPr id="151" name="物件費該当値テキスト"/>
        <xdr:cNvSpPr txBox="1"/>
      </xdr:nvSpPr>
      <xdr:spPr>
        <a:xfrm>
          <a:off x="16598900" y="233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59871</xdr:rowOff>
    </xdr:from>
    <xdr:to>
      <xdr:col>78</xdr:col>
      <xdr:colOff>120650</xdr:colOff>
      <xdr:row>14</xdr:row>
      <xdr:rowOff>161471</xdr:rowOff>
    </xdr:to>
    <xdr:sp macro="" textlink="">
      <xdr:nvSpPr>
        <xdr:cNvPr id="152" name="楕円 151"/>
        <xdr:cNvSpPr/>
      </xdr:nvSpPr>
      <xdr:spPr>
        <a:xfrm>
          <a:off x="15621000" y="2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198</xdr:rowOff>
    </xdr:from>
    <xdr:ext cx="736600" cy="259045"/>
    <xdr:sp macro="" textlink="">
      <xdr:nvSpPr>
        <xdr:cNvPr id="153" name="テキスト ボックス 152"/>
        <xdr:cNvSpPr txBox="1"/>
      </xdr:nvSpPr>
      <xdr:spPr>
        <a:xfrm>
          <a:off x="15290800" y="2229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4" name="楕円 153"/>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5" name="テキスト ボックス 154"/>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84364</xdr:rowOff>
    </xdr:from>
    <xdr:to>
      <xdr:col>69</xdr:col>
      <xdr:colOff>142875</xdr:colOff>
      <xdr:row>14</xdr:row>
      <xdr:rowOff>14514</xdr:rowOff>
    </xdr:to>
    <xdr:sp macro="" textlink="">
      <xdr:nvSpPr>
        <xdr:cNvPr id="156" name="楕円 155"/>
        <xdr:cNvSpPr/>
      </xdr:nvSpPr>
      <xdr:spPr>
        <a:xfrm>
          <a:off x="13843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57" name="テキスト ボックス 156"/>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58" name="楕円 157"/>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59" name="テキスト ボックス 158"/>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を大きく上回っている。これは他団体にはない救護施設「しらがね寮」（生活保護施設）があることや、保育園、認定こども園等の施設数が、他団体に比べ多いことが大きな要因として考えられる。公立保育所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年度から民営化したが、今後も社会保障費の自然増に対応しながら行財政改革プランに沿って扶助費全体についての抑制に努めていく。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135165</xdr:rowOff>
    </xdr:to>
    <xdr:cxnSp macro="">
      <xdr:nvCxnSpPr>
        <xdr:cNvPr id="189" name="直線コネクタ 188"/>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90"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91" name="直線コネクタ 190"/>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110672</xdr:rowOff>
    </xdr:from>
    <xdr:to>
      <xdr:col>24</xdr:col>
      <xdr:colOff>25400</xdr:colOff>
      <xdr:row>58</xdr:row>
      <xdr:rowOff>159657</xdr:rowOff>
    </xdr:to>
    <xdr:cxnSp macro="">
      <xdr:nvCxnSpPr>
        <xdr:cNvPr id="194" name="直線コネクタ 193"/>
        <xdr:cNvCxnSpPr/>
      </xdr:nvCxnSpPr>
      <xdr:spPr>
        <a:xfrm flipV="1">
          <a:off x="3987800" y="100547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5"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6" name="フローチャート: 判断 195"/>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159657</xdr:rowOff>
    </xdr:from>
    <xdr:to>
      <xdr:col>19</xdr:col>
      <xdr:colOff>187325</xdr:colOff>
      <xdr:row>59</xdr:row>
      <xdr:rowOff>86178</xdr:rowOff>
    </xdr:to>
    <xdr:cxnSp macro="">
      <xdr:nvCxnSpPr>
        <xdr:cNvPr id="197" name="直線コネクタ 196"/>
        <xdr:cNvCxnSpPr/>
      </xdr:nvCxnSpPr>
      <xdr:spPr>
        <a:xfrm flipV="1">
          <a:off x="3098800" y="10103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xdr:rowOff>
    </xdr:from>
    <xdr:to>
      <xdr:col>20</xdr:col>
      <xdr:colOff>38100</xdr:colOff>
      <xdr:row>56</xdr:row>
      <xdr:rowOff>112485</xdr:rowOff>
    </xdr:to>
    <xdr:sp macro="" textlink="">
      <xdr:nvSpPr>
        <xdr:cNvPr id="198" name="フローチャート: 判断 197"/>
        <xdr:cNvSpPr/>
      </xdr:nvSpPr>
      <xdr:spPr>
        <a:xfrm>
          <a:off x="3937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199" name="テキスト ボックス 198"/>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86178</xdr:rowOff>
    </xdr:from>
    <xdr:to>
      <xdr:col>15</xdr:col>
      <xdr:colOff>98425</xdr:colOff>
      <xdr:row>59</xdr:row>
      <xdr:rowOff>118835</xdr:rowOff>
    </xdr:to>
    <xdr:cxnSp macro="">
      <xdr:nvCxnSpPr>
        <xdr:cNvPr id="200" name="直線コネクタ 199"/>
        <xdr:cNvCxnSpPr/>
      </xdr:nvCxnSpPr>
      <xdr:spPr>
        <a:xfrm flipV="1">
          <a:off x="2209800" y="10201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201" name="フローチャート: 判断 200"/>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2" name="テキスト ボックス 201"/>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118835</xdr:rowOff>
    </xdr:from>
    <xdr:to>
      <xdr:col>11</xdr:col>
      <xdr:colOff>9525</xdr:colOff>
      <xdr:row>59</xdr:row>
      <xdr:rowOff>118835</xdr:rowOff>
    </xdr:to>
    <xdr:cxnSp macro="">
      <xdr:nvCxnSpPr>
        <xdr:cNvPr id="203" name="直線コネクタ 202"/>
        <xdr:cNvCxnSpPr/>
      </xdr:nvCxnSpPr>
      <xdr:spPr>
        <a:xfrm>
          <a:off x="1320800" y="10234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4" name="フローチャート: 判断 203"/>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5" name="テキスト ボックス 204"/>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6" name="フローチャート: 判断 205"/>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7" name="テキスト ボックス 206"/>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59872</xdr:rowOff>
    </xdr:from>
    <xdr:to>
      <xdr:col>24</xdr:col>
      <xdr:colOff>76200</xdr:colOff>
      <xdr:row>58</xdr:row>
      <xdr:rowOff>161472</xdr:rowOff>
    </xdr:to>
    <xdr:sp macro="" textlink="">
      <xdr:nvSpPr>
        <xdr:cNvPr id="213" name="楕円 212"/>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31949</xdr:rowOff>
    </xdr:from>
    <xdr:ext cx="762000" cy="259045"/>
    <xdr:sp macro="" textlink="">
      <xdr:nvSpPr>
        <xdr:cNvPr id="214" name="扶助費該当値テキスト"/>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15" name="楕円 214"/>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16" name="テキスト ボックス 215"/>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35378</xdr:rowOff>
    </xdr:from>
    <xdr:to>
      <xdr:col>15</xdr:col>
      <xdr:colOff>149225</xdr:colOff>
      <xdr:row>59</xdr:row>
      <xdr:rowOff>136978</xdr:rowOff>
    </xdr:to>
    <xdr:sp macro="" textlink="">
      <xdr:nvSpPr>
        <xdr:cNvPr id="217" name="楕円 216"/>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121755</xdr:rowOff>
    </xdr:from>
    <xdr:ext cx="762000" cy="259045"/>
    <xdr:sp macro="" textlink="">
      <xdr:nvSpPr>
        <xdr:cNvPr id="218" name="テキスト ボックス 217"/>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68035</xdr:rowOff>
    </xdr:from>
    <xdr:to>
      <xdr:col>11</xdr:col>
      <xdr:colOff>60325</xdr:colOff>
      <xdr:row>59</xdr:row>
      <xdr:rowOff>169635</xdr:rowOff>
    </xdr:to>
    <xdr:sp macro="" textlink="">
      <xdr:nvSpPr>
        <xdr:cNvPr id="219" name="楕円 218"/>
        <xdr:cNvSpPr/>
      </xdr:nvSpPr>
      <xdr:spPr>
        <a:xfrm>
          <a:off x="2159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154412</xdr:rowOff>
    </xdr:from>
    <xdr:ext cx="762000" cy="259045"/>
    <xdr:sp macro="" textlink="">
      <xdr:nvSpPr>
        <xdr:cNvPr id="220" name="テキスト ボックス 219"/>
        <xdr:cNvSpPr txBox="1"/>
      </xdr:nvSpPr>
      <xdr:spPr>
        <a:xfrm>
          <a:off x="1828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68035</xdr:rowOff>
    </xdr:from>
    <xdr:to>
      <xdr:col>6</xdr:col>
      <xdr:colOff>171450</xdr:colOff>
      <xdr:row>59</xdr:row>
      <xdr:rowOff>169635</xdr:rowOff>
    </xdr:to>
    <xdr:sp macro="" textlink="">
      <xdr:nvSpPr>
        <xdr:cNvPr id="221" name="楕円 220"/>
        <xdr:cNvSpPr/>
      </xdr:nvSpPr>
      <xdr:spPr>
        <a:xfrm>
          <a:off x="1270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154412</xdr:rowOff>
    </xdr:from>
    <xdr:ext cx="762000" cy="259045"/>
    <xdr:sp macro="" textlink="">
      <xdr:nvSpPr>
        <xdr:cNvPr id="222" name="テキスト ボックス 221"/>
        <xdr:cNvSpPr txBox="1"/>
      </xdr:nvSpPr>
      <xdr:spPr>
        <a:xfrm>
          <a:off x="939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年度以降は類似団体平均を下回っていたが、平成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においては上回っている。財政調整基金やふるさと基金への基金の積み増しを行ったためである。今後は、下水道事業等の公営企業会計への公債費に対する繰出金が増加する見込みであるため、独立採算の原則に立ち返った使用料の見直しも含め、健全化・適正化を図る。 </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101600</xdr:rowOff>
    </xdr:from>
    <xdr:to>
      <xdr:col>82</xdr:col>
      <xdr:colOff>107950</xdr:colOff>
      <xdr:row>60</xdr:row>
      <xdr:rowOff>127000</xdr:rowOff>
    </xdr:to>
    <xdr:cxnSp macro="">
      <xdr:nvCxnSpPr>
        <xdr:cNvPr id="250" name="直線コネクタ 249"/>
        <xdr:cNvCxnSpPr/>
      </xdr:nvCxnSpPr>
      <xdr:spPr>
        <a:xfrm flipV="1">
          <a:off x="16510000" y="9017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51"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2" name="直線コネクタ 251"/>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16527</xdr:rowOff>
    </xdr:from>
    <xdr:ext cx="762000" cy="259045"/>
    <xdr:sp macro="" textlink="">
      <xdr:nvSpPr>
        <xdr:cNvPr id="253" name="その他最大値テキスト"/>
        <xdr:cNvSpPr txBox="1"/>
      </xdr:nvSpPr>
      <xdr:spPr>
        <a:xfrm>
          <a:off x="16598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101600</xdr:rowOff>
    </xdr:from>
    <xdr:to>
      <xdr:col>82</xdr:col>
      <xdr:colOff>196850</xdr:colOff>
      <xdr:row>52</xdr:row>
      <xdr:rowOff>101600</xdr:rowOff>
    </xdr:to>
    <xdr:cxnSp macro="">
      <xdr:nvCxnSpPr>
        <xdr:cNvPr id="254" name="直線コネクタ 253"/>
        <xdr:cNvCxnSpPr/>
      </xdr:nvCxnSpPr>
      <xdr:spPr>
        <a:xfrm>
          <a:off x="16421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95250</xdr:rowOff>
    </xdr:from>
    <xdr:to>
      <xdr:col>82</xdr:col>
      <xdr:colOff>107950</xdr:colOff>
      <xdr:row>58</xdr:row>
      <xdr:rowOff>25400</xdr:rowOff>
    </xdr:to>
    <xdr:cxnSp macro="">
      <xdr:nvCxnSpPr>
        <xdr:cNvPr id="255" name="直線コネクタ 254"/>
        <xdr:cNvCxnSpPr/>
      </xdr:nvCxnSpPr>
      <xdr:spPr>
        <a:xfrm>
          <a:off x="15671800" y="98679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6"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7" name="フローチャート: 判断 256"/>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95250</xdr:rowOff>
    </xdr:to>
    <xdr:cxnSp macro="">
      <xdr:nvCxnSpPr>
        <xdr:cNvPr id="258" name="直線コネクタ 257"/>
        <xdr:cNvCxnSpPr/>
      </xdr:nvCxnSpPr>
      <xdr:spPr>
        <a:xfrm>
          <a:off x="14782800" y="9804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9" name="フローチャート: 判断 258"/>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60" name="テキスト ボックス 259"/>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69850</xdr:rowOff>
    </xdr:to>
    <xdr:cxnSp macro="">
      <xdr:nvCxnSpPr>
        <xdr:cNvPr id="261" name="直線コネクタ 260"/>
        <xdr:cNvCxnSpPr/>
      </xdr:nvCxnSpPr>
      <xdr:spPr>
        <a:xfrm flipV="1">
          <a:off x="13893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139700</xdr:rowOff>
    </xdr:from>
    <xdr:to>
      <xdr:col>74</xdr:col>
      <xdr:colOff>31750</xdr:colOff>
      <xdr:row>57</xdr:row>
      <xdr:rowOff>69850</xdr:rowOff>
    </xdr:to>
    <xdr:sp macro="" textlink="">
      <xdr:nvSpPr>
        <xdr:cNvPr id="262" name="フローチャート: 判断 261"/>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80027</xdr:rowOff>
    </xdr:from>
    <xdr:ext cx="762000" cy="259045"/>
    <xdr:sp macro="" textlink="">
      <xdr:nvSpPr>
        <xdr:cNvPr id="263" name="テキスト ボックス 262"/>
        <xdr:cNvSpPr txBox="1"/>
      </xdr:nvSpPr>
      <xdr:spPr>
        <a:xfrm>
          <a:off x="14401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57150</xdr:rowOff>
    </xdr:from>
    <xdr:to>
      <xdr:col>69</xdr:col>
      <xdr:colOff>92075</xdr:colOff>
      <xdr:row>57</xdr:row>
      <xdr:rowOff>69850</xdr:rowOff>
    </xdr:to>
    <xdr:cxnSp macro="">
      <xdr:nvCxnSpPr>
        <xdr:cNvPr id="264" name="直線コネクタ 263"/>
        <xdr:cNvCxnSpPr/>
      </xdr:nvCxnSpPr>
      <xdr:spPr>
        <a:xfrm>
          <a:off x="13004800" y="9829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5" name="フローチャート: 判断 26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6" name="テキスト ボックス 265"/>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67" name="フローチャート: 判断 266"/>
        <xdr:cNvSpPr/>
      </xdr:nvSpPr>
      <xdr:spPr>
        <a:xfrm>
          <a:off x="12954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8" name="テキスト ボックス 267"/>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146050</xdr:rowOff>
    </xdr:from>
    <xdr:to>
      <xdr:col>82</xdr:col>
      <xdr:colOff>158750</xdr:colOff>
      <xdr:row>58</xdr:row>
      <xdr:rowOff>76200</xdr:rowOff>
    </xdr:to>
    <xdr:sp macro="" textlink="">
      <xdr:nvSpPr>
        <xdr:cNvPr id="274" name="楕円 273"/>
        <xdr:cNvSpPr/>
      </xdr:nvSpPr>
      <xdr:spPr>
        <a:xfrm>
          <a:off x="1645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118127</xdr:rowOff>
    </xdr:from>
    <xdr:ext cx="762000" cy="259045"/>
    <xdr:sp macro="" textlink="">
      <xdr:nvSpPr>
        <xdr:cNvPr id="275" name="その他該当値テキスト"/>
        <xdr:cNvSpPr txBox="1"/>
      </xdr:nvSpPr>
      <xdr:spPr>
        <a:xfrm>
          <a:off x="16598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44450</xdr:rowOff>
    </xdr:from>
    <xdr:to>
      <xdr:col>78</xdr:col>
      <xdr:colOff>120650</xdr:colOff>
      <xdr:row>57</xdr:row>
      <xdr:rowOff>146050</xdr:rowOff>
    </xdr:to>
    <xdr:sp macro="" textlink="">
      <xdr:nvSpPr>
        <xdr:cNvPr id="276" name="楕円 275"/>
        <xdr:cNvSpPr/>
      </xdr:nvSpPr>
      <xdr:spPr>
        <a:xfrm>
          <a:off x="15621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77" name="テキスト ボックス 276"/>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8" name="楕円 277"/>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9" name="テキスト ボックス 27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80" name="楕円 279"/>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81" name="テキスト ボックス 280"/>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82" name="楕円 281"/>
        <xdr:cNvSpPr/>
      </xdr:nvSpPr>
      <xdr:spPr>
        <a:xfrm>
          <a:off x="12954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83" name="テキスト ボックス 282"/>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類似団体平均と比較すると、補助費等に係る経常収支比率は下回っている。これは、行財政改革プランに沿って補助金交付基準を作成し、各種団体等への補助金等の見直しを実施した結果である。　　</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今後は一部事務組合への負担金の増加が見込まれるため、引き続き補助金の見直し等を行い、補助費全体について適正な水準を保っていく。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24130</xdr:rowOff>
    </xdr:to>
    <xdr:cxnSp macro="">
      <xdr:nvCxnSpPr>
        <xdr:cNvPr id="311" name="直線コネクタ 310"/>
        <xdr:cNvCxnSpPr/>
      </xdr:nvCxnSpPr>
      <xdr:spPr>
        <a:xfrm flipV="1">
          <a:off x="16510000" y="56972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73660</xdr:rowOff>
    </xdr:from>
    <xdr:to>
      <xdr:col>82</xdr:col>
      <xdr:colOff>107950</xdr:colOff>
      <xdr:row>36</xdr:row>
      <xdr:rowOff>73660</xdr:rowOff>
    </xdr:to>
    <xdr:cxnSp macro="">
      <xdr:nvCxnSpPr>
        <xdr:cNvPr id="316" name="直線コネクタ 315"/>
        <xdr:cNvCxnSpPr/>
      </xdr:nvCxnSpPr>
      <xdr:spPr>
        <a:xfrm>
          <a:off x="15671800" y="6245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7" name="補助費等平均値テキスト"/>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8" name="フローチャート: 判断 317"/>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50800</xdr:rowOff>
    </xdr:from>
    <xdr:to>
      <xdr:col>78</xdr:col>
      <xdr:colOff>69850</xdr:colOff>
      <xdr:row>36</xdr:row>
      <xdr:rowOff>73660</xdr:rowOff>
    </xdr:to>
    <xdr:cxnSp macro="">
      <xdr:nvCxnSpPr>
        <xdr:cNvPr id="319" name="直線コネクタ 318"/>
        <xdr:cNvCxnSpPr/>
      </xdr:nvCxnSpPr>
      <xdr:spPr>
        <a:xfrm>
          <a:off x="14782800" y="622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129540</xdr:rowOff>
    </xdr:from>
    <xdr:to>
      <xdr:col>78</xdr:col>
      <xdr:colOff>120650</xdr:colOff>
      <xdr:row>37</xdr:row>
      <xdr:rowOff>59690</xdr:rowOff>
    </xdr:to>
    <xdr:sp macro="" textlink="">
      <xdr:nvSpPr>
        <xdr:cNvPr id="320" name="フローチャート: 判断 319"/>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44467</xdr:rowOff>
    </xdr:from>
    <xdr:ext cx="736600" cy="259045"/>
    <xdr:sp macro="" textlink="">
      <xdr:nvSpPr>
        <xdr:cNvPr id="321" name="テキスト ボックス 320"/>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77470</xdr:rowOff>
    </xdr:from>
    <xdr:to>
      <xdr:col>73</xdr:col>
      <xdr:colOff>180975</xdr:colOff>
      <xdr:row>36</xdr:row>
      <xdr:rowOff>50800</xdr:rowOff>
    </xdr:to>
    <xdr:cxnSp macro="">
      <xdr:nvCxnSpPr>
        <xdr:cNvPr id="322" name="直線コネクタ 321"/>
        <xdr:cNvCxnSpPr/>
      </xdr:nvCxnSpPr>
      <xdr:spPr>
        <a:xfrm>
          <a:off x="13893800" y="6078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167640</xdr:rowOff>
    </xdr:from>
    <xdr:to>
      <xdr:col>74</xdr:col>
      <xdr:colOff>31750</xdr:colOff>
      <xdr:row>37</xdr:row>
      <xdr:rowOff>97790</xdr:rowOff>
    </xdr:to>
    <xdr:sp macro="" textlink="">
      <xdr:nvSpPr>
        <xdr:cNvPr id="323" name="フローチャート: 判断 322"/>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4" name="テキスト ボックス 323"/>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165100</xdr:rowOff>
    </xdr:from>
    <xdr:to>
      <xdr:col>69</xdr:col>
      <xdr:colOff>92075</xdr:colOff>
      <xdr:row>35</xdr:row>
      <xdr:rowOff>77470</xdr:rowOff>
    </xdr:to>
    <xdr:cxnSp macro="">
      <xdr:nvCxnSpPr>
        <xdr:cNvPr id="325" name="直線コネクタ 324"/>
        <xdr:cNvCxnSpPr/>
      </xdr:nvCxnSpPr>
      <xdr:spPr>
        <a:xfrm>
          <a:off x="13004800" y="5994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6" name="フローチャート: 判断 325"/>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7" name="テキスト ボックス 326"/>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8" name="フローチャート: 判断 327"/>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9" name="テキスト ボックス 328"/>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22860</xdr:rowOff>
    </xdr:from>
    <xdr:to>
      <xdr:col>82</xdr:col>
      <xdr:colOff>158750</xdr:colOff>
      <xdr:row>36</xdr:row>
      <xdr:rowOff>124460</xdr:rowOff>
    </xdr:to>
    <xdr:sp macro="" textlink="">
      <xdr:nvSpPr>
        <xdr:cNvPr id="335" name="楕円 334"/>
        <xdr:cNvSpPr/>
      </xdr:nvSpPr>
      <xdr:spPr>
        <a:xfrm>
          <a:off x="16459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39387</xdr:rowOff>
    </xdr:from>
    <xdr:ext cx="762000" cy="259045"/>
    <xdr:sp macro="" textlink="">
      <xdr:nvSpPr>
        <xdr:cNvPr id="336" name="補助費等該当値テキスト"/>
        <xdr:cNvSpPr txBox="1"/>
      </xdr:nvSpPr>
      <xdr:spPr>
        <a:xfrm>
          <a:off x="16598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22860</xdr:rowOff>
    </xdr:from>
    <xdr:to>
      <xdr:col>78</xdr:col>
      <xdr:colOff>120650</xdr:colOff>
      <xdr:row>36</xdr:row>
      <xdr:rowOff>124460</xdr:rowOff>
    </xdr:to>
    <xdr:sp macro="" textlink="">
      <xdr:nvSpPr>
        <xdr:cNvPr id="337" name="楕円 336"/>
        <xdr:cNvSpPr/>
      </xdr:nvSpPr>
      <xdr:spPr>
        <a:xfrm>
          <a:off x="15621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134637</xdr:rowOff>
    </xdr:from>
    <xdr:ext cx="736600" cy="259045"/>
    <xdr:sp macro="" textlink="">
      <xdr:nvSpPr>
        <xdr:cNvPr id="338" name="テキスト ボックス 337"/>
        <xdr:cNvSpPr txBox="1"/>
      </xdr:nvSpPr>
      <xdr:spPr>
        <a:xfrm>
          <a:off x="15290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0</xdr:rowOff>
    </xdr:from>
    <xdr:to>
      <xdr:col>74</xdr:col>
      <xdr:colOff>31750</xdr:colOff>
      <xdr:row>36</xdr:row>
      <xdr:rowOff>101600</xdr:rowOff>
    </xdr:to>
    <xdr:sp macro="" textlink="">
      <xdr:nvSpPr>
        <xdr:cNvPr id="339" name="楕円 338"/>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111777</xdr:rowOff>
    </xdr:from>
    <xdr:ext cx="762000" cy="259045"/>
    <xdr:sp macro="" textlink="">
      <xdr:nvSpPr>
        <xdr:cNvPr id="340" name="テキスト ボックス 339"/>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26670</xdr:rowOff>
    </xdr:from>
    <xdr:to>
      <xdr:col>69</xdr:col>
      <xdr:colOff>142875</xdr:colOff>
      <xdr:row>35</xdr:row>
      <xdr:rowOff>128270</xdr:rowOff>
    </xdr:to>
    <xdr:sp macro="" textlink="">
      <xdr:nvSpPr>
        <xdr:cNvPr id="341" name="楕円 340"/>
        <xdr:cNvSpPr/>
      </xdr:nvSpPr>
      <xdr:spPr>
        <a:xfrm>
          <a:off x="13843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138447</xdr:rowOff>
    </xdr:from>
    <xdr:ext cx="762000" cy="259045"/>
    <xdr:sp macro="" textlink="">
      <xdr:nvSpPr>
        <xdr:cNvPr id="342" name="テキスト ボックス 341"/>
        <xdr:cNvSpPr txBox="1"/>
      </xdr:nvSpPr>
      <xdr:spPr>
        <a:xfrm>
          <a:off x="13512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114300</xdr:rowOff>
    </xdr:from>
    <xdr:to>
      <xdr:col>65</xdr:col>
      <xdr:colOff>53975</xdr:colOff>
      <xdr:row>35</xdr:row>
      <xdr:rowOff>44450</xdr:rowOff>
    </xdr:to>
    <xdr:sp macro="" textlink="">
      <xdr:nvSpPr>
        <xdr:cNvPr id="343" name="楕円 342"/>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54627</xdr:rowOff>
    </xdr:from>
    <xdr:ext cx="762000" cy="259045"/>
    <xdr:sp macro="" textlink="">
      <xdr:nvSpPr>
        <xdr:cNvPr id="344" name="テキスト ボックス 343"/>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普通交付税の一本算定に向けた段階的削減が進むなか、毎年度の借入額を償還額以下に抑制する取り組みにより、類似団体の平均並みとすることができた。今後は、公共施設等総合総合管理計画に基づく整理統合事業や長寿命化への取り組みにより、地方債の借入額が大きく伸びることが想定され、厳しい財政運営となることが予想され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95976</xdr:rowOff>
    </xdr:from>
    <xdr:to>
      <xdr:col>24</xdr:col>
      <xdr:colOff>25400</xdr:colOff>
      <xdr:row>80</xdr:row>
      <xdr:rowOff>156392</xdr:rowOff>
    </xdr:to>
    <xdr:cxnSp macro="">
      <xdr:nvCxnSpPr>
        <xdr:cNvPr id="374" name="直線コネクタ 373"/>
        <xdr:cNvCxnSpPr/>
      </xdr:nvCxnSpPr>
      <xdr:spPr>
        <a:xfrm flipV="1">
          <a:off x="4826000" y="12611826"/>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75"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76" name="直線コネクタ 375"/>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10903</xdr:rowOff>
    </xdr:from>
    <xdr:ext cx="762000" cy="259045"/>
    <xdr:sp macro="" textlink="">
      <xdr:nvSpPr>
        <xdr:cNvPr id="377" name="公債費最大値テキスト"/>
        <xdr:cNvSpPr txBox="1"/>
      </xdr:nvSpPr>
      <xdr:spPr>
        <a:xfrm>
          <a:off x="4914900" y="1235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95976</xdr:rowOff>
    </xdr:from>
    <xdr:to>
      <xdr:col>24</xdr:col>
      <xdr:colOff>114300</xdr:colOff>
      <xdr:row>73</xdr:row>
      <xdr:rowOff>95976</xdr:rowOff>
    </xdr:to>
    <xdr:cxnSp macro="">
      <xdr:nvCxnSpPr>
        <xdr:cNvPr id="378" name="直線コネクタ 377"/>
        <xdr:cNvCxnSpPr/>
      </xdr:nvCxnSpPr>
      <xdr:spPr>
        <a:xfrm>
          <a:off x="4737100" y="1261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135164</xdr:rowOff>
    </xdr:from>
    <xdr:to>
      <xdr:col>24</xdr:col>
      <xdr:colOff>25400</xdr:colOff>
      <xdr:row>77</xdr:row>
      <xdr:rowOff>161289</xdr:rowOff>
    </xdr:to>
    <xdr:cxnSp macro="">
      <xdr:nvCxnSpPr>
        <xdr:cNvPr id="379" name="直線コネクタ 378"/>
        <xdr:cNvCxnSpPr/>
      </xdr:nvCxnSpPr>
      <xdr:spPr>
        <a:xfrm flipV="1">
          <a:off x="3987800" y="13336814"/>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48640</xdr:rowOff>
    </xdr:from>
    <xdr:ext cx="762000" cy="259045"/>
    <xdr:sp macro="" textlink="">
      <xdr:nvSpPr>
        <xdr:cNvPr id="380" name="公債費平均値テキスト"/>
        <xdr:cNvSpPr txBox="1"/>
      </xdr:nvSpPr>
      <xdr:spPr>
        <a:xfrm>
          <a:off x="4914900" y="13078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81" name="フローチャート: 判断 380"/>
        <xdr:cNvSpPr/>
      </xdr:nvSpPr>
      <xdr:spPr>
        <a:xfrm>
          <a:off x="47752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148227</xdr:rowOff>
    </xdr:from>
    <xdr:to>
      <xdr:col>19</xdr:col>
      <xdr:colOff>187325</xdr:colOff>
      <xdr:row>77</xdr:row>
      <xdr:rowOff>161289</xdr:rowOff>
    </xdr:to>
    <xdr:cxnSp macro="">
      <xdr:nvCxnSpPr>
        <xdr:cNvPr id="382" name="直線コネクタ 381"/>
        <xdr:cNvCxnSpPr/>
      </xdr:nvCxnSpPr>
      <xdr:spPr>
        <a:xfrm>
          <a:off x="3098800" y="133498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3" name="フローチャート: 判断 382"/>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4" name="テキスト ボックス 383"/>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148227</xdr:rowOff>
    </xdr:from>
    <xdr:to>
      <xdr:col>15</xdr:col>
      <xdr:colOff>98425</xdr:colOff>
      <xdr:row>78</xdr:row>
      <xdr:rowOff>29029</xdr:rowOff>
    </xdr:to>
    <xdr:cxnSp macro="">
      <xdr:nvCxnSpPr>
        <xdr:cNvPr id="385" name="直線コネクタ 384"/>
        <xdr:cNvCxnSpPr/>
      </xdr:nvCxnSpPr>
      <xdr:spPr>
        <a:xfrm flipV="1">
          <a:off x="2209800" y="1334987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86" name="フローチャート: 判断 385"/>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24691</xdr:rowOff>
    </xdr:from>
    <xdr:ext cx="762000" cy="259045"/>
    <xdr:sp macro="" textlink="">
      <xdr:nvSpPr>
        <xdr:cNvPr id="387" name="テキスト ボックス 386"/>
        <xdr:cNvSpPr txBox="1"/>
      </xdr:nvSpPr>
      <xdr:spPr>
        <a:xfrm>
          <a:off x="2717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135164</xdr:rowOff>
    </xdr:from>
    <xdr:to>
      <xdr:col>11</xdr:col>
      <xdr:colOff>9525</xdr:colOff>
      <xdr:row>78</xdr:row>
      <xdr:rowOff>29029</xdr:rowOff>
    </xdr:to>
    <xdr:cxnSp macro="">
      <xdr:nvCxnSpPr>
        <xdr:cNvPr id="388" name="直線コネクタ 387"/>
        <xdr:cNvCxnSpPr/>
      </xdr:nvCxnSpPr>
      <xdr:spPr>
        <a:xfrm>
          <a:off x="1320800" y="133368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9" name="フローチャート: 判断 388"/>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90" name="テキスト ボックス 389"/>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91" name="フローチャート: 判断 390"/>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11628</xdr:rowOff>
    </xdr:from>
    <xdr:ext cx="762000" cy="259045"/>
    <xdr:sp macro="" textlink="">
      <xdr:nvSpPr>
        <xdr:cNvPr id="392" name="テキスト ボックス 391"/>
        <xdr:cNvSpPr txBox="1"/>
      </xdr:nvSpPr>
      <xdr:spPr>
        <a:xfrm>
          <a:off x="939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98" name="楕円 397"/>
        <xdr:cNvSpPr/>
      </xdr:nvSpPr>
      <xdr:spPr>
        <a:xfrm>
          <a:off x="4775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56441</xdr:rowOff>
    </xdr:from>
    <xdr:ext cx="762000" cy="259045"/>
    <xdr:sp macro="" textlink="">
      <xdr:nvSpPr>
        <xdr:cNvPr id="399" name="公債費該当値テキスト"/>
        <xdr:cNvSpPr txBox="1"/>
      </xdr:nvSpPr>
      <xdr:spPr>
        <a:xfrm>
          <a:off x="4914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400" name="楕円 399"/>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401" name="テキスト ボックス 400"/>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97427</xdr:rowOff>
    </xdr:from>
    <xdr:to>
      <xdr:col>15</xdr:col>
      <xdr:colOff>149225</xdr:colOff>
      <xdr:row>78</xdr:row>
      <xdr:rowOff>27577</xdr:rowOff>
    </xdr:to>
    <xdr:sp macro="" textlink="">
      <xdr:nvSpPr>
        <xdr:cNvPr id="402" name="楕円 401"/>
        <xdr:cNvSpPr/>
      </xdr:nvSpPr>
      <xdr:spPr>
        <a:xfrm>
          <a:off x="3048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12354</xdr:rowOff>
    </xdr:from>
    <xdr:ext cx="762000" cy="259045"/>
    <xdr:sp macro="" textlink="">
      <xdr:nvSpPr>
        <xdr:cNvPr id="403" name="テキスト ボックス 402"/>
        <xdr:cNvSpPr txBox="1"/>
      </xdr:nvSpPr>
      <xdr:spPr>
        <a:xfrm>
          <a:off x="2717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149679</xdr:rowOff>
    </xdr:from>
    <xdr:to>
      <xdr:col>11</xdr:col>
      <xdr:colOff>60325</xdr:colOff>
      <xdr:row>78</xdr:row>
      <xdr:rowOff>79829</xdr:rowOff>
    </xdr:to>
    <xdr:sp macro="" textlink="">
      <xdr:nvSpPr>
        <xdr:cNvPr id="404" name="楕円 403"/>
        <xdr:cNvSpPr/>
      </xdr:nvSpPr>
      <xdr:spPr>
        <a:xfrm>
          <a:off x="2159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64606</xdr:rowOff>
    </xdr:from>
    <xdr:ext cx="762000" cy="259045"/>
    <xdr:sp macro="" textlink="">
      <xdr:nvSpPr>
        <xdr:cNvPr id="405" name="テキスト ボックス 404"/>
        <xdr:cNvSpPr txBox="1"/>
      </xdr:nvSpPr>
      <xdr:spPr>
        <a:xfrm>
          <a:off x="1828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84364</xdr:rowOff>
    </xdr:from>
    <xdr:to>
      <xdr:col>6</xdr:col>
      <xdr:colOff>171450</xdr:colOff>
      <xdr:row>78</xdr:row>
      <xdr:rowOff>14514</xdr:rowOff>
    </xdr:to>
    <xdr:sp macro="" textlink="">
      <xdr:nvSpPr>
        <xdr:cNvPr id="406" name="楕円 405"/>
        <xdr:cNvSpPr/>
      </xdr:nvSpPr>
      <xdr:spPr>
        <a:xfrm>
          <a:off x="1270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170741</xdr:rowOff>
    </xdr:from>
    <xdr:ext cx="762000" cy="259045"/>
    <xdr:sp macro="" textlink="">
      <xdr:nvSpPr>
        <xdr:cNvPr id="407" name="テキスト ボックス 406"/>
        <xdr:cNvSpPr txBox="1"/>
      </xdr:nvSpPr>
      <xdr:spPr>
        <a:xfrm>
          <a:off x="939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を下回っている。今後も事務事業の見直しをさらに進めるとともに、事務事業の優先度を厳しく点検し、優先度の低い事務事業について計画的に廃止・縮小を進め、経常経費の削減を図る。 </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2" name="直線コネクタ 421"/>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3" name="テキスト ボックス 422"/>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6" name="直線コネクタ 425"/>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7" name="テキスト ボックス 426"/>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121285</xdr:rowOff>
    </xdr:from>
    <xdr:to>
      <xdr:col>82</xdr:col>
      <xdr:colOff>107950</xdr:colOff>
      <xdr:row>81</xdr:row>
      <xdr:rowOff>81280</xdr:rowOff>
    </xdr:to>
    <xdr:cxnSp macro="">
      <xdr:nvCxnSpPr>
        <xdr:cNvPr id="431" name="直線コネクタ 430"/>
        <xdr:cNvCxnSpPr/>
      </xdr:nvCxnSpPr>
      <xdr:spPr>
        <a:xfrm flipV="1">
          <a:off x="16510000" y="1280858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53357</xdr:rowOff>
    </xdr:from>
    <xdr:ext cx="762000" cy="259045"/>
    <xdr:sp macro="" textlink="">
      <xdr:nvSpPr>
        <xdr:cNvPr id="432"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81280</xdr:rowOff>
    </xdr:from>
    <xdr:to>
      <xdr:col>82</xdr:col>
      <xdr:colOff>196850</xdr:colOff>
      <xdr:row>81</xdr:row>
      <xdr:rowOff>81280</xdr:rowOff>
    </xdr:to>
    <xdr:cxnSp macro="">
      <xdr:nvCxnSpPr>
        <xdr:cNvPr id="433" name="直線コネクタ 432"/>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36212</xdr:rowOff>
    </xdr:from>
    <xdr:ext cx="762000" cy="259045"/>
    <xdr:sp macro="" textlink="">
      <xdr:nvSpPr>
        <xdr:cNvPr id="434" name="公債費以外最大値テキスト"/>
        <xdr:cNvSpPr txBox="1"/>
      </xdr:nvSpPr>
      <xdr:spPr>
        <a:xfrm>
          <a:off x="16598900" y="125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121285</xdr:rowOff>
    </xdr:from>
    <xdr:to>
      <xdr:col>82</xdr:col>
      <xdr:colOff>196850</xdr:colOff>
      <xdr:row>74</xdr:row>
      <xdr:rowOff>121285</xdr:rowOff>
    </xdr:to>
    <xdr:cxnSp macro="">
      <xdr:nvCxnSpPr>
        <xdr:cNvPr id="435" name="直線コネクタ 434"/>
        <xdr:cNvCxnSpPr/>
      </xdr:nvCxnSpPr>
      <xdr:spPr>
        <a:xfrm>
          <a:off x="16421100" y="12808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64136</xdr:rowOff>
    </xdr:from>
    <xdr:to>
      <xdr:col>82</xdr:col>
      <xdr:colOff>107950</xdr:colOff>
      <xdr:row>77</xdr:row>
      <xdr:rowOff>92711</xdr:rowOff>
    </xdr:to>
    <xdr:cxnSp macro="">
      <xdr:nvCxnSpPr>
        <xdr:cNvPr id="436" name="直線コネクタ 435"/>
        <xdr:cNvCxnSpPr/>
      </xdr:nvCxnSpPr>
      <xdr:spPr>
        <a:xfrm>
          <a:off x="15671800" y="132657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7"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8" name="フローチャート: 判断 437"/>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77</xdr:row>
      <xdr:rowOff>64136</xdr:rowOff>
    </xdr:to>
    <xdr:cxnSp macro="">
      <xdr:nvCxnSpPr>
        <xdr:cNvPr id="439" name="直線コネクタ 438"/>
        <xdr:cNvCxnSpPr/>
      </xdr:nvCxnSpPr>
      <xdr:spPr>
        <a:xfrm>
          <a:off x="14782800" y="13214350"/>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40" name="フローチャート: 判断 439"/>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41" name="テキスト ボックス 440"/>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115570</xdr:rowOff>
    </xdr:from>
    <xdr:to>
      <xdr:col>73</xdr:col>
      <xdr:colOff>180975</xdr:colOff>
      <xdr:row>77</xdr:row>
      <xdr:rowOff>12700</xdr:rowOff>
    </xdr:to>
    <xdr:cxnSp macro="">
      <xdr:nvCxnSpPr>
        <xdr:cNvPr id="442" name="直線コネクタ 441"/>
        <xdr:cNvCxnSpPr/>
      </xdr:nvCxnSpPr>
      <xdr:spPr>
        <a:xfrm>
          <a:off x="13893800" y="13145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43" name="フローチャート: 判断 442"/>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44" name="テキスト ボックス 443"/>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167005</xdr:rowOff>
    </xdr:from>
    <xdr:to>
      <xdr:col>69</xdr:col>
      <xdr:colOff>92075</xdr:colOff>
      <xdr:row>76</xdr:row>
      <xdr:rowOff>115570</xdr:rowOff>
    </xdr:to>
    <xdr:cxnSp macro="">
      <xdr:nvCxnSpPr>
        <xdr:cNvPr id="445" name="直線コネクタ 444"/>
        <xdr:cNvCxnSpPr/>
      </xdr:nvCxnSpPr>
      <xdr:spPr>
        <a:xfrm>
          <a:off x="13004800" y="1302575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24764</xdr:rowOff>
    </xdr:from>
    <xdr:to>
      <xdr:col>69</xdr:col>
      <xdr:colOff>142875</xdr:colOff>
      <xdr:row>77</xdr:row>
      <xdr:rowOff>126364</xdr:rowOff>
    </xdr:to>
    <xdr:sp macro="" textlink="">
      <xdr:nvSpPr>
        <xdr:cNvPr id="446" name="フローチャート: 判断 445"/>
        <xdr:cNvSpPr/>
      </xdr:nvSpPr>
      <xdr:spPr>
        <a:xfrm>
          <a:off x="13843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111141</xdr:rowOff>
    </xdr:from>
    <xdr:ext cx="762000" cy="259045"/>
    <xdr:sp macro="" textlink="">
      <xdr:nvSpPr>
        <xdr:cNvPr id="447" name="テキスト ボックス 446"/>
        <xdr:cNvSpPr txBox="1"/>
      </xdr:nvSpPr>
      <xdr:spPr>
        <a:xfrm>
          <a:off x="13512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24764</xdr:rowOff>
    </xdr:from>
    <xdr:to>
      <xdr:col>65</xdr:col>
      <xdr:colOff>53975</xdr:colOff>
      <xdr:row>76</xdr:row>
      <xdr:rowOff>126364</xdr:rowOff>
    </xdr:to>
    <xdr:sp macro="" textlink="">
      <xdr:nvSpPr>
        <xdr:cNvPr id="448" name="フローチャート: 判断 447"/>
        <xdr:cNvSpPr/>
      </xdr:nvSpPr>
      <xdr:spPr>
        <a:xfrm>
          <a:off x="12954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111141</xdr:rowOff>
    </xdr:from>
    <xdr:ext cx="762000" cy="259045"/>
    <xdr:sp macro="" textlink="">
      <xdr:nvSpPr>
        <xdr:cNvPr id="449" name="テキスト ボックス 448"/>
        <xdr:cNvSpPr txBox="1"/>
      </xdr:nvSpPr>
      <xdr:spPr>
        <a:xfrm>
          <a:off x="12623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55" name="楕円 454"/>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58438</xdr:rowOff>
    </xdr:from>
    <xdr:ext cx="762000" cy="259045"/>
    <xdr:sp macro="" textlink="">
      <xdr:nvSpPr>
        <xdr:cNvPr id="456" name="公債費以外該当値テキスト"/>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13336</xdr:rowOff>
    </xdr:from>
    <xdr:to>
      <xdr:col>78</xdr:col>
      <xdr:colOff>120650</xdr:colOff>
      <xdr:row>77</xdr:row>
      <xdr:rowOff>114936</xdr:rowOff>
    </xdr:to>
    <xdr:sp macro="" textlink="">
      <xdr:nvSpPr>
        <xdr:cNvPr id="457" name="楕円 456"/>
        <xdr:cNvSpPr/>
      </xdr:nvSpPr>
      <xdr:spPr>
        <a:xfrm>
          <a:off x="15621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125113</xdr:rowOff>
    </xdr:from>
    <xdr:ext cx="736600" cy="259045"/>
    <xdr:sp macro="" textlink="">
      <xdr:nvSpPr>
        <xdr:cNvPr id="458" name="テキスト ボックス 457"/>
        <xdr:cNvSpPr txBox="1"/>
      </xdr:nvSpPr>
      <xdr:spPr>
        <a:xfrm>
          <a:off x="15290800" y="1298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133350</xdr:rowOff>
    </xdr:from>
    <xdr:to>
      <xdr:col>74</xdr:col>
      <xdr:colOff>31750</xdr:colOff>
      <xdr:row>77</xdr:row>
      <xdr:rowOff>63500</xdr:rowOff>
    </xdr:to>
    <xdr:sp macro="" textlink="">
      <xdr:nvSpPr>
        <xdr:cNvPr id="459" name="楕円 458"/>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60" name="テキスト ボックス 459"/>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64770</xdr:rowOff>
    </xdr:from>
    <xdr:to>
      <xdr:col>69</xdr:col>
      <xdr:colOff>142875</xdr:colOff>
      <xdr:row>76</xdr:row>
      <xdr:rowOff>166370</xdr:rowOff>
    </xdr:to>
    <xdr:sp macro="" textlink="">
      <xdr:nvSpPr>
        <xdr:cNvPr id="461" name="楕円 460"/>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5097</xdr:rowOff>
    </xdr:from>
    <xdr:ext cx="762000" cy="259045"/>
    <xdr:sp macro="" textlink="">
      <xdr:nvSpPr>
        <xdr:cNvPr id="462" name="テキスト ボックス 461"/>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116205</xdr:rowOff>
    </xdr:from>
    <xdr:to>
      <xdr:col>65</xdr:col>
      <xdr:colOff>53975</xdr:colOff>
      <xdr:row>76</xdr:row>
      <xdr:rowOff>46355</xdr:rowOff>
    </xdr:to>
    <xdr:sp macro="" textlink="">
      <xdr:nvSpPr>
        <xdr:cNvPr id="463" name="楕円 462"/>
        <xdr:cNvSpPr/>
      </xdr:nvSpPr>
      <xdr:spPr>
        <a:xfrm>
          <a:off x="12954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56532</xdr:rowOff>
    </xdr:from>
    <xdr:ext cx="762000" cy="259045"/>
    <xdr:sp macro="" textlink="">
      <xdr:nvSpPr>
        <xdr:cNvPr id="464" name="テキスト ボックス 463"/>
        <xdr:cNvSpPr txBox="1"/>
      </xdr:nvSpPr>
      <xdr:spPr>
        <a:xfrm>
          <a:off x="12623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1521</xdr:rowOff>
    </xdr:from>
    <xdr:to>
      <xdr:col>29</xdr:col>
      <xdr:colOff>127000</xdr:colOff>
      <xdr:row>19</xdr:row>
      <xdr:rowOff>121575</xdr:rowOff>
    </xdr:to>
    <xdr:cxnSp macro="">
      <xdr:nvCxnSpPr>
        <xdr:cNvPr id="45" name="直線コネクタ 44"/>
        <xdr:cNvCxnSpPr/>
      </xdr:nvCxnSpPr>
      <xdr:spPr bwMode="auto">
        <a:xfrm flipV="1">
          <a:off x="5651500" y="2277996"/>
          <a:ext cx="0" cy="1148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93652</xdr:rowOff>
    </xdr:from>
    <xdr:ext cx="762000" cy="259045"/>
    <xdr:sp macro="" textlink="">
      <xdr:nvSpPr>
        <xdr:cNvPr id="46" name="人口1人当たり決算額の推移最小値テキスト130"/>
        <xdr:cNvSpPr txBox="1"/>
      </xdr:nvSpPr>
      <xdr:spPr>
        <a:xfrm>
          <a:off x="5740400" y="33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121575</xdr:rowOff>
    </xdr:from>
    <xdr:to>
      <xdr:col>30</xdr:col>
      <xdr:colOff>25400</xdr:colOff>
      <xdr:row>19</xdr:row>
      <xdr:rowOff>121575</xdr:rowOff>
    </xdr:to>
    <xdr:cxnSp macro="">
      <xdr:nvCxnSpPr>
        <xdr:cNvPr id="47" name="直線コネクタ 46"/>
        <xdr:cNvCxnSpPr/>
      </xdr:nvCxnSpPr>
      <xdr:spPr bwMode="auto">
        <a:xfrm>
          <a:off x="5562600" y="3426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87898</xdr:rowOff>
    </xdr:from>
    <xdr:ext cx="762000" cy="259045"/>
    <xdr:sp macro="" textlink="">
      <xdr:nvSpPr>
        <xdr:cNvPr id="48" name="人口1人当たり決算額の推移最大値テキスト130"/>
        <xdr:cNvSpPr txBox="1"/>
      </xdr:nvSpPr>
      <xdr:spPr>
        <a:xfrm>
          <a:off x="5740400" y="202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1521</xdr:rowOff>
    </xdr:from>
    <xdr:to>
      <xdr:col>30</xdr:col>
      <xdr:colOff>25400</xdr:colOff>
      <xdr:row>13</xdr:row>
      <xdr:rowOff>1521</xdr:rowOff>
    </xdr:to>
    <xdr:cxnSp macro="">
      <xdr:nvCxnSpPr>
        <xdr:cNvPr id="49" name="直線コネクタ 48"/>
        <xdr:cNvCxnSpPr/>
      </xdr:nvCxnSpPr>
      <xdr:spPr bwMode="auto">
        <a:xfrm>
          <a:off x="5562600" y="2277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67495</xdr:rowOff>
    </xdr:from>
    <xdr:to>
      <xdr:col>29</xdr:col>
      <xdr:colOff>127000</xdr:colOff>
      <xdr:row>17</xdr:row>
      <xdr:rowOff>94767</xdr:rowOff>
    </xdr:to>
    <xdr:cxnSp macro="">
      <xdr:nvCxnSpPr>
        <xdr:cNvPr id="50" name="直線コネクタ 49"/>
        <xdr:cNvCxnSpPr/>
      </xdr:nvCxnSpPr>
      <xdr:spPr bwMode="auto">
        <a:xfrm flipV="1">
          <a:off x="5003800" y="3029770"/>
          <a:ext cx="647700" cy="27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13624</xdr:rowOff>
    </xdr:from>
    <xdr:ext cx="762000" cy="259045"/>
    <xdr:sp macro="" textlink="">
      <xdr:nvSpPr>
        <xdr:cNvPr id="51" name="人口1人当たり決算額の推移平均値テキスト130"/>
        <xdr:cNvSpPr txBox="1"/>
      </xdr:nvSpPr>
      <xdr:spPr>
        <a:xfrm>
          <a:off x="5740400" y="2804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168547</xdr:rowOff>
    </xdr:from>
    <xdr:to>
      <xdr:col>29</xdr:col>
      <xdr:colOff>177800</xdr:colOff>
      <xdr:row>17</xdr:row>
      <xdr:rowOff>98697</xdr:rowOff>
    </xdr:to>
    <xdr:sp macro="" textlink="">
      <xdr:nvSpPr>
        <xdr:cNvPr id="52" name="フローチャート: 判断 51"/>
        <xdr:cNvSpPr/>
      </xdr:nvSpPr>
      <xdr:spPr bwMode="auto">
        <a:xfrm>
          <a:off x="56007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94767</xdr:rowOff>
    </xdr:from>
    <xdr:to>
      <xdr:col>26</xdr:col>
      <xdr:colOff>50800</xdr:colOff>
      <xdr:row>17</xdr:row>
      <xdr:rowOff>107645</xdr:rowOff>
    </xdr:to>
    <xdr:cxnSp macro="">
      <xdr:nvCxnSpPr>
        <xdr:cNvPr id="53" name="直線コネクタ 52"/>
        <xdr:cNvCxnSpPr/>
      </xdr:nvCxnSpPr>
      <xdr:spPr bwMode="auto">
        <a:xfrm flipV="1">
          <a:off x="4305300" y="3057042"/>
          <a:ext cx="698500" cy="1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30297</xdr:rowOff>
    </xdr:from>
    <xdr:to>
      <xdr:col>26</xdr:col>
      <xdr:colOff>101600</xdr:colOff>
      <xdr:row>17</xdr:row>
      <xdr:rowOff>131897</xdr:rowOff>
    </xdr:to>
    <xdr:sp macro="" textlink="">
      <xdr:nvSpPr>
        <xdr:cNvPr id="54" name="フローチャート: 判断 53"/>
        <xdr:cNvSpPr/>
      </xdr:nvSpPr>
      <xdr:spPr bwMode="auto">
        <a:xfrm>
          <a:off x="49530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142074</xdr:rowOff>
    </xdr:from>
    <xdr:ext cx="736600" cy="259045"/>
    <xdr:sp macro="" textlink="">
      <xdr:nvSpPr>
        <xdr:cNvPr id="55" name="テキスト ボックス 54"/>
        <xdr:cNvSpPr txBox="1"/>
      </xdr:nvSpPr>
      <xdr:spPr>
        <a:xfrm>
          <a:off x="4622800" y="276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94760</xdr:rowOff>
    </xdr:from>
    <xdr:to>
      <xdr:col>22</xdr:col>
      <xdr:colOff>114300</xdr:colOff>
      <xdr:row>17</xdr:row>
      <xdr:rowOff>107645</xdr:rowOff>
    </xdr:to>
    <xdr:cxnSp macro="">
      <xdr:nvCxnSpPr>
        <xdr:cNvPr id="56" name="直線コネクタ 55"/>
        <xdr:cNvCxnSpPr/>
      </xdr:nvCxnSpPr>
      <xdr:spPr bwMode="auto">
        <a:xfrm>
          <a:off x="3606800" y="3057035"/>
          <a:ext cx="698500" cy="12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56464</xdr:rowOff>
    </xdr:from>
    <xdr:to>
      <xdr:col>22</xdr:col>
      <xdr:colOff>165100</xdr:colOff>
      <xdr:row>17</xdr:row>
      <xdr:rowOff>158064</xdr:rowOff>
    </xdr:to>
    <xdr:sp macro="" textlink="">
      <xdr:nvSpPr>
        <xdr:cNvPr id="57" name="フローチャート: 判断 56"/>
        <xdr:cNvSpPr/>
      </xdr:nvSpPr>
      <xdr:spPr bwMode="auto">
        <a:xfrm>
          <a:off x="4254500" y="3018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168241</xdr:rowOff>
    </xdr:from>
    <xdr:ext cx="762000" cy="259045"/>
    <xdr:sp macro="" textlink="">
      <xdr:nvSpPr>
        <xdr:cNvPr id="58" name="テキスト ボックス 57"/>
        <xdr:cNvSpPr txBox="1"/>
      </xdr:nvSpPr>
      <xdr:spPr>
        <a:xfrm>
          <a:off x="3924300" y="278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68570</xdr:rowOff>
    </xdr:from>
    <xdr:to>
      <xdr:col>18</xdr:col>
      <xdr:colOff>177800</xdr:colOff>
      <xdr:row>17</xdr:row>
      <xdr:rowOff>94760</xdr:rowOff>
    </xdr:to>
    <xdr:cxnSp macro="">
      <xdr:nvCxnSpPr>
        <xdr:cNvPr id="59" name="直線コネクタ 58"/>
        <xdr:cNvCxnSpPr/>
      </xdr:nvCxnSpPr>
      <xdr:spPr bwMode="auto">
        <a:xfrm>
          <a:off x="2908300" y="3030845"/>
          <a:ext cx="698500" cy="26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62629</xdr:rowOff>
    </xdr:from>
    <xdr:to>
      <xdr:col>19</xdr:col>
      <xdr:colOff>38100</xdr:colOff>
      <xdr:row>17</xdr:row>
      <xdr:rowOff>164229</xdr:rowOff>
    </xdr:to>
    <xdr:sp macro="" textlink="">
      <xdr:nvSpPr>
        <xdr:cNvPr id="60" name="フローチャート: 判断 59"/>
        <xdr:cNvSpPr/>
      </xdr:nvSpPr>
      <xdr:spPr bwMode="auto">
        <a:xfrm>
          <a:off x="35560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149006</xdr:rowOff>
    </xdr:from>
    <xdr:ext cx="762000" cy="259045"/>
    <xdr:sp macro="" textlink="">
      <xdr:nvSpPr>
        <xdr:cNvPr id="61" name="テキスト ボックス 60"/>
        <xdr:cNvSpPr txBox="1"/>
      </xdr:nvSpPr>
      <xdr:spPr>
        <a:xfrm>
          <a:off x="3225800" y="311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30358</xdr:rowOff>
    </xdr:from>
    <xdr:to>
      <xdr:col>15</xdr:col>
      <xdr:colOff>101600</xdr:colOff>
      <xdr:row>17</xdr:row>
      <xdr:rowOff>131958</xdr:rowOff>
    </xdr:to>
    <xdr:sp macro="" textlink="">
      <xdr:nvSpPr>
        <xdr:cNvPr id="62" name="フローチャート: 判断 61"/>
        <xdr:cNvSpPr/>
      </xdr:nvSpPr>
      <xdr:spPr bwMode="auto">
        <a:xfrm>
          <a:off x="28575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116735</xdr:rowOff>
    </xdr:from>
    <xdr:ext cx="762000" cy="259045"/>
    <xdr:sp macro="" textlink="">
      <xdr:nvSpPr>
        <xdr:cNvPr id="63" name="テキスト ボックス 62"/>
        <xdr:cNvSpPr txBox="1"/>
      </xdr:nvSpPr>
      <xdr:spPr>
        <a:xfrm>
          <a:off x="2527300" y="3079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16695</xdr:rowOff>
    </xdr:from>
    <xdr:to>
      <xdr:col>29</xdr:col>
      <xdr:colOff>177800</xdr:colOff>
      <xdr:row>17</xdr:row>
      <xdr:rowOff>118295</xdr:rowOff>
    </xdr:to>
    <xdr:sp macro="" textlink="">
      <xdr:nvSpPr>
        <xdr:cNvPr id="69" name="楕円 68"/>
        <xdr:cNvSpPr/>
      </xdr:nvSpPr>
      <xdr:spPr bwMode="auto">
        <a:xfrm>
          <a:off x="5600700" y="297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160222</xdr:rowOff>
    </xdr:from>
    <xdr:ext cx="762000" cy="259045"/>
    <xdr:sp macro="" textlink="">
      <xdr:nvSpPr>
        <xdr:cNvPr id="70" name="人口1人当たり決算額の推移該当値テキスト130"/>
        <xdr:cNvSpPr txBox="1"/>
      </xdr:nvSpPr>
      <xdr:spPr>
        <a:xfrm>
          <a:off x="5740400" y="295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43967</xdr:rowOff>
    </xdr:from>
    <xdr:to>
      <xdr:col>26</xdr:col>
      <xdr:colOff>101600</xdr:colOff>
      <xdr:row>17</xdr:row>
      <xdr:rowOff>145567</xdr:rowOff>
    </xdr:to>
    <xdr:sp macro="" textlink="">
      <xdr:nvSpPr>
        <xdr:cNvPr id="71" name="楕円 70"/>
        <xdr:cNvSpPr/>
      </xdr:nvSpPr>
      <xdr:spPr bwMode="auto">
        <a:xfrm>
          <a:off x="4953000" y="3006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130344</xdr:rowOff>
    </xdr:from>
    <xdr:ext cx="736600" cy="259045"/>
    <xdr:sp macro="" textlink="">
      <xdr:nvSpPr>
        <xdr:cNvPr id="72" name="テキスト ボックス 71"/>
        <xdr:cNvSpPr txBox="1"/>
      </xdr:nvSpPr>
      <xdr:spPr>
        <a:xfrm>
          <a:off x="4622800" y="309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56845</xdr:rowOff>
    </xdr:from>
    <xdr:to>
      <xdr:col>22</xdr:col>
      <xdr:colOff>165100</xdr:colOff>
      <xdr:row>17</xdr:row>
      <xdr:rowOff>158445</xdr:rowOff>
    </xdr:to>
    <xdr:sp macro="" textlink="">
      <xdr:nvSpPr>
        <xdr:cNvPr id="73" name="楕円 72"/>
        <xdr:cNvSpPr/>
      </xdr:nvSpPr>
      <xdr:spPr bwMode="auto">
        <a:xfrm>
          <a:off x="4254500" y="301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143222</xdr:rowOff>
    </xdr:from>
    <xdr:ext cx="762000" cy="259045"/>
    <xdr:sp macro="" textlink="">
      <xdr:nvSpPr>
        <xdr:cNvPr id="74" name="テキスト ボックス 73"/>
        <xdr:cNvSpPr txBox="1"/>
      </xdr:nvSpPr>
      <xdr:spPr>
        <a:xfrm>
          <a:off x="3924300" y="310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43960</xdr:rowOff>
    </xdr:from>
    <xdr:to>
      <xdr:col>19</xdr:col>
      <xdr:colOff>38100</xdr:colOff>
      <xdr:row>17</xdr:row>
      <xdr:rowOff>145560</xdr:rowOff>
    </xdr:to>
    <xdr:sp macro="" textlink="">
      <xdr:nvSpPr>
        <xdr:cNvPr id="75" name="楕円 74"/>
        <xdr:cNvSpPr/>
      </xdr:nvSpPr>
      <xdr:spPr bwMode="auto">
        <a:xfrm>
          <a:off x="3556000" y="3006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155737</xdr:rowOff>
    </xdr:from>
    <xdr:ext cx="762000" cy="259045"/>
    <xdr:sp macro="" textlink="">
      <xdr:nvSpPr>
        <xdr:cNvPr id="76" name="テキスト ボックス 75"/>
        <xdr:cNvSpPr txBox="1"/>
      </xdr:nvSpPr>
      <xdr:spPr>
        <a:xfrm>
          <a:off x="3225800" y="2775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17770</xdr:rowOff>
    </xdr:from>
    <xdr:to>
      <xdr:col>15</xdr:col>
      <xdr:colOff>101600</xdr:colOff>
      <xdr:row>17</xdr:row>
      <xdr:rowOff>119370</xdr:rowOff>
    </xdr:to>
    <xdr:sp macro="" textlink="">
      <xdr:nvSpPr>
        <xdr:cNvPr id="77" name="楕円 76"/>
        <xdr:cNvSpPr/>
      </xdr:nvSpPr>
      <xdr:spPr bwMode="auto">
        <a:xfrm>
          <a:off x="2857500" y="2980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129547</xdr:rowOff>
    </xdr:from>
    <xdr:ext cx="762000" cy="259045"/>
    <xdr:sp macro="" textlink="">
      <xdr:nvSpPr>
        <xdr:cNvPr id="78" name="テキスト ボックス 77"/>
        <xdr:cNvSpPr txBox="1"/>
      </xdr:nvSpPr>
      <xdr:spPr>
        <a:xfrm>
          <a:off x="2527300" y="274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10528</xdr:rowOff>
    </xdr:from>
    <xdr:to>
      <xdr:col>29</xdr:col>
      <xdr:colOff>127000</xdr:colOff>
      <xdr:row>37</xdr:row>
      <xdr:rowOff>334455</xdr:rowOff>
    </xdr:to>
    <xdr:cxnSp macro="">
      <xdr:nvCxnSpPr>
        <xdr:cNvPr id="107" name="直線コネクタ 106"/>
        <xdr:cNvCxnSpPr/>
      </xdr:nvCxnSpPr>
      <xdr:spPr bwMode="auto">
        <a:xfrm flipV="1">
          <a:off x="5651500" y="6277978"/>
          <a:ext cx="0" cy="1181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306532</xdr:rowOff>
    </xdr:from>
    <xdr:ext cx="762000" cy="259045"/>
    <xdr:sp macro="" textlink="">
      <xdr:nvSpPr>
        <xdr:cNvPr id="108" name="人口1人当たり決算額の推移最小値テキスト445"/>
        <xdr:cNvSpPr txBox="1"/>
      </xdr:nvSpPr>
      <xdr:spPr>
        <a:xfrm>
          <a:off x="5740400" y="743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334455</xdr:rowOff>
    </xdr:from>
    <xdr:to>
      <xdr:col>30</xdr:col>
      <xdr:colOff>25400</xdr:colOff>
      <xdr:row>37</xdr:row>
      <xdr:rowOff>334455</xdr:rowOff>
    </xdr:to>
    <xdr:cxnSp macro="">
      <xdr:nvCxnSpPr>
        <xdr:cNvPr id="109" name="直線コネクタ 108"/>
        <xdr:cNvCxnSpPr/>
      </xdr:nvCxnSpPr>
      <xdr:spPr bwMode="auto">
        <a:xfrm>
          <a:off x="5562600" y="7459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96905</xdr:rowOff>
    </xdr:from>
    <xdr:ext cx="762000" cy="259045"/>
    <xdr:sp macro="" textlink="">
      <xdr:nvSpPr>
        <xdr:cNvPr id="110" name="人口1人当たり決算額の推移最大値テキスト445"/>
        <xdr:cNvSpPr txBox="1"/>
      </xdr:nvSpPr>
      <xdr:spPr>
        <a:xfrm>
          <a:off x="5740400" y="602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10528</xdr:rowOff>
    </xdr:from>
    <xdr:to>
      <xdr:col>30</xdr:col>
      <xdr:colOff>25400</xdr:colOff>
      <xdr:row>34</xdr:row>
      <xdr:rowOff>10528</xdr:rowOff>
    </xdr:to>
    <xdr:cxnSp macro="">
      <xdr:nvCxnSpPr>
        <xdr:cNvPr id="111" name="直線コネクタ 110"/>
        <xdr:cNvCxnSpPr/>
      </xdr:nvCxnSpPr>
      <xdr:spPr bwMode="auto">
        <a:xfrm>
          <a:off x="5562600" y="6277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60725</xdr:rowOff>
    </xdr:from>
    <xdr:to>
      <xdr:col>29</xdr:col>
      <xdr:colOff>127000</xdr:colOff>
      <xdr:row>36</xdr:row>
      <xdr:rowOff>76460</xdr:rowOff>
    </xdr:to>
    <xdr:cxnSp macro="">
      <xdr:nvCxnSpPr>
        <xdr:cNvPr id="112" name="直線コネクタ 111"/>
        <xdr:cNvCxnSpPr/>
      </xdr:nvCxnSpPr>
      <xdr:spPr bwMode="auto">
        <a:xfrm flipV="1">
          <a:off x="5003800" y="7013975"/>
          <a:ext cx="647700" cy="15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178509</xdr:rowOff>
    </xdr:from>
    <xdr:ext cx="762000" cy="259045"/>
    <xdr:sp macro="" textlink="">
      <xdr:nvSpPr>
        <xdr:cNvPr id="113" name="人口1人当たり決算額の推移平均値テキスト445"/>
        <xdr:cNvSpPr txBox="1"/>
      </xdr:nvSpPr>
      <xdr:spPr>
        <a:xfrm>
          <a:off x="5740400" y="6788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333432</xdr:rowOff>
    </xdr:from>
    <xdr:to>
      <xdr:col>29</xdr:col>
      <xdr:colOff>177800</xdr:colOff>
      <xdr:row>36</xdr:row>
      <xdr:rowOff>92132</xdr:rowOff>
    </xdr:to>
    <xdr:sp macro="" textlink="">
      <xdr:nvSpPr>
        <xdr:cNvPr id="114" name="フローチャート: 判断 113"/>
        <xdr:cNvSpPr/>
      </xdr:nvSpPr>
      <xdr:spPr bwMode="auto">
        <a:xfrm>
          <a:off x="56007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76460</xdr:rowOff>
    </xdr:from>
    <xdr:to>
      <xdr:col>26</xdr:col>
      <xdr:colOff>50800</xdr:colOff>
      <xdr:row>36</xdr:row>
      <xdr:rowOff>109589</xdr:rowOff>
    </xdr:to>
    <xdr:cxnSp macro="">
      <xdr:nvCxnSpPr>
        <xdr:cNvPr id="115" name="直線コネクタ 114"/>
        <xdr:cNvCxnSpPr/>
      </xdr:nvCxnSpPr>
      <xdr:spPr bwMode="auto">
        <a:xfrm flipV="1">
          <a:off x="4305300" y="7029710"/>
          <a:ext cx="698500" cy="33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13773</xdr:rowOff>
    </xdr:from>
    <xdr:to>
      <xdr:col>26</xdr:col>
      <xdr:colOff>101600</xdr:colOff>
      <xdr:row>36</xdr:row>
      <xdr:rowOff>115373</xdr:rowOff>
    </xdr:to>
    <xdr:sp macro="" textlink="">
      <xdr:nvSpPr>
        <xdr:cNvPr id="116" name="フローチャート: 判断 115"/>
        <xdr:cNvSpPr/>
      </xdr:nvSpPr>
      <xdr:spPr bwMode="auto">
        <a:xfrm>
          <a:off x="4953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125550</xdr:rowOff>
    </xdr:from>
    <xdr:ext cx="736600" cy="259045"/>
    <xdr:sp macro="" textlink="">
      <xdr:nvSpPr>
        <xdr:cNvPr id="117" name="テキスト ボックス 116"/>
        <xdr:cNvSpPr txBox="1"/>
      </xdr:nvSpPr>
      <xdr:spPr>
        <a:xfrm>
          <a:off x="4622800" y="673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18338</xdr:rowOff>
    </xdr:from>
    <xdr:to>
      <xdr:col>22</xdr:col>
      <xdr:colOff>114300</xdr:colOff>
      <xdr:row>36</xdr:row>
      <xdr:rowOff>109589</xdr:rowOff>
    </xdr:to>
    <xdr:cxnSp macro="">
      <xdr:nvCxnSpPr>
        <xdr:cNvPr id="118" name="直線コネクタ 117"/>
        <xdr:cNvCxnSpPr/>
      </xdr:nvCxnSpPr>
      <xdr:spPr bwMode="auto">
        <a:xfrm>
          <a:off x="3606800" y="6971588"/>
          <a:ext cx="698500" cy="91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337718</xdr:rowOff>
    </xdr:from>
    <xdr:to>
      <xdr:col>22</xdr:col>
      <xdr:colOff>165100</xdr:colOff>
      <xdr:row>36</xdr:row>
      <xdr:rowOff>96418</xdr:rowOff>
    </xdr:to>
    <xdr:sp macro="" textlink="">
      <xdr:nvSpPr>
        <xdr:cNvPr id="119" name="フローチャート: 判断 118"/>
        <xdr:cNvSpPr/>
      </xdr:nvSpPr>
      <xdr:spPr bwMode="auto">
        <a:xfrm>
          <a:off x="4254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106595</xdr:rowOff>
    </xdr:from>
    <xdr:ext cx="762000" cy="259045"/>
    <xdr:sp macro="" textlink="">
      <xdr:nvSpPr>
        <xdr:cNvPr id="120" name="テキスト ボックス 119"/>
        <xdr:cNvSpPr txBox="1"/>
      </xdr:nvSpPr>
      <xdr:spPr>
        <a:xfrm>
          <a:off x="3924300" y="67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326054</xdr:rowOff>
    </xdr:from>
    <xdr:to>
      <xdr:col>18</xdr:col>
      <xdr:colOff>177800</xdr:colOff>
      <xdr:row>36</xdr:row>
      <xdr:rowOff>18338</xdr:rowOff>
    </xdr:to>
    <xdr:cxnSp macro="">
      <xdr:nvCxnSpPr>
        <xdr:cNvPr id="121" name="直線コネクタ 120"/>
        <xdr:cNvCxnSpPr/>
      </xdr:nvCxnSpPr>
      <xdr:spPr bwMode="auto">
        <a:xfrm>
          <a:off x="2908300" y="6936404"/>
          <a:ext cx="698500" cy="35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5848</xdr:rowOff>
    </xdr:from>
    <xdr:to>
      <xdr:col>19</xdr:col>
      <xdr:colOff>38100</xdr:colOff>
      <xdr:row>36</xdr:row>
      <xdr:rowOff>107448</xdr:rowOff>
    </xdr:to>
    <xdr:sp macro="" textlink="">
      <xdr:nvSpPr>
        <xdr:cNvPr id="122" name="フローチャート: 判断 121"/>
        <xdr:cNvSpPr/>
      </xdr:nvSpPr>
      <xdr:spPr bwMode="auto">
        <a:xfrm>
          <a:off x="3556000" y="6959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92225</xdr:rowOff>
    </xdr:from>
    <xdr:ext cx="762000" cy="259045"/>
    <xdr:sp macro="" textlink="">
      <xdr:nvSpPr>
        <xdr:cNvPr id="123" name="テキスト ボックス 122"/>
        <xdr:cNvSpPr txBox="1"/>
      </xdr:nvSpPr>
      <xdr:spPr>
        <a:xfrm>
          <a:off x="3225800" y="70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311886</xdr:rowOff>
    </xdr:from>
    <xdr:to>
      <xdr:col>15</xdr:col>
      <xdr:colOff>101600</xdr:colOff>
      <xdr:row>36</xdr:row>
      <xdr:rowOff>70586</xdr:rowOff>
    </xdr:to>
    <xdr:sp macro="" textlink="">
      <xdr:nvSpPr>
        <xdr:cNvPr id="124" name="フローチャート: 判断 123"/>
        <xdr:cNvSpPr/>
      </xdr:nvSpPr>
      <xdr:spPr bwMode="auto">
        <a:xfrm>
          <a:off x="2857500" y="6922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55363</xdr:rowOff>
    </xdr:from>
    <xdr:ext cx="762000" cy="259045"/>
    <xdr:sp macro="" textlink="">
      <xdr:nvSpPr>
        <xdr:cNvPr id="125" name="テキスト ボックス 124"/>
        <xdr:cNvSpPr txBox="1"/>
      </xdr:nvSpPr>
      <xdr:spPr>
        <a:xfrm>
          <a:off x="2527300" y="70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9925</xdr:rowOff>
    </xdr:from>
    <xdr:to>
      <xdr:col>29</xdr:col>
      <xdr:colOff>177800</xdr:colOff>
      <xdr:row>36</xdr:row>
      <xdr:rowOff>111525</xdr:rowOff>
    </xdr:to>
    <xdr:sp macro="" textlink="">
      <xdr:nvSpPr>
        <xdr:cNvPr id="131" name="楕円 130"/>
        <xdr:cNvSpPr/>
      </xdr:nvSpPr>
      <xdr:spPr bwMode="auto">
        <a:xfrm>
          <a:off x="5600700" y="696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324902</xdr:rowOff>
    </xdr:from>
    <xdr:ext cx="762000" cy="259045"/>
    <xdr:sp macro="" textlink="">
      <xdr:nvSpPr>
        <xdr:cNvPr id="132" name="人口1人当たり決算額の推移該当値テキスト445"/>
        <xdr:cNvSpPr txBox="1"/>
      </xdr:nvSpPr>
      <xdr:spPr>
        <a:xfrm>
          <a:off x="5740400" y="69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25660</xdr:rowOff>
    </xdr:from>
    <xdr:to>
      <xdr:col>26</xdr:col>
      <xdr:colOff>101600</xdr:colOff>
      <xdr:row>36</xdr:row>
      <xdr:rowOff>127260</xdr:rowOff>
    </xdr:to>
    <xdr:sp macro="" textlink="">
      <xdr:nvSpPr>
        <xdr:cNvPr id="133" name="楕円 132"/>
        <xdr:cNvSpPr/>
      </xdr:nvSpPr>
      <xdr:spPr bwMode="auto">
        <a:xfrm>
          <a:off x="4953000" y="697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112037</xdr:rowOff>
    </xdr:from>
    <xdr:ext cx="736600" cy="259045"/>
    <xdr:sp macro="" textlink="">
      <xdr:nvSpPr>
        <xdr:cNvPr id="134" name="テキスト ボックス 133"/>
        <xdr:cNvSpPr txBox="1"/>
      </xdr:nvSpPr>
      <xdr:spPr>
        <a:xfrm>
          <a:off x="4622800" y="7065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58789</xdr:rowOff>
    </xdr:from>
    <xdr:to>
      <xdr:col>22</xdr:col>
      <xdr:colOff>165100</xdr:colOff>
      <xdr:row>36</xdr:row>
      <xdr:rowOff>160389</xdr:rowOff>
    </xdr:to>
    <xdr:sp macro="" textlink="">
      <xdr:nvSpPr>
        <xdr:cNvPr id="135" name="楕円 134"/>
        <xdr:cNvSpPr/>
      </xdr:nvSpPr>
      <xdr:spPr bwMode="auto">
        <a:xfrm>
          <a:off x="4254500" y="7012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145166</xdr:rowOff>
    </xdr:from>
    <xdr:ext cx="762000" cy="259045"/>
    <xdr:sp macro="" textlink="">
      <xdr:nvSpPr>
        <xdr:cNvPr id="136" name="テキスト ボックス 135"/>
        <xdr:cNvSpPr txBox="1"/>
      </xdr:nvSpPr>
      <xdr:spPr>
        <a:xfrm>
          <a:off x="3924300" y="7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310438</xdr:rowOff>
    </xdr:from>
    <xdr:to>
      <xdr:col>19</xdr:col>
      <xdr:colOff>38100</xdr:colOff>
      <xdr:row>36</xdr:row>
      <xdr:rowOff>69138</xdr:rowOff>
    </xdr:to>
    <xdr:sp macro="" textlink="">
      <xdr:nvSpPr>
        <xdr:cNvPr id="137" name="楕円 136"/>
        <xdr:cNvSpPr/>
      </xdr:nvSpPr>
      <xdr:spPr bwMode="auto">
        <a:xfrm>
          <a:off x="3556000" y="6920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79315</xdr:rowOff>
    </xdr:from>
    <xdr:ext cx="762000" cy="259045"/>
    <xdr:sp macro="" textlink="">
      <xdr:nvSpPr>
        <xdr:cNvPr id="138" name="テキスト ボックス 137"/>
        <xdr:cNvSpPr txBox="1"/>
      </xdr:nvSpPr>
      <xdr:spPr>
        <a:xfrm>
          <a:off x="3225800" y="66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275254</xdr:rowOff>
    </xdr:from>
    <xdr:to>
      <xdr:col>15</xdr:col>
      <xdr:colOff>101600</xdr:colOff>
      <xdr:row>36</xdr:row>
      <xdr:rowOff>33954</xdr:rowOff>
    </xdr:to>
    <xdr:sp macro="" textlink="">
      <xdr:nvSpPr>
        <xdr:cNvPr id="139" name="楕円 138"/>
        <xdr:cNvSpPr/>
      </xdr:nvSpPr>
      <xdr:spPr bwMode="auto">
        <a:xfrm>
          <a:off x="2857500" y="6885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44131</xdr:rowOff>
    </xdr:from>
    <xdr:ext cx="762000" cy="259045"/>
    <xdr:sp macro="" textlink="">
      <xdr:nvSpPr>
        <xdr:cNvPr id="140" name="テキスト ボックス 139"/>
        <xdr:cNvSpPr txBox="1"/>
      </xdr:nvSpPr>
      <xdr:spPr>
        <a:xfrm>
          <a:off x="2527300" y="6654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15,302
15,077
159.56
11,552,256
10,899,534
617,980
6,302,506
10,416,990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42365</xdr:rowOff>
    </xdr:from>
    <xdr:to>
      <xdr:col>24</xdr:col>
      <xdr:colOff>62865</xdr:colOff>
      <xdr:row>39</xdr:row>
      <xdr:rowOff>97327</xdr:rowOff>
    </xdr:to>
    <xdr:cxnSp macro="">
      <xdr:nvCxnSpPr>
        <xdr:cNvPr id="58" name="直線コネクタ 57"/>
        <xdr:cNvCxnSpPr/>
      </xdr:nvCxnSpPr>
      <xdr:spPr>
        <a:xfrm flipV="1">
          <a:off x="4633595" y="5185865"/>
          <a:ext cx="1270" cy="1598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101154</xdr:rowOff>
    </xdr:from>
    <xdr:ext cx="534377" cy="259045"/>
    <xdr:sp macro="" textlink="">
      <xdr:nvSpPr>
        <xdr:cNvPr id="59" name="人件費最小値テキスト"/>
        <xdr:cNvSpPr txBox="1"/>
      </xdr:nvSpPr>
      <xdr:spPr>
        <a:xfrm>
          <a:off x="4686300" y="678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97327</xdr:rowOff>
    </xdr:from>
    <xdr:to>
      <xdr:col>24</xdr:col>
      <xdr:colOff>152400</xdr:colOff>
      <xdr:row>39</xdr:row>
      <xdr:rowOff>97327</xdr:rowOff>
    </xdr:to>
    <xdr:cxnSp macro="">
      <xdr:nvCxnSpPr>
        <xdr:cNvPr id="60" name="直線コネクタ 59"/>
        <xdr:cNvCxnSpPr/>
      </xdr:nvCxnSpPr>
      <xdr:spPr>
        <a:xfrm>
          <a:off x="4546600" y="678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160492</xdr:rowOff>
    </xdr:from>
    <xdr:ext cx="599010" cy="259045"/>
    <xdr:sp macro="" textlink="">
      <xdr:nvSpPr>
        <xdr:cNvPr id="61" name="人件費最大値テキスト"/>
        <xdr:cNvSpPr txBox="1"/>
      </xdr:nvSpPr>
      <xdr:spPr>
        <a:xfrm>
          <a:off x="4686300" y="49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42365</xdr:rowOff>
    </xdr:from>
    <xdr:to>
      <xdr:col>24</xdr:col>
      <xdr:colOff>152400</xdr:colOff>
      <xdr:row>30</xdr:row>
      <xdr:rowOff>42365</xdr:rowOff>
    </xdr:to>
    <xdr:cxnSp macro="">
      <xdr:nvCxnSpPr>
        <xdr:cNvPr id="62" name="直線コネクタ 61"/>
        <xdr:cNvCxnSpPr/>
      </xdr:nvCxnSpPr>
      <xdr:spPr>
        <a:xfrm>
          <a:off x="4546600" y="5185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155441</xdr:rowOff>
    </xdr:from>
    <xdr:to>
      <xdr:col>24</xdr:col>
      <xdr:colOff>63500</xdr:colOff>
      <xdr:row>35</xdr:row>
      <xdr:rowOff>30870</xdr:rowOff>
    </xdr:to>
    <xdr:cxnSp macro="">
      <xdr:nvCxnSpPr>
        <xdr:cNvPr id="63" name="直線コネクタ 62"/>
        <xdr:cNvCxnSpPr/>
      </xdr:nvCxnSpPr>
      <xdr:spPr>
        <a:xfrm flipV="1">
          <a:off x="3797300" y="5984741"/>
          <a:ext cx="838200" cy="4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131106</xdr:rowOff>
    </xdr:from>
    <xdr:ext cx="534377" cy="259045"/>
    <xdr:sp macro="" textlink="">
      <xdr:nvSpPr>
        <xdr:cNvPr id="64" name="人件費平均値テキスト"/>
        <xdr:cNvSpPr txBox="1"/>
      </xdr:nvSpPr>
      <xdr:spPr>
        <a:xfrm>
          <a:off x="4686300" y="613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152679</xdr:rowOff>
    </xdr:from>
    <xdr:to>
      <xdr:col>24</xdr:col>
      <xdr:colOff>114300</xdr:colOff>
      <xdr:row>36</xdr:row>
      <xdr:rowOff>82829</xdr:rowOff>
    </xdr:to>
    <xdr:sp macro="" textlink="">
      <xdr:nvSpPr>
        <xdr:cNvPr id="65" name="フローチャート: 判断 64"/>
        <xdr:cNvSpPr/>
      </xdr:nvSpPr>
      <xdr:spPr>
        <a:xfrm>
          <a:off x="45847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30870</xdr:rowOff>
    </xdr:from>
    <xdr:to>
      <xdr:col>19</xdr:col>
      <xdr:colOff>177800</xdr:colOff>
      <xdr:row>35</xdr:row>
      <xdr:rowOff>38593</xdr:rowOff>
    </xdr:to>
    <xdr:cxnSp macro="">
      <xdr:nvCxnSpPr>
        <xdr:cNvPr id="66" name="直線コネクタ 65"/>
        <xdr:cNvCxnSpPr/>
      </xdr:nvCxnSpPr>
      <xdr:spPr>
        <a:xfrm flipV="1">
          <a:off x="2908300" y="6031620"/>
          <a:ext cx="8890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48748</xdr:rowOff>
    </xdr:from>
    <xdr:to>
      <xdr:col>20</xdr:col>
      <xdr:colOff>38100</xdr:colOff>
      <xdr:row>36</xdr:row>
      <xdr:rowOff>150348</xdr:rowOff>
    </xdr:to>
    <xdr:sp macro="" textlink="">
      <xdr:nvSpPr>
        <xdr:cNvPr id="67" name="フローチャート: 判断 66"/>
        <xdr:cNvSpPr/>
      </xdr:nvSpPr>
      <xdr:spPr>
        <a:xfrm>
          <a:off x="3746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141475</xdr:rowOff>
    </xdr:from>
    <xdr:ext cx="534377" cy="259045"/>
    <xdr:sp macro="" textlink="">
      <xdr:nvSpPr>
        <xdr:cNvPr id="68" name="テキスト ボックス 67"/>
        <xdr:cNvSpPr txBox="1"/>
      </xdr:nvSpPr>
      <xdr:spPr>
        <a:xfrm>
          <a:off x="3530111" y="63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134475</xdr:rowOff>
    </xdr:from>
    <xdr:to>
      <xdr:col>15</xdr:col>
      <xdr:colOff>50800</xdr:colOff>
      <xdr:row>35</xdr:row>
      <xdr:rowOff>38593</xdr:rowOff>
    </xdr:to>
    <xdr:cxnSp macro="">
      <xdr:nvCxnSpPr>
        <xdr:cNvPr id="69" name="直線コネクタ 68"/>
        <xdr:cNvCxnSpPr/>
      </xdr:nvCxnSpPr>
      <xdr:spPr>
        <a:xfrm>
          <a:off x="2019300" y="5963775"/>
          <a:ext cx="889000" cy="7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68604</xdr:rowOff>
    </xdr:from>
    <xdr:to>
      <xdr:col>15</xdr:col>
      <xdr:colOff>101600</xdr:colOff>
      <xdr:row>36</xdr:row>
      <xdr:rowOff>170204</xdr:rowOff>
    </xdr:to>
    <xdr:sp macro="" textlink="">
      <xdr:nvSpPr>
        <xdr:cNvPr id="70" name="フローチャート: 判断 69"/>
        <xdr:cNvSpPr/>
      </xdr:nvSpPr>
      <xdr:spPr>
        <a:xfrm>
          <a:off x="2857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161331</xdr:rowOff>
    </xdr:from>
    <xdr:ext cx="534377" cy="259045"/>
    <xdr:sp macro="" textlink="">
      <xdr:nvSpPr>
        <xdr:cNvPr id="71" name="テキスト ボックス 70"/>
        <xdr:cNvSpPr txBox="1"/>
      </xdr:nvSpPr>
      <xdr:spPr>
        <a:xfrm>
          <a:off x="2641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134475</xdr:rowOff>
    </xdr:from>
    <xdr:to>
      <xdr:col>10</xdr:col>
      <xdr:colOff>114300</xdr:colOff>
      <xdr:row>34</xdr:row>
      <xdr:rowOff>146656</xdr:rowOff>
    </xdr:to>
    <xdr:cxnSp macro="">
      <xdr:nvCxnSpPr>
        <xdr:cNvPr id="72" name="直線コネクタ 71"/>
        <xdr:cNvCxnSpPr/>
      </xdr:nvCxnSpPr>
      <xdr:spPr>
        <a:xfrm flipV="1">
          <a:off x="1130300" y="5963775"/>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66644</xdr:rowOff>
    </xdr:from>
    <xdr:to>
      <xdr:col>10</xdr:col>
      <xdr:colOff>165100</xdr:colOff>
      <xdr:row>36</xdr:row>
      <xdr:rowOff>168244</xdr:rowOff>
    </xdr:to>
    <xdr:sp macro="" textlink="">
      <xdr:nvSpPr>
        <xdr:cNvPr id="73" name="フローチャート: 判断 72"/>
        <xdr:cNvSpPr/>
      </xdr:nvSpPr>
      <xdr:spPr>
        <a:xfrm>
          <a:off x="1968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159371</xdr:rowOff>
    </xdr:from>
    <xdr:ext cx="534377" cy="259045"/>
    <xdr:sp macro="" textlink="">
      <xdr:nvSpPr>
        <xdr:cNvPr id="74" name="テキスト ボックス 73"/>
        <xdr:cNvSpPr txBox="1"/>
      </xdr:nvSpPr>
      <xdr:spPr>
        <a:xfrm>
          <a:off x="1752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158052</xdr:rowOff>
    </xdr:from>
    <xdr:to>
      <xdr:col>6</xdr:col>
      <xdr:colOff>38100</xdr:colOff>
      <xdr:row>36</xdr:row>
      <xdr:rowOff>88202</xdr:rowOff>
    </xdr:to>
    <xdr:sp macro="" textlink="">
      <xdr:nvSpPr>
        <xdr:cNvPr id="75" name="フローチャート: 判断 74"/>
        <xdr:cNvSpPr/>
      </xdr:nvSpPr>
      <xdr:spPr>
        <a:xfrm>
          <a:off x="1079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79329</xdr:rowOff>
    </xdr:from>
    <xdr:ext cx="534377" cy="259045"/>
    <xdr:sp macro="" textlink="">
      <xdr:nvSpPr>
        <xdr:cNvPr id="76" name="テキスト ボックス 75"/>
        <xdr:cNvSpPr txBox="1"/>
      </xdr:nvSpPr>
      <xdr:spPr>
        <a:xfrm>
          <a:off x="863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104641</xdr:rowOff>
    </xdr:from>
    <xdr:to>
      <xdr:col>24</xdr:col>
      <xdr:colOff>114300</xdr:colOff>
      <xdr:row>35</xdr:row>
      <xdr:rowOff>34791</xdr:rowOff>
    </xdr:to>
    <xdr:sp macro="" textlink="">
      <xdr:nvSpPr>
        <xdr:cNvPr id="82" name="楕円 81"/>
        <xdr:cNvSpPr/>
      </xdr:nvSpPr>
      <xdr:spPr>
        <a:xfrm>
          <a:off x="4584700" y="593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127518</xdr:rowOff>
    </xdr:from>
    <xdr:ext cx="599010" cy="259045"/>
    <xdr:sp macro="" textlink="">
      <xdr:nvSpPr>
        <xdr:cNvPr id="83" name="人件費該当値テキスト"/>
        <xdr:cNvSpPr txBox="1"/>
      </xdr:nvSpPr>
      <xdr:spPr>
        <a:xfrm>
          <a:off x="4686300" y="578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151520</xdr:rowOff>
    </xdr:from>
    <xdr:to>
      <xdr:col>20</xdr:col>
      <xdr:colOff>38100</xdr:colOff>
      <xdr:row>35</xdr:row>
      <xdr:rowOff>81670</xdr:rowOff>
    </xdr:to>
    <xdr:sp macro="" textlink="">
      <xdr:nvSpPr>
        <xdr:cNvPr id="84" name="楕円 83"/>
        <xdr:cNvSpPr/>
      </xdr:nvSpPr>
      <xdr:spPr>
        <a:xfrm>
          <a:off x="3746500" y="59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98197</xdr:rowOff>
    </xdr:from>
    <xdr:ext cx="599010" cy="259045"/>
    <xdr:sp macro="" textlink="">
      <xdr:nvSpPr>
        <xdr:cNvPr id="85" name="テキスト ボックス 84"/>
        <xdr:cNvSpPr txBox="1"/>
      </xdr:nvSpPr>
      <xdr:spPr>
        <a:xfrm>
          <a:off x="3497795" y="575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159243</xdr:rowOff>
    </xdr:from>
    <xdr:to>
      <xdr:col>15</xdr:col>
      <xdr:colOff>101600</xdr:colOff>
      <xdr:row>35</xdr:row>
      <xdr:rowOff>89393</xdr:rowOff>
    </xdr:to>
    <xdr:sp macro="" textlink="">
      <xdr:nvSpPr>
        <xdr:cNvPr id="86" name="楕円 85"/>
        <xdr:cNvSpPr/>
      </xdr:nvSpPr>
      <xdr:spPr>
        <a:xfrm>
          <a:off x="2857500" y="598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105920</xdr:rowOff>
    </xdr:from>
    <xdr:ext cx="599010" cy="259045"/>
    <xdr:sp macro="" textlink="">
      <xdr:nvSpPr>
        <xdr:cNvPr id="87" name="テキスト ボックス 86"/>
        <xdr:cNvSpPr txBox="1"/>
      </xdr:nvSpPr>
      <xdr:spPr>
        <a:xfrm>
          <a:off x="2608795" y="5763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83675</xdr:rowOff>
    </xdr:from>
    <xdr:to>
      <xdr:col>10</xdr:col>
      <xdr:colOff>165100</xdr:colOff>
      <xdr:row>35</xdr:row>
      <xdr:rowOff>13825</xdr:rowOff>
    </xdr:to>
    <xdr:sp macro="" textlink="">
      <xdr:nvSpPr>
        <xdr:cNvPr id="88" name="楕円 87"/>
        <xdr:cNvSpPr/>
      </xdr:nvSpPr>
      <xdr:spPr>
        <a:xfrm>
          <a:off x="1968500" y="59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30352</xdr:rowOff>
    </xdr:from>
    <xdr:ext cx="599010" cy="259045"/>
    <xdr:sp macro="" textlink="">
      <xdr:nvSpPr>
        <xdr:cNvPr id="89" name="テキスト ボックス 88"/>
        <xdr:cNvSpPr txBox="1"/>
      </xdr:nvSpPr>
      <xdr:spPr>
        <a:xfrm>
          <a:off x="1719795" y="568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95856</xdr:rowOff>
    </xdr:from>
    <xdr:to>
      <xdr:col>6</xdr:col>
      <xdr:colOff>38100</xdr:colOff>
      <xdr:row>35</xdr:row>
      <xdr:rowOff>26006</xdr:rowOff>
    </xdr:to>
    <xdr:sp macro="" textlink="">
      <xdr:nvSpPr>
        <xdr:cNvPr id="90" name="楕円 89"/>
        <xdr:cNvSpPr/>
      </xdr:nvSpPr>
      <xdr:spPr>
        <a:xfrm>
          <a:off x="1079500" y="592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42533</xdr:rowOff>
    </xdr:from>
    <xdr:ext cx="599010" cy="259045"/>
    <xdr:sp macro="" textlink="">
      <xdr:nvSpPr>
        <xdr:cNvPr id="91" name="テキスト ボックス 90"/>
        <xdr:cNvSpPr txBox="1"/>
      </xdr:nvSpPr>
      <xdr:spPr>
        <a:xfrm>
          <a:off x="830795" y="570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91973</xdr:rowOff>
    </xdr:from>
    <xdr:to>
      <xdr:col>24</xdr:col>
      <xdr:colOff>62865</xdr:colOff>
      <xdr:row>58</xdr:row>
      <xdr:rowOff>134721</xdr:rowOff>
    </xdr:to>
    <xdr:cxnSp macro="">
      <xdr:nvCxnSpPr>
        <xdr:cNvPr id="116" name="直線コネクタ 115"/>
        <xdr:cNvCxnSpPr/>
      </xdr:nvCxnSpPr>
      <xdr:spPr>
        <a:xfrm flipV="1">
          <a:off x="4633595" y="8664473"/>
          <a:ext cx="1270" cy="1414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138548</xdr:rowOff>
    </xdr:from>
    <xdr:ext cx="534377" cy="259045"/>
    <xdr:sp macro="" textlink="">
      <xdr:nvSpPr>
        <xdr:cNvPr id="117" name="物件費最小値テキスト"/>
        <xdr:cNvSpPr txBox="1"/>
      </xdr:nvSpPr>
      <xdr:spPr>
        <a:xfrm>
          <a:off x="4686300" y="100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134721</xdr:rowOff>
    </xdr:from>
    <xdr:to>
      <xdr:col>24</xdr:col>
      <xdr:colOff>152400</xdr:colOff>
      <xdr:row>58</xdr:row>
      <xdr:rowOff>134721</xdr:rowOff>
    </xdr:to>
    <xdr:cxnSp macro="">
      <xdr:nvCxnSpPr>
        <xdr:cNvPr id="118" name="直線コネクタ 117"/>
        <xdr:cNvCxnSpPr/>
      </xdr:nvCxnSpPr>
      <xdr:spPr>
        <a:xfrm>
          <a:off x="4546600" y="1007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38650</xdr:rowOff>
    </xdr:from>
    <xdr:ext cx="599010" cy="259045"/>
    <xdr:sp macro="" textlink="">
      <xdr:nvSpPr>
        <xdr:cNvPr id="119" name="物件費最大値テキスト"/>
        <xdr:cNvSpPr txBox="1"/>
      </xdr:nvSpPr>
      <xdr:spPr>
        <a:xfrm>
          <a:off x="4686300" y="843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91973</xdr:rowOff>
    </xdr:from>
    <xdr:to>
      <xdr:col>24</xdr:col>
      <xdr:colOff>152400</xdr:colOff>
      <xdr:row>50</xdr:row>
      <xdr:rowOff>91973</xdr:rowOff>
    </xdr:to>
    <xdr:cxnSp macro="">
      <xdr:nvCxnSpPr>
        <xdr:cNvPr id="120" name="直線コネクタ 119"/>
        <xdr:cNvCxnSpPr/>
      </xdr:nvCxnSpPr>
      <xdr:spPr>
        <a:xfrm>
          <a:off x="4546600" y="866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102019</xdr:rowOff>
    </xdr:from>
    <xdr:to>
      <xdr:col>24</xdr:col>
      <xdr:colOff>63500</xdr:colOff>
      <xdr:row>58</xdr:row>
      <xdr:rowOff>168669</xdr:rowOff>
    </xdr:to>
    <xdr:cxnSp macro="">
      <xdr:nvCxnSpPr>
        <xdr:cNvPr id="121" name="直線コネクタ 120"/>
        <xdr:cNvCxnSpPr/>
      </xdr:nvCxnSpPr>
      <xdr:spPr>
        <a:xfrm flipV="1">
          <a:off x="3797300" y="10046119"/>
          <a:ext cx="838200" cy="6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143845</xdr:rowOff>
    </xdr:from>
    <xdr:ext cx="599010" cy="259045"/>
    <xdr:sp macro="" textlink="">
      <xdr:nvSpPr>
        <xdr:cNvPr id="122" name="物件費平均値テキスト"/>
        <xdr:cNvSpPr txBox="1"/>
      </xdr:nvSpPr>
      <xdr:spPr>
        <a:xfrm>
          <a:off x="4686300" y="9402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120968</xdr:rowOff>
    </xdr:from>
    <xdr:to>
      <xdr:col>24</xdr:col>
      <xdr:colOff>114300</xdr:colOff>
      <xdr:row>56</xdr:row>
      <xdr:rowOff>51118</xdr:rowOff>
    </xdr:to>
    <xdr:sp macro="" textlink="">
      <xdr:nvSpPr>
        <xdr:cNvPr id="123" name="フローチャート: 判断 122"/>
        <xdr:cNvSpPr/>
      </xdr:nvSpPr>
      <xdr:spPr>
        <a:xfrm>
          <a:off x="45847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168669</xdr:rowOff>
    </xdr:from>
    <xdr:to>
      <xdr:col>19</xdr:col>
      <xdr:colOff>177800</xdr:colOff>
      <xdr:row>59</xdr:row>
      <xdr:rowOff>39015</xdr:rowOff>
    </xdr:to>
    <xdr:cxnSp macro="">
      <xdr:nvCxnSpPr>
        <xdr:cNvPr id="124" name="直線コネクタ 123"/>
        <xdr:cNvCxnSpPr/>
      </xdr:nvCxnSpPr>
      <xdr:spPr>
        <a:xfrm flipV="1">
          <a:off x="2908300" y="10112769"/>
          <a:ext cx="889000" cy="4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78448</xdr:rowOff>
    </xdr:from>
    <xdr:to>
      <xdr:col>20</xdr:col>
      <xdr:colOff>38100</xdr:colOff>
      <xdr:row>56</xdr:row>
      <xdr:rowOff>8598</xdr:rowOff>
    </xdr:to>
    <xdr:sp macro="" textlink="">
      <xdr:nvSpPr>
        <xdr:cNvPr id="125" name="フローチャート: 判断 124"/>
        <xdr:cNvSpPr/>
      </xdr:nvSpPr>
      <xdr:spPr>
        <a:xfrm>
          <a:off x="3746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25125</xdr:rowOff>
    </xdr:from>
    <xdr:ext cx="599010" cy="259045"/>
    <xdr:sp macro="" textlink="">
      <xdr:nvSpPr>
        <xdr:cNvPr id="126" name="テキスト ボックス 125"/>
        <xdr:cNvSpPr txBox="1"/>
      </xdr:nvSpPr>
      <xdr:spPr>
        <a:xfrm>
          <a:off x="3497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167615</xdr:rowOff>
    </xdr:from>
    <xdr:to>
      <xdr:col>15</xdr:col>
      <xdr:colOff>50800</xdr:colOff>
      <xdr:row>59</xdr:row>
      <xdr:rowOff>39015</xdr:rowOff>
    </xdr:to>
    <xdr:cxnSp macro="">
      <xdr:nvCxnSpPr>
        <xdr:cNvPr id="127" name="直線コネクタ 126"/>
        <xdr:cNvCxnSpPr/>
      </xdr:nvCxnSpPr>
      <xdr:spPr>
        <a:xfrm>
          <a:off x="2019300" y="10111715"/>
          <a:ext cx="889000" cy="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44006</xdr:rowOff>
    </xdr:from>
    <xdr:to>
      <xdr:col>15</xdr:col>
      <xdr:colOff>101600</xdr:colOff>
      <xdr:row>56</xdr:row>
      <xdr:rowOff>145606</xdr:rowOff>
    </xdr:to>
    <xdr:sp macro="" textlink="">
      <xdr:nvSpPr>
        <xdr:cNvPr id="128" name="フローチャート: 判断 127"/>
        <xdr:cNvSpPr/>
      </xdr:nvSpPr>
      <xdr:spPr>
        <a:xfrm>
          <a:off x="2857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162133</xdr:rowOff>
    </xdr:from>
    <xdr:ext cx="534377" cy="259045"/>
    <xdr:sp macro="" textlink="">
      <xdr:nvSpPr>
        <xdr:cNvPr id="129" name="テキスト ボックス 128"/>
        <xdr:cNvSpPr txBox="1"/>
      </xdr:nvSpPr>
      <xdr:spPr>
        <a:xfrm>
          <a:off x="2641111" y="94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167615</xdr:rowOff>
    </xdr:from>
    <xdr:to>
      <xdr:col>10</xdr:col>
      <xdr:colOff>114300</xdr:colOff>
      <xdr:row>59</xdr:row>
      <xdr:rowOff>19152</xdr:rowOff>
    </xdr:to>
    <xdr:cxnSp macro="">
      <xdr:nvCxnSpPr>
        <xdr:cNvPr id="130" name="直線コネクタ 129"/>
        <xdr:cNvCxnSpPr/>
      </xdr:nvCxnSpPr>
      <xdr:spPr>
        <a:xfrm flipV="1">
          <a:off x="1130300" y="10111715"/>
          <a:ext cx="889000" cy="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76797</xdr:rowOff>
    </xdr:from>
    <xdr:to>
      <xdr:col>10</xdr:col>
      <xdr:colOff>165100</xdr:colOff>
      <xdr:row>57</xdr:row>
      <xdr:rowOff>6947</xdr:rowOff>
    </xdr:to>
    <xdr:sp macro="" textlink="">
      <xdr:nvSpPr>
        <xdr:cNvPr id="131" name="フローチャート: 判断 130"/>
        <xdr:cNvSpPr/>
      </xdr:nvSpPr>
      <xdr:spPr>
        <a:xfrm>
          <a:off x="1968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23474</xdr:rowOff>
    </xdr:from>
    <xdr:ext cx="534377" cy="259045"/>
    <xdr:sp macro="" textlink="">
      <xdr:nvSpPr>
        <xdr:cNvPr id="132" name="テキスト ボックス 131"/>
        <xdr:cNvSpPr txBox="1"/>
      </xdr:nvSpPr>
      <xdr:spPr>
        <a:xfrm>
          <a:off x="1752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164821</xdr:rowOff>
    </xdr:from>
    <xdr:to>
      <xdr:col>6</xdr:col>
      <xdr:colOff>38100</xdr:colOff>
      <xdr:row>57</xdr:row>
      <xdr:rowOff>94971</xdr:rowOff>
    </xdr:to>
    <xdr:sp macro="" textlink="">
      <xdr:nvSpPr>
        <xdr:cNvPr id="133" name="フローチャート: 判断 132"/>
        <xdr:cNvSpPr/>
      </xdr:nvSpPr>
      <xdr:spPr>
        <a:xfrm>
          <a:off x="1079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111498</xdr:rowOff>
    </xdr:from>
    <xdr:ext cx="534377" cy="259045"/>
    <xdr:sp macro="" textlink="">
      <xdr:nvSpPr>
        <xdr:cNvPr id="134" name="テキスト ボックス 133"/>
        <xdr:cNvSpPr txBox="1"/>
      </xdr:nvSpPr>
      <xdr:spPr>
        <a:xfrm>
          <a:off x="863111" y="954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51219</xdr:rowOff>
    </xdr:from>
    <xdr:to>
      <xdr:col>24</xdr:col>
      <xdr:colOff>114300</xdr:colOff>
      <xdr:row>58</xdr:row>
      <xdr:rowOff>152819</xdr:rowOff>
    </xdr:to>
    <xdr:sp macro="" textlink="">
      <xdr:nvSpPr>
        <xdr:cNvPr id="140" name="楕円 139"/>
        <xdr:cNvSpPr/>
      </xdr:nvSpPr>
      <xdr:spPr>
        <a:xfrm>
          <a:off x="4584700" y="99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137596</xdr:rowOff>
    </xdr:from>
    <xdr:ext cx="534377" cy="259045"/>
    <xdr:sp macro="" textlink="">
      <xdr:nvSpPr>
        <xdr:cNvPr id="141" name="物件費該当値テキスト"/>
        <xdr:cNvSpPr txBox="1"/>
      </xdr:nvSpPr>
      <xdr:spPr>
        <a:xfrm>
          <a:off x="4686300" y="99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117869</xdr:rowOff>
    </xdr:from>
    <xdr:to>
      <xdr:col>20</xdr:col>
      <xdr:colOff>38100</xdr:colOff>
      <xdr:row>59</xdr:row>
      <xdr:rowOff>48019</xdr:rowOff>
    </xdr:to>
    <xdr:sp macro="" textlink="">
      <xdr:nvSpPr>
        <xdr:cNvPr id="142" name="楕円 141"/>
        <xdr:cNvSpPr/>
      </xdr:nvSpPr>
      <xdr:spPr>
        <a:xfrm>
          <a:off x="3746500" y="1006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39146</xdr:rowOff>
    </xdr:from>
    <xdr:ext cx="534377" cy="259045"/>
    <xdr:sp macro="" textlink="">
      <xdr:nvSpPr>
        <xdr:cNvPr id="143" name="テキスト ボックス 142"/>
        <xdr:cNvSpPr txBox="1"/>
      </xdr:nvSpPr>
      <xdr:spPr>
        <a:xfrm>
          <a:off x="3530111" y="10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159665</xdr:rowOff>
    </xdr:from>
    <xdr:to>
      <xdr:col>15</xdr:col>
      <xdr:colOff>101600</xdr:colOff>
      <xdr:row>59</xdr:row>
      <xdr:rowOff>89815</xdr:rowOff>
    </xdr:to>
    <xdr:sp macro="" textlink="">
      <xdr:nvSpPr>
        <xdr:cNvPr id="144" name="楕円 143"/>
        <xdr:cNvSpPr/>
      </xdr:nvSpPr>
      <xdr:spPr>
        <a:xfrm>
          <a:off x="2857500" y="101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80942</xdr:rowOff>
    </xdr:from>
    <xdr:ext cx="534377" cy="259045"/>
    <xdr:sp macro="" textlink="">
      <xdr:nvSpPr>
        <xdr:cNvPr id="145" name="テキスト ボックス 144"/>
        <xdr:cNvSpPr txBox="1"/>
      </xdr:nvSpPr>
      <xdr:spPr>
        <a:xfrm>
          <a:off x="2641111" y="101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116815</xdr:rowOff>
    </xdr:from>
    <xdr:to>
      <xdr:col>10</xdr:col>
      <xdr:colOff>165100</xdr:colOff>
      <xdr:row>59</xdr:row>
      <xdr:rowOff>46965</xdr:rowOff>
    </xdr:to>
    <xdr:sp macro="" textlink="">
      <xdr:nvSpPr>
        <xdr:cNvPr id="146" name="楕円 145"/>
        <xdr:cNvSpPr/>
      </xdr:nvSpPr>
      <xdr:spPr>
        <a:xfrm>
          <a:off x="1968500" y="100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38092</xdr:rowOff>
    </xdr:from>
    <xdr:ext cx="534377" cy="259045"/>
    <xdr:sp macro="" textlink="">
      <xdr:nvSpPr>
        <xdr:cNvPr id="147" name="テキスト ボックス 146"/>
        <xdr:cNvSpPr txBox="1"/>
      </xdr:nvSpPr>
      <xdr:spPr>
        <a:xfrm>
          <a:off x="1752111" y="1015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139802</xdr:rowOff>
    </xdr:from>
    <xdr:to>
      <xdr:col>6</xdr:col>
      <xdr:colOff>38100</xdr:colOff>
      <xdr:row>59</xdr:row>
      <xdr:rowOff>69952</xdr:rowOff>
    </xdr:to>
    <xdr:sp macro="" textlink="">
      <xdr:nvSpPr>
        <xdr:cNvPr id="148" name="楕円 147"/>
        <xdr:cNvSpPr/>
      </xdr:nvSpPr>
      <xdr:spPr>
        <a:xfrm>
          <a:off x="1079500" y="1008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61079</xdr:rowOff>
    </xdr:from>
    <xdr:ext cx="534377" cy="259045"/>
    <xdr:sp macro="" textlink="">
      <xdr:nvSpPr>
        <xdr:cNvPr id="149" name="テキスト ボックス 148"/>
        <xdr:cNvSpPr txBox="1"/>
      </xdr:nvSpPr>
      <xdr:spPr>
        <a:xfrm>
          <a:off x="863111" y="1017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148067</xdr:rowOff>
    </xdr:from>
    <xdr:to>
      <xdr:col>24</xdr:col>
      <xdr:colOff>62865</xdr:colOff>
      <xdr:row>78</xdr:row>
      <xdr:rowOff>83876</xdr:rowOff>
    </xdr:to>
    <xdr:cxnSp macro="">
      <xdr:nvCxnSpPr>
        <xdr:cNvPr id="171" name="直線コネクタ 170"/>
        <xdr:cNvCxnSpPr/>
      </xdr:nvCxnSpPr>
      <xdr:spPr>
        <a:xfrm flipV="1">
          <a:off x="4633595" y="12149567"/>
          <a:ext cx="1270" cy="130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87703</xdr:rowOff>
    </xdr:from>
    <xdr:ext cx="469744" cy="259045"/>
    <xdr:sp macro="" textlink="">
      <xdr:nvSpPr>
        <xdr:cNvPr id="172" name="維持補修費最小値テキスト"/>
        <xdr:cNvSpPr txBox="1"/>
      </xdr:nvSpPr>
      <xdr:spPr>
        <a:xfrm>
          <a:off x="4686300" y="134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83876</xdr:rowOff>
    </xdr:from>
    <xdr:to>
      <xdr:col>24</xdr:col>
      <xdr:colOff>152400</xdr:colOff>
      <xdr:row>78</xdr:row>
      <xdr:rowOff>83876</xdr:rowOff>
    </xdr:to>
    <xdr:cxnSp macro="">
      <xdr:nvCxnSpPr>
        <xdr:cNvPr id="173" name="直線コネクタ 172"/>
        <xdr:cNvCxnSpPr/>
      </xdr:nvCxnSpPr>
      <xdr:spPr>
        <a:xfrm>
          <a:off x="4546600" y="1345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94744</xdr:rowOff>
    </xdr:from>
    <xdr:ext cx="534377" cy="259045"/>
    <xdr:sp macro="" textlink="">
      <xdr:nvSpPr>
        <xdr:cNvPr id="174" name="維持補修費最大値テキスト"/>
        <xdr:cNvSpPr txBox="1"/>
      </xdr:nvSpPr>
      <xdr:spPr>
        <a:xfrm>
          <a:off x="4686300" y="1192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148067</xdr:rowOff>
    </xdr:from>
    <xdr:to>
      <xdr:col>24</xdr:col>
      <xdr:colOff>152400</xdr:colOff>
      <xdr:row>70</xdr:row>
      <xdr:rowOff>148067</xdr:rowOff>
    </xdr:to>
    <xdr:cxnSp macro="">
      <xdr:nvCxnSpPr>
        <xdr:cNvPr id="175" name="直線コネクタ 174"/>
        <xdr:cNvCxnSpPr/>
      </xdr:nvCxnSpPr>
      <xdr:spPr>
        <a:xfrm>
          <a:off x="4546600" y="1214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39939</xdr:rowOff>
    </xdr:from>
    <xdr:to>
      <xdr:col>24</xdr:col>
      <xdr:colOff>63500</xdr:colOff>
      <xdr:row>77</xdr:row>
      <xdr:rowOff>51277</xdr:rowOff>
    </xdr:to>
    <xdr:cxnSp macro="">
      <xdr:nvCxnSpPr>
        <xdr:cNvPr id="176" name="直線コネクタ 175"/>
        <xdr:cNvCxnSpPr/>
      </xdr:nvCxnSpPr>
      <xdr:spPr>
        <a:xfrm flipV="1">
          <a:off x="3797300" y="13241589"/>
          <a:ext cx="8382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22486</xdr:rowOff>
    </xdr:from>
    <xdr:ext cx="469744" cy="259045"/>
    <xdr:sp macro="" textlink="">
      <xdr:nvSpPr>
        <xdr:cNvPr id="177" name="維持補修費平均値テキスト"/>
        <xdr:cNvSpPr txBox="1"/>
      </xdr:nvSpPr>
      <xdr:spPr>
        <a:xfrm>
          <a:off x="4686300" y="12881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43825</xdr:rowOff>
    </xdr:from>
    <xdr:to>
      <xdr:col>19</xdr:col>
      <xdr:colOff>177800</xdr:colOff>
      <xdr:row>77</xdr:row>
      <xdr:rowOff>51277</xdr:rowOff>
    </xdr:to>
    <xdr:cxnSp macro="">
      <xdr:nvCxnSpPr>
        <xdr:cNvPr id="179" name="直線コネクタ 178"/>
        <xdr:cNvCxnSpPr/>
      </xdr:nvCxnSpPr>
      <xdr:spPr>
        <a:xfrm>
          <a:off x="2908300" y="13245475"/>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21737</xdr:rowOff>
    </xdr:from>
    <xdr:to>
      <xdr:col>20</xdr:col>
      <xdr:colOff>38100</xdr:colOff>
      <xdr:row>76</xdr:row>
      <xdr:rowOff>123337</xdr:rowOff>
    </xdr:to>
    <xdr:sp macro="" textlink="">
      <xdr:nvSpPr>
        <xdr:cNvPr id="180" name="フローチャート: 判断 179"/>
        <xdr:cNvSpPr/>
      </xdr:nvSpPr>
      <xdr:spPr>
        <a:xfrm>
          <a:off x="3746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139864</xdr:rowOff>
    </xdr:from>
    <xdr:ext cx="469744" cy="259045"/>
    <xdr:sp macro="" textlink="">
      <xdr:nvSpPr>
        <xdr:cNvPr id="181" name="テキスト ボックス 180"/>
        <xdr:cNvSpPr txBox="1"/>
      </xdr:nvSpPr>
      <xdr:spPr>
        <a:xfrm>
          <a:off x="3562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43825</xdr:rowOff>
    </xdr:from>
    <xdr:to>
      <xdr:col>15</xdr:col>
      <xdr:colOff>50800</xdr:colOff>
      <xdr:row>77</xdr:row>
      <xdr:rowOff>64125</xdr:rowOff>
    </xdr:to>
    <xdr:cxnSp macro="">
      <xdr:nvCxnSpPr>
        <xdr:cNvPr id="182" name="直線コネクタ 181"/>
        <xdr:cNvCxnSpPr/>
      </xdr:nvCxnSpPr>
      <xdr:spPr>
        <a:xfrm flipV="1">
          <a:off x="2019300" y="13245475"/>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169962</xdr:rowOff>
    </xdr:from>
    <xdr:to>
      <xdr:col>15</xdr:col>
      <xdr:colOff>101600</xdr:colOff>
      <xdr:row>76</xdr:row>
      <xdr:rowOff>100112</xdr:rowOff>
    </xdr:to>
    <xdr:sp macro="" textlink="">
      <xdr:nvSpPr>
        <xdr:cNvPr id="183" name="フローチャート: 判断 182"/>
        <xdr:cNvSpPr/>
      </xdr:nvSpPr>
      <xdr:spPr>
        <a:xfrm>
          <a:off x="2857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116639</xdr:rowOff>
    </xdr:from>
    <xdr:ext cx="469744" cy="259045"/>
    <xdr:sp macro="" textlink="">
      <xdr:nvSpPr>
        <xdr:cNvPr id="184" name="テキスト ボックス 183"/>
        <xdr:cNvSpPr txBox="1"/>
      </xdr:nvSpPr>
      <xdr:spPr>
        <a:xfrm>
          <a:off x="2673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21422</xdr:rowOff>
    </xdr:from>
    <xdr:to>
      <xdr:col>10</xdr:col>
      <xdr:colOff>114300</xdr:colOff>
      <xdr:row>77</xdr:row>
      <xdr:rowOff>64125</xdr:rowOff>
    </xdr:to>
    <xdr:cxnSp macro="">
      <xdr:nvCxnSpPr>
        <xdr:cNvPr id="185" name="直線コネクタ 184"/>
        <xdr:cNvCxnSpPr/>
      </xdr:nvCxnSpPr>
      <xdr:spPr>
        <a:xfrm>
          <a:off x="1130300" y="13223072"/>
          <a:ext cx="889000" cy="4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xdr:rowOff>
    </xdr:from>
    <xdr:to>
      <xdr:col>10</xdr:col>
      <xdr:colOff>165100</xdr:colOff>
      <xdr:row>76</xdr:row>
      <xdr:rowOff>102169</xdr:rowOff>
    </xdr:to>
    <xdr:sp macro="" textlink="">
      <xdr:nvSpPr>
        <xdr:cNvPr id="186" name="フローチャート: 判断 185"/>
        <xdr:cNvSpPr/>
      </xdr:nvSpPr>
      <xdr:spPr>
        <a:xfrm>
          <a:off x="1968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118696</xdr:rowOff>
    </xdr:from>
    <xdr:ext cx="469744" cy="259045"/>
    <xdr:sp macro="" textlink="">
      <xdr:nvSpPr>
        <xdr:cNvPr id="187" name="テキスト ボックス 186"/>
        <xdr:cNvSpPr txBox="1"/>
      </xdr:nvSpPr>
      <xdr:spPr>
        <a:xfrm>
          <a:off x="1784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8113</xdr:rowOff>
    </xdr:from>
    <xdr:to>
      <xdr:col>6</xdr:col>
      <xdr:colOff>38100</xdr:colOff>
      <xdr:row>76</xdr:row>
      <xdr:rowOff>109713</xdr:rowOff>
    </xdr:to>
    <xdr:sp macro="" textlink="">
      <xdr:nvSpPr>
        <xdr:cNvPr id="188" name="フローチャート: 判断 187"/>
        <xdr:cNvSpPr/>
      </xdr:nvSpPr>
      <xdr:spPr>
        <a:xfrm>
          <a:off x="1079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126240</xdr:rowOff>
    </xdr:from>
    <xdr:ext cx="469744" cy="259045"/>
    <xdr:sp macro="" textlink="">
      <xdr:nvSpPr>
        <xdr:cNvPr id="189" name="テキスト ボックス 188"/>
        <xdr:cNvSpPr txBox="1"/>
      </xdr:nvSpPr>
      <xdr:spPr>
        <a:xfrm>
          <a:off x="895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160589</xdr:rowOff>
    </xdr:from>
    <xdr:to>
      <xdr:col>24</xdr:col>
      <xdr:colOff>114300</xdr:colOff>
      <xdr:row>77</xdr:row>
      <xdr:rowOff>90739</xdr:rowOff>
    </xdr:to>
    <xdr:sp macro="" textlink="">
      <xdr:nvSpPr>
        <xdr:cNvPr id="195" name="楕円 194"/>
        <xdr:cNvSpPr/>
      </xdr:nvSpPr>
      <xdr:spPr>
        <a:xfrm>
          <a:off x="4584700" y="1319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139016</xdr:rowOff>
    </xdr:from>
    <xdr:ext cx="469744" cy="259045"/>
    <xdr:sp macro="" textlink="">
      <xdr:nvSpPr>
        <xdr:cNvPr id="196" name="維持補修費該当値テキスト"/>
        <xdr:cNvSpPr txBox="1"/>
      </xdr:nvSpPr>
      <xdr:spPr>
        <a:xfrm>
          <a:off x="4686300" y="1316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477</xdr:rowOff>
    </xdr:from>
    <xdr:to>
      <xdr:col>20</xdr:col>
      <xdr:colOff>38100</xdr:colOff>
      <xdr:row>77</xdr:row>
      <xdr:rowOff>102077</xdr:rowOff>
    </xdr:to>
    <xdr:sp macro="" textlink="">
      <xdr:nvSpPr>
        <xdr:cNvPr id="197" name="楕円 196"/>
        <xdr:cNvSpPr/>
      </xdr:nvSpPr>
      <xdr:spPr>
        <a:xfrm>
          <a:off x="3746500" y="1320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93204</xdr:rowOff>
    </xdr:from>
    <xdr:ext cx="469744" cy="259045"/>
    <xdr:sp macro="" textlink="">
      <xdr:nvSpPr>
        <xdr:cNvPr id="198" name="テキスト ボックス 197"/>
        <xdr:cNvSpPr txBox="1"/>
      </xdr:nvSpPr>
      <xdr:spPr>
        <a:xfrm>
          <a:off x="3562428" y="1329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164475</xdr:rowOff>
    </xdr:from>
    <xdr:to>
      <xdr:col>15</xdr:col>
      <xdr:colOff>101600</xdr:colOff>
      <xdr:row>77</xdr:row>
      <xdr:rowOff>94625</xdr:rowOff>
    </xdr:to>
    <xdr:sp macro="" textlink="">
      <xdr:nvSpPr>
        <xdr:cNvPr id="199" name="楕円 198"/>
        <xdr:cNvSpPr/>
      </xdr:nvSpPr>
      <xdr:spPr>
        <a:xfrm>
          <a:off x="2857500" y="1319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85752</xdr:rowOff>
    </xdr:from>
    <xdr:ext cx="469744" cy="259045"/>
    <xdr:sp macro="" textlink="">
      <xdr:nvSpPr>
        <xdr:cNvPr id="200" name="テキスト ボックス 199"/>
        <xdr:cNvSpPr txBox="1"/>
      </xdr:nvSpPr>
      <xdr:spPr>
        <a:xfrm>
          <a:off x="2673428" y="1328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13325</xdr:rowOff>
    </xdr:from>
    <xdr:to>
      <xdr:col>10</xdr:col>
      <xdr:colOff>165100</xdr:colOff>
      <xdr:row>77</xdr:row>
      <xdr:rowOff>114925</xdr:rowOff>
    </xdr:to>
    <xdr:sp macro="" textlink="">
      <xdr:nvSpPr>
        <xdr:cNvPr id="201" name="楕円 200"/>
        <xdr:cNvSpPr/>
      </xdr:nvSpPr>
      <xdr:spPr>
        <a:xfrm>
          <a:off x="1968500" y="132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106052</xdr:rowOff>
    </xdr:from>
    <xdr:ext cx="469744" cy="259045"/>
    <xdr:sp macro="" textlink="">
      <xdr:nvSpPr>
        <xdr:cNvPr id="202" name="テキスト ボックス 201"/>
        <xdr:cNvSpPr txBox="1"/>
      </xdr:nvSpPr>
      <xdr:spPr>
        <a:xfrm>
          <a:off x="1784428" y="1330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142072</xdr:rowOff>
    </xdr:from>
    <xdr:to>
      <xdr:col>6</xdr:col>
      <xdr:colOff>38100</xdr:colOff>
      <xdr:row>77</xdr:row>
      <xdr:rowOff>72222</xdr:rowOff>
    </xdr:to>
    <xdr:sp macro="" textlink="">
      <xdr:nvSpPr>
        <xdr:cNvPr id="203" name="楕円 202"/>
        <xdr:cNvSpPr/>
      </xdr:nvSpPr>
      <xdr:spPr>
        <a:xfrm>
          <a:off x="1079500" y="1317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63349</xdr:rowOff>
    </xdr:from>
    <xdr:ext cx="469744" cy="259045"/>
    <xdr:sp macro="" textlink="">
      <xdr:nvSpPr>
        <xdr:cNvPr id="204" name="テキスト ボックス 203"/>
        <xdr:cNvSpPr txBox="1"/>
      </xdr:nvSpPr>
      <xdr:spPr>
        <a:xfrm>
          <a:off x="895428" y="1326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149186</xdr:rowOff>
    </xdr:from>
    <xdr:to>
      <xdr:col>24</xdr:col>
      <xdr:colOff>62865</xdr:colOff>
      <xdr:row>99</xdr:row>
      <xdr:rowOff>46399</xdr:rowOff>
    </xdr:to>
    <xdr:cxnSp macro="">
      <xdr:nvCxnSpPr>
        <xdr:cNvPr id="231" name="直線コネクタ 230"/>
        <xdr:cNvCxnSpPr/>
      </xdr:nvCxnSpPr>
      <xdr:spPr>
        <a:xfrm flipV="1">
          <a:off x="4633595" y="15579686"/>
          <a:ext cx="1270" cy="1440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50226</xdr:rowOff>
    </xdr:from>
    <xdr:ext cx="534377" cy="259045"/>
    <xdr:sp macro="" textlink="">
      <xdr:nvSpPr>
        <xdr:cNvPr id="232" name="扶助費最小値テキスト"/>
        <xdr:cNvSpPr txBox="1"/>
      </xdr:nvSpPr>
      <xdr:spPr>
        <a:xfrm>
          <a:off x="4686300" y="1702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46399</xdr:rowOff>
    </xdr:from>
    <xdr:to>
      <xdr:col>24</xdr:col>
      <xdr:colOff>152400</xdr:colOff>
      <xdr:row>99</xdr:row>
      <xdr:rowOff>46399</xdr:rowOff>
    </xdr:to>
    <xdr:cxnSp macro="">
      <xdr:nvCxnSpPr>
        <xdr:cNvPr id="233" name="直線コネクタ 232"/>
        <xdr:cNvCxnSpPr/>
      </xdr:nvCxnSpPr>
      <xdr:spPr>
        <a:xfrm>
          <a:off x="4546600" y="1701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95863</xdr:rowOff>
    </xdr:from>
    <xdr:ext cx="599010" cy="259045"/>
    <xdr:sp macro="" textlink="">
      <xdr:nvSpPr>
        <xdr:cNvPr id="234" name="扶助費最大値テキスト"/>
        <xdr:cNvSpPr txBox="1"/>
      </xdr:nvSpPr>
      <xdr:spPr>
        <a:xfrm>
          <a:off x="4686300" y="1535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149186</xdr:rowOff>
    </xdr:from>
    <xdr:to>
      <xdr:col>24</xdr:col>
      <xdr:colOff>152400</xdr:colOff>
      <xdr:row>90</xdr:row>
      <xdr:rowOff>149186</xdr:rowOff>
    </xdr:to>
    <xdr:cxnSp macro="">
      <xdr:nvCxnSpPr>
        <xdr:cNvPr id="235" name="直線コネクタ 234"/>
        <xdr:cNvCxnSpPr/>
      </xdr:nvCxnSpPr>
      <xdr:spPr>
        <a:xfrm>
          <a:off x="4546600" y="155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149186</xdr:rowOff>
    </xdr:from>
    <xdr:to>
      <xdr:col>24</xdr:col>
      <xdr:colOff>63500</xdr:colOff>
      <xdr:row>91</xdr:row>
      <xdr:rowOff>38985</xdr:rowOff>
    </xdr:to>
    <xdr:cxnSp macro="">
      <xdr:nvCxnSpPr>
        <xdr:cNvPr id="236" name="直線コネクタ 235"/>
        <xdr:cNvCxnSpPr/>
      </xdr:nvCxnSpPr>
      <xdr:spPr>
        <a:xfrm flipV="1">
          <a:off x="3797300" y="15579686"/>
          <a:ext cx="838200" cy="6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53301</xdr:rowOff>
    </xdr:from>
    <xdr:ext cx="534377" cy="259045"/>
    <xdr:sp macro="" textlink="">
      <xdr:nvSpPr>
        <xdr:cNvPr id="237" name="扶助費平均値テキスト"/>
        <xdr:cNvSpPr txBox="1"/>
      </xdr:nvSpPr>
      <xdr:spPr>
        <a:xfrm>
          <a:off x="4686300" y="16341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74874</xdr:rowOff>
    </xdr:from>
    <xdr:to>
      <xdr:col>24</xdr:col>
      <xdr:colOff>114300</xdr:colOff>
      <xdr:row>96</xdr:row>
      <xdr:rowOff>5024</xdr:rowOff>
    </xdr:to>
    <xdr:sp macro="" textlink="">
      <xdr:nvSpPr>
        <xdr:cNvPr id="238" name="フローチャート: 判断 237"/>
        <xdr:cNvSpPr/>
      </xdr:nvSpPr>
      <xdr:spPr>
        <a:xfrm>
          <a:off x="4584700" y="1636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165940</xdr:rowOff>
    </xdr:from>
    <xdr:to>
      <xdr:col>19</xdr:col>
      <xdr:colOff>177800</xdr:colOff>
      <xdr:row>91</xdr:row>
      <xdr:rowOff>38985</xdr:rowOff>
    </xdr:to>
    <xdr:cxnSp macro="">
      <xdr:nvCxnSpPr>
        <xdr:cNvPr id="239" name="直線コネクタ 238"/>
        <xdr:cNvCxnSpPr/>
      </xdr:nvCxnSpPr>
      <xdr:spPr>
        <a:xfrm>
          <a:off x="2908300" y="15596440"/>
          <a:ext cx="889000" cy="4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156483</xdr:rowOff>
    </xdr:from>
    <xdr:to>
      <xdr:col>20</xdr:col>
      <xdr:colOff>38100</xdr:colOff>
      <xdr:row>96</xdr:row>
      <xdr:rowOff>86633</xdr:rowOff>
    </xdr:to>
    <xdr:sp macro="" textlink="">
      <xdr:nvSpPr>
        <xdr:cNvPr id="240" name="フローチャート: 判断 239"/>
        <xdr:cNvSpPr/>
      </xdr:nvSpPr>
      <xdr:spPr>
        <a:xfrm>
          <a:off x="37465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77760</xdr:rowOff>
    </xdr:from>
    <xdr:ext cx="534377" cy="259045"/>
    <xdr:sp macro="" textlink="">
      <xdr:nvSpPr>
        <xdr:cNvPr id="241" name="テキスト ボックス 240"/>
        <xdr:cNvSpPr txBox="1"/>
      </xdr:nvSpPr>
      <xdr:spPr>
        <a:xfrm>
          <a:off x="3530111" y="165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165940</xdr:rowOff>
    </xdr:from>
    <xdr:to>
      <xdr:col>15</xdr:col>
      <xdr:colOff>50800</xdr:colOff>
      <xdr:row>91</xdr:row>
      <xdr:rowOff>12092</xdr:rowOff>
    </xdr:to>
    <xdr:cxnSp macro="">
      <xdr:nvCxnSpPr>
        <xdr:cNvPr id="242" name="直線コネクタ 241"/>
        <xdr:cNvCxnSpPr/>
      </xdr:nvCxnSpPr>
      <xdr:spPr>
        <a:xfrm flipV="1">
          <a:off x="2019300" y="15596440"/>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10424</xdr:rowOff>
    </xdr:from>
    <xdr:to>
      <xdr:col>15</xdr:col>
      <xdr:colOff>101600</xdr:colOff>
      <xdr:row>96</xdr:row>
      <xdr:rowOff>112024</xdr:rowOff>
    </xdr:to>
    <xdr:sp macro="" textlink="">
      <xdr:nvSpPr>
        <xdr:cNvPr id="243" name="フローチャート: 判断 242"/>
        <xdr:cNvSpPr/>
      </xdr:nvSpPr>
      <xdr:spPr>
        <a:xfrm>
          <a:off x="2857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103151</xdr:rowOff>
    </xdr:from>
    <xdr:ext cx="534377" cy="259045"/>
    <xdr:sp macro="" textlink="">
      <xdr:nvSpPr>
        <xdr:cNvPr id="244" name="テキスト ボックス 243"/>
        <xdr:cNvSpPr txBox="1"/>
      </xdr:nvSpPr>
      <xdr:spPr>
        <a:xfrm>
          <a:off x="2641111" y="165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12092</xdr:rowOff>
    </xdr:from>
    <xdr:to>
      <xdr:col>10</xdr:col>
      <xdr:colOff>114300</xdr:colOff>
      <xdr:row>92</xdr:row>
      <xdr:rowOff>61144</xdr:rowOff>
    </xdr:to>
    <xdr:cxnSp macro="">
      <xdr:nvCxnSpPr>
        <xdr:cNvPr id="245" name="直線コネクタ 244"/>
        <xdr:cNvCxnSpPr/>
      </xdr:nvCxnSpPr>
      <xdr:spPr>
        <a:xfrm flipV="1">
          <a:off x="1130300" y="15614042"/>
          <a:ext cx="889000" cy="22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166004</xdr:rowOff>
    </xdr:from>
    <xdr:to>
      <xdr:col>10</xdr:col>
      <xdr:colOff>165100</xdr:colOff>
      <xdr:row>96</xdr:row>
      <xdr:rowOff>96154</xdr:rowOff>
    </xdr:to>
    <xdr:sp macro="" textlink="">
      <xdr:nvSpPr>
        <xdr:cNvPr id="246" name="フローチャート: 判断 245"/>
        <xdr:cNvSpPr/>
      </xdr:nvSpPr>
      <xdr:spPr>
        <a:xfrm>
          <a:off x="1968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87281</xdr:rowOff>
    </xdr:from>
    <xdr:ext cx="534377" cy="259045"/>
    <xdr:sp macro="" textlink="">
      <xdr:nvSpPr>
        <xdr:cNvPr id="247" name="テキスト ボックス 246"/>
        <xdr:cNvSpPr txBox="1"/>
      </xdr:nvSpPr>
      <xdr:spPr>
        <a:xfrm>
          <a:off x="1752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58138</xdr:rowOff>
    </xdr:from>
    <xdr:to>
      <xdr:col>6</xdr:col>
      <xdr:colOff>38100</xdr:colOff>
      <xdr:row>96</xdr:row>
      <xdr:rowOff>159738</xdr:rowOff>
    </xdr:to>
    <xdr:sp macro="" textlink="">
      <xdr:nvSpPr>
        <xdr:cNvPr id="248" name="フローチャート: 判断 247"/>
        <xdr:cNvSpPr/>
      </xdr:nvSpPr>
      <xdr:spPr>
        <a:xfrm>
          <a:off x="1079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150865</xdr:rowOff>
    </xdr:from>
    <xdr:ext cx="534377" cy="259045"/>
    <xdr:sp macro="" textlink="">
      <xdr:nvSpPr>
        <xdr:cNvPr id="249" name="テキスト ボックス 248"/>
        <xdr:cNvSpPr txBox="1"/>
      </xdr:nvSpPr>
      <xdr:spPr>
        <a:xfrm>
          <a:off x="863111" y="1661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98386</xdr:rowOff>
    </xdr:from>
    <xdr:to>
      <xdr:col>24</xdr:col>
      <xdr:colOff>114300</xdr:colOff>
      <xdr:row>91</xdr:row>
      <xdr:rowOff>28536</xdr:rowOff>
    </xdr:to>
    <xdr:sp macro="" textlink="">
      <xdr:nvSpPr>
        <xdr:cNvPr id="255" name="楕円 254"/>
        <xdr:cNvSpPr/>
      </xdr:nvSpPr>
      <xdr:spPr>
        <a:xfrm>
          <a:off x="4584700" y="155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51413</xdr:rowOff>
    </xdr:from>
    <xdr:ext cx="599010" cy="259045"/>
    <xdr:sp macro="" textlink="">
      <xdr:nvSpPr>
        <xdr:cNvPr id="256" name="扶助費該当値テキスト"/>
        <xdr:cNvSpPr txBox="1"/>
      </xdr:nvSpPr>
      <xdr:spPr>
        <a:xfrm>
          <a:off x="4686300" y="1548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159635</xdr:rowOff>
    </xdr:from>
    <xdr:to>
      <xdr:col>20</xdr:col>
      <xdr:colOff>38100</xdr:colOff>
      <xdr:row>91</xdr:row>
      <xdr:rowOff>89785</xdr:rowOff>
    </xdr:to>
    <xdr:sp macro="" textlink="">
      <xdr:nvSpPr>
        <xdr:cNvPr id="257" name="楕円 256"/>
        <xdr:cNvSpPr/>
      </xdr:nvSpPr>
      <xdr:spPr>
        <a:xfrm>
          <a:off x="3746500" y="1559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106312</xdr:rowOff>
    </xdr:from>
    <xdr:ext cx="599010" cy="259045"/>
    <xdr:sp macro="" textlink="">
      <xdr:nvSpPr>
        <xdr:cNvPr id="258" name="テキスト ボックス 257"/>
        <xdr:cNvSpPr txBox="1"/>
      </xdr:nvSpPr>
      <xdr:spPr>
        <a:xfrm>
          <a:off x="3497795" y="1536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115140</xdr:rowOff>
    </xdr:from>
    <xdr:to>
      <xdr:col>15</xdr:col>
      <xdr:colOff>101600</xdr:colOff>
      <xdr:row>91</xdr:row>
      <xdr:rowOff>45290</xdr:rowOff>
    </xdr:to>
    <xdr:sp macro="" textlink="">
      <xdr:nvSpPr>
        <xdr:cNvPr id="259" name="楕円 258"/>
        <xdr:cNvSpPr/>
      </xdr:nvSpPr>
      <xdr:spPr>
        <a:xfrm>
          <a:off x="2857500" y="1554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61817</xdr:rowOff>
    </xdr:from>
    <xdr:ext cx="599010" cy="259045"/>
    <xdr:sp macro="" textlink="">
      <xdr:nvSpPr>
        <xdr:cNvPr id="260" name="テキスト ボックス 259"/>
        <xdr:cNvSpPr txBox="1"/>
      </xdr:nvSpPr>
      <xdr:spPr>
        <a:xfrm>
          <a:off x="2608795" y="1532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132742</xdr:rowOff>
    </xdr:from>
    <xdr:to>
      <xdr:col>10</xdr:col>
      <xdr:colOff>165100</xdr:colOff>
      <xdr:row>91</xdr:row>
      <xdr:rowOff>62892</xdr:rowOff>
    </xdr:to>
    <xdr:sp macro="" textlink="">
      <xdr:nvSpPr>
        <xdr:cNvPr id="261" name="楕円 260"/>
        <xdr:cNvSpPr/>
      </xdr:nvSpPr>
      <xdr:spPr>
        <a:xfrm>
          <a:off x="1968500" y="155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79419</xdr:rowOff>
    </xdr:from>
    <xdr:ext cx="599010" cy="259045"/>
    <xdr:sp macro="" textlink="">
      <xdr:nvSpPr>
        <xdr:cNvPr id="262" name="テキスト ボックス 261"/>
        <xdr:cNvSpPr txBox="1"/>
      </xdr:nvSpPr>
      <xdr:spPr>
        <a:xfrm>
          <a:off x="1719795" y="1533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10344</xdr:rowOff>
    </xdr:from>
    <xdr:to>
      <xdr:col>6</xdr:col>
      <xdr:colOff>38100</xdr:colOff>
      <xdr:row>92</xdr:row>
      <xdr:rowOff>111944</xdr:rowOff>
    </xdr:to>
    <xdr:sp macro="" textlink="">
      <xdr:nvSpPr>
        <xdr:cNvPr id="263" name="楕円 262"/>
        <xdr:cNvSpPr/>
      </xdr:nvSpPr>
      <xdr:spPr>
        <a:xfrm>
          <a:off x="1079500" y="1578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128471</xdr:rowOff>
    </xdr:from>
    <xdr:ext cx="599010" cy="259045"/>
    <xdr:sp macro="" textlink="">
      <xdr:nvSpPr>
        <xdr:cNvPr id="264" name="テキスト ボックス 263"/>
        <xdr:cNvSpPr txBox="1"/>
      </xdr:nvSpPr>
      <xdr:spPr>
        <a:xfrm>
          <a:off x="830795" y="1555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28377</xdr:rowOff>
    </xdr:from>
    <xdr:to>
      <xdr:col>54</xdr:col>
      <xdr:colOff>189865</xdr:colOff>
      <xdr:row>37</xdr:row>
      <xdr:rowOff>110585</xdr:rowOff>
    </xdr:to>
    <xdr:cxnSp macro="">
      <xdr:nvCxnSpPr>
        <xdr:cNvPr id="286" name="直線コネクタ 285"/>
        <xdr:cNvCxnSpPr/>
      </xdr:nvCxnSpPr>
      <xdr:spPr>
        <a:xfrm flipV="1">
          <a:off x="10475595" y="5514777"/>
          <a:ext cx="1270" cy="93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114412</xdr:rowOff>
    </xdr:from>
    <xdr:ext cx="534377" cy="259045"/>
    <xdr:sp macro="" textlink="">
      <xdr:nvSpPr>
        <xdr:cNvPr id="287" name="補助費等最小値テキスト"/>
        <xdr:cNvSpPr txBox="1"/>
      </xdr:nvSpPr>
      <xdr:spPr>
        <a:xfrm>
          <a:off x="10528300" y="645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110585</xdr:rowOff>
    </xdr:from>
    <xdr:to>
      <xdr:col>55</xdr:col>
      <xdr:colOff>88900</xdr:colOff>
      <xdr:row>37</xdr:row>
      <xdr:rowOff>110585</xdr:rowOff>
    </xdr:to>
    <xdr:cxnSp macro="">
      <xdr:nvCxnSpPr>
        <xdr:cNvPr id="288" name="直線コネクタ 287"/>
        <xdr:cNvCxnSpPr/>
      </xdr:nvCxnSpPr>
      <xdr:spPr>
        <a:xfrm>
          <a:off x="10388600" y="645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146504</xdr:rowOff>
    </xdr:from>
    <xdr:ext cx="599010" cy="259045"/>
    <xdr:sp macro="" textlink="">
      <xdr:nvSpPr>
        <xdr:cNvPr id="289" name="補助費等最大値テキスト"/>
        <xdr:cNvSpPr txBox="1"/>
      </xdr:nvSpPr>
      <xdr:spPr>
        <a:xfrm>
          <a:off x="10528300" y="529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28377</xdr:rowOff>
    </xdr:from>
    <xdr:to>
      <xdr:col>55</xdr:col>
      <xdr:colOff>88900</xdr:colOff>
      <xdr:row>32</xdr:row>
      <xdr:rowOff>28377</xdr:rowOff>
    </xdr:to>
    <xdr:cxnSp macro="">
      <xdr:nvCxnSpPr>
        <xdr:cNvPr id="290" name="直線コネクタ 289"/>
        <xdr:cNvCxnSpPr/>
      </xdr:nvCxnSpPr>
      <xdr:spPr>
        <a:xfrm>
          <a:off x="10388600" y="551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24120</xdr:rowOff>
    </xdr:from>
    <xdr:to>
      <xdr:col>55</xdr:col>
      <xdr:colOff>0</xdr:colOff>
      <xdr:row>36</xdr:row>
      <xdr:rowOff>88910</xdr:rowOff>
    </xdr:to>
    <xdr:cxnSp macro="">
      <xdr:nvCxnSpPr>
        <xdr:cNvPr id="291" name="直線コネクタ 290"/>
        <xdr:cNvCxnSpPr/>
      </xdr:nvCxnSpPr>
      <xdr:spPr>
        <a:xfrm>
          <a:off x="9639300" y="6196320"/>
          <a:ext cx="838200" cy="6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2323</xdr:rowOff>
    </xdr:from>
    <xdr:ext cx="534377" cy="259045"/>
    <xdr:sp macro="" textlink="">
      <xdr:nvSpPr>
        <xdr:cNvPr id="292" name="補助費等平均値テキスト"/>
        <xdr:cNvSpPr txBox="1"/>
      </xdr:nvSpPr>
      <xdr:spPr>
        <a:xfrm>
          <a:off x="10528300" y="600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150896</xdr:rowOff>
    </xdr:from>
    <xdr:to>
      <xdr:col>55</xdr:col>
      <xdr:colOff>50800</xdr:colOff>
      <xdr:row>36</xdr:row>
      <xdr:rowOff>81046</xdr:rowOff>
    </xdr:to>
    <xdr:sp macro="" textlink="">
      <xdr:nvSpPr>
        <xdr:cNvPr id="293" name="フローチャート: 判断 292"/>
        <xdr:cNvSpPr/>
      </xdr:nvSpPr>
      <xdr:spPr>
        <a:xfrm>
          <a:off x="104267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24120</xdr:rowOff>
    </xdr:from>
    <xdr:to>
      <xdr:col>50</xdr:col>
      <xdr:colOff>114300</xdr:colOff>
      <xdr:row>36</xdr:row>
      <xdr:rowOff>64664</xdr:rowOff>
    </xdr:to>
    <xdr:cxnSp macro="">
      <xdr:nvCxnSpPr>
        <xdr:cNvPr id="294" name="直線コネクタ 293"/>
        <xdr:cNvCxnSpPr/>
      </xdr:nvCxnSpPr>
      <xdr:spPr>
        <a:xfrm flipV="1">
          <a:off x="8750300" y="6196320"/>
          <a:ext cx="889000" cy="4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139786</xdr:rowOff>
    </xdr:from>
    <xdr:to>
      <xdr:col>50</xdr:col>
      <xdr:colOff>165100</xdr:colOff>
      <xdr:row>36</xdr:row>
      <xdr:rowOff>69936</xdr:rowOff>
    </xdr:to>
    <xdr:sp macro="" textlink="">
      <xdr:nvSpPr>
        <xdr:cNvPr id="295" name="フローチャート: 判断 294"/>
        <xdr:cNvSpPr/>
      </xdr:nvSpPr>
      <xdr:spPr>
        <a:xfrm>
          <a:off x="9588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86463</xdr:rowOff>
    </xdr:from>
    <xdr:ext cx="599010" cy="259045"/>
    <xdr:sp macro="" textlink="">
      <xdr:nvSpPr>
        <xdr:cNvPr id="296" name="テキスト ボックス 295"/>
        <xdr:cNvSpPr txBox="1"/>
      </xdr:nvSpPr>
      <xdr:spPr>
        <a:xfrm>
          <a:off x="9339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64664</xdr:rowOff>
    </xdr:from>
    <xdr:to>
      <xdr:col>45</xdr:col>
      <xdr:colOff>177800</xdr:colOff>
      <xdr:row>36</xdr:row>
      <xdr:rowOff>136006</xdr:rowOff>
    </xdr:to>
    <xdr:cxnSp macro="">
      <xdr:nvCxnSpPr>
        <xdr:cNvPr id="297" name="直線コネクタ 296"/>
        <xdr:cNvCxnSpPr/>
      </xdr:nvCxnSpPr>
      <xdr:spPr>
        <a:xfrm flipV="1">
          <a:off x="7861300" y="6236864"/>
          <a:ext cx="889000" cy="7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154819</xdr:rowOff>
    </xdr:from>
    <xdr:to>
      <xdr:col>46</xdr:col>
      <xdr:colOff>38100</xdr:colOff>
      <xdr:row>36</xdr:row>
      <xdr:rowOff>84969</xdr:rowOff>
    </xdr:to>
    <xdr:sp macro="" textlink="">
      <xdr:nvSpPr>
        <xdr:cNvPr id="298" name="フローチャート: 判断 297"/>
        <xdr:cNvSpPr/>
      </xdr:nvSpPr>
      <xdr:spPr>
        <a:xfrm>
          <a:off x="8699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101496</xdr:rowOff>
    </xdr:from>
    <xdr:ext cx="534377" cy="259045"/>
    <xdr:sp macro="" textlink="">
      <xdr:nvSpPr>
        <xdr:cNvPr id="299" name="テキスト ボックス 298"/>
        <xdr:cNvSpPr txBox="1"/>
      </xdr:nvSpPr>
      <xdr:spPr>
        <a:xfrm>
          <a:off x="8483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136006</xdr:rowOff>
    </xdr:from>
    <xdr:to>
      <xdr:col>41</xdr:col>
      <xdr:colOff>50800</xdr:colOff>
      <xdr:row>36</xdr:row>
      <xdr:rowOff>149589</xdr:rowOff>
    </xdr:to>
    <xdr:cxnSp macro="">
      <xdr:nvCxnSpPr>
        <xdr:cNvPr id="300" name="直線コネクタ 299"/>
        <xdr:cNvCxnSpPr/>
      </xdr:nvCxnSpPr>
      <xdr:spPr>
        <a:xfrm flipV="1">
          <a:off x="6972300" y="6308206"/>
          <a:ext cx="8890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169152</xdr:rowOff>
    </xdr:from>
    <xdr:to>
      <xdr:col>41</xdr:col>
      <xdr:colOff>101600</xdr:colOff>
      <xdr:row>36</xdr:row>
      <xdr:rowOff>99302</xdr:rowOff>
    </xdr:to>
    <xdr:sp macro="" textlink="">
      <xdr:nvSpPr>
        <xdr:cNvPr id="301" name="フローチャート: 判断 300"/>
        <xdr:cNvSpPr/>
      </xdr:nvSpPr>
      <xdr:spPr>
        <a:xfrm>
          <a:off x="7810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115829</xdr:rowOff>
    </xdr:from>
    <xdr:ext cx="534377" cy="259045"/>
    <xdr:sp macro="" textlink="">
      <xdr:nvSpPr>
        <xdr:cNvPr id="302" name="テキスト ボックス 301"/>
        <xdr:cNvSpPr txBox="1"/>
      </xdr:nvSpPr>
      <xdr:spPr>
        <a:xfrm>
          <a:off x="7594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24682</xdr:rowOff>
    </xdr:from>
    <xdr:to>
      <xdr:col>36</xdr:col>
      <xdr:colOff>165100</xdr:colOff>
      <xdr:row>36</xdr:row>
      <xdr:rowOff>126282</xdr:rowOff>
    </xdr:to>
    <xdr:sp macro="" textlink="">
      <xdr:nvSpPr>
        <xdr:cNvPr id="303" name="フローチャート: 判断 302"/>
        <xdr:cNvSpPr/>
      </xdr:nvSpPr>
      <xdr:spPr>
        <a:xfrm>
          <a:off x="6921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142809</xdr:rowOff>
    </xdr:from>
    <xdr:ext cx="534377" cy="259045"/>
    <xdr:sp macro="" textlink="">
      <xdr:nvSpPr>
        <xdr:cNvPr id="304" name="テキスト ボックス 303"/>
        <xdr:cNvSpPr txBox="1"/>
      </xdr:nvSpPr>
      <xdr:spPr>
        <a:xfrm>
          <a:off x="6705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38110</xdr:rowOff>
    </xdr:from>
    <xdr:to>
      <xdr:col>55</xdr:col>
      <xdr:colOff>50800</xdr:colOff>
      <xdr:row>36</xdr:row>
      <xdr:rowOff>139710</xdr:rowOff>
    </xdr:to>
    <xdr:sp macro="" textlink="">
      <xdr:nvSpPr>
        <xdr:cNvPr id="310" name="楕円 309"/>
        <xdr:cNvSpPr/>
      </xdr:nvSpPr>
      <xdr:spPr>
        <a:xfrm>
          <a:off x="10426700" y="62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16537</xdr:rowOff>
    </xdr:from>
    <xdr:ext cx="534377" cy="259045"/>
    <xdr:sp macro="" textlink="">
      <xdr:nvSpPr>
        <xdr:cNvPr id="311" name="補助費等該当値テキスト"/>
        <xdr:cNvSpPr txBox="1"/>
      </xdr:nvSpPr>
      <xdr:spPr>
        <a:xfrm>
          <a:off x="10528300" y="618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144770</xdr:rowOff>
    </xdr:from>
    <xdr:to>
      <xdr:col>50</xdr:col>
      <xdr:colOff>165100</xdr:colOff>
      <xdr:row>36</xdr:row>
      <xdr:rowOff>74920</xdr:rowOff>
    </xdr:to>
    <xdr:sp macro="" textlink="">
      <xdr:nvSpPr>
        <xdr:cNvPr id="312" name="楕円 311"/>
        <xdr:cNvSpPr/>
      </xdr:nvSpPr>
      <xdr:spPr>
        <a:xfrm>
          <a:off x="9588500" y="614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66047</xdr:rowOff>
    </xdr:from>
    <xdr:ext cx="599010" cy="259045"/>
    <xdr:sp macro="" textlink="">
      <xdr:nvSpPr>
        <xdr:cNvPr id="313" name="テキスト ボックス 312"/>
        <xdr:cNvSpPr txBox="1"/>
      </xdr:nvSpPr>
      <xdr:spPr>
        <a:xfrm>
          <a:off x="9339795" y="623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13864</xdr:rowOff>
    </xdr:from>
    <xdr:to>
      <xdr:col>46</xdr:col>
      <xdr:colOff>38100</xdr:colOff>
      <xdr:row>36</xdr:row>
      <xdr:rowOff>115464</xdr:rowOff>
    </xdr:to>
    <xdr:sp macro="" textlink="">
      <xdr:nvSpPr>
        <xdr:cNvPr id="314" name="楕円 313"/>
        <xdr:cNvSpPr/>
      </xdr:nvSpPr>
      <xdr:spPr>
        <a:xfrm>
          <a:off x="8699500" y="618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106591</xdr:rowOff>
    </xdr:from>
    <xdr:ext cx="534377" cy="259045"/>
    <xdr:sp macro="" textlink="">
      <xdr:nvSpPr>
        <xdr:cNvPr id="315" name="テキスト ボックス 314"/>
        <xdr:cNvSpPr txBox="1"/>
      </xdr:nvSpPr>
      <xdr:spPr>
        <a:xfrm>
          <a:off x="8483111" y="627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85206</xdr:rowOff>
    </xdr:from>
    <xdr:to>
      <xdr:col>41</xdr:col>
      <xdr:colOff>101600</xdr:colOff>
      <xdr:row>37</xdr:row>
      <xdr:rowOff>15356</xdr:rowOff>
    </xdr:to>
    <xdr:sp macro="" textlink="">
      <xdr:nvSpPr>
        <xdr:cNvPr id="316" name="楕円 315"/>
        <xdr:cNvSpPr/>
      </xdr:nvSpPr>
      <xdr:spPr>
        <a:xfrm>
          <a:off x="7810500" y="625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6483</xdr:rowOff>
    </xdr:from>
    <xdr:ext cx="534377" cy="259045"/>
    <xdr:sp macro="" textlink="">
      <xdr:nvSpPr>
        <xdr:cNvPr id="317" name="テキスト ボックス 316"/>
        <xdr:cNvSpPr txBox="1"/>
      </xdr:nvSpPr>
      <xdr:spPr>
        <a:xfrm>
          <a:off x="7594111" y="635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98789</xdr:rowOff>
    </xdr:from>
    <xdr:to>
      <xdr:col>36</xdr:col>
      <xdr:colOff>165100</xdr:colOff>
      <xdr:row>37</xdr:row>
      <xdr:rowOff>28939</xdr:rowOff>
    </xdr:to>
    <xdr:sp macro="" textlink="">
      <xdr:nvSpPr>
        <xdr:cNvPr id="318" name="楕円 317"/>
        <xdr:cNvSpPr/>
      </xdr:nvSpPr>
      <xdr:spPr>
        <a:xfrm>
          <a:off x="6921500" y="6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20066</xdr:rowOff>
    </xdr:from>
    <xdr:ext cx="534377" cy="259045"/>
    <xdr:sp macro="" textlink="">
      <xdr:nvSpPr>
        <xdr:cNvPr id="319" name="テキスト ボックス 318"/>
        <xdr:cNvSpPr txBox="1"/>
      </xdr:nvSpPr>
      <xdr:spPr>
        <a:xfrm>
          <a:off x="6705111" y="636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15536</xdr:rowOff>
    </xdr:from>
    <xdr:to>
      <xdr:col>54</xdr:col>
      <xdr:colOff>189865</xdr:colOff>
      <xdr:row>58</xdr:row>
      <xdr:rowOff>89239</xdr:rowOff>
    </xdr:to>
    <xdr:cxnSp macro="">
      <xdr:nvCxnSpPr>
        <xdr:cNvPr id="341" name="直線コネクタ 340"/>
        <xdr:cNvCxnSpPr/>
      </xdr:nvCxnSpPr>
      <xdr:spPr>
        <a:xfrm flipV="1">
          <a:off x="10475595" y="8759486"/>
          <a:ext cx="1270" cy="127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93066</xdr:rowOff>
    </xdr:from>
    <xdr:ext cx="534377" cy="259045"/>
    <xdr:sp macro="" textlink="">
      <xdr:nvSpPr>
        <xdr:cNvPr id="342" name="普通建設事業費最小値テキスト"/>
        <xdr:cNvSpPr txBox="1"/>
      </xdr:nvSpPr>
      <xdr:spPr>
        <a:xfrm>
          <a:off x="10528300" y="1003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89239</xdr:rowOff>
    </xdr:from>
    <xdr:to>
      <xdr:col>55</xdr:col>
      <xdr:colOff>88900</xdr:colOff>
      <xdr:row>58</xdr:row>
      <xdr:rowOff>89239</xdr:rowOff>
    </xdr:to>
    <xdr:cxnSp macro="">
      <xdr:nvCxnSpPr>
        <xdr:cNvPr id="343" name="直線コネクタ 342"/>
        <xdr:cNvCxnSpPr/>
      </xdr:nvCxnSpPr>
      <xdr:spPr>
        <a:xfrm>
          <a:off x="10388600" y="1003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133663</xdr:rowOff>
    </xdr:from>
    <xdr:ext cx="599010" cy="259045"/>
    <xdr:sp macro="" textlink="">
      <xdr:nvSpPr>
        <xdr:cNvPr id="344" name="普通建設事業費最大値テキスト"/>
        <xdr:cNvSpPr txBox="1"/>
      </xdr:nvSpPr>
      <xdr:spPr>
        <a:xfrm>
          <a:off x="10528300" y="8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15536</xdr:rowOff>
    </xdr:from>
    <xdr:to>
      <xdr:col>55</xdr:col>
      <xdr:colOff>88900</xdr:colOff>
      <xdr:row>51</xdr:row>
      <xdr:rowOff>15536</xdr:rowOff>
    </xdr:to>
    <xdr:cxnSp macro="">
      <xdr:nvCxnSpPr>
        <xdr:cNvPr id="345" name="直線コネクタ 344"/>
        <xdr:cNvCxnSpPr/>
      </xdr:nvCxnSpPr>
      <xdr:spPr>
        <a:xfrm>
          <a:off x="10388600" y="8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34770</xdr:rowOff>
    </xdr:from>
    <xdr:to>
      <xdr:col>55</xdr:col>
      <xdr:colOff>0</xdr:colOff>
      <xdr:row>57</xdr:row>
      <xdr:rowOff>55998</xdr:rowOff>
    </xdr:to>
    <xdr:cxnSp macro="">
      <xdr:nvCxnSpPr>
        <xdr:cNvPr id="346" name="直線コネクタ 345"/>
        <xdr:cNvCxnSpPr/>
      </xdr:nvCxnSpPr>
      <xdr:spPr>
        <a:xfrm>
          <a:off x="9639300" y="9807420"/>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24116</xdr:rowOff>
    </xdr:from>
    <xdr:ext cx="599010" cy="259045"/>
    <xdr:sp macro="" textlink="">
      <xdr:nvSpPr>
        <xdr:cNvPr id="347" name="普通建設事業費平均値テキスト"/>
        <xdr:cNvSpPr txBox="1"/>
      </xdr:nvSpPr>
      <xdr:spPr>
        <a:xfrm>
          <a:off x="10528300" y="96253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1239</xdr:rowOff>
    </xdr:from>
    <xdr:to>
      <xdr:col>55</xdr:col>
      <xdr:colOff>50800</xdr:colOff>
      <xdr:row>57</xdr:row>
      <xdr:rowOff>102839</xdr:rowOff>
    </xdr:to>
    <xdr:sp macro="" textlink="">
      <xdr:nvSpPr>
        <xdr:cNvPr id="348" name="フローチャート: 判断 347"/>
        <xdr:cNvSpPr/>
      </xdr:nvSpPr>
      <xdr:spPr>
        <a:xfrm>
          <a:off x="10426700" y="977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34770</xdr:rowOff>
    </xdr:from>
    <xdr:to>
      <xdr:col>50</xdr:col>
      <xdr:colOff>114300</xdr:colOff>
      <xdr:row>57</xdr:row>
      <xdr:rowOff>59322</xdr:rowOff>
    </xdr:to>
    <xdr:cxnSp macro="">
      <xdr:nvCxnSpPr>
        <xdr:cNvPr id="349" name="直線コネクタ 348"/>
        <xdr:cNvCxnSpPr/>
      </xdr:nvCxnSpPr>
      <xdr:spPr>
        <a:xfrm flipV="1">
          <a:off x="8750300" y="9807420"/>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35163</xdr:rowOff>
    </xdr:from>
    <xdr:to>
      <xdr:col>50</xdr:col>
      <xdr:colOff>165100</xdr:colOff>
      <xdr:row>57</xdr:row>
      <xdr:rowOff>136763</xdr:rowOff>
    </xdr:to>
    <xdr:sp macro="" textlink="">
      <xdr:nvSpPr>
        <xdr:cNvPr id="350" name="フローチャート: 判断 349"/>
        <xdr:cNvSpPr/>
      </xdr:nvSpPr>
      <xdr:spPr>
        <a:xfrm>
          <a:off x="9588500" y="980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127890</xdr:rowOff>
    </xdr:from>
    <xdr:ext cx="534377" cy="259045"/>
    <xdr:sp macro="" textlink="">
      <xdr:nvSpPr>
        <xdr:cNvPr id="351" name="テキスト ボックス 350"/>
        <xdr:cNvSpPr txBox="1"/>
      </xdr:nvSpPr>
      <xdr:spPr>
        <a:xfrm>
          <a:off x="9372111" y="990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59322</xdr:rowOff>
    </xdr:from>
    <xdr:to>
      <xdr:col>45</xdr:col>
      <xdr:colOff>177800</xdr:colOff>
      <xdr:row>57</xdr:row>
      <xdr:rowOff>148508</xdr:rowOff>
    </xdr:to>
    <xdr:cxnSp macro="">
      <xdr:nvCxnSpPr>
        <xdr:cNvPr id="352" name="直線コネクタ 351"/>
        <xdr:cNvCxnSpPr/>
      </xdr:nvCxnSpPr>
      <xdr:spPr>
        <a:xfrm flipV="1">
          <a:off x="7861300" y="9831972"/>
          <a:ext cx="889000" cy="8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18023</xdr:rowOff>
    </xdr:from>
    <xdr:to>
      <xdr:col>46</xdr:col>
      <xdr:colOff>38100</xdr:colOff>
      <xdr:row>57</xdr:row>
      <xdr:rowOff>119623</xdr:rowOff>
    </xdr:to>
    <xdr:sp macro="" textlink="">
      <xdr:nvSpPr>
        <xdr:cNvPr id="353" name="フローチャート: 判断 352"/>
        <xdr:cNvSpPr/>
      </xdr:nvSpPr>
      <xdr:spPr>
        <a:xfrm>
          <a:off x="8699500" y="97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110750</xdr:rowOff>
    </xdr:from>
    <xdr:ext cx="599010" cy="259045"/>
    <xdr:sp macro="" textlink="">
      <xdr:nvSpPr>
        <xdr:cNvPr id="354" name="テキスト ボックス 353"/>
        <xdr:cNvSpPr txBox="1"/>
      </xdr:nvSpPr>
      <xdr:spPr>
        <a:xfrm>
          <a:off x="8450795" y="988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148508</xdr:rowOff>
    </xdr:from>
    <xdr:to>
      <xdr:col>41</xdr:col>
      <xdr:colOff>50800</xdr:colOff>
      <xdr:row>57</xdr:row>
      <xdr:rowOff>171382</xdr:rowOff>
    </xdr:to>
    <xdr:cxnSp macro="">
      <xdr:nvCxnSpPr>
        <xdr:cNvPr id="355" name="直線コネクタ 354"/>
        <xdr:cNvCxnSpPr/>
      </xdr:nvCxnSpPr>
      <xdr:spPr>
        <a:xfrm flipV="1">
          <a:off x="6972300" y="9921158"/>
          <a:ext cx="889000" cy="2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38467</xdr:rowOff>
    </xdr:from>
    <xdr:to>
      <xdr:col>41</xdr:col>
      <xdr:colOff>101600</xdr:colOff>
      <xdr:row>57</xdr:row>
      <xdr:rowOff>140067</xdr:rowOff>
    </xdr:to>
    <xdr:sp macro="" textlink="">
      <xdr:nvSpPr>
        <xdr:cNvPr id="356" name="フローチャート: 判断 355"/>
        <xdr:cNvSpPr/>
      </xdr:nvSpPr>
      <xdr:spPr>
        <a:xfrm>
          <a:off x="7810500" y="98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156594</xdr:rowOff>
    </xdr:from>
    <xdr:ext cx="534377" cy="259045"/>
    <xdr:sp macro="" textlink="">
      <xdr:nvSpPr>
        <xdr:cNvPr id="357" name="テキスト ボックス 356"/>
        <xdr:cNvSpPr txBox="1"/>
      </xdr:nvSpPr>
      <xdr:spPr>
        <a:xfrm>
          <a:off x="7594111" y="95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39443</xdr:rowOff>
    </xdr:from>
    <xdr:to>
      <xdr:col>36</xdr:col>
      <xdr:colOff>165100</xdr:colOff>
      <xdr:row>57</xdr:row>
      <xdr:rowOff>141043</xdr:rowOff>
    </xdr:to>
    <xdr:sp macro="" textlink="">
      <xdr:nvSpPr>
        <xdr:cNvPr id="358" name="フローチャート: 判断 357"/>
        <xdr:cNvSpPr/>
      </xdr:nvSpPr>
      <xdr:spPr>
        <a:xfrm>
          <a:off x="6921500" y="981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157570</xdr:rowOff>
    </xdr:from>
    <xdr:ext cx="534377" cy="259045"/>
    <xdr:sp macro="" textlink="">
      <xdr:nvSpPr>
        <xdr:cNvPr id="359" name="テキスト ボックス 358"/>
        <xdr:cNvSpPr txBox="1"/>
      </xdr:nvSpPr>
      <xdr:spPr>
        <a:xfrm>
          <a:off x="6705111" y="958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5198</xdr:rowOff>
    </xdr:from>
    <xdr:to>
      <xdr:col>55</xdr:col>
      <xdr:colOff>50800</xdr:colOff>
      <xdr:row>57</xdr:row>
      <xdr:rowOff>106798</xdr:rowOff>
    </xdr:to>
    <xdr:sp macro="" textlink="">
      <xdr:nvSpPr>
        <xdr:cNvPr id="365" name="楕円 364"/>
        <xdr:cNvSpPr/>
      </xdr:nvSpPr>
      <xdr:spPr>
        <a:xfrm>
          <a:off x="10426700" y="977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155075</xdr:rowOff>
    </xdr:from>
    <xdr:ext cx="599010" cy="259045"/>
    <xdr:sp macro="" textlink="">
      <xdr:nvSpPr>
        <xdr:cNvPr id="366" name="普通建設事業費該当値テキスト"/>
        <xdr:cNvSpPr txBox="1"/>
      </xdr:nvSpPr>
      <xdr:spPr>
        <a:xfrm>
          <a:off x="10528300" y="975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155420</xdr:rowOff>
    </xdr:from>
    <xdr:to>
      <xdr:col>50</xdr:col>
      <xdr:colOff>165100</xdr:colOff>
      <xdr:row>57</xdr:row>
      <xdr:rowOff>85570</xdr:rowOff>
    </xdr:to>
    <xdr:sp macro="" textlink="">
      <xdr:nvSpPr>
        <xdr:cNvPr id="367" name="楕円 366"/>
        <xdr:cNvSpPr/>
      </xdr:nvSpPr>
      <xdr:spPr>
        <a:xfrm>
          <a:off x="9588500" y="97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102097</xdr:rowOff>
    </xdr:from>
    <xdr:ext cx="599010" cy="259045"/>
    <xdr:sp macro="" textlink="">
      <xdr:nvSpPr>
        <xdr:cNvPr id="368" name="テキスト ボックス 367"/>
        <xdr:cNvSpPr txBox="1"/>
      </xdr:nvSpPr>
      <xdr:spPr>
        <a:xfrm>
          <a:off x="9339795" y="953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8522</xdr:rowOff>
    </xdr:from>
    <xdr:to>
      <xdr:col>46</xdr:col>
      <xdr:colOff>38100</xdr:colOff>
      <xdr:row>57</xdr:row>
      <xdr:rowOff>110122</xdr:rowOff>
    </xdr:to>
    <xdr:sp macro="" textlink="">
      <xdr:nvSpPr>
        <xdr:cNvPr id="369" name="楕円 368"/>
        <xdr:cNvSpPr/>
      </xdr:nvSpPr>
      <xdr:spPr>
        <a:xfrm>
          <a:off x="8699500" y="97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126649</xdr:rowOff>
    </xdr:from>
    <xdr:ext cx="599010" cy="259045"/>
    <xdr:sp macro="" textlink="">
      <xdr:nvSpPr>
        <xdr:cNvPr id="370" name="テキスト ボックス 369"/>
        <xdr:cNvSpPr txBox="1"/>
      </xdr:nvSpPr>
      <xdr:spPr>
        <a:xfrm>
          <a:off x="8450795" y="95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97708</xdr:rowOff>
    </xdr:from>
    <xdr:to>
      <xdr:col>41</xdr:col>
      <xdr:colOff>101600</xdr:colOff>
      <xdr:row>58</xdr:row>
      <xdr:rowOff>27858</xdr:rowOff>
    </xdr:to>
    <xdr:sp macro="" textlink="">
      <xdr:nvSpPr>
        <xdr:cNvPr id="371" name="楕円 370"/>
        <xdr:cNvSpPr/>
      </xdr:nvSpPr>
      <xdr:spPr>
        <a:xfrm>
          <a:off x="7810500" y="987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18985</xdr:rowOff>
    </xdr:from>
    <xdr:ext cx="534377" cy="259045"/>
    <xdr:sp macro="" textlink="">
      <xdr:nvSpPr>
        <xdr:cNvPr id="372" name="テキスト ボックス 371"/>
        <xdr:cNvSpPr txBox="1"/>
      </xdr:nvSpPr>
      <xdr:spPr>
        <a:xfrm>
          <a:off x="7594111" y="99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120582</xdr:rowOff>
    </xdr:from>
    <xdr:to>
      <xdr:col>36</xdr:col>
      <xdr:colOff>165100</xdr:colOff>
      <xdr:row>58</xdr:row>
      <xdr:rowOff>50732</xdr:rowOff>
    </xdr:to>
    <xdr:sp macro="" textlink="">
      <xdr:nvSpPr>
        <xdr:cNvPr id="373" name="楕円 372"/>
        <xdr:cNvSpPr/>
      </xdr:nvSpPr>
      <xdr:spPr>
        <a:xfrm>
          <a:off x="6921500" y="98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41859</xdr:rowOff>
    </xdr:from>
    <xdr:ext cx="534377" cy="259045"/>
    <xdr:sp macro="" textlink="">
      <xdr:nvSpPr>
        <xdr:cNvPr id="374" name="テキスト ボックス 373"/>
        <xdr:cNvSpPr txBox="1"/>
      </xdr:nvSpPr>
      <xdr:spPr>
        <a:xfrm>
          <a:off x="6705111" y="99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156192</xdr:rowOff>
    </xdr:from>
    <xdr:to>
      <xdr:col>54</xdr:col>
      <xdr:colOff>189865</xdr:colOff>
      <xdr:row>79</xdr:row>
      <xdr:rowOff>98879</xdr:rowOff>
    </xdr:to>
    <xdr:cxnSp macro="">
      <xdr:nvCxnSpPr>
        <xdr:cNvPr id="400" name="直線コネクタ 399"/>
        <xdr:cNvCxnSpPr/>
      </xdr:nvCxnSpPr>
      <xdr:spPr>
        <a:xfrm flipV="1">
          <a:off x="10475595" y="12157692"/>
          <a:ext cx="1270" cy="1485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102869</xdr:rowOff>
    </xdr:from>
    <xdr:ext cx="534377" cy="259045"/>
    <xdr:sp macro="" textlink="">
      <xdr:nvSpPr>
        <xdr:cNvPr id="403" name="普通建設事業費 （ うち新規整備　）最大値テキスト"/>
        <xdr:cNvSpPr txBox="1"/>
      </xdr:nvSpPr>
      <xdr:spPr>
        <a:xfrm>
          <a:off x="10528300" y="119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156192</xdr:rowOff>
    </xdr:from>
    <xdr:to>
      <xdr:col>55</xdr:col>
      <xdr:colOff>88900</xdr:colOff>
      <xdr:row>70</xdr:row>
      <xdr:rowOff>156192</xdr:rowOff>
    </xdr:to>
    <xdr:cxnSp macro="">
      <xdr:nvCxnSpPr>
        <xdr:cNvPr id="404" name="直線コネクタ 403"/>
        <xdr:cNvCxnSpPr/>
      </xdr:nvCxnSpPr>
      <xdr:spPr>
        <a:xfrm>
          <a:off x="10388600" y="1215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165288</xdr:rowOff>
    </xdr:from>
    <xdr:to>
      <xdr:col>55</xdr:col>
      <xdr:colOff>0</xdr:colOff>
      <xdr:row>77</xdr:row>
      <xdr:rowOff>105116</xdr:rowOff>
    </xdr:to>
    <xdr:cxnSp macro="">
      <xdr:nvCxnSpPr>
        <xdr:cNvPr id="405" name="直線コネクタ 404"/>
        <xdr:cNvCxnSpPr/>
      </xdr:nvCxnSpPr>
      <xdr:spPr>
        <a:xfrm flipV="1">
          <a:off x="9639300" y="13195488"/>
          <a:ext cx="838200" cy="1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103319</xdr:rowOff>
    </xdr:from>
    <xdr:ext cx="534377" cy="259045"/>
    <xdr:sp macro="" textlink="">
      <xdr:nvSpPr>
        <xdr:cNvPr id="406" name="普通建設事業費 （ うち新規整備　）平均値テキスト"/>
        <xdr:cNvSpPr txBox="1"/>
      </xdr:nvSpPr>
      <xdr:spPr>
        <a:xfrm>
          <a:off x="10528300" y="1296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80442</xdr:rowOff>
    </xdr:from>
    <xdr:to>
      <xdr:col>55</xdr:col>
      <xdr:colOff>50800</xdr:colOff>
      <xdr:row>77</xdr:row>
      <xdr:rowOff>10592</xdr:rowOff>
    </xdr:to>
    <xdr:sp macro="" textlink="">
      <xdr:nvSpPr>
        <xdr:cNvPr id="407" name="フローチャート: 判断 406"/>
        <xdr:cNvSpPr/>
      </xdr:nvSpPr>
      <xdr:spPr>
        <a:xfrm>
          <a:off x="10426700" y="1311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90633</xdr:rowOff>
    </xdr:from>
    <xdr:to>
      <xdr:col>50</xdr:col>
      <xdr:colOff>114300</xdr:colOff>
      <xdr:row>77</xdr:row>
      <xdr:rowOff>105116</xdr:rowOff>
    </xdr:to>
    <xdr:cxnSp macro="">
      <xdr:nvCxnSpPr>
        <xdr:cNvPr id="408" name="直線コネクタ 407"/>
        <xdr:cNvCxnSpPr/>
      </xdr:nvCxnSpPr>
      <xdr:spPr>
        <a:xfrm>
          <a:off x="8750300" y="13120833"/>
          <a:ext cx="889000" cy="18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89553</xdr:rowOff>
    </xdr:from>
    <xdr:to>
      <xdr:col>50</xdr:col>
      <xdr:colOff>165100</xdr:colOff>
      <xdr:row>78</xdr:row>
      <xdr:rowOff>19703</xdr:rowOff>
    </xdr:to>
    <xdr:sp macro="" textlink="">
      <xdr:nvSpPr>
        <xdr:cNvPr id="409" name="フローチャート: 判断 408"/>
        <xdr:cNvSpPr/>
      </xdr:nvSpPr>
      <xdr:spPr>
        <a:xfrm>
          <a:off x="9588500" y="1329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10830</xdr:rowOff>
    </xdr:from>
    <xdr:ext cx="534377" cy="259045"/>
    <xdr:sp macro="" textlink="">
      <xdr:nvSpPr>
        <xdr:cNvPr id="410" name="テキスト ボックス 409"/>
        <xdr:cNvSpPr txBox="1"/>
      </xdr:nvSpPr>
      <xdr:spPr>
        <a:xfrm>
          <a:off x="9372111" y="1338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90633</xdr:rowOff>
    </xdr:from>
    <xdr:to>
      <xdr:col>45</xdr:col>
      <xdr:colOff>177800</xdr:colOff>
      <xdr:row>77</xdr:row>
      <xdr:rowOff>81031</xdr:rowOff>
    </xdr:to>
    <xdr:cxnSp macro="">
      <xdr:nvCxnSpPr>
        <xdr:cNvPr id="411" name="直線コネクタ 410"/>
        <xdr:cNvCxnSpPr/>
      </xdr:nvCxnSpPr>
      <xdr:spPr>
        <a:xfrm flipV="1">
          <a:off x="7861300" y="13120833"/>
          <a:ext cx="889000" cy="16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106322</xdr:rowOff>
    </xdr:from>
    <xdr:to>
      <xdr:col>46</xdr:col>
      <xdr:colOff>38100</xdr:colOff>
      <xdr:row>78</xdr:row>
      <xdr:rowOff>36472</xdr:rowOff>
    </xdr:to>
    <xdr:sp macro="" textlink="">
      <xdr:nvSpPr>
        <xdr:cNvPr id="412" name="フローチャート: 判断 411"/>
        <xdr:cNvSpPr/>
      </xdr:nvSpPr>
      <xdr:spPr>
        <a:xfrm>
          <a:off x="8699500" y="133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27599</xdr:rowOff>
    </xdr:from>
    <xdr:ext cx="534377" cy="259045"/>
    <xdr:sp macro="" textlink="">
      <xdr:nvSpPr>
        <xdr:cNvPr id="413" name="テキスト ボックス 412"/>
        <xdr:cNvSpPr txBox="1"/>
      </xdr:nvSpPr>
      <xdr:spPr>
        <a:xfrm>
          <a:off x="8483111" y="1340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81031</xdr:rowOff>
    </xdr:from>
    <xdr:to>
      <xdr:col>41</xdr:col>
      <xdr:colOff>50800</xdr:colOff>
      <xdr:row>78</xdr:row>
      <xdr:rowOff>41108</xdr:rowOff>
    </xdr:to>
    <xdr:cxnSp macro="">
      <xdr:nvCxnSpPr>
        <xdr:cNvPr id="414" name="直線コネクタ 413"/>
        <xdr:cNvCxnSpPr/>
      </xdr:nvCxnSpPr>
      <xdr:spPr>
        <a:xfrm flipV="1">
          <a:off x="6972300" y="13282681"/>
          <a:ext cx="889000" cy="13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123957</xdr:rowOff>
    </xdr:from>
    <xdr:to>
      <xdr:col>41</xdr:col>
      <xdr:colOff>101600</xdr:colOff>
      <xdr:row>77</xdr:row>
      <xdr:rowOff>54107</xdr:rowOff>
    </xdr:to>
    <xdr:sp macro="" textlink="">
      <xdr:nvSpPr>
        <xdr:cNvPr id="415" name="フローチャート: 判断 414"/>
        <xdr:cNvSpPr/>
      </xdr:nvSpPr>
      <xdr:spPr>
        <a:xfrm>
          <a:off x="78105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70635</xdr:rowOff>
    </xdr:from>
    <xdr:ext cx="534377" cy="259045"/>
    <xdr:sp macro="" textlink="">
      <xdr:nvSpPr>
        <xdr:cNvPr id="416" name="テキスト ボックス 415"/>
        <xdr:cNvSpPr txBox="1"/>
      </xdr:nvSpPr>
      <xdr:spPr>
        <a:xfrm>
          <a:off x="7594111" y="129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2113</xdr:rowOff>
    </xdr:from>
    <xdr:to>
      <xdr:col>36</xdr:col>
      <xdr:colOff>165100</xdr:colOff>
      <xdr:row>76</xdr:row>
      <xdr:rowOff>103713</xdr:rowOff>
    </xdr:to>
    <xdr:sp macro="" textlink="">
      <xdr:nvSpPr>
        <xdr:cNvPr id="417" name="フローチャート: 判断 416"/>
        <xdr:cNvSpPr/>
      </xdr:nvSpPr>
      <xdr:spPr>
        <a:xfrm>
          <a:off x="6921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120241</xdr:rowOff>
    </xdr:from>
    <xdr:ext cx="534377" cy="259045"/>
    <xdr:sp macro="" textlink="">
      <xdr:nvSpPr>
        <xdr:cNvPr id="418" name="テキスト ボックス 417"/>
        <xdr:cNvSpPr txBox="1"/>
      </xdr:nvSpPr>
      <xdr:spPr>
        <a:xfrm>
          <a:off x="6705111" y="12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114488</xdr:rowOff>
    </xdr:from>
    <xdr:to>
      <xdr:col>55</xdr:col>
      <xdr:colOff>50800</xdr:colOff>
      <xdr:row>77</xdr:row>
      <xdr:rowOff>44638</xdr:rowOff>
    </xdr:to>
    <xdr:sp macro="" textlink="">
      <xdr:nvSpPr>
        <xdr:cNvPr id="424" name="楕円 423"/>
        <xdr:cNvSpPr/>
      </xdr:nvSpPr>
      <xdr:spPr>
        <a:xfrm>
          <a:off x="10426700" y="131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92915</xdr:rowOff>
    </xdr:from>
    <xdr:ext cx="534377" cy="259045"/>
    <xdr:sp macro="" textlink="">
      <xdr:nvSpPr>
        <xdr:cNvPr id="425" name="普通建設事業費 （ うち新規整備　）該当値テキスト"/>
        <xdr:cNvSpPr txBox="1"/>
      </xdr:nvSpPr>
      <xdr:spPr>
        <a:xfrm>
          <a:off x="10528300" y="1312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54316</xdr:rowOff>
    </xdr:from>
    <xdr:to>
      <xdr:col>50</xdr:col>
      <xdr:colOff>165100</xdr:colOff>
      <xdr:row>77</xdr:row>
      <xdr:rowOff>155916</xdr:rowOff>
    </xdr:to>
    <xdr:sp macro="" textlink="">
      <xdr:nvSpPr>
        <xdr:cNvPr id="426" name="楕円 425"/>
        <xdr:cNvSpPr/>
      </xdr:nvSpPr>
      <xdr:spPr>
        <a:xfrm>
          <a:off x="9588500" y="1325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993</xdr:rowOff>
    </xdr:from>
    <xdr:ext cx="534377" cy="259045"/>
    <xdr:sp macro="" textlink="">
      <xdr:nvSpPr>
        <xdr:cNvPr id="427" name="テキスト ボックス 426"/>
        <xdr:cNvSpPr txBox="1"/>
      </xdr:nvSpPr>
      <xdr:spPr>
        <a:xfrm>
          <a:off x="9372111" y="1303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39833</xdr:rowOff>
    </xdr:from>
    <xdr:to>
      <xdr:col>46</xdr:col>
      <xdr:colOff>38100</xdr:colOff>
      <xdr:row>76</xdr:row>
      <xdr:rowOff>141433</xdr:rowOff>
    </xdr:to>
    <xdr:sp macro="" textlink="">
      <xdr:nvSpPr>
        <xdr:cNvPr id="428" name="楕円 427"/>
        <xdr:cNvSpPr/>
      </xdr:nvSpPr>
      <xdr:spPr>
        <a:xfrm>
          <a:off x="8699500" y="1307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157959</xdr:rowOff>
    </xdr:from>
    <xdr:ext cx="534377" cy="259045"/>
    <xdr:sp macro="" textlink="">
      <xdr:nvSpPr>
        <xdr:cNvPr id="429" name="テキスト ボックス 428"/>
        <xdr:cNvSpPr txBox="1"/>
      </xdr:nvSpPr>
      <xdr:spPr>
        <a:xfrm>
          <a:off x="8483111" y="128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30231</xdr:rowOff>
    </xdr:from>
    <xdr:to>
      <xdr:col>41</xdr:col>
      <xdr:colOff>101600</xdr:colOff>
      <xdr:row>77</xdr:row>
      <xdr:rowOff>131831</xdr:rowOff>
    </xdr:to>
    <xdr:sp macro="" textlink="">
      <xdr:nvSpPr>
        <xdr:cNvPr id="430" name="楕円 429"/>
        <xdr:cNvSpPr/>
      </xdr:nvSpPr>
      <xdr:spPr>
        <a:xfrm>
          <a:off x="7810500" y="132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122958</xdr:rowOff>
    </xdr:from>
    <xdr:ext cx="534377" cy="259045"/>
    <xdr:sp macro="" textlink="">
      <xdr:nvSpPr>
        <xdr:cNvPr id="431" name="テキスト ボックス 430"/>
        <xdr:cNvSpPr txBox="1"/>
      </xdr:nvSpPr>
      <xdr:spPr>
        <a:xfrm>
          <a:off x="7594111" y="1332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161758</xdr:rowOff>
    </xdr:from>
    <xdr:to>
      <xdr:col>36</xdr:col>
      <xdr:colOff>165100</xdr:colOff>
      <xdr:row>78</xdr:row>
      <xdr:rowOff>91908</xdr:rowOff>
    </xdr:to>
    <xdr:sp macro="" textlink="">
      <xdr:nvSpPr>
        <xdr:cNvPr id="432" name="楕円 431"/>
        <xdr:cNvSpPr/>
      </xdr:nvSpPr>
      <xdr:spPr>
        <a:xfrm>
          <a:off x="6921500" y="1336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83035</xdr:rowOff>
    </xdr:from>
    <xdr:ext cx="534377" cy="259045"/>
    <xdr:sp macro="" textlink="">
      <xdr:nvSpPr>
        <xdr:cNvPr id="433" name="テキスト ボックス 432"/>
        <xdr:cNvSpPr txBox="1"/>
      </xdr:nvSpPr>
      <xdr:spPr>
        <a:xfrm>
          <a:off x="6705111" y="1345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98085</xdr:rowOff>
    </xdr:from>
    <xdr:to>
      <xdr:col>54</xdr:col>
      <xdr:colOff>189865</xdr:colOff>
      <xdr:row>98</xdr:row>
      <xdr:rowOff>67481</xdr:rowOff>
    </xdr:to>
    <xdr:cxnSp macro="">
      <xdr:nvCxnSpPr>
        <xdr:cNvPr id="455" name="直線コネクタ 454"/>
        <xdr:cNvCxnSpPr/>
      </xdr:nvCxnSpPr>
      <xdr:spPr>
        <a:xfrm flipV="1">
          <a:off x="10475595" y="15700035"/>
          <a:ext cx="1270" cy="116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71308</xdr:rowOff>
    </xdr:from>
    <xdr:ext cx="534377" cy="259045"/>
    <xdr:sp macro="" textlink="">
      <xdr:nvSpPr>
        <xdr:cNvPr id="456" name="普通建設事業費 （ うち更新整備　）最小値テキスト"/>
        <xdr:cNvSpPr txBox="1"/>
      </xdr:nvSpPr>
      <xdr:spPr>
        <a:xfrm>
          <a:off x="10528300" y="168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67481</xdr:rowOff>
    </xdr:from>
    <xdr:to>
      <xdr:col>55</xdr:col>
      <xdr:colOff>88900</xdr:colOff>
      <xdr:row>98</xdr:row>
      <xdr:rowOff>67481</xdr:rowOff>
    </xdr:to>
    <xdr:cxnSp macro="">
      <xdr:nvCxnSpPr>
        <xdr:cNvPr id="457" name="直線コネクタ 456"/>
        <xdr:cNvCxnSpPr/>
      </xdr:nvCxnSpPr>
      <xdr:spPr>
        <a:xfrm>
          <a:off x="10388600" y="1686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44762</xdr:rowOff>
    </xdr:from>
    <xdr:ext cx="599010" cy="259045"/>
    <xdr:sp macro="" textlink="">
      <xdr:nvSpPr>
        <xdr:cNvPr id="458" name="普通建設事業費 （ うち更新整備　）最大値テキスト"/>
        <xdr:cNvSpPr txBox="1"/>
      </xdr:nvSpPr>
      <xdr:spPr>
        <a:xfrm>
          <a:off x="10528300" y="154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98085</xdr:rowOff>
    </xdr:from>
    <xdr:to>
      <xdr:col>55</xdr:col>
      <xdr:colOff>88900</xdr:colOff>
      <xdr:row>91</xdr:row>
      <xdr:rowOff>98085</xdr:rowOff>
    </xdr:to>
    <xdr:cxnSp macro="">
      <xdr:nvCxnSpPr>
        <xdr:cNvPr id="459" name="直線コネクタ 458"/>
        <xdr:cNvCxnSpPr/>
      </xdr:nvCxnSpPr>
      <xdr:spPr>
        <a:xfrm>
          <a:off x="10388600" y="15700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90396</xdr:rowOff>
    </xdr:from>
    <xdr:to>
      <xdr:col>55</xdr:col>
      <xdr:colOff>0</xdr:colOff>
      <xdr:row>97</xdr:row>
      <xdr:rowOff>5279</xdr:rowOff>
    </xdr:to>
    <xdr:cxnSp macro="">
      <xdr:nvCxnSpPr>
        <xdr:cNvPr id="460" name="直線コネクタ 459"/>
        <xdr:cNvCxnSpPr/>
      </xdr:nvCxnSpPr>
      <xdr:spPr>
        <a:xfrm>
          <a:off x="9639300" y="16549596"/>
          <a:ext cx="838200" cy="8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157670</xdr:rowOff>
    </xdr:from>
    <xdr:ext cx="534377" cy="259045"/>
    <xdr:sp macro="" textlink="">
      <xdr:nvSpPr>
        <xdr:cNvPr id="461" name="普通建設事業費 （ うち更新整備　）平均値テキスト"/>
        <xdr:cNvSpPr txBox="1"/>
      </xdr:nvSpPr>
      <xdr:spPr>
        <a:xfrm>
          <a:off x="10528300" y="16616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7793</xdr:rowOff>
    </xdr:from>
    <xdr:to>
      <xdr:col>55</xdr:col>
      <xdr:colOff>50800</xdr:colOff>
      <xdr:row>97</xdr:row>
      <xdr:rowOff>109393</xdr:rowOff>
    </xdr:to>
    <xdr:sp macro="" textlink="">
      <xdr:nvSpPr>
        <xdr:cNvPr id="462" name="フローチャート: 判断 461"/>
        <xdr:cNvSpPr/>
      </xdr:nvSpPr>
      <xdr:spPr>
        <a:xfrm>
          <a:off x="10426700" y="1663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90396</xdr:rowOff>
    </xdr:from>
    <xdr:to>
      <xdr:col>50</xdr:col>
      <xdr:colOff>114300</xdr:colOff>
      <xdr:row>97</xdr:row>
      <xdr:rowOff>7524</xdr:rowOff>
    </xdr:to>
    <xdr:cxnSp macro="">
      <xdr:nvCxnSpPr>
        <xdr:cNvPr id="463" name="直線コネクタ 462"/>
        <xdr:cNvCxnSpPr/>
      </xdr:nvCxnSpPr>
      <xdr:spPr>
        <a:xfrm flipV="1">
          <a:off x="8750300" y="16549596"/>
          <a:ext cx="889000" cy="8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6576</xdr:rowOff>
    </xdr:from>
    <xdr:to>
      <xdr:col>50</xdr:col>
      <xdr:colOff>165100</xdr:colOff>
      <xdr:row>97</xdr:row>
      <xdr:rowOff>108176</xdr:rowOff>
    </xdr:to>
    <xdr:sp macro="" textlink="">
      <xdr:nvSpPr>
        <xdr:cNvPr id="464" name="フローチャート: 判断 463"/>
        <xdr:cNvSpPr/>
      </xdr:nvSpPr>
      <xdr:spPr>
        <a:xfrm>
          <a:off x="9588500" y="1663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99303</xdr:rowOff>
    </xdr:from>
    <xdr:ext cx="534377" cy="259045"/>
    <xdr:sp macro="" textlink="">
      <xdr:nvSpPr>
        <xdr:cNvPr id="465" name="テキスト ボックス 464"/>
        <xdr:cNvSpPr txBox="1"/>
      </xdr:nvSpPr>
      <xdr:spPr>
        <a:xfrm>
          <a:off x="9372111" y="167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7524</xdr:rowOff>
    </xdr:from>
    <xdr:to>
      <xdr:col>45</xdr:col>
      <xdr:colOff>177800</xdr:colOff>
      <xdr:row>97</xdr:row>
      <xdr:rowOff>131366</xdr:rowOff>
    </xdr:to>
    <xdr:cxnSp macro="">
      <xdr:nvCxnSpPr>
        <xdr:cNvPr id="466" name="直線コネクタ 465"/>
        <xdr:cNvCxnSpPr/>
      </xdr:nvCxnSpPr>
      <xdr:spPr>
        <a:xfrm flipV="1">
          <a:off x="7861300" y="16638174"/>
          <a:ext cx="889000" cy="12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386</xdr:rowOff>
    </xdr:from>
    <xdr:to>
      <xdr:col>46</xdr:col>
      <xdr:colOff>38100</xdr:colOff>
      <xdr:row>97</xdr:row>
      <xdr:rowOff>101986</xdr:rowOff>
    </xdr:to>
    <xdr:sp macro="" textlink="">
      <xdr:nvSpPr>
        <xdr:cNvPr id="467" name="フローチャート: 判断 466"/>
        <xdr:cNvSpPr/>
      </xdr:nvSpPr>
      <xdr:spPr>
        <a:xfrm>
          <a:off x="8699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93113</xdr:rowOff>
    </xdr:from>
    <xdr:ext cx="534377" cy="259045"/>
    <xdr:sp macro="" textlink="">
      <xdr:nvSpPr>
        <xdr:cNvPr id="468" name="テキスト ボックス 467"/>
        <xdr:cNvSpPr txBox="1"/>
      </xdr:nvSpPr>
      <xdr:spPr>
        <a:xfrm>
          <a:off x="8483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130026</xdr:rowOff>
    </xdr:from>
    <xdr:to>
      <xdr:col>41</xdr:col>
      <xdr:colOff>50800</xdr:colOff>
      <xdr:row>97</xdr:row>
      <xdr:rowOff>131366</xdr:rowOff>
    </xdr:to>
    <xdr:cxnSp macro="">
      <xdr:nvCxnSpPr>
        <xdr:cNvPr id="469" name="直線コネクタ 468"/>
        <xdr:cNvCxnSpPr/>
      </xdr:nvCxnSpPr>
      <xdr:spPr>
        <a:xfrm>
          <a:off x="6972300" y="16760676"/>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28820</xdr:rowOff>
    </xdr:from>
    <xdr:to>
      <xdr:col>41</xdr:col>
      <xdr:colOff>101600</xdr:colOff>
      <xdr:row>97</xdr:row>
      <xdr:rowOff>130420</xdr:rowOff>
    </xdr:to>
    <xdr:sp macro="" textlink="">
      <xdr:nvSpPr>
        <xdr:cNvPr id="470" name="フローチャート: 判断 469"/>
        <xdr:cNvSpPr/>
      </xdr:nvSpPr>
      <xdr:spPr>
        <a:xfrm>
          <a:off x="7810500" y="1665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146947</xdr:rowOff>
    </xdr:from>
    <xdr:ext cx="534377" cy="259045"/>
    <xdr:sp macro="" textlink="">
      <xdr:nvSpPr>
        <xdr:cNvPr id="471" name="テキスト ボックス 470"/>
        <xdr:cNvSpPr txBox="1"/>
      </xdr:nvSpPr>
      <xdr:spPr>
        <a:xfrm>
          <a:off x="7594111" y="1643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72569</xdr:rowOff>
    </xdr:from>
    <xdr:to>
      <xdr:col>36</xdr:col>
      <xdr:colOff>165100</xdr:colOff>
      <xdr:row>98</xdr:row>
      <xdr:rowOff>2719</xdr:rowOff>
    </xdr:to>
    <xdr:sp macro="" textlink="">
      <xdr:nvSpPr>
        <xdr:cNvPr id="472" name="フローチャート: 判断 471"/>
        <xdr:cNvSpPr/>
      </xdr:nvSpPr>
      <xdr:spPr>
        <a:xfrm>
          <a:off x="6921500" y="1670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19246</xdr:rowOff>
    </xdr:from>
    <xdr:ext cx="534377" cy="259045"/>
    <xdr:sp macro="" textlink="">
      <xdr:nvSpPr>
        <xdr:cNvPr id="473" name="テキスト ボックス 472"/>
        <xdr:cNvSpPr txBox="1"/>
      </xdr:nvSpPr>
      <xdr:spPr>
        <a:xfrm>
          <a:off x="6705111" y="164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125929</xdr:rowOff>
    </xdr:from>
    <xdr:to>
      <xdr:col>55</xdr:col>
      <xdr:colOff>50800</xdr:colOff>
      <xdr:row>97</xdr:row>
      <xdr:rowOff>56079</xdr:rowOff>
    </xdr:to>
    <xdr:sp macro="" textlink="">
      <xdr:nvSpPr>
        <xdr:cNvPr id="479" name="楕円 478"/>
        <xdr:cNvSpPr/>
      </xdr:nvSpPr>
      <xdr:spPr>
        <a:xfrm>
          <a:off x="10426700" y="165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148806</xdr:rowOff>
    </xdr:from>
    <xdr:ext cx="534377" cy="259045"/>
    <xdr:sp macro="" textlink="">
      <xdr:nvSpPr>
        <xdr:cNvPr id="480" name="普通建設事業費 （ うち更新整備　）該当値テキスト"/>
        <xdr:cNvSpPr txBox="1"/>
      </xdr:nvSpPr>
      <xdr:spPr>
        <a:xfrm>
          <a:off x="10528300" y="164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39596</xdr:rowOff>
    </xdr:from>
    <xdr:to>
      <xdr:col>50</xdr:col>
      <xdr:colOff>165100</xdr:colOff>
      <xdr:row>96</xdr:row>
      <xdr:rowOff>141196</xdr:rowOff>
    </xdr:to>
    <xdr:sp macro="" textlink="">
      <xdr:nvSpPr>
        <xdr:cNvPr id="481" name="楕円 480"/>
        <xdr:cNvSpPr/>
      </xdr:nvSpPr>
      <xdr:spPr>
        <a:xfrm>
          <a:off x="9588500" y="1649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157723</xdr:rowOff>
    </xdr:from>
    <xdr:ext cx="534377" cy="259045"/>
    <xdr:sp macro="" textlink="">
      <xdr:nvSpPr>
        <xdr:cNvPr id="482" name="テキスト ボックス 481"/>
        <xdr:cNvSpPr txBox="1"/>
      </xdr:nvSpPr>
      <xdr:spPr>
        <a:xfrm>
          <a:off x="9372111" y="1627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128174</xdr:rowOff>
    </xdr:from>
    <xdr:to>
      <xdr:col>46</xdr:col>
      <xdr:colOff>38100</xdr:colOff>
      <xdr:row>97</xdr:row>
      <xdr:rowOff>58324</xdr:rowOff>
    </xdr:to>
    <xdr:sp macro="" textlink="">
      <xdr:nvSpPr>
        <xdr:cNvPr id="483" name="楕円 482"/>
        <xdr:cNvSpPr/>
      </xdr:nvSpPr>
      <xdr:spPr>
        <a:xfrm>
          <a:off x="8699500" y="165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84" name="テキスト ボックス 483"/>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80566</xdr:rowOff>
    </xdr:from>
    <xdr:to>
      <xdr:col>41</xdr:col>
      <xdr:colOff>101600</xdr:colOff>
      <xdr:row>98</xdr:row>
      <xdr:rowOff>10716</xdr:rowOff>
    </xdr:to>
    <xdr:sp macro="" textlink="">
      <xdr:nvSpPr>
        <xdr:cNvPr id="485" name="楕円 484"/>
        <xdr:cNvSpPr/>
      </xdr:nvSpPr>
      <xdr:spPr>
        <a:xfrm>
          <a:off x="7810500" y="1671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1843</xdr:rowOff>
    </xdr:from>
    <xdr:ext cx="534377" cy="259045"/>
    <xdr:sp macro="" textlink="">
      <xdr:nvSpPr>
        <xdr:cNvPr id="486" name="テキスト ボックス 485"/>
        <xdr:cNvSpPr txBox="1"/>
      </xdr:nvSpPr>
      <xdr:spPr>
        <a:xfrm>
          <a:off x="7594111" y="1680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79226</xdr:rowOff>
    </xdr:from>
    <xdr:to>
      <xdr:col>36</xdr:col>
      <xdr:colOff>165100</xdr:colOff>
      <xdr:row>98</xdr:row>
      <xdr:rowOff>9376</xdr:rowOff>
    </xdr:to>
    <xdr:sp macro="" textlink="">
      <xdr:nvSpPr>
        <xdr:cNvPr id="487" name="楕円 486"/>
        <xdr:cNvSpPr/>
      </xdr:nvSpPr>
      <xdr:spPr>
        <a:xfrm>
          <a:off x="6921500" y="1670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503</xdr:rowOff>
    </xdr:from>
    <xdr:ext cx="534377" cy="259045"/>
    <xdr:sp macro="" textlink="">
      <xdr:nvSpPr>
        <xdr:cNvPr id="488" name="テキスト ボックス 487"/>
        <xdr:cNvSpPr txBox="1"/>
      </xdr:nvSpPr>
      <xdr:spPr>
        <a:xfrm>
          <a:off x="6705111" y="1680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98636</xdr:rowOff>
    </xdr:from>
    <xdr:to>
      <xdr:col>85</xdr:col>
      <xdr:colOff>126364</xdr:colOff>
      <xdr:row>39</xdr:row>
      <xdr:rowOff>44450</xdr:rowOff>
    </xdr:to>
    <xdr:cxnSp macro="">
      <xdr:nvCxnSpPr>
        <xdr:cNvPr id="512" name="直線コネクタ 511"/>
        <xdr:cNvCxnSpPr/>
      </xdr:nvCxnSpPr>
      <xdr:spPr>
        <a:xfrm flipV="1">
          <a:off x="16317595" y="5413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45313</xdr:rowOff>
    </xdr:from>
    <xdr:ext cx="599010" cy="259045"/>
    <xdr:sp macro="" textlink="">
      <xdr:nvSpPr>
        <xdr:cNvPr id="515" name="災害復旧事業費最大値テキスト"/>
        <xdr:cNvSpPr txBox="1"/>
      </xdr:nvSpPr>
      <xdr:spPr>
        <a:xfrm>
          <a:off x="16370300" y="518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98636</xdr:rowOff>
    </xdr:from>
    <xdr:to>
      <xdr:col>86</xdr:col>
      <xdr:colOff>25400</xdr:colOff>
      <xdr:row>31</xdr:row>
      <xdr:rowOff>98636</xdr:rowOff>
    </xdr:to>
    <xdr:cxnSp macro="">
      <xdr:nvCxnSpPr>
        <xdr:cNvPr id="516" name="直線コネクタ 515"/>
        <xdr:cNvCxnSpPr/>
      </xdr:nvCxnSpPr>
      <xdr:spPr>
        <a:xfrm>
          <a:off x="16230600" y="54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25880</xdr:rowOff>
    </xdr:from>
    <xdr:to>
      <xdr:col>85</xdr:col>
      <xdr:colOff>127000</xdr:colOff>
      <xdr:row>39</xdr:row>
      <xdr:rowOff>31961</xdr:rowOff>
    </xdr:to>
    <xdr:cxnSp macro="">
      <xdr:nvCxnSpPr>
        <xdr:cNvPr id="517" name="直線コネクタ 516"/>
        <xdr:cNvCxnSpPr/>
      </xdr:nvCxnSpPr>
      <xdr:spPr>
        <a:xfrm flipV="1">
          <a:off x="15481300" y="6712430"/>
          <a:ext cx="8382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88528</xdr:rowOff>
    </xdr:from>
    <xdr:ext cx="534377" cy="259045"/>
    <xdr:sp macro="" textlink="">
      <xdr:nvSpPr>
        <xdr:cNvPr id="518" name="災害復旧事業費平均値テキスト"/>
        <xdr:cNvSpPr txBox="1"/>
      </xdr:nvSpPr>
      <xdr:spPr>
        <a:xfrm>
          <a:off x="16370300" y="6432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65651</xdr:rowOff>
    </xdr:from>
    <xdr:to>
      <xdr:col>85</xdr:col>
      <xdr:colOff>177800</xdr:colOff>
      <xdr:row>38</xdr:row>
      <xdr:rowOff>167251</xdr:rowOff>
    </xdr:to>
    <xdr:sp macro="" textlink="">
      <xdr:nvSpPr>
        <xdr:cNvPr id="519" name="フローチャート: 判断 518"/>
        <xdr:cNvSpPr/>
      </xdr:nvSpPr>
      <xdr:spPr>
        <a:xfrm>
          <a:off x="16268700" y="658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31961</xdr:rowOff>
    </xdr:from>
    <xdr:to>
      <xdr:col>81</xdr:col>
      <xdr:colOff>50800</xdr:colOff>
      <xdr:row>39</xdr:row>
      <xdr:rowOff>44442</xdr:rowOff>
    </xdr:to>
    <xdr:cxnSp macro="">
      <xdr:nvCxnSpPr>
        <xdr:cNvPr id="520" name="直線コネクタ 519"/>
        <xdr:cNvCxnSpPr/>
      </xdr:nvCxnSpPr>
      <xdr:spPr>
        <a:xfrm flipV="1">
          <a:off x="14592300" y="6718511"/>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61918</xdr:rowOff>
    </xdr:from>
    <xdr:to>
      <xdr:col>81</xdr:col>
      <xdr:colOff>101600</xdr:colOff>
      <xdr:row>38</xdr:row>
      <xdr:rowOff>163518</xdr:rowOff>
    </xdr:to>
    <xdr:sp macro="" textlink="">
      <xdr:nvSpPr>
        <xdr:cNvPr id="521" name="フローチャート: 判断 520"/>
        <xdr:cNvSpPr/>
      </xdr:nvSpPr>
      <xdr:spPr>
        <a:xfrm>
          <a:off x="15430500" y="657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8595</xdr:rowOff>
    </xdr:from>
    <xdr:ext cx="534377" cy="259045"/>
    <xdr:sp macro="" textlink="">
      <xdr:nvSpPr>
        <xdr:cNvPr id="522" name="テキスト ボックス 521"/>
        <xdr:cNvSpPr txBox="1"/>
      </xdr:nvSpPr>
      <xdr:spPr>
        <a:xfrm>
          <a:off x="15214111" y="63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44442</xdr:rowOff>
    </xdr:from>
    <xdr:to>
      <xdr:col>76</xdr:col>
      <xdr:colOff>114300</xdr:colOff>
      <xdr:row>39</xdr:row>
      <xdr:rowOff>44442</xdr:rowOff>
    </xdr:to>
    <xdr:cxnSp macro="">
      <xdr:nvCxnSpPr>
        <xdr:cNvPr id="523" name="直線コネクタ 522"/>
        <xdr:cNvCxnSpPr/>
      </xdr:nvCxnSpPr>
      <xdr:spPr>
        <a:xfrm>
          <a:off x="13703300" y="6730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107158</xdr:rowOff>
    </xdr:from>
    <xdr:to>
      <xdr:col>76</xdr:col>
      <xdr:colOff>165100</xdr:colOff>
      <xdr:row>39</xdr:row>
      <xdr:rowOff>37308</xdr:rowOff>
    </xdr:to>
    <xdr:sp macro="" textlink="">
      <xdr:nvSpPr>
        <xdr:cNvPr id="524" name="フローチャート: 判断 523"/>
        <xdr:cNvSpPr/>
      </xdr:nvSpPr>
      <xdr:spPr>
        <a:xfrm>
          <a:off x="14541500" y="66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53834</xdr:rowOff>
    </xdr:from>
    <xdr:ext cx="469744" cy="259045"/>
    <xdr:sp macro="" textlink="">
      <xdr:nvSpPr>
        <xdr:cNvPr id="525" name="テキスト ボックス 524"/>
        <xdr:cNvSpPr txBox="1"/>
      </xdr:nvSpPr>
      <xdr:spPr>
        <a:xfrm>
          <a:off x="14357428" y="63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44069</xdr:rowOff>
    </xdr:from>
    <xdr:to>
      <xdr:col>71</xdr:col>
      <xdr:colOff>177800</xdr:colOff>
      <xdr:row>39</xdr:row>
      <xdr:rowOff>44442</xdr:rowOff>
    </xdr:to>
    <xdr:cxnSp macro="">
      <xdr:nvCxnSpPr>
        <xdr:cNvPr id="526" name="直線コネクタ 525"/>
        <xdr:cNvCxnSpPr/>
      </xdr:nvCxnSpPr>
      <xdr:spPr>
        <a:xfrm>
          <a:off x="12814300" y="6730619"/>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130711</xdr:rowOff>
    </xdr:from>
    <xdr:to>
      <xdr:col>72</xdr:col>
      <xdr:colOff>38100</xdr:colOff>
      <xdr:row>39</xdr:row>
      <xdr:rowOff>60861</xdr:rowOff>
    </xdr:to>
    <xdr:sp macro="" textlink="">
      <xdr:nvSpPr>
        <xdr:cNvPr id="527" name="フローチャート: 判断 526"/>
        <xdr:cNvSpPr/>
      </xdr:nvSpPr>
      <xdr:spPr>
        <a:xfrm>
          <a:off x="13652500" y="664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77388</xdr:rowOff>
    </xdr:from>
    <xdr:ext cx="469744" cy="259045"/>
    <xdr:sp macro="" textlink="">
      <xdr:nvSpPr>
        <xdr:cNvPr id="528" name="テキスト ボックス 527"/>
        <xdr:cNvSpPr txBox="1"/>
      </xdr:nvSpPr>
      <xdr:spPr>
        <a:xfrm>
          <a:off x="13468428" y="642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132517</xdr:rowOff>
    </xdr:from>
    <xdr:to>
      <xdr:col>67</xdr:col>
      <xdr:colOff>101600</xdr:colOff>
      <xdr:row>39</xdr:row>
      <xdr:rowOff>62667</xdr:rowOff>
    </xdr:to>
    <xdr:sp macro="" textlink="">
      <xdr:nvSpPr>
        <xdr:cNvPr id="529" name="フローチャート: 判断 528"/>
        <xdr:cNvSpPr/>
      </xdr:nvSpPr>
      <xdr:spPr>
        <a:xfrm>
          <a:off x="12763500" y="664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79194</xdr:rowOff>
    </xdr:from>
    <xdr:ext cx="469744" cy="259045"/>
    <xdr:sp macro="" textlink="">
      <xdr:nvSpPr>
        <xdr:cNvPr id="530" name="テキスト ボックス 529"/>
        <xdr:cNvSpPr txBox="1"/>
      </xdr:nvSpPr>
      <xdr:spPr>
        <a:xfrm>
          <a:off x="12579428" y="642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146530</xdr:rowOff>
    </xdr:from>
    <xdr:to>
      <xdr:col>85</xdr:col>
      <xdr:colOff>177800</xdr:colOff>
      <xdr:row>39</xdr:row>
      <xdr:rowOff>76680</xdr:rowOff>
    </xdr:to>
    <xdr:sp macro="" textlink="">
      <xdr:nvSpPr>
        <xdr:cNvPr id="536" name="楕円 535"/>
        <xdr:cNvSpPr/>
      </xdr:nvSpPr>
      <xdr:spPr>
        <a:xfrm>
          <a:off x="16268700" y="666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61457</xdr:rowOff>
    </xdr:from>
    <xdr:ext cx="469744" cy="259045"/>
    <xdr:sp macro="" textlink="">
      <xdr:nvSpPr>
        <xdr:cNvPr id="537" name="災害復旧事業費該当値テキスト"/>
        <xdr:cNvSpPr txBox="1"/>
      </xdr:nvSpPr>
      <xdr:spPr>
        <a:xfrm>
          <a:off x="16370300" y="657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152611</xdr:rowOff>
    </xdr:from>
    <xdr:to>
      <xdr:col>81</xdr:col>
      <xdr:colOff>101600</xdr:colOff>
      <xdr:row>39</xdr:row>
      <xdr:rowOff>82761</xdr:rowOff>
    </xdr:to>
    <xdr:sp macro="" textlink="">
      <xdr:nvSpPr>
        <xdr:cNvPr id="538" name="楕円 537"/>
        <xdr:cNvSpPr/>
      </xdr:nvSpPr>
      <xdr:spPr>
        <a:xfrm>
          <a:off x="15430500" y="666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73888</xdr:rowOff>
    </xdr:from>
    <xdr:ext cx="469744" cy="259045"/>
    <xdr:sp macro="" textlink="">
      <xdr:nvSpPr>
        <xdr:cNvPr id="539" name="テキスト ボックス 538"/>
        <xdr:cNvSpPr txBox="1"/>
      </xdr:nvSpPr>
      <xdr:spPr>
        <a:xfrm>
          <a:off x="15246428" y="676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165092</xdr:rowOff>
    </xdr:from>
    <xdr:to>
      <xdr:col>76</xdr:col>
      <xdr:colOff>165100</xdr:colOff>
      <xdr:row>39</xdr:row>
      <xdr:rowOff>95242</xdr:rowOff>
    </xdr:to>
    <xdr:sp macro="" textlink="">
      <xdr:nvSpPr>
        <xdr:cNvPr id="540" name="楕円 539"/>
        <xdr:cNvSpPr/>
      </xdr:nvSpPr>
      <xdr:spPr>
        <a:xfrm>
          <a:off x="14541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86369</xdr:rowOff>
    </xdr:from>
    <xdr:ext cx="249299" cy="259045"/>
    <xdr:sp macro="" textlink="">
      <xdr:nvSpPr>
        <xdr:cNvPr id="541" name="テキスト ボックス 540"/>
        <xdr:cNvSpPr txBox="1"/>
      </xdr:nvSpPr>
      <xdr:spPr>
        <a:xfrm>
          <a:off x="14467650"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165092</xdr:rowOff>
    </xdr:from>
    <xdr:to>
      <xdr:col>72</xdr:col>
      <xdr:colOff>38100</xdr:colOff>
      <xdr:row>39</xdr:row>
      <xdr:rowOff>95242</xdr:rowOff>
    </xdr:to>
    <xdr:sp macro="" textlink="">
      <xdr:nvSpPr>
        <xdr:cNvPr id="542" name="楕円 541"/>
        <xdr:cNvSpPr/>
      </xdr:nvSpPr>
      <xdr:spPr>
        <a:xfrm>
          <a:off x="13652500" y="66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86369</xdr:rowOff>
    </xdr:from>
    <xdr:ext cx="249299" cy="259045"/>
    <xdr:sp macro="" textlink="">
      <xdr:nvSpPr>
        <xdr:cNvPr id="543" name="テキスト ボックス 542"/>
        <xdr:cNvSpPr txBox="1"/>
      </xdr:nvSpPr>
      <xdr:spPr>
        <a:xfrm>
          <a:off x="13578650" y="677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164719</xdr:rowOff>
    </xdr:from>
    <xdr:to>
      <xdr:col>67</xdr:col>
      <xdr:colOff>101600</xdr:colOff>
      <xdr:row>39</xdr:row>
      <xdr:rowOff>94869</xdr:rowOff>
    </xdr:to>
    <xdr:sp macro="" textlink="">
      <xdr:nvSpPr>
        <xdr:cNvPr id="544" name="楕円 543"/>
        <xdr:cNvSpPr/>
      </xdr:nvSpPr>
      <xdr:spPr>
        <a:xfrm>
          <a:off x="12763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85996</xdr:rowOff>
    </xdr:from>
    <xdr:ext cx="313932" cy="259045"/>
    <xdr:sp macro="" textlink="">
      <xdr:nvSpPr>
        <xdr:cNvPr id="545" name="テキスト ボックス 544"/>
        <xdr:cNvSpPr txBox="1"/>
      </xdr:nvSpPr>
      <xdr:spPr>
        <a:xfrm>
          <a:off x="12657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157849</xdr:rowOff>
    </xdr:from>
    <xdr:to>
      <xdr:col>85</xdr:col>
      <xdr:colOff>126364</xdr:colOff>
      <xdr:row>79</xdr:row>
      <xdr:rowOff>102312</xdr:rowOff>
    </xdr:to>
    <xdr:cxnSp macro="">
      <xdr:nvCxnSpPr>
        <xdr:cNvPr id="619" name="直線コネクタ 618"/>
        <xdr:cNvCxnSpPr/>
      </xdr:nvCxnSpPr>
      <xdr:spPr>
        <a:xfrm flipV="1">
          <a:off x="16317595" y="12330799"/>
          <a:ext cx="1269" cy="131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106139</xdr:rowOff>
    </xdr:from>
    <xdr:ext cx="534377" cy="259045"/>
    <xdr:sp macro="" textlink="">
      <xdr:nvSpPr>
        <xdr:cNvPr id="620" name="公債費最小値テキスト"/>
        <xdr:cNvSpPr txBox="1"/>
      </xdr:nvSpPr>
      <xdr:spPr>
        <a:xfrm>
          <a:off x="16370300" y="136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102312</xdr:rowOff>
    </xdr:from>
    <xdr:to>
      <xdr:col>86</xdr:col>
      <xdr:colOff>25400</xdr:colOff>
      <xdr:row>79</xdr:row>
      <xdr:rowOff>102312</xdr:rowOff>
    </xdr:to>
    <xdr:cxnSp macro="">
      <xdr:nvCxnSpPr>
        <xdr:cNvPr id="621" name="直線コネクタ 620"/>
        <xdr:cNvCxnSpPr/>
      </xdr:nvCxnSpPr>
      <xdr:spPr>
        <a:xfrm>
          <a:off x="16230600" y="1364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104526</xdr:rowOff>
    </xdr:from>
    <xdr:ext cx="599010" cy="259045"/>
    <xdr:sp macro="" textlink="">
      <xdr:nvSpPr>
        <xdr:cNvPr id="622" name="公債費最大値テキスト"/>
        <xdr:cNvSpPr txBox="1"/>
      </xdr:nvSpPr>
      <xdr:spPr>
        <a:xfrm>
          <a:off x="16370300" y="1210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157849</xdr:rowOff>
    </xdr:from>
    <xdr:to>
      <xdr:col>86</xdr:col>
      <xdr:colOff>25400</xdr:colOff>
      <xdr:row>71</xdr:row>
      <xdr:rowOff>157849</xdr:rowOff>
    </xdr:to>
    <xdr:cxnSp macro="">
      <xdr:nvCxnSpPr>
        <xdr:cNvPr id="623" name="直線コネクタ 622"/>
        <xdr:cNvCxnSpPr/>
      </xdr:nvCxnSpPr>
      <xdr:spPr>
        <a:xfrm>
          <a:off x="16230600" y="12330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69380</xdr:rowOff>
    </xdr:from>
    <xdr:to>
      <xdr:col>85</xdr:col>
      <xdr:colOff>127000</xdr:colOff>
      <xdr:row>75</xdr:row>
      <xdr:rowOff>77165</xdr:rowOff>
    </xdr:to>
    <xdr:cxnSp macro="">
      <xdr:nvCxnSpPr>
        <xdr:cNvPr id="624" name="直線コネクタ 623"/>
        <xdr:cNvCxnSpPr/>
      </xdr:nvCxnSpPr>
      <xdr:spPr>
        <a:xfrm>
          <a:off x="15481300" y="12928130"/>
          <a:ext cx="8382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89158</xdr:rowOff>
    </xdr:from>
    <xdr:ext cx="534377" cy="259045"/>
    <xdr:sp macro="" textlink="">
      <xdr:nvSpPr>
        <xdr:cNvPr id="625" name="公債費平均値テキスト"/>
        <xdr:cNvSpPr txBox="1"/>
      </xdr:nvSpPr>
      <xdr:spPr>
        <a:xfrm>
          <a:off x="16370300" y="12947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110731</xdr:rowOff>
    </xdr:from>
    <xdr:to>
      <xdr:col>85</xdr:col>
      <xdr:colOff>177800</xdr:colOff>
      <xdr:row>76</xdr:row>
      <xdr:rowOff>40881</xdr:rowOff>
    </xdr:to>
    <xdr:sp macro="" textlink="">
      <xdr:nvSpPr>
        <xdr:cNvPr id="626" name="フローチャート: 判断 625"/>
        <xdr:cNvSpPr/>
      </xdr:nvSpPr>
      <xdr:spPr>
        <a:xfrm>
          <a:off x="16268700" y="1296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69380</xdr:rowOff>
    </xdr:from>
    <xdr:to>
      <xdr:col>81</xdr:col>
      <xdr:colOff>50800</xdr:colOff>
      <xdr:row>75</xdr:row>
      <xdr:rowOff>80276</xdr:rowOff>
    </xdr:to>
    <xdr:cxnSp macro="">
      <xdr:nvCxnSpPr>
        <xdr:cNvPr id="627" name="直線コネクタ 626"/>
        <xdr:cNvCxnSpPr/>
      </xdr:nvCxnSpPr>
      <xdr:spPr>
        <a:xfrm flipV="1">
          <a:off x="14592300" y="12928130"/>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135293</xdr:rowOff>
    </xdr:from>
    <xdr:to>
      <xdr:col>81</xdr:col>
      <xdr:colOff>101600</xdr:colOff>
      <xdr:row>76</xdr:row>
      <xdr:rowOff>65444</xdr:rowOff>
    </xdr:to>
    <xdr:sp macro="" textlink="">
      <xdr:nvSpPr>
        <xdr:cNvPr id="628" name="フローチャート: 判断 627"/>
        <xdr:cNvSpPr/>
      </xdr:nvSpPr>
      <xdr:spPr>
        <a:xfrm>
          <a:off x="15430500" y="129940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56570</xdr:rowOff>
    </xdr:from>
    <xdr:ext cx="534377" cy="259045"/>
    <xdr:sp macro="" textlink="">
      <xdr:nvSpPr>
        <xdr:cNvPr id="629" name="テキスト ボックス 628"/>
        <xdr:cNvSpPr txBox="1"/>
      </xdr:nvSpPr>
      <xdr:spPr>
        <a:xfrm>
          <a:off x="15214111" y="130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12281</xdr:rowOff>
    </xdr:from>
    <xdr:to>
      <xdr:col>76</xdr:col>
      <xdr:colOff>114300</xdr:colOff>
      <xdr:row>75</xdr:row>
      <xdr:rowOff>80276</xdr:rowOff>
    </xdr:to>
    <xdr:cxnSp macro="">
      <xdr:nvCxnSpPr>
        <xdr:cNvPr id="630" name="直線コネクタ 629"/>
        <xdr:cNvCxnSpPr/>
      </xdr:nvCxnSpPr>
      <xdr:spPr>
        <a:xfrm>
          <a:off x="13703300" y="12871031"/>
          <a:ext cx="889000" cy="6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99137</xdr:rowOff>
    </xdr:from>
    <xdr:to>
      <xdr:col>76</xdr:col>
      <xdr:colOff>165100</xdr:colOff>
      <xdr:row>76</xdr:row>
      <xdr:rowOff>29287</xdr:rowOff>
    </xdr:to>
    <xdr:sp macro="" textlink="">
      <xdr:nvSpPr>
        <xdr:cNvPr id="631" name="フローチャート: 判断 630"/>
        <xdr:cNvSpPr/>
      </xdr:nvSpPr>
      <xdr:spPr>
        <a:xfrm>
          <a:off x="14541500" y="129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20414</xdr:rowOff>
    </xdr:from>
    <xdr:ext cx="534377" cy="259045"/>
    <xdr:sp macro="" textlink="">
      <xdr:nvSpPr>
        <xdr:cNvPr id="632" name="テキスト ボックス 631"/>
        <xdr:cNvSpPr txBox="1"/>
      </xdr:nvSpPr>
      <xdr:spPr>
        <a:xfrm>
          <a:off x="14325111" y="130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12281</xdr:rowOff>
    </xdr:from>
    <xdr:to>
      <xdr:col>71</xdr:col>
      <xdr:colOff>177800</xdr:colOff>
      <xdr:row>75</xdr:row>
      <xdr:rowOff>31509</xdr:rowOff>
    </xdr:to>
    <xdr:cxnSp macro="">
      <xdr:nvCxnSpPr>
        <xdr:cNvPr id="633" name="直線コネクタ 632"/>
        <xdr:cNvCxnSpPr/>
      </xdr:nvCxnSpPr>
      <xdr:spPr>
        <a:xfrm flipV="1">
          <a:off x="12814300" y="12871031"/>
          <a:ext cx="889000" cy="1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88760</xdr:rowOff>
    </xdr:from>
    <xdr:to>
      <xdr:col>72</xdr:col>
      <xdr:colOff>38100</xdr:colOff>
      <xdr:row>76</xdr:row>
      <xdr:rowOff>18910</xdr:rowOff>
    </xdr:to>
    <xdr:sp macro="" textlink="">
      <xdr:nvSpPr>
        <xdr:cNvPr id="634" name="フローチャート: 判断 633"/>
        <xdr:cNvSpPr/>
      </xdr:nvSpPr>
      <xdr:spPr>
        <a:xfrm>
          <a:off x="13652500" y="1294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10037</xdr:rowOff>
    </xdr:from>
    <xdr:ext cx="534377" cy="259045"/>
    <xdr:sp macro="" textlink="">
      <xdr:nvSpPr>
        <xdr:cNvPr id="635" name="テキスト ボックス 634"/>
        <xdr:cNvSpPr txBox="1"/>
      </xdr:nvSpPr>
      <xdr:spPr>
        <a:xfrm>
          <a:off x="13436111" y="13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44945</xdr:rowOff>
    </xdr:from>
    <xdr:to>
      <xdr:col>67</xdr:col>
      <xdr:colOff>101600</xdr:colOff>
      <xdr:row>75</xdr:row>
      <xdr:rowOff>146546</xdr:rowOff>
    </xdr:to>
    <xdr:sp macro="" textlink="">
      <xdr:nvSpPr>
        <xdr:cNvPr id="636" name="フローチャート: 判断 635"/>
        <xdr:cNvSpPr/>
      </xdr:nvSpPr>
      <xdr:spPr>
        <a:xfrm>
          <a:off x="12763500" y="129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137672</xdr:rowOff>
    </xdr:from>
    <xdr:ext cx="534377" cy="259045"/>
    <xdr:sp macro="" textlink="">
      <xdr:nvSpPr>
        <xdr:cNvPr id="637" name="テキスト ボックス 636"/>
        <xdr:cNvSpPr txBox="1"/>
      </xdr:nvSpPr>
      <xdr:spPr>
        <a:xfrm>
          <a:off x="12547111" y="129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26365</xdr:rowOff>
    </xdr:from>
    <xdr:to>
      <xdr:col>85</xdr:col>
      <xdr:colOff>177800</xdr:colOff>
      <xdr:row>75</xdr:row>
      <xdr:rowOff>127965</xdr:rowOff>
    </xdr:to>
    <xdr:sp macro="" textlink="">
      <xdr:nvSpPr>
        <xdr:cNvPr id="643" name="楕円 642"/>
        <xdr:cNvSpPr/>
      </xdr:nvSpPr>
      <xdr:spPr>
        <a:xfrm>
          <a:off x="16268700" y="128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49242</xdr:rowOff>
    </xdr:from>
    <xdr:ext cx="534377" cy="259045"/>
    <xdr:sp macro="" textlink="">
      <xdr:nvSpPr>
        <xdr:cNvPr id="644" name="公債費該当値テキスト"/>
        <xdr:cNvSpPr txBox="1"/>
      </xdr:nvSpPr>
      <xdr:spPr>
        <a:xfrm>
          <a:off x="16370300" y="1273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18580</xdr:rowOff>
    </xdr:from>
    <xdr:to>
      <xdr:col>81</xdr:col>
      <xdr:colOff>101600</xdr:colOff>
      <xdr:row>75</xdr:row>
      <xdr:rowOff>120180</xdr:rowOff>
    </xdr:to>
    <xdr:sp macro="" textlink="">
      <xdr:nvSpPr>
        <xdr:cNvPr id="645" name="楕円 644"/>
        <xdr:cNvSpPr/>
      </xdr:nvSpPr>
      <xdr:spPr>
        <a:xfrm>
          <a:off x="15430500" y="128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136707</xdr:rowOff>
    </xdr:from>
    <xdr:ext cx="534377" cy="259045"/>
    <xdr:sp macro="" textlink="">
      <xdr:nvSpPr>
        <xdr:cNvPr id="646" name="テキスト ボックス 645"/>
        <xdr:cNvSpPr txBox="1"/>
      </xdr:nvSpPr>
      <xdr:spPr>
        <a:xfrm>
          <a:off x="15214111" y="1265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29476</xdr:rowOff>
    </xdr:from>
    <xdr:to>
      <xdr:col>76</xdr:col>
      <xdr:colOff>165100</xdr:colOff>
      <xdr:row>75</xdr:row>
      <xdr:rowOff>131076</xdr:rowOff>
    </xdr:to>
    <xdr:sp macro="" textlink="">
      <xdr:nvSpPr>
        <xdr:cNvPr id="647" name="楕円 646"/>
        <xdr:cNvSpPr/>
      </xdr:nvSpPr>
      <xdr:spPr>
        <a:xfrm>
          <a:off x="14541500" y="128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147603</xdr:rowOff>
    </xdr:from>
    <xdr:ext cx="534377" cy="259045"/>
    <xdr:sp macro="" textlink="">
      <xdr:nvSpPr>
        <xdr:cNvPr id="648" name="テキスト ボックス 647"/>
        <xdr:cNvSpPr txBox="1"/>
      </xdr:nvSpPr>
      <xdr:spPr>
        <a:xfrm>
          <a:off x="14325111" y="126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132931</xdr:rowOff>
    </xdr:from>
    <xdr:to>
      <xdr:col>72</xdr:col>
      <xdr:colOff>38100</xdr:colOff>
      <xdr:row>75</xdr:row>
      <xdr:rowOff>63081</xdr:rowOff>
    </xdr:to>
    <xdr:sp macro="" textlink="">
      <xdr:nvSpPr>
        <xdr:cNvPr id="649" name="楕円 648"/>
        <xdr:cNvSpPr/>
      </xdr:nvSpPr>
      <xdr:spPr>
        <a:xfrm>
          <a:off x="13652500" y="128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79608</xdr:rowOff>
    </xdr:from>
    <xdr:ext cx="534377" cy="259045"/>
    <xdr:sp macro="" textlink="">
      <xdr:nvSpPr>
        <xdr:cNvPr id="650" name="テキスト ボックス 649"/>
        <xdr:cNvSpPr txBox="1"/>
      </xdr:nvSpPr>
      <xdr:spPr>
        <a:xfrm>
          <a:off x="13436111" y="12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152159</xdr:rowOff>
    </xdr:from>
    <xdr:to>
      <xdr:col>67</xdr:col>
      <xdr:colOff>101600</xdr:colOff>
      <xdr:row>75</xdr:row>
      <xdr:rowOff>82309</xdr:rowOff>
    </xdr:to>
    <xdr:sp macro="" textlink="">
      <xdr:nvSpPr>
        <xdr:cNvPr id="651" name="楕円 650"/>
        <xdr:cNvSpPr/>
      </xdr:nvSpPr>
      <xdr:spPr>
        <a:xfrm>
          <a:off x="12763500" y="128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98836</xdr:rowOff>
    </xdr:from>
    <xdr:ext cx="534377" cy="259045"/>
    <xdr:sp macro="" textlink="">
      <xdr:nvSpPr>
        <xdr:cNvPr id="652" name="テキスト ボックス 651"/>
        <xdr:cNvSpPr txBox="1"/>
      </xdr:nvSpPr>
      <xdr:spPr>
        <a:xfrm>
          <a:off x="12547111" y="1261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102978</xdr:rowOff>
    </xdr:from>
    <xdr:to>
      <xdr:col>85</xdr:col>
      <xdr:colOff>126364</xdr:colOff>
      <xdr:row>98</xdr:row>
      <xdr:rowOff>107276</xdr:rowOff>
    </xdr:to>
    <xdr:cxnSp macro="">
      <xdr:nvCxnSpPr>
        <xdr:cNvPr id="674" name="直線コネクタ 673"/>
        <xdr:cNvCxnSpPr/>
      </xdr:nvCxnSpPr>
      <xdr:spPr>
        <a:xfrm flipV="1">
          <a:off x="16317595" y="15533478"/>
          <a:ext cx="1269" cy="1375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111103</xdr:rowOff>
    </xdr:from>
    <xdr:ext cx="469744" cy="259045"/>
    <xdr:sp macro="" textlink="">
      <xdr:nvSpPr>
        <xdr:cNvPr id="675" name="積立金最小値テキスト"/>
        <xdr:cNvSpPr txBox="1"/>
      </xdr:nvSpPr>
      <xdr:spPr>
        <a:xfrm>
          <a:off x="16370300" y="1691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107276</xdr:rowOff>
    </xdr:from>
    <xdr:to>
      <xdr:col>86</xdr:col>
      <xdr:colOff>25400</xdr:colOff>
      <xdr:row>98</xdr:row>
      <xdr:rowOff>107276</xdr:rowOff>
    </xdr:to>
    <xdr:cxnSp macro="">
      <xdr:nvCxnSpPr>
        <xdr:cNvPr id="676" name="直線コネクタ 675"/>
        <xdr:cNvCxnSpPr/>
      </xdr:nvCxnSpPr>
      <xdr:spPr>
        <a:xfrm>
          <a:off x="16230600" y="169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49655</xdr:rowOff>
    </xdr:from>
    <xdr:ext cx="599010" cy="259045"/>
    <xdr:sp macro="" textlink="">
      <xdr:nvSpPr>
        <xdr:cNvPr id="677" name="積立金最大値テキスト"/>
        <xdr:cNvSpPr txBox="1"/>
      </xdr:nvSpPr>
      <xdr:spPr>
        <a:xfrm>
          <a:off x="16370300" y="1530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102978</xdr:rowOff>
    </xdr:from>
    <xdr:to>
      <xdr:col>86</xdr:col>
      <xdr:colOff>25400</xdr:colOff>
      <xdr:row>90</xdr:row>
      <xdr:rowOff>102978</xdr:rowOff>
    </xdr:to>
    <xdr:cxnSp macro="">
      <xdr:nvCxnSpPr>
        <xdr:cNvPr id="678" name="直線コネクタ 677"/>
        <xdr:cNvCxnSpPr/>
      </xdr:nvCxnSpPr>
      <xdr:spPr>
        <a:xfrm>
          <a:off x="16230600" y="1553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154569</xdr:rowOff>
    </xdr:from>
    <xdr:to>
      <xdr:col>85</xdr:col>
      <xdr:colOff>127000</xdr:colOff>
      <xdr:row>97</xdr:row>
      <xdr:rowOff>39563</xdr:rowOff>
    </xdr:to>
    <xdr:cxnSp macro="">
      <xdr:nvCxnSpPr>
        <xdr:cNvPr id="679" name="直線コネクタ 678"/>
        <xdr:cNvCxnSpPr/>
      </xdr:nvCxnSpPr>
      <xdr:spPr>
        <a:xfrm flipV="1">
          <a:off x="15481300" y="16613769"/>
          <a:ext cx="838200" cy="5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96679</xdr:rowOff>
    </xdr:from>
    <xdr:ext cx="534377" cy="259045"/>
    <xdr:sp macro="" textlink="">
      <xdr:nvSpPr>
        <xdr:cNvPr id="680" name="積立金平均値テキスト"/>
        <xdr:cNvSpPr txBox="1"/>
      </xdr:nvSpPr>
      <xdr:spPr>
        <a:xfrm>
          <a:off x="16370300" y="16555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118252</xdr:rowOff>
    </xdr:from>
    <xdr:to>
      <xdr:col>85</xdr:col>
      <xdr:colOff>177800</xdr:colOff>
      <xdr:row>97</xdr:row>
      <xdr:rowOff>48402</xdr:rowOff>
    </xdr:to>
    <xdr:sp macro="" textlink="">
      <xdr:nvSpPr>
        <xdr:cNvPr id="681" name="フローチャート: 判断 680"/>
        <xdr:cNvSpPr/>
      </xdr:nvSpPr>
      <xdr:spPr>
        <a:xfrm>
          <a:off x="16268700" y="1657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66447</xdr:rowOff>
    </xdr:from>
    <xdr:to>
      <xdr:col>81</xdr:col>
      <xdr:colOff>50800</xdr:colOff>
      <xdr:row>97</xdr:row>
      <xdr:rowOff>39563</xdr:rowOff>
    </xdr:to>
    <xdr:cxnSp macro="">
      <xdr:nvCxnSpPr>
        <xdr:cNvPr id="682" name="直線コネクタ 681"/>
        <xdr:cNvCxnSpPr/>
      </xdr:nvCxnSpPr>
      <xdr:spPr>
        <a:xfrm>
          <a:off x="14592300" y="16525647"/>
          <a:ext cx="889000" cy="14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32069</xdr:rowOff>
    </xdr:from>
    <xdr:to>
      <xdr:col>81</xdr:col>
      <xdr:colOff>101600</xdr:colOff>
      <xdr:row>96</xdr:row>
      <xdr:rowOff>133669</xdr:rowOff>
    </xdr:to>
    <xdr:sp macro="" textlink="">
      <xdr:nvSpPr>
        <xdr:cNvPr id="683" name="フローチャート: 判断 682"/>
        <xdr:cNvSpPr/>
      </xdr:nvSpPr>
      <xdr:spPr>
        <a:xfrm>
          <a:off x="15430500" y="1649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150196</xdr:rowOff>
    </xdr:from>
    <xdr:ext cx="534377" cy="259045"/>
    <xdr:sp macro="" textlink="">
      <xdr:nvSpPr>
        <xdr:cNvPr id="684" name="テキスト ボックス 683"/>
        <xdr:cNvSpPr txBox="1"/>
      </xdr:nvSpPr>
      <xdr:spPr>
        <a:xfrm>
          <a:off x="15214111" y="1626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145149</xdr:rowOff>
    </xdr:from>
    <xdr:to>
      <xdr:col>76</xdr:col>
      <xdr:colOff>114300</xdr:colOff>
      <xdr:row>96</xdr:row>
      <xdr:rowOff>66447</xdr:rowOff>
    </xdr:to>
    <xdr:cxnSp macro="">
      <xdr:nvCxnSpPr>
        <xdr:cNvPr id="685" name="直線コネクタ 684"/>
        <xdr:cNvCxnSpPr/>
      </xdr:nvCxnSpPr>
      <xdr:spPr>
        <a:xfrm>
          <a:off x="13703300" y="16432899"/>
          <a:ext cx="889000" cy="9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129143</xdr:rowOff>
    </xdr:from>
    <xdr:to>
      <xdr:col>76</xdr:col>
      <xdr:colOff>165100</xdr:colOff>
      <xdr:row>97</xdr:row>
      <xdr:rowOff>59293</xdr:rowOff>
    </xdr:to>
    <xdr:sp macro="" textlink="">
      <xdr:nvSpPr>
        <xdr:cNvPr id="686" name="フローチャート: 判断 685"/>
        <xdr:cNvSpPr/>
      </xdr:nvSpPr>
      <xdr:spPr>
        <a:xfrm>
          <a:off x="14541500" y="1658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50420</xdr:rowOff>
    </xdr:from>
    <xdr:ext cx="534377" cy="259045"/>
    <xdr:sp macro="" textlink="">
      <xdr:nvSpPr>
        <xdr:cNvPr id="687" name="テキスト ボックス 686"/>
        <xdr:cNvSpPr txBox="1"/>
      </xdr:nvSpPr>
      <xdr:spPr>
        <a:xfrm>
          <a:off x="14325111" y="1668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145149</xdr:rowOff>
    </xdr:from>
    <xdr:to>
      <xdr:col>71</xdr:col>
      <xdr:colOff>177800</xdr:colOff>
      <xdr:row>97</xdr:row>
      <xdr:rowOff>56865</xdr:rowOff>
    </xdr:to>
    <xdr:cxnSp macro="">
      <xdr:nvCxnSpPr>
        <xdr:cNvPr id="688" name="直線コネクタ 687"/>
        <xdr:cNvCxnSpPr/>
      </xdr:nvCxnSpPr>
      <xdr:spPr>
        <a:xfrm flipV="1">
          <a:off x="12814300" y="16432899"/>
          <a:ext cx="889000" cy="25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131877</xdr:rowOff>
    </xdr:from>
    <xdr:to>
      <xdr:col>72</xdr:col>
      <xdr:colOff>38100</xdr:colOff>
      <xdr:row>97</xdr:row>
      <xdr:rowOff>62027</xdr:rowOff>
    </xdr:to>
    <xdr:sp macro="" textlink="">
      <xdr:nvSpPr>
        <xdr:cNvPr id="689" name="フローチャート: 判断 688"/>
        <xdr:cNvSpPr/>
      </xdr:nvSpPr>
      <xdr:spPr>
        <a:xfrm>
          <a:off x="13652500" y="165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53154</xdr:rowOff>
    </xdr:from>
    <xdr:ext cx="534377" cy="259045"/>
    <xdr:sp macro="" textlink="">
      <xdr:nvSpPr>
        <xdr:cNvPr id="690" name="テキスト ボックス 689"/>
        <xdr:cNvSpPr txBox="1"/>
      </xdr:nvSpPr>
      <xdr:spPr>
        <a:xfrm>
          <a:off x="13436111" y="166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147824</xdr:rowOff>
    </xdr:from>
    <xdr:to>
      <xdr:col>67</xdr:col>
      <xdr:colOff>101600</xdr:colOff>
      <xdr:row>97</xdr:row>
      <xdr:rowOff>77974</xdr:rowOff>
    </xdr:to>
    <xdr:sp macro="" textlink="">
      <xdr:nvSpPr>
        <xdr:cNvPr id="691" name="フローチャート: 判断 690"/>
        <xdr:cNvSpPr/>
      </xdr:nvSpPr>
      <xdr:spPr>
        <a:xfrm>
          <a:off x="12763500" y="1660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94501</xdr:rowOff>
    </xdr:from>
    <xdr:ext cx="534377" cy="259045"/>
    <xdr:sp macro="" textlink="">
      <xdr:nvSpPr>
        <xdr:cNvPr id="692" name="テキスト ボックス 691"/>
        <xdr:cNvSpPr txBox="1"/>
      </xdr:nvSpPr>
      <xdr:spPr>
        <a:xfrm>
          <a:off x="12547111" y="163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103769</xdr:rowOff>
    </xdr:from>
    <xdr:to>
      <xdr:col>85</xdr:col>
      <xdr:colOff>177800</xdr:colOff>
      <xdr:row>97</xdr:row>
      <xdr:rowOff>33919</xdr:rowOff>
    </xdr:to>
    <xdr:sp macro="" textlink="">
      <xdr:nvSpPr>
        <xdr:cNvPr id="698" name="楕円 697"/>
        <xdr:cNvSpPr/>
      </xdr:nvSpPr>
      <xdr:spPr>
        <a:xfrm>
          <a:off x="16268700" y="1656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126646</xdr:rowOff>
    </xdr:from>
    <xdr:ext cx="534377" cy="259045"/>
    <xdr:sp macro="" textlink="">
      <xdr:nvSpPr>
        <xdr:cNvPr id="699" name="積立金該当値テキスト"/>
        <xdr:cNvSpPr txBox="1"/>
      </xdr:nvSpPr>
      <xdr:spPr>
        <a:xfrm>
          <a:off x="16370300" y="1641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160213</xdr:rowOff>
    </xdr:from>
    <xdr:to>
      <xdr:col>81</xdr:col>
      <xdr:colOff>101600</xdr:colOff>
      <xdr:row>97</xdr:row>
      <xdr:rowOff>90363</xdr:rowOff>
    </xdr:to>
    <xdr:sp macro="" textlink="">
      <xdr:nvSpPr>
        <xdr:cNvPr id="700" name="楕円 699"/>
        <xdr:cNvSpPr/>
      </xdr:nvSpPr>
      <xdr:spPr>
        <a:xfrm>
          <a:off x="15430500" y="1661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81490</xdr:rowOff>
    </xdr:from>
    <xdr:ext cx="534377" cy="259045"/>
    <xdr:sp macro="" textlink="">
      <xdr:nvSpPr>
        <xdr:cNvPr id="701" name="テキスト ボックス 700"/>
        <xdr:cNvSpPr txBox="1"/>
      </xdr:nvSpPr>
      <xdr:spPr>
        <a:xfrm>
          <a:off x="15214111" y="1671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15647</xdr:rowOff>
    </xdr:from>
    <xdr:to>
      <xdr:col>76</xdr:col>
      <xdr:colOff>165100</xdr:colOff>
      <xdr:row>96</xdr:row>
      <xdr:rowOff>117247</xdr:rowOff>
    </xdr:to>
    <xdr:sp macro="" textlink="">
      <xdr:nvSpPr>
        <xdr:cNvPr id="702" name="楕円 701"/>
        <xdr:cNvSpPr/>
      </xdr:nvSpPr>
      <xdr:spPr>
        <a:xfrm>
          <a:off x="14541500" y="1647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133774</xdr:rowOff>
    </xdr:from>
    <xdr:ext cx="534377" cy="259045"/>
    <xdr:sp macro="" textlink="">
      <xdr:nvSpPr>
        <xdr:cNvPr id="703" name="テキスト ボックス 702"/>
        <xdr:cNvSpPr txBox="1"/>
      </xdr:nvSpPr>
      <xdr:spPr>
        <a:xfrm>
          <a:off x="14325111" y="1625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94349</xdr:rowOff>
    </xdr:from>
    <xdr:to>
      <xdr:col>72</xdr:col>
      <xdr:colOff>38100</xdr:colOff>
      <xdr:row>96</xdr:row>
      <xdr:rowOff>24499</xdr:rowOff>
    </xdr:to>
    <xdr:sp macro="" textlink="">
      <xdr:nvSpPr>
        <xdr:cNvPr id="704" name="楕円 703"/>
        <xdr:cNvSpPr/>
      </xdr:nvSpPr>
      <xdr:spPr>
        <a:xfrm>
          <a:off x="13652500" y="1638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41026</xdr:rowOff>
    </xdr:from>
    <xdr:ext cx="534377" cy="259045"/>
    <xdr:sp macro="" textlink="">
      <xdr:nvSpPr>
        <xdr:cNvPr id="705" name="テキスト ボックス 704"/>
        <xdr:cNvSpPr txBox="1"/>
      </xdr:nvSpPr>
      <xdr:spPr>
        <a:xfrm>
          <a:off x="13436111" y="1615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6065</xdr:rowOff>
    </xdr:from>
    <xdr:to>
      <xdr:col>67</xdr:col>
      <xdr:colOff>101600</xdr:colOff>
      <xdr:row>97</xdr:row>
      <xdr:rowOff>107665</xdr:rowOff>
    </xdr:to>
    <xdr:sp macro="" textlink="">
      <xdr:nvSpPr>
        <xdr:cNvPr id="706" name="楕円 705"/>
        <xdr:cNvSpPr/>
      </xdr:nvSpPr>
      <xdr:spPr>
        <a:xfrm>
          <a:off x="12763500" y="166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98792</xdr:rowOff>
    </xdr:from>
    <xdr:ext cx="534377" cy="259045"/>
    <xdr:sp macro="" textlink="">
      <xdr:nvSpPr>
        <xdr:cNvPr id="707" name="テキスト ボックス 706"/>
        <xdr:cNvSpPr txBox="1"/>
      </xdr:nvSpPr>
      <xdr:spPr>
        <a:xfrm>
          <a:off x="12547111" y="167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8" name="直線コネクタ 71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9" name="テキスト ボックス 71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2" name="直線コネクタ 72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3" name="テキスト ボックス 722"/>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151244</xdr:rowOff>
    </xdr:from>
    <xdr:to>
      <xdr:col>116</xdr:col>
      <xdr:colOff>62864</xdr:colOff>
      <xdr:row>38</xdr:row>
      <xdr:rowOff>25400</xdr:rowOff>
    </xdr:to>
    <xdr:cxnSp macro="">
      <xdr:nvCxnSpPr>
        <xdr:cNvPr id="727" name="直線コネクタ 726"/>
        <xdr:cNvCxnSpPr/>
      </xdr:nvCxnSpPr>
      <xdr:spPr>
        <a:xfrm flipV="1">
          <a:off x="22159595" y="5294744"/>
          <a:ext cx="1269" cy="124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8"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9" name="直線コネクタ 72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97921</xdr:rowOff>
    </xdr:from>
    <xdr:ext cx="534377" cy="259045"/>
    <xdr:sp macro="" textlink="">
      <xdr:nvSpPr>
        <xdr:cNvPr id="730" name="投資及び出資金最大値テキスト"/>
        <xdr:cNvSpPr txBox="1"/>
      </xdr:nvSpPr>
      <xdr:spPr>
        <a:xfrm>
          <a:off x="22212300" y="5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151244</xdr:rowOff>
    </xdr:from>
    <xdr:to>
      <xdr:col>116</xdr:col>
      <xdr:colOff>152400</xdr:colOff>
      <xdr:row>30</xdr:row>
      <xdr:rowOff>151244</xdr:rowOff>
    </xdr:to>
    <xdr:cxnSp macro="">
      <xdr:nvCxnSpPr>
        <xdr:cNvPr id="731" name="直線コネクタ 730"/>
        <xdr:cNvCxnSpPr/>
      </xdr:nvCxnSpPr>
      <xdr:spPr>
        <a:xfrm>
          <a:off x="22072600" y="529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114783</xdr:rowOff>
    </xdr:from>
    <xdr:to>
      <xdr:col>116</xdr:col>
      <xdr:colOff>63500</xdr:colOff>
      <xdr:row>35</xdr:row>
      <xdr:rowOff>136614</xdr:rowOff>
    </xdr:to>
    <xdr:cxnSp macro="">
      <xdr:nvCxnSpPr>
        <xdr:cNvPr id="732" name="直線コネクタ 731"/>
        <xdr:cNvCxnSpPr/>
      </xdr:nvCxnSpPr>
      <xdr:spPr>
        <a:xfrm flipV="1">
          <a:off x="21323300" y="6115533"/>
          <a:ext cx="8382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32980</xdr:rowOff>
    </xdr:from>
    <xdr:ext cx="469744" cy="259045"/>
    <xdr:sp macro="" textlink="">
      <xdr:nvSpPr>
        <xdr:cNvPr id="733" name="投資及び出資金平均値テキスト"/>
        <xdr:cNvSpPr txBox="1"/>
      </xdr:nvSpPr>
      <xdr:spPr>
        <a:xfrm>
          <a:off x="22212300" y="6205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54553</xdr:rowOff>
    </xdr:from>
    <xdr:to>
      <xdr:col>116</xdr:col>
      <xdr:colOff>114300</xdr:colOff>
      <xdr:row>36</xdr:row>
      <xdr:rowOff>156153</xdr:rowOff>
    </xdr:to>
    <xdr:sp macro="" textlink="">
      <xdr:nvSpPr>
        <xdr:cNvPr id="734" name="フローチャート: 判断 733"/>
        <xdr:cNvSpPr/>
      </xdr:nvSpPr>
      <xdr:spPr>
        <a:xfrm>
          <a:off x="22110700" y="622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136614</xdr:rowOff>
    </xdr:from>
    <xdr:to>
      <xdr:col>111</xdr:col>
      <xdr:colOff>177800</xdr:colOff>
      <xdr:row>35</xdr:row>
      <xdr:rowOff>154902</xdr:rowOff>
    </xdr:to>
    <xdr:cxnSp macro="">
      <xdr:nvCxnSpPr>
        <xdr:cNvPr id="735" name="直線コネクタ 734"/>
        <xdr:cNvCxnSpPr/>
      </xdr:nvCxnSpPr>
      <xdr:spPr>
        <a:xfrm flipV="1">
          <a:off x="20434300" y="6137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118847</xdr:rowOff>
    </xdr:from>
    <xdr:to>
      <xdr:col>112</xdr:col>
      <xdr:colOff>38100</xdr:colOff>
      <xdr:row>37</xdr:row>
      <xdr:rowOff>48997</xdr:rowOff>
    </xdr:to>
    <xdr:sp macro="" textlink="">
      <xdr:nvSpPr>
        <xdr:cNvPr id="736" name="フローチャート: 判断 735"/>
        <xdr:cNvSpPr/>
      </xdr:nvSpPr>
      <xdr:spPr>
        <a:xfrm>
          <a:off x="21272500" y="62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40124</xdr:rowOff>
    </xdr:from>
    <xdr:ext cx="469744" cy="259045"/>
    <xdr:sp macro="" textlink="">
      <xdr:nvSpPr>
        <xdr:cNvPr id="737" name="テキスト ボックス 736"/>
        <xdr:cNvSpPr txBox="1"/>
      </xdr:nvSpPr>
      <xdr:spPr>
        <a:xfrm>
          <a:off x="21088428" y="638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154902</xdr:rowOff>
    </xdr:from>
    <xdr:to>
      <xdr:col>107</xdr:col>
      <xdr:colOff>50800</xdr:colOff>
      <xdr:row>37</xdr:row>
      <xdr:rowOff>170332</xdr:rowOff>
    </xdr:to>
    <xdr:cxnSp macro="">
      <xdr:nvCxnSpPr>
        <xdr:cNvPr id="738" name="直線コネクタ 737"/>
        <xdr:cNvCxnSpPr/>
      </xdr:nvCxnSpPr>
      <xdr:spPr>
        <a:xfrm flipV="1">
          <a:off x="19545300" y="6155652"/>
          <a:ext cx="889000" cy="35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150394</xdr:rowOff>
    </xdr:from>
    <xdr:to>
      <xdr:col>107</xdr:col>
      <xdr:colOff>101600</xdr:colOff>
      <xdr:row>37</xdr:row>
      <xdr:rowOff>80544</xdr:rowOff>
    </xdr:to>
    <xdr:sp macro="" textlink="">
      <xdr:nvSpPr>
        <xdr:cNvPr id="739" name="フローチャート: 判断 738"/>
        <xdr:cNvSpPr/>
      </xdr:nvSpPr>
      <xdr:spPr>
        <a:xfrm>
          <a:off x="20383500" y="632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71671</xdr:rowOff>
    </xdr:from>
    <xdr:ext cx="469744" cy="259045"/>
    <xdr:sp macro="" textlink="">
      <xdr:nvSpPr>
        <xdr:cNvPr id="740" name="テキスト ボックス 739"/>
        <xdr:cNvSpPr txBox="1"/>
      </xdr:nvSpPr>
      <xdr:spPr>
        <a:xfrm>
          <a:off x="20199428" y="641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170332</xdr:rowOff>
    </xdr:from>
    <xdr:to>
      <xdr:col>102</xdr:col>
      <xdr:colOff>114300</xdr:colOff>
      <xdr:row>38</xdr:row>
      <xdr:rowOff>368</xdr:rowOff>
    </xdr:to>
    <xdr:cxnSp macro="">
      <xdr:nvCxnSpPr>
        <xdr:cNvPr id="741" name="直線コネクタ 740"/>
        <xdr:cNvCxnSpPr/>
      </xdr:nvCxnSpPr>
      <xdr:spPr>
        <a:xfrm flipV="1">
          <a:off x="18656300" y="6513982"/>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16377</xdr:rowOff>
    </xdr:from>
    <xdr:to>
      <xdr:col>102</xdr:col>
      <xdr:colOff>165100</xdr:colOff>
      <xdr:row>37</xdr:row>
      <xdr:rowOff>117977</xdr:rowOff>
    </xdr:to>
    <xdr:sp macro="" textlink="">
      <xdr:nvSpPr>
        <xdr:cNvPr id="742" name="フローチャート: 判断 741"/>
        <xdr:cNvSpPr/>
      </xdr:nvSpPr>
      <xdr:spPr>
        <a:xfrm>
          <a:off x="19494500" y="636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134504</xdr:rowOff>
    </xdr:from>
    <xdr:ext cx="469744" cy="259045"/>
    <xdr:sp macro="" textlink="">
      <xdr:nvSpPr>
        <xdr:cNvPr id="743" name="テキスト ボックス 742"/>
        <xdr:cNvSpPr txBox="1"/>
      </xdr:nvSpPr>
      <xdr:spPr>
        <a:xfrm>
          <a:off x="19310428" y="613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30778</xdr:rowOff>
    </xdr:from>
    <xdr:to>
      <xdr:col>98</xdr:col>
      <xdr:colOff>38100</xdr:colOff>
      <xdr:row>37</xdr:row>
      <xdr:rowOff>132378</xdr:rowOff>
    </xdr:to>
    <xdr:sp macro="" textlink="">
      <xdr:nvSpPr>
        <xdr:cNvPr id="744" name="フローチャート: 判断 743"/>
        <xdr:cNvSpPr/>
      </xdr:nvSpPr>
      <xdr:spPr>
        <a:xfrm>
          <a:off x="18605500" y="63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148905</xdr:rowOff>
    </xdr:from>
    <xdr:ext cx="469744" cy="259045"/>
    <xdr:sp macro="" textlink="">
      <xdr:nvSpPr>
        <xdr:cNvPr id="745" name="テキスト ボックス 744"/>
        <xdr:cNvSpPr txBox="1"/>
      </xdr:nvSpPr>
      <xdr:spPr>
        <a:xfrm>
          <a:off x="18421428" y="614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63983</xdr:rowOff>
    </xdr:from>
    <xdr:to>
      <xdr:col>116</xdr:col>
      <xdr:colOff>114300</xdr:colOff>
      <xdr:row>35</xdr:row>
      <xdr:rowOff>165583</xdr:rowOff>
    </xdr:to>
    <xdr:sp macro="" textlink="">
      <xdr:nvSpPr>
        <xdr:cNvPr id="751" name="楕円 750"/>
        <xdr:cNvSpPr/>
      </xdr:nvSpPr>
      <xdr:spPr>
        <a:xfrm>
          <a:off x="22110700" y="606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86860</xdr:rowOff>
    </xdr:from>
    <xdr:ext cx="469744" cy="259045"/>
    <xdr:sp macro="" textlink="">
      <xdr:nvSpPr>
        <xdr:cNvPr id="752" name="投資及び出資金該当値テキスト"/>
        <xdr:cNvSpPr txBox="1"/>
      </xdr:nvSpPr>
      <xdr:spPr>
        <a:xfrm>
          <a:off x="22212300" y="591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85814</xdr:rowOff>
    </xdr:from>
    <xdr:to>
      <xdr:col>112</xdr:col>
      <xdr:colOff>38100</xdr:colOff>
      <xdr:row>36</xdr:row>
      <xdr:rowOff>15964</xdr:rowOff>
    </xdr:to>
    <xdr:sp macro="" textlink="">
      <xdr:nvSpPr>
        <xdr:cNvPr id="753" name="楕円 752"/>
        <xdr:cNvSpPr/>
      </xdr:nvSpPr>
      <xdr:spPr>
        <a:xfrm>
          <a:off x="21272500" y="608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32491</xdr:rowOff>
    </xdr:from>
    <xdr:ext cx="469744" cy="259045"/>
    <xdr:sp macro="" textlink="">
      <xdr:nvSpPr>
        <xdr:cNvPr id="754" name="テキスト ボックス 753"/>
        <xdr:cNvSpPr txBox="1"/>
      </xdr:nvSpPr>
      <xdr:spPr>
        <a:xfrm>
          <a:off x="21088428" y="586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104102</xdr:rowOff>
    </xdr:from>
    <xdr:to>
      <xdr:col>107</xdr:col>
      <xdr:colOff>101600</xdr:colOff>
      <xdr:row>36</xdr:row>
      <xdr:rowOff>34252</xdr:rowOff>
    </xdr:to>
    <xdr:sp macro="" textlink="">
      <xdr:nvSpPr>
        <xdr:cNvPr id="755" name="楕円 754"/>
        <xdr:cNvSpPr/>
      </xdr:nvSpPr>
      <xdr:spPr>
        <a:xfrm>
          <a:off x="20383500" y="61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50779</xdr:rowOff>
    </xdr:from>
    <xdr:ext cx="469744" cy="259045"/>
    <xdr:sp macro="" textlink="">
      <xdr:nvSpPr>
        <xdr:cNvPr id="756" name="テキスト ボックス 755"/>
        <xdr:cNvSpPr txBox="1"/>
      </xdr:nvSpPr>
      <xdr:spPr>
        <a:xfrm>
          <a:off x="20199428" y="588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119532</xdr:rowOff>
    </xdr:from>
    <xdr:to>
      <xdr:col>102</xdr:col>
      <xdr:colOff>165100</xdr:colOff>
      <xdr:row>38</xdr:row>
      <xdr:rowOff>49682</xdr:rowOff>
    </xdr:to>
    <xdr:sp macro="" textlink="">
      <xdr:nvSpPr>
        <xdr:cNvPr id="757" name="楕円 756"/>
        <xdr:cNvSpPr/>
      </xdr:nvSpPr>
      <xdr:spPr>
        <a:xfrm>
          <a:off x="19494500" y="64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40809</xdr:rowOff>
    </xdr:from>
    <xdr:ext cx="378565" cy="259045"/>
    <xdr:sp macro="" textlink="">
      <xdr:nvSpPr>
        <xdr:cNvPr id="758" name="テキスト ボックス 757"/>
        <xdr:cNvSpPr txBox="1"/>
      </xdr:nvSpPr>
      <xdr:spPr>
        <a:xfrm>
          <a:off x="19356017" y="6555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121018</xdr:rowOff>
    </xdr:from>
    <xdr:to>
      <xdr:col>98</xdr:col>
      <xdr:colOff>38100</xdr:colOff>
      <xdr:row>38</xdr:row>
      <xdr:rowOff>51168</xdr:rowOff>
    </xdr:to>
    <xdr:sp macro="" textlink="">
      <xdr:nvSpPr>
        <xdr:cNvPr id="759" name="楕円 758"/>
        <xdr:cNvSpPr/>
      </xdr:nvSpPr>
      <xdr:spPr>
        <a:xfrm>
          <a:off x="18605500" y="64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42295</xdr:rowOff>
    </xdr:from>
    <xdr:ext cx="378565" cy="259045"/>
    <xdr:sp macro="" textlink="">
      <xdr:nvSpPr>
        <xdr:cNvPr id="760" name="テキスト ボックス 759"/>
        <xdr:cNvSpPr txBox="1"/>
      </xdr:nvSpPr>
      <xdr:spPr>
        <a:xfrm>
          <a:off x="18467017" y="655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4" name="テキスト ボックス 77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92380</xdr:rowOff>
    </xdr:from>
    <xdr:to>
      <xdr:col>116</xdr:col>
      <xdr:colOff>62864</xdr:colOff>
      <xdr:row>59</xdr:row>
      <xdr:rowOff>44450</xdr:rowOff>
    </xdr:to>
    <xdr:cxnSp macro="">
      <xdr:nvCxnSpPr>
        <xdr:cNvPr id="784" name="直線コネクタ 783"/>
        <xdr:cNvCxnSpPr/>
      </xdr:nvCxnSpPr>
      <xdr:spPr>
        <a:xfrm flipV="1">
          <a:off x="22159595" y="8836330"/>
          <a:ext cx="1269" cy="13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39057</xdr:rowOff>
    </xdr:from>
    <xdr:ext cx="534377" cy="259045"/>
    <xdr:sp macro="" textlink="">
      <xdr:nvSpPr>
        <xdr:cNvPr id="787" name="貸付金最大値テキスト"/>
        <xdr:cNvSpPr txBox="1"/>
      </xdr:nvSpPr>
      <xdr:spPr>
        <a:xfrm>
          <a:off x="22212300" y="86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92380</xdr:rowOff>
    </xdr:from>
    <xdr:to>
      <xdr:col>116</xdr:col>
      <xdr:colOff>152400</xdr:colOff>
      <xdr:row>51</xdr:row>
      <xdr:rowOff>92380</xdr:rowOff>
    </xdr:to>
    <xdr:cxnSp macro="">
      <xdr:nvCxnSpPr>
        <xdr:cNvPr id="788" name="直線コネクタ 787"/>
        <xdr:cNvCxnSpPr/>
      </xdr:nvCxnSpPr>
      <xdr:spPr>
        <a:xfrm>
          <a:off x="22072600" y="883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115968</xdr:rowOff>
    </xdr:from>
    <xdr:ext cx="469744" cy="259045"/>
    <xdr:sp macro="" textlink="">
      <xdr:nvSpPr>
        <xdr:cNvPr id="790" name="貸付金平均値テキスト"/>
        <xdr:cNvSpPr txBox="1"/>
      </xdr:nvSpPr>
      <xdr:spPr>
        <a:xfrm>
          <a:off x="22212300" y="971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93091</xdr:rowOff>
    </xdr:from>
    <xdr:to>
      <xdr:col>116</xdr:col>
      <xdr:colOff>114300</xdr:colOff>
      <xdr:row>58</xdr:row>
      <xdr:rowOff>23241</xdr:rowOff>
    </xdr:to>
    <xdr:sp macro="" textlink="">
      <xdr:nvSpPr>
        <xdr:cNvPr id="791" name="フローチャート: 判断 790"/>
        <xdr:cNvSpPr/>
      </xdr:nvSpPr>
      <xdr:spPr>
        <a:xfrm>
          <a:off x="221107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141554</xdr:rowOff>
    </xdr:from>
    <xdr:to>
      <xdr:col>112</xdr:col>
      <xdr:colOff>38100</xdr:colOff>
      <xdr:row>58</xdr:row>
      <xdr:rowOff>71704</xdr:rowOff>
    </xdr:to>
    <xdr:sp macro="" textlink="">
      <xdr:nvSpPr>
        <xdr:cNvPr id="793" name="フローチャート: 判断 792"/>
        <xdr:cNvSpPr/>
      </xdr:nvSpPr>
      <xdr:spPr>
        <a:xfrm>
          <a:off x="21272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88231</xdr:rowOff>
    </xdr:from>
    <xdr:ext cx="469744" cy="259045"/>
    <xdr:sp macro="" textlink="">
      <xdr:nvSpPr>
        <xdr:cNvPr id="794" name="テキスト ボックス 793"/>
        <xdr:cNvSpPr txBox="1"/>
      </xdr:nvSpPr>
      <xdr:spPr>
        <a:xfrm>
          <a:off x="21088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84100</xdr:rowOff>
    </xdr:from>
    <xdr:to>
      <xdr:col>107</xdr:col>
      <xdr:colOff>101600</xdr:colOff>
      <xdr:row>58</xdr:row>
      <xdr:rowOff>14250</xdr:rowOff>
    </xdr:to>
    <xdr:sp macro="" textlink="">
      <xdr:nvSpPr>
        <xdr:cNvPr id="796" name="フローチャート: 判断 795"/>
        <xdr:cNvSpPr/>
      </xdr:nvSpPr>
      <xdr:spPr>
        <a:xfrm>
          <a:off x="20383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30777</xdr:rowOff>
    </xdr:from>
    <xdr:ext cx="469744" cy="259045"/>
    <xdr:sp macro="" textlink="">
      <xdr:nvSpPr>
        <xdr:cNvPr id="797" name="テキスト ボックス 796"/>
        <xdr:cNvSpPr txBox="1"/>
      </xdr:nvSpPr>
      <xdr:spPr>
        <a:xfrm>
          <a:off x="20199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50191</xdr:rowOff>
    </xdr:from>
    <xdr:to>
      <xdr:col>102</xdr:col>
      <xdr:colOff>165100</xdr:colOff>
      <xdr:row>57</xdr:row>
      <xdr:rowOff>151791</xdr:rowOff>
    </xdr:to>
    <xdr:sp macro="" textlink="">
      <xdr:nvSpPr>
        <xdr:cNvPr id="799" name="フローチャート: 判断 798"/>
        <xdr:cNvSpPr/>
      </xdr:nvSpPr>
      <xdr:spPr>
        <a:xfrm>
          <a:off x="19494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168318</xdr:rowOff>
    </xdr:from>
    <xdr:ext cx="469744" cy="259045"/>
    <xdr:sp macro="" textlink="">
      <xdr:nvSpPr>
        <xdr:cNvPr id="800" name="テキスト ボックス 799"/>
        <xdr:cNvSpPr txBox="1"/>
      </xdr:nvSpPr>
      <xdr:spPr>
        <a:xfrm>
          <a:off x="19310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94005</xdr:rowOff>
    </xdr:from>
    <xdr:to>
      <xdr:col>98</xdr:col>
      <xdr:colOff>38100</xdr:colOff>
      <xdr:row>58</xdr:row>
      <xdr:rowOff>24155</xdr:rowOff>
    </xdr:to>
    <xdr:sp macro="" textlink="">
      <xdr:nvSpPr>
        <xdr:cNvPr id="801" name="フローチャート: 判断 800"/>
        <xdr:cNvSpPr/>
      </xdr:nvSpPr>
      <xdr:spPr>
        <a:xfrm>
          <a:off x="18605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40682</xdr:rowOff>
    </xdr:from>
    <xdr:ext cx="469744" cy="259045"/>
    <xdr:sp macro="" textlink="">
      <xdr:nvSpPr>
        <xdr:cNvPr id="802" name="テキスト ボックス 801"/>
        <xdr:cNvSpPr txBox="1"/>
      </xdr:nvSpPr>
      <xdr:spPr>
        <a:xfrm>
          <a:off x="18421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53975</xdr:rowOff>
    </xdr:from>
    <xdr:to>
      <xdr:col>116</xdr:col>
      <xdr:colOff>62864</xdr:colOff>
      <xdr:row>79</xdr:row>
      <xdr:rowOff>46889</xdr:rowOff>
    </xdr:to>
    <xdr:cxnSp macro="">
      <xdr:nvCxnSpPr>
        <xdr:cNvPr id="842" name="直線コネクタ 841"/>
        <xdr:cNvCxnSpPr/>
      </xdr:nvCxnSpPr>
      <xdr:spPr>
        <a:xfrm flipV="1">
          <a:off x="22159595" y="12055475"/>
          <a:ext cx="1269" cy="15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50716</xdr:rowOff>
    </xdr:from>
    <xdr:ext cx="534377" cy="259045"/>
    <xdr:sp macro="" textlink="">
      <xdr:nvSpPr>
        <xdr:cNvPr id="843" name="繰出金最小値テキスト"/>
        <xdr:cNvSpPr txBox="1"/>
      </xdr:nvSpPr>
      <xdr:spPr>
        <a:xfrm>
          <a:off x="22212300" y="1359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46889</xdr:rowOff>
    </xdr:from>
    <xdr:to>
      <xdr:col>116</xdr:col>
      <xdr:colOff>152400</xdr:colOff>
      <xdr:row>79</xdr:row>
      <xdr:rowOff>46889</xdr:rowOff>
    </xdr:to>
    <xdr:cxnSp macro="">
      <xdr:nvCxnSpPr>
        <xdr:cNvPr id="844" name="直線コネクタ 843"/>
        <xdr:cNvCxnSpPr/>
      </xdr:nvCxnSpPr>
      <xdr:spPr>
        <a:xfrm>
          <a:off x="22072600" y="1359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652</xdr:rowOff>
    </xdr:from>
    <xdr:ext cx="599010" cy="259045"/>
    <xdr:sp macro="" textlink="">
      <xdr:nvSpPr>
        <xdr:cNvPr id="845" name="繰出金最大値テキスト"/>
        <xdr:cNvSpPr txBox="1"/>
      </xdr:nvSpPr>
      <xdr:spPr>
        <a:xfrm>
          <a:off x="22212300" y="1183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53975</xdr:rowOff>
    </xdr:from>
    <xdr:to>
      <xdr:col>116</xdr:col>
      <xdr:colOff>152400</xdr:colOff>
      <xdr:row>70</xdr:row>
      <xdr:rowOff>53975</xdr:rowOff>
    </xdr:to>
    <xdr:cxnSp macro="">
      <xdr:nvCxnSpPr>
        <xdr:cNvPr id="846" name="直線コネクタ 845"/>
        <xdr:cNvCxnSpPr/>
      </xdr:nvCxnSpPr>
      <xdr:spPr>
        <a:xfrm>
          <a:off x="22072600" y="1205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119774</xdr:rowOff>
    </xdr:from>
    <xdr:to>
      <xdr:col>116</xdr:col>
      <xdr:colOff>63500</xdr:colOff>
      <xdr:row>75</xdr:row>
      <xdr:rowOff>163340</xdr:rowOff>
    </xdr:to>
    <xdr:cxnSp macro="">
      <xdr:nvCxnSpPr>
        <xdr:cNvPr id="847" name="直線コネクタ 846"/>
        <xdr:cNvCxnSpPr/>
      </xdr:nvCxnSpPr>
      <xdr:spPr>
        <a:xfrm flipV="1">
          <a:off x="21323300" y="12978524"/>
          <a:ext cx="838200" cy="4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100912</xdr:rowOff>
    </xdr:from>
    <xdr:ext cx="534377" cy="259045"/>
    <xdr:sp macro="" textlink="">
      <xdr:nvSpPr>
        <xdr:cNvPr id="848" name="繰出金平均値テキスト"/>
        <xdr:cNvSpPr txBox="1"/>
      </xdr:nvSpPr>
      <xdr:spPr>
        <a:xfrm>
          <a:off x="22212300" y="12959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122485</xdr:rowOff>
    </xdr:from>
    <xdr:to>
      <xdr:col>116</xdr:col>
      <xdr:colOff>114300</xdr:colOff>
      <xdr:row>76</xdr:row>
      <xdr:rowOff>52636</xdr:rowOff>
    </xdr:to>
    <xdr:sp macro="" textlink="">
      <xdr:nvSpPr>
        <xdr:cNvPr id="849" name="フローチャート: 判断 848"/>
        <xdr:cNvSpPr/>
      </xdr:nvSpPr>
      <xdr:spPr>
        <a:xfrm>
          <a:off x="22110700" y="129812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163340</xdr:rowOff>
    </xdr:from>
    <xdr:to>
      <xdr:col>111</xdr:col>
      <xdr:colOff>177800</xdr:colOff>
      <xdr:row>76</xdr:row>
      <xdr:rowOff>21876</xdr:rowOff>
    </xdr:to>
    <xdr:cxnSp macro="">
      <xdr:nvCxnSpPr>
        <xdr:cNvPr id="850" name="直線コネクタ 849"/>
        <xdr:cNvCxnSpPr/>
      </xdr:nvCxnSpPr>
      <xdr:spPr>
        <a:xfrm flipV="1">
          <a:off x="20434300" y="13022090"/>
          <a:ext cx="889000" cy="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152509</xdr:rowOff>
    </xdr:from>
    <xdr:to>
      <xdr:col>112</xdr:col>
      <xdr:colOff>38100</xdr:colOff>
      <xdr:row>76</xdr:row>
      <xdr:rowOff>82659</xdr:rowOff>
    </xdr:to>
    <xdr:sp macro="" textlink="">
      <xdr:nvSpPr>
        <xdr:cNvPr id="851" name="フローチャート: 判断 850"/>
        <xdr:cNvSpPr/>
      </xdr:nvSpPr>
      <xdr:spPr>
        <a:xfrm>
          <a:off x="212725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73786</xdr:rowOff>
    </xdr:from>
    <xdr:ext cx="534377" cy="259045"/>
    <xdr:sp macro="" textlink="">
      <xdr:nvSpPr>
        <xdr:cNvPr id="852" name="テキスト ボックス 851"/>
        <xdr:cNvSpPr txBox="1"/>
      </xdr:nvSpPr>
      <xdr:spPr>
        <a:xfrm>
          <a:off x="21056111" y="1310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101905</xdr:rowOff>
    </xdr:from>
    <xdr:to>
      <xdr:col>107</xdr:col>
      <xdr:colOff>50800</xdr:colOff>
      <xdr:row>76</xdr:row>
      <xdr:rowOff>21876</xdr:rowOff>
    </xdr:to>
    <xdr:cxnSp macro="">
      <xdr:nvCxnSpPr>
        <xdr:cNvPr id="853" name="直線コネクタ 852"/>
        <xdr:cNvCxnSpPr/>
      </xdr:nvCxnSpPr>
      <xdr:spPr>
        <a:xfrm>
          <a:off x="19545300" y="12789205"/>
          <a:ext cx="889000" cy="26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168587</xdr:rowOff>
    </xdr:from>
    <xdr:to>
      <xdr:col>107</xdr:col>
      <xdr:colOff>101600</xdr:colOff>
      <xdr:row>76</xdr:row>
      <xdr:rowOff>98737</xdr:rowOff>
    </xdr:to>
    <xdr:sp macro="" textlink="">
      <xdr:nvSpPr>
        <xdr:cNvPr id="854" name="フローチャート: 判断 853"/>
        <xdr:cNvSpPr/>
      </xdr:nvSpPr>
      <xdr:spPr>
        <a:xfrm>
          <a:off x="20383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89864</xdr:rowOff>
    </xdr:from>
    <xdr:ext cx="534377" cy="259045"/>
    <xdr:sp macro="" textlink="">
      <xdr:nvSpPr>
        <xdr:cNvPr id="855" name="テキスト ボックス 854"/>
        <xdr:cNvSpPr txBox="1"/>
      </xdr:nvSpPr>
      <xdr:spPr>
        <a:xfrm>
          <a:off x="20167111" y="131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89884</xdr:rowOff>
    </xdr:from>
    <xdr:to>
      <xdr:col>102</xdr:col>
      <xdr:colOff>114300</xdr:colOff>
      <xdr:row>74</xdr:row>
      <xdr:rowOff>101905</xdr:rowOff>
    </xdr:to>
    <xdr:cxnSp macro="">
      <xdr:nvCxnSpPr>
        <xdr:cNvPr id="856" name="直線コネクタ 855"/>
        <xdr:cNvCxnSpPr/>
      </xdr:nvCxnSpPr>
      <xdr:spPr>
        <a:xfrm>
          <a:off x="18656300" y="12777184"/>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104140</xdr:rowOff>
    </xdr:from>
    <xdr:to>
      <xdr:col>102</xdr:col>
      <xdr:colOff>165100</xdr:colOff>
      <xdr:row>76</xdr:row>
      <xdr:rowOff>34289</xdr:rowOff>
    </xdr:to>
    <xdr:sp macro="" textlink="">
      <xdr:nvSpPr>
        <xdr:cNvPr id="857" name="フローチャート: 判断 856"/>
        <xdr:cNvSpPr/>
      </xdr:nvSpPr>
      <xdr:spPr>
        <a:xfrm>
          <a:off x="19494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25416</xdr:rowOff>
    </xdr:from>
    <xdr:ext cx="534377" cy="259045"/>
    <xdr:sp macro="" textlink="">
      <xdr:nvSpPr>
        <xdr:cNvPr id="858" name="テキスト ボックス 857"/>
        <xdr:cNvSpPr txBox="1"/>
      </xdr:nvSpPr>
      <xdr:spPr>
        <a:xfrm>
          <a:off x="19278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62820</xdr:rowOff>
    </xdr:from>
    <xdr:to>
      <xdr:col>98</xdr:col>
      <xdr:colOff>38100</xdr:colOff>
      <xdr:row>75</xdr:row>
      <xdr:rowOff>164421</xdr:rowOff>
    </xdr:to>
    <xdr:sp macro="" textlink="">
      <xdr:nvSpPr>
        <xdr:cNvPr id="859" name="フローチャート: 判断 858"/>
        <xdr:cNvSpPr/>
      </xdr:nvSpPr>
      <xdr:spPr>
        <a:xfrm>
          <a:off x="18605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155548</xdr:rowOff>
    </xdr:from>
    <xdr:ext cx="534377" cy="259045"/>
    <xdr:sp macro="" textlink="">
      <xdr:nvSpPr>
        <xdr:cNvPr id="860" name="テキスト ボックス 859"/>
        <xdr:cNvSpPr txBox="1"/>
      </xdr:nvSpPr>
      <xdr:spPr>
        <a:xfrm>
          <a:off x="18389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68974</xdr:rowOff>
    </xdr:from>
    <xdr:to>
      <xdr:col>116</xdr:col>
      <xdr:colOff>114300</xdr:colOff>
      <xdr:row>75</xdr:row>
      <xdr:rowOff>170574</xdr:rowOff>
    </xdr:to>
    <xdr:sp macro="" textlink="">
      <xdr:nvSpPr>
        <xdr:cNvPr id="866" name="楕円 865"/>
        <xdr:cNvSpPr/>
      </xdr:nvSpPr>
      <xdr:spPr>
        <a:xfrm>
          <a:off x="22110700" y="1292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91851</xdr:rowOff>
    </xdr:from>
    <xdr:ext cx="534377" cy="259045"/>
    <xdr:sp macro="" textlink="">
      <xdr:nvSpPr>
        <xdr:cNvPr id="867" name="繰出金該当値テキスト"/>
        <xdr:cNvSpPr txBox="1"/>
      </xdr:nvSpPr>
      <xdr:spPr>
        <a:xfrm>
          <a:off x="22212300" y="1277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112541</xdr:rowOff>
    </xdr:from>
    <xdr:to>
      <xdr:col>112</xdr:col>
      <xdr:colOff>38100</xdr:colOff>
      <xdr:row>76</xdr:row>
      <xdr:rowOff>42692</xdr:rowOff>
    </xdr:to>
    <xdr:sp macro="" textlink="">
      <xdr:nvSpPr>
        <xdr:cNvPr id="868" name="楕円 867"/>
        <xdr:cNvSpPr/>
      </xdr:nvSpPr>
      <xdr:spPr>
        <a:xfrm>
          <a:off x="21272500" y="129712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59218</xdr:rowOff>
    </xdr:from>
    <xdr:ext cx="534377" cy="259045"/>
    <xdr:sp macro="" textlink="">
      <xdr:nvSpPr>
        <xdr:cNvPr id="869" name="テキスト ボックス 868"/>
        <xdr:cNvSpPr txBox="1"/>
      </xdr:nvSpPr>
      <xdr:spPr>
        <a:xfrm>
          <a:off x="21056111" y="127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142525</xdr:rowOff>
    </xdr:from>
    <xdr:to>
      <xdr:col>107</xdr:col>
      <xdr:colOff>101600</xdr:colOff>
      <xdr:row>76</xdr:row>
      <xdr:rowOff>72675</xdr:rowOff>
    </xdr:to>
    <xdr:sp macro="" textlink="">
      <xdr:nvSpPr>
        <xdr:cNvPr id="870" name="楕円 869"/>
        <xdr:cNvSpPr/>
      </xdr:nvSpPr>
      <xdr:spPr>
        <a:xfrm>
          <a:off x="20383500" y="130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89202</xdr:rowOff>
    </xdr:from>
    <xdr:ext cx="534377" cy="259045"/>
    <xdr:sp macro="" textlink="">
      <xdr:nvSpPr>
        <xdr:cNvPr id="871" name="テキスト ボックス 870"/>
        <xdr:cNvSpPr txBox="1"/>
      </xdr:nvSpPr>
      <xdr:spPr>
        <a:xfrm>
          <a:off x="20167111" y="1277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51105</xdr:rowOff>
    </xdr:from>
    <xdr:to>
      <xdr:col>102</xdr:col>
      <xdr:colOff>165100</xdr:colOff>
      <xdr:row>74</xdr:row>
      <xdr:rowOff>152705</xdr:rowOff>
    </xdr:to>
    <xdr:sp macro="" textlink="">
      <xdr:nvSpPr>
        <xdr:cNvPr id="872" name="楕円 871"/>
        <xdr:cNvSpPr/>
      </xdr:nvSpPr>
      <xdr:spPr>
        <a:xfrm>
          <a:off x="19494500" y="127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169232</xdr:rowOff>
    </xdr:from>
    <xdr:ext cx="534377" cy="259045"/>
    <xdr:sp macro="" textlink="">
      <xdr:nvSpPr>
        <xdr:cNvPr id="873" name="テキスト ボックス 872"/>
        <xdr:cNvSpPr txBox="1"/>
      </xdr:nvSpPr>
      <xdr:spPr>
        <a:xfrm>
          <a:off x="19278111" y="1251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39084</xdr:rowOff>
    </xdr:from>
    <xdr:to>
      <xdr:col>98</xdr:col>
      <xdr:colOff>38100</xdr:colOff>
      <xdr:row>74</xdr:row>
      <xdr:rowOff>140684</xdr:rowOff>
    </xdr:to>
    <xdr:sp macro="" textlink="">
      <xdr:nvSpPr>
        <xdr:cNvPr id="874" name="楕円 873"/>
        <xdr:cNvSpPr/>
      </xdr:nvSpPr>
      <xdr:spPr>
        <a:xfrm>
          <a:off x="18605500" y="127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157211</xdr:rowOff>
    </xdr:from>
    <xdr:ext cx="534377" cy="259045"/>
    <xdr:sp macro="" textlink="">
      <xdr:nvSpPr>
        <xdr:cNvPr id="875" name="テキスト ボックス 874"/>
        <xdr:cNvSpPr txBox="1"/>
      </xdr:nvSpPr>
      <xdr:spPr>
        <a:xfrm>
          <a:off x="18389111" y="1250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８０６，６２９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円となっている。主な構成項目である人件費は、住民一人当たり１０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０３６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年度から１００，０００円以上で推移してきており、高止まりの傾向にある。これは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町村が合併したため、類似団体に比べて人口１人当たりの職員数が多い状態になっているためである。平成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年度から行っている行財政改革の中で、職員の定員管理計画を策定しており、計画に沿った定員管理を進めている。平成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年度から新たな定員管理計画を策定し職員数の適正化に努めている。 </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扶助費については、住民一人当たり１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４１９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が、これは他団体にはない救護施設「しらがね寮」（生活保護施設）があることや、１１の私立保育園を有しており、他団体に比べ施設数が多いことが大きな要因として考えられる。公立保育所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年度から民営化したが、今後も社会保障費の自然増に対応しながら行財政改革プランに沿って扶助費全体について抑制していく。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熊本県あさぎり町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15,302
15,077
159.56
11,552,256
10,899,534
617,980
6,302,506
10,416,990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28829</xdr:rowOff>
    </xdr:from>
    <xdr:to>
      <xdr:col>24</xdr:col>
      <xdr:colOff>62865</xdr:colOff>
      <xdr:row>37</xdr:row>
      <xdr:rowOff>134366</xdr:rowOff>
    </xdr:to>
    <xdr:cxnSp macro="">
      <xdr:nvCxnSpPr>
        <xdr:cNvPr id="56" name="直線コネクタ 55"/>
        <xdr:cNvCxnSpPr/>
      </xdr:nvCxnSpPr>
      <xdr:spPr>
        <a:xfrm flipV="1">
          <a:off x="4633595" y="5343779"/>
          <a:ext cx="1270" cy="11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138193</xdr:rowOff>
    </xdr:from>
    <xdr:ext cx="469744" cy="259045"/>
    <xdr:sp macro="" textlink="">
      <xdr:nvSpPr>
        <xdr:cNvPr id="57" name="議会費最小値テキスト"/>
        <xdr:cNvSpPr txBox="1"/>
      </xdr:nvSpPr>
      <xdr:spPr>
        <a:xfrm>
          <a:off x="4686300" y="64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134366</xdr:rowOff>
    </xdr:from>
    <xdr:to>
      <xdr:col>24</xdr:col>
      <xdr:colOff>152400</xdr:colOff>
      <xdr:row>37</xdr:row>
      <xdr:rowOff>134366</xdr:rowOff>
    </xdr:to>
    <xdr:cxnSp macro="">
      <xdr:nvCxnSpPr>
        <xdr:cNvPr id="58" name="直線コネクタ 57"/>
        <xdr:cNvCxnSpPr/>
      </xdr:nvCxnSpPr>
      <xdr:spPr>
        <a:xfrm>
          <a:off x="4546600" y="647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146956</xdr:rowOff>
    </xdr:from>
    <xdr:ext cx="469744" cy="259045"/>
    <xdr:sp macro="" textlink="">
      <xdr:nvSpPr>
        <xdr:cNvPr id="59" name="議会費最大値テキスト"/>
        <xdr:cNvSpPr txBox="1"/>
      </xdr:nvSpPr>
      <xdr:spPr>
        <a:xfrm>
          <a:off x="4686300" y="511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28829</xdr:rowOff>
    </xdr:from>
    <xdr:to>
      <xdr:col>24</xdr:col>
      <xdr:colOff>152400</xdr:colOff>
      <xdr:row>31</xdr:row>
      <xdr:rowOff>28829</xdr:rowOff>
    </xdr:to>
    <xdr:cxnSp macro="">
      <xdr:nvCxnSpPr>
        <xdr:cNvPr id="60" name="直線コネクタ 59"/>
        <xdr:cNvCxnSpPr/>
      </xdr:nvCxnSpPr>
      <xdr:spPr>
        <a:xfrm>
          <a:off x="4546600" y="534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47117</xdr:rowOff>
    </xdr:from>
    <xdr:to>
      <xdr:col>24</xdr:col>
      <xdr:colOff>63500</xdr:colOff>
      <xdr:row>32</xdr:row>
      <xdr:rowOff>54737</xdr:rowOff>
    </xdr:to>
    <xdr:cxnSp macro="">
      <xdr:nvCxnSpPr>
        <xdr:cNvPr id="61" name="直線コネクタ 60"/>
        <xdr:cNvCxnSpPr/>
      </xdr:nvCxnSpPr>
      <xdr:spPr>
        <a:xfrm flipV="1">
          <a:off x="3797300" y="5533517"/>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76090</xdr:rowOff>
    </xdr:from>
    <xdr:ext cx="469744" cy="259045"/>
    <xdr:sp macro="" textlink="">
      <xdr:nvSpPr>
        <xdr:cNvPr id="62" name="議会費平均値テキスト"/>
        <xdr:cNvSpPr txBox="1"/>
      </xdr:nvSpPr>
      <xdr:spPr>
        <a:xfrm>
          <a:off x="4686300" y="5905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97663</xdr:rowOff>
    </xdr:from>
    <xdr:to>
      <xdr:col>24</xdr:col>
      <xdr:colOff>114300</xdr:colOff>
      <xdr:row>35</xdr:row>
      <xdr:rowOff>27813</xdr:rowOff>
    </xdr:to>
    <xdr:sp macro="" textlink="">
      <xdr:nvSpPr>
        <xdr:cNvPr id="63" name="フローチャート: 判断 62"/>
        <xdr:cNvSpPr/>
      </xdr:nvSpPr>
      <xdr:spPr>
        <a:xfrm>
          <a:off x="4584700" y="592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72644</xdr:rowOff>
    </xdr:from>
    <xdr:to>
      <xdr:col>19</xdr:col>
      <xdr:colOff>177800</xdr:colOff>
      <xdr:row>32</xdr:row>
      <xdr:rowOff>54737</xdr:rowOff>
    </xdr:to>
    <xdr:cxnSp macro="">
      <xdr:nvCxnSpPr>
        <xdr:cNvPr id="64" name="直線コネクタ 63"/>
        <xdr:cNvCxnSpPr/>
      </xdr:nvCxnSpPr>
      <xdr:spPr>
        <a:xfrm>
          <a:off x="2908300" y="5387594"/>
          <a:ext cx="889000" cy="1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91567</xdr:rowOff>
    </xdr:from>
    <xdr:to>
      <xdr:col>20</xdr:col>
      <xdr:colOff>38100</xdr:colOff>
      <xdr:row>35</xdr:row>
      <xdr:rowOff>21717</xdr:rowOff>
    </xdr:to>
    <xdr:sp macro="" textlink="">
      <xdr:nvSpPr>
        <xdr:cNvPr id="65" name="フローチャート: 判断 64"/>
        <xdr:cNvSpPr/>
      </xdr:nvSpPr>
      <xdr:spPr>
        <a:xfrm>
          <a:off x="37465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12844</xdr:rowOff>
    </xdr:from>
    <xdr:ext cx="469744" cy="259045"/>
    <xdr:sp macro="" textlink="">
      <xdr:nvSpPr>
        <xdr:cNvPr id="66" name="テキスト ボックス 65"/>
        <xdr:cNvSpPr txBox="1"/>
      </xdr:nvSpPr>
      <xdr:spPr>
        <a:xfrm>
          <a:off x="3562428" y="601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72644</xdr:rowOff>
    </xdr:from>
    <xdr:to>
      <xdr:col>15</xdr:col>
      <xdr:colOff>50800</xdr:colOff>
      <xdr:row>32</xdr:row>
      <xdr:rowOff>121412</xdr:rowOff>
    </xdr:to>
    <xdr:cxnSp macro="">
      <xdr:nvCxnSpPr>
        <xdr:cNvPr id="67" name="直線コネクタ 66"/>
        <xdr:cNvCxnSpPr/>
      </xdr:nvCxnSpPr>
      <xdr:spPr>
        <a:xfrm flipV="1">
          <a:off x="2019300" y="5387594"/>
          <a:ext cx="8890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97790</xdr:rowOff>
    </xdr:from>
    <xdr:to>
      <xdr:col>10</xdr:col>
      <xdr:colOff>114300</xdr:colOff>
      <xdr:row>32</xdr:row>
      <xdr:rowOff>121412</xdr:rowOff>
    </xdr:to>
    <xdr:cxnSp macro="">
      <xdr:nvCxnSpPr>
        <xdr:cNvPr id="70" name="直線コネクタ 69"/>
        <xdr:cNvCxnSpPr/>
      </xdr:nvCxnSpPr>
      <xdr:spPr>
        <a:xfrm>
          <a:off x="1130300" y="5412740"/>
          <a:ext cx="889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127762</xdr:rowOff>
    </xdr:from>
    <xdr:to>
      <xdr:col>10</xdr:col>
      <xdr:colOff>165100</xdr:colOff>
      <xdr:row>35</xdr:row>
      <xdr:rowOff>57912</xdr:rowOff>
    </xdr:to>
    <xdr:sp macro="" textlink="">
      <xdr:nvSpPr>
        <xdr:cNvPr id="71" name="フローチャート: 判断 70"/>
        <xdr:cNvSpPr/>
      </xdr:nvSpPr>
      <xdr:spPr>
        <a:xfrm>
          <a:off x="1968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49039</xdr:rowOff>
    </xdr:from>
    <xdr:ext cx="469744" cy="259045"/>
    <xdr:sp macro="" textlink="">
      <xdr:nvSpPr>
        <xdr:cNvPr id="72" name="テキスト ボックス 71"/>
        <xdr:cNvSpPr txBox="1"/>
      </xdr:nvSpPr>
      <xdr:spPr>
        <a:xfrm>
          <a:off x="1784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889</xdr:rowOff>
    </xdr:from>
    <xdr:to>
      <xdr:col>6</xdr:col>
      <xdr:colOff>38100</xdr:colOff>
      <xdr:row>34</xdr:row>
      <xdr:rowOff>102489</xdr:rowOff>
    </xdr:to>
    <xdr:sp macro="" textlink="">
      <xdr:nvSpPr>
        <xdr:cNvPr id="73" name="フローチャート: 判断 72"/>
        <xdr:cNvSpPr/>
      </xdr:nvSpPr>
      <xdr:spPr>
        <a:xfrm>
          <a:off x="1079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93616</xdr:rowOff>
    </xdr:from>
    <xdr:ext cx="469744" cy="259045"/>
    <xdr:sp macro="" textlink="">
      <xdr:nvSpPr>
        <xdr:cNvPr id="74" name="テキスト ボックス 73"/>
        <xdr:cNvSpPr txBox="1"/>
      </xdr:nvSpPr>
      <xdr:spPr>
        <a:xfrm>
          <a:off x="895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167767</xdr:rowOff>
    </xdr:from>
    <xdr:to>
      <xdr:col>24</xdr:col>
      <xdr:colOff>114300</xdr:colOff>
      <xdr:row>32</xdr:row>
      <xdr:rowOff>97917</xdr:rowOff>
    </xdr:to>
    <xdr:sp macro="" textlink="">
      <xdr:nvSpPr>
        <xdr:cNvPr id="80" name="楕円 79"/>
        <xdr:cNvSpPr/>
      </xdr:nvSpPr>
      <xdr:spPr>
        <a:xfrm>
          <a:off x="4584700" y="548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19194</xdr:rowOff>
    </xdr:from>
    <xdr:ext cx="469744" cy="259045"/>
    <xdr:sp macro="" textlink="">
      <xdr:nvSpPr>
        <xdr:cNvPr id="81" name="議会費該当値テキスト"/>
        <xdr:cNvSpPr txBox="1"/>
      </xdr:nvSpPr>
      <xdr:spPr>
        <a:xfrm>
          <a:off x="4686300" y="533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3937</xdr:rowOff>
    </xdr:from>
    <xdr:to>
      <xdr:col>20</xdr:col>
      <xdr:colOff>38100</xdr:colOff>
      <xdr:row>32</xdr:row>
      <xdr:rowOff>105537</xdr:rowOff>
    </xdr:to>
    <xdr:sp macro="" textlink="">
      <xdr:nvSpPr>
        <xdr:cNvPr id="82" name="楕円 81"/>
        <xdr:cNvSpPr/>
      </xdr:nvSpPr>
      <xdr:spPr>
        <a:xfrm>
          <a:off x="3746500" y="5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122064</xdr:rowOff>
    </xdr:from>
    <xdr:ext cx="469744" cy="259045"/>
    <xdr:sp macro="" textlink="">
      <xdr:nvSpPr>
        <xdr:cNvPr id="83" name="テキスト ボックス 82"/>
        <xdr:cNvSpPr txBox="1"/>
      </xdr:nvSpPr>
      <xdr:spPr>
        <a:xfrm>
          <a:off x="3562428" y="52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21844</xdr:rowOff>
    </xdr:from>
    <xdr:to>
      <xdr:col>15</xdr:col>
      <xdr:colOff>101600</xdr:colOff>
      <xdr:row>31</xdr:row>
      <xdr:rowOff>123444</xdr:rowOff>
    </xdr:to>
    <xdr:sp macro="" textlink="">
      <xdr:nvSpPr>
        <xdr:cNvPr id="84" name="楕円 83"/>
        <xdr:cNvSpPr/>
      </xdr:nvSpPr>
      <xdr:spPr>
        <a:xfrm>
          <a:off x="2857500" y="53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139971</xdr:rowOff>
    </xdr:from>
    <xdr:ext cx="469744" cy="259045"/>
    <xdr:sp macro="" textlink="">
      <xdr:nvSpPr>
        <xdr:cNvPr id="85" name="テキスト ボックス 84"/>
        <xdr:cNvSpPr txBox="1"/>
      </xdr:nvSpPr>
      <xdr:spPr>
        <a:xfrm>
          <a:off x="2673428" y="511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70612</xdr:rowOff>
    </xdr:from>
    <xdr:to>
      <xdr:col>10</xdr:col>
      <xdr:colOff>165100</xdr:colOff>
      <xdr:row>33</xdr:row>
      <xdr:rowOff>762</xdr:rowOff>
    </xdr:to>
    <xdr:sp macro="" textlink="">
      <xdr:nvSpPr>
        <xdr:cNvPr id="86" name="楕円 85"/>
        <xdr:cNvSpPr/>
      </xdr:nvSpPr>
      <xdr:spPr>
        <a:xfrm>
          <a:off x="1968500" y="55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17289</xdr:rowOff>
    </xdr:from>
    <xdr:ext cx="469744" cy="259045"/>
    <xdr:sp macro="" textlink="">
      <xdr:nvSpPr>
        <xdr:cNvPr id="87" name="テキスト ボックス 86"/>
        <xdr:cNvSpPr txBox="1"/>
      </xdr:nvSpPr>
      <xdr:spPr>
        <a:xfrm>
          <a:off x="1784428" y="533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46990</xdr:rowOff>
    </xdr:from>
    <xdr:to>
      <xdr:col>6</xdr:col>
      <xdr:colOff>38100</xdr:colOff>
      <xdr:row>31</xdr:row>
      <xdr:rowOff>148590</xdr:rowOff>
    </xdr:to>
    <xdr:sp macro="" textlink="">
      <xdr:nvSpPr>
        <xdr:cNvPr id="88" name="楕円 87"/>
        <xdr:cNvSpPr/>
      </xdr:nvSpPr>
      <xdr:spPr>
        <a:xfrm>
          <a:off x="1079500" y="53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165117</xdr:rowOff>
    </xdr:from>
    <xdr:ext cx="469744" cy="259045"/>
    <xdr:sp macro="" textlink="">
      <xdr:nvSpPr>
        <xdr:cNvPr id="89" name="テキスト ボックス 88"/>
        <xdr:cNvSpPr txBox="1"/>
      </xdr:nvSpPr>
      <xdr:spPr>
        <a:xfrm>
          <a:off x="895428" y="513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10070</xdr:rowOff>
    </xdr:from>
    <xdr:to>
      <xdr:col>24</xdr:col>
      <xdr:colOff>62865</xdr:colOff>
      <xdr:row>57</xdr:row>
      <xdr:rowOff>94771</xdr:rowOff>
    </xdr:to>
    <xdr:cxnSp macro="">
      <xdr:nvCxnSpPr>
        <xdr:cNvPr id="111" name="直線コネクタ 110"/>
        <xdr:cNvCxnSpPr/>
      </xdr:nvCxnSpPr>
      <xdr:spPr>
        <a:xfrm flipV="1">
          <a:off x="4633595" y="8754020"/>
          <a:ext cx="1270" cy="111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98598</xdr:rowOff>
    </xdr:from>
    <xdr:ext cx="534377" cy="259045"/>
    <xdr:sp macro="" textlink="">
      <xdr:nvSpPr>
        <xdr:cNvPr id="112" name="総務費最小値テキスト"/>
        <xdr:cNvSpPr txBox="1"/>
      </xdr:nvSpPr>
      <xdr:spPr>
        <a:xfrm>
          <a:off x="4686300" y="98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94771</xdr:rowOff>
    </xdr:from>
    <xdr:to>
      <xdr:col>24</xdr:col>
      <xdr:colOff>152400</xdr:colOff>
      <xdr:row>57</xdr:row>
      <xdr:rowOff>94771</xdr:rowOff>
    </xdr:to>
    <xdr:cxnSp macro="">
      <xdr:nvCxnSpPr>
        <xdr:cNvPr id="113" name="直線コネクタ 112"/>
        <xdr:cNvCxnSpPr/>
      </xdr:nvCxnSpPr>
      <xdr:spPr>
        <a:xfrm>
          <a:off x="4546600" y="986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128197</xdr:rowOff>
    </xdr:from>
    <xdr:ext cx="599010" cy="259045"/>
    <xdr:sp macro="" textlink="">
      <xdr:nvSpPr>
        <xdr:cNvPr id="114" name="総務費最大値テキスト"/>
        <xdr:cNvSpPr txBox="1"/>
      </xdr:nvSpPr>
      <xdr:spPr>
        <a:xfrm>
          <a:off x="4686300" y="852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290,853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10070</xdr:rowOff>
    </xdr:from>
    <xdr:to>
      <xdr:col>24</xdr:col>
      <xdr:colOff>152400</xdr:colOff>
      <xdr:row>51</xdr:row>
      <xdr:rowOff>10070</xdr:rowOff>
    </xdr:to>
    <xdr:cxnSp macro="">
      <xdr:nvCxnSpPr>
        <xdr:cNvPr id="115" name="直線コネクタ 114"/>
        <xdr:cNvCxnSpPr/>
      </xdr:nvCxnSpPr>
      <xdr:spPr>
        <a:xfrm>
          <a:off x="4546600" y="875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69072</xdr:rowOff>
    </xdr:from>
    <xdr:to>
      <xdr:col>24</xdr:col>
      <xdr:colOff>63500</xdr:colOff>
      <xdr:row>56</xdr:row>
      <xdr:rowOff>32596</xdr:rowOff>
    </xdr:to>
    <xdr:cxnSp macro="">
      <xdr:nvCxnSpPr>
        <xdr:cNvPr id="116" name="直線コネクタ 115"/>
        <xdr:cNvCxnSpPr/>
      </xdr:nvCxnSpPr>
      <xdr:spPr>
        <a:xfrm flipV="1">
          <a:off x="3797300" y="9498822"/>
          <a:ext cx="838200" cy="13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76041</xdr:rowOff>
    </xdr:from>
    <xdr:ext cx="599010" cy="259045"/>
    <xdr:sp macro="" textlink="">
      <xdr:nvSpPr>
        <xdr:cNvPr id="117" name="総務費平均値テキスト"/>
        <xdr:cNvSpPr txBox="1"/>
      </xdr:nvSpPr>
      <xdr:spPr>
        <a:xfrm>
          <a:off x="4686300" y="9505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97614</xdr:rowOff>
    </xdr:from>
    <xdr:to>
      <xdr:col>24</xdr:col>
      <xdr:colOff>114300</xdr:colOff>
      <xdr:row>56</xdr:row>
      <xdr:rowOff>27764</xdr:rowOff>
    </xdr:to>
    <xdr:sp macro="" textlink="">
      <xdr:nvSpPr>
        <xdr:cNvPr id="118" name="フローチャート: 判断 117"/>
        <xdr:cNvSpPr/>
      </xdr:nvSpPr>
      <xdr:spPr>
        <a:xfrm>
          <a:off x="4584700" y="952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159835</xdr:rowOff>
    </xdr:from>
    <xdr:to>
      <xdr:col>19</xdr:col>
      <xdr:colOff>177800</xdr:colOff>
      <xdr:row>56</xdr:row>
      <xdr:rowOff>32596</xdr:rowOff>
    </xdr:to>
    <xdr:cxnSp macro="">
      <xdr:nvCxnSpPr>
        <xdr:cNvPr id="119" name="直線コネクタ 118"/>
        <xdr:cNvCxnSpPr/>
      </xdr:nvCxnSpPr>
      <xdr:spPr>
        <a:xfrm>
          <a:off x="2908300" y="9589585"/>
          <a:ext cx="8890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138296</xdr:rowOff>
    </xdr:from>
    <xdr:to>
      <xdr:col>20</xdr:col>
      <xdr:colOff>38100</xdr:colOff>
      <xdr:row>56</xdr:row>
      <xdr:rowOff>68446</xdr:rowOff>
    </xdr:to>
    <xdr:sp macro="" textlink="">
      <xdr:nvSpPr>
        <xdr:cNvPr id="120" name="フローチャート: 判断 119"/>
        <xdr:cNvSpPr/>
      </xdr:nvSpPr>
      <xdr:spPr>
        <a:xfrm>
          <a:off x="3746500" y="95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84973</xdr:rowOff>
    </xdr:from>
    <xdr:ext cx="599010" cy="259045"/>
    <xdr:sp macro="" textlink="">
      <xdr:nvSpPr>
        <xdr:cNvPr id="121" name="テキスト ボックス 120"/>
        <xdr:cNvSpPr txBox="1"/>
      </xdr:nvSpPr>
      <xdr:spPr>
        <a:xfrm>
          <a:off x="3497795" y="934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49151</xdr:rowOff>
    </xdr:from>
    <xdr:to>
      <xdr:col>15</xdr:col>
      <xdr:colOff>50800</xdr:colOff>
      <xdr:row>55</xdr:row>
      <xdr:rowOff>159835</xdr:rowOff>
    </xdr:to>
    <xdr:cxnSp macro="">
      <xdr:nvCxnSpPr>
        <xdr:cNvPr id="122" name="直線コネクタ 121"/>
        <xdr:cNvCxnSpPr/>
      </xdr:nvCxnSpPr>
      <xdr:spPr>
        <a:xfrm>
          <a:off x="2019300" y="9478901"/>
          <a:ext cx="889000" cy="11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146388</xdr:rowOff>
    </xdr:from>
    <xdr:to>
      <xdr:col>15</xdr:col>
      <xdr:colOff>101600</xdr:colOff>
      <xdr:row>56</xdr:row>
      <xdr:rowOff>76538</xdr:rowOff>
    </xdr:to>
    <xdr:sp macro="" textlink="">
      <xdr:nvSpPr>
        <xdr:cNvPr id="123" name="フローチャート: 判断 122"/>
        <xdr:cNvSpPr/>
      </xdr:nvSpPr>
      <xdr:spPr>
        <a:xfrm>
          <a:off x="2857500" y="957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67665</xdr:rowOff>
    </xdr:from>
    <xdr:ext cx="534377" cy="259045"/>
    <xdr:sp macro="" textlink="">
      <xdr:nvSpPr>
        <xdr:cNvPr id="124" name="テキスト ボックス 123"/>
        <xdr:cNvSpPr txBox="1"/>
      </xdr:nvSpPr>
      <xdr:spPr>
        <a:xfrm>
          <a:off x="2641111" y="96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49151</xdr:rowOff>
    </xdr:from>
    <xdr:to>
      <xdr:col>10</xdr:col>
      <xdr:colOff>114300</xdr:colOff>
      <xdr:row>56</xdr:row>
      <xdr:rowOff>31325</xdr:rowOff>
    </xdr:to>
    <xdr:cxnSp macro="">
      <xdr:nvCxnSpPr>
        <xdr:cNvPr id="125" name="直線コネクタ 124"/>
        <xdr:cNvCxnSpPr/>
      </xdr:nvCxnSpPr>
      <xdr:spPr>
        <a:xfrm flipV="1">
          <a:off x="1130300" y="9478901"/>
          <a:ext cx="889000" cy="15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108253</xdr:rowOff>
    </xdr:from>
    <xdr:to>
      <xdr:col>10</xdr:col>
      <xdr:colOff>165100</xdr:colOff>
      <xdr:row>56</xdr:row>
      <xdr:rowOff>38403</xdr:rowOff>
    </xdr:to>
    <xdr:sp macro="" textlink="">
      <xdr:nvSpPr>
        <xdr:cNvPr id="126" name="フローチャート: 判断 125"/>
        <xdr:cNvSpPr/>
      </xdr:nvSpPr>
      <xdr:spPr>
        <a:xfrm>
          <a:off x="1968500" y="953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29530</xdr:rowOff>
    </xdr:from>
    <xdr:ext cx="599010" cy="259045"/>
    <xdr:sp macro="" textlink="">
      <xdr:nvSpPr>
        <xdr:cNvPr id="127" name="テキスト ボックス 126"/>
        <xdr:cNvSpPr txBox="1"/>
      </xdr:nvSpPr>
      <xdr:spPr>
        <a:xfrm>
          <a:off x="1719795" y="963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124891</xdr:rowOff>
    </xdr:from>
    <xdr:to>
      <xdr:col>6</xdr:col>
      <xdr:colOff>38100</xdr:colOff>
      <xdr:row>56</xdr:row>
      <xdr:rowOff>55041</xdr:rowOff>
    </xdr:to>
    <xdr:sp macro="" textlink="">
      <xdr:nvSpPr>
        <xdr:cNvPr id="128" name="フローチャート: 判断 127"/>
        <xdr:cNvSpPr/>
      </xdr:nvSpPr>
      <xdr:spPr>
        <a:xfrm>
          <a:off x="1079500" y="955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71568</xdr:rowOff>
    </xdr:from>
    <xdr:ext cx="599010" cy="259045"/>
    <xdr:sp macro="" textlink="">
      <xdr:nvSpPr>
        <xdr:cNvPr id="129" name="テキスト ボックス 128"/>
        <xdr:cNvSpPr txBox="1"/>
      </xdr:nvSpPr>
      <xdr:spPr>
        <a:xfrm>
          <a:off x="830795" y="932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18272</xdr:rowOff>
    </xdr:from>
    <xdr:to>
      <xdr:col>24</xdr:col>
      <xdr:colOff>114300</xdr:colOff>
      <xdr:row>55</xdr:row>
      <xdr:rowOff>119872</xdr:rowOff>
    </xdr:to>
    <xdr:sp macro="" textlink="">
      <xdr:nvSpPr>
        <xdr:cNvPr id="135" name="楕円 134"/>
        <xdr:cNvSpPr/>
      </xdr:nvSpPr>
      <xdr:spPr>
        <a:xfrm>
          <a:off x="4584700" y="94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41149</xdr:rowOff>
    </xdr:from>
    <xdr:ext cx="599010" cy="259045"/>
    <xdr:sp macro="" textlink="">
      <xdr:nvSpPr>
        <xdr:cNvPr id="136" name="総務費該当値テキスト"/>
        <xdr:cNvSpPr txBox="1"/>
      </xdr:nvSpPr>
      <xdr:spPr>
        <a:xfrm>
          <a:off x="4686300" y="929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153246</xdr:rowOff>
    </xdr:from>
    <xdr:to>
      <xdr:col>20</xdr:col>
      <xdr:colOff>38100</xdr:colOff>
      <xdr:row>56</xdr:row>
      <xdr:rowOff>83396</xdr:rowOff>
    </xdr:to>
    <xdr:sp macro="" textlink="">
      <xdr:nvSpPr>
        <xdr:cNvPr id="137" name="楕円 136"/>
        <xdr:cNvSpPr/>
      </xdr:nvSpPr>
      <xdr:spPr>
        <a:xfrm>
          <a:off x="3746500" y="95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74523</xdr:rowOff>
    </xdr:from>
    <xdr:ext cx="534377" cy="259045"/>
    <xdr:sp macro="" textlink="">
      <xdr:nvSpPr>
        <xdr:cNvPr id="138" name="テキスト ボックス 137"/>
        <xdr:cNvSpPr txBox="1"/>
      </xdr:nvSpPr>
      <xdr:spPr>
        <a:xfrm>
          <a:off x="3530111" y="967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109035</xdr:rowOff>
    </xdr:from>
    <xdr:to>
      <xdr:col>15</xdr:col>
      <xdr:colOff>101600</xdr:colOff>
      <xdr:row>56</xdr:row>
      <xdr:rowOff>39185</xdr:rowOff>
    </xdr:to>
    <xdr:sp macro="" textlink="">
      <xdr:nvSpPr>
        <xdr:cNvPr id="139" name="楕円 138"/>
        <xdr:cNvSpPr/>
      </xdr:nvSpPr>
      <xdr:spPr>
        <a:xfrm>
          <a:off x="2857500" y="953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55712</xdr:rowOff>
    </xdr:from>
    <xdr:ext cx="599010" cy="259045"/>
    <xdr:sp macro="" textlink="">
      <xdr:nvSpPr>
        <xdr:cNvPr id="140" name="テキスト ボックス 139"/>
        <xdr:cNvSpPr txBox="1"/>
      </xdr:nvSpPr>
      <xdr:spPr>
        <a:xfrm>
          <a:off x="2608795" y="931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169801</xdr:rowOff>
    </xdr:from>
    <xdr:to>
      <xdr:col>10</xdr:col>
      <xdr:colOff>165100</xdr:colOff>
      <xdr:row>55</xdr:row>
      <xdr:rowOff>99951</xdr:rowOff>
    </xdr:to>
    <xdr:sp macro="" textlink="">
      <xdr:nvSpPr>
        <xdr:cNvPr id="141" name="楕円 140"/>
        <xdr:cNvSpPr/>
      </xdr:nvSpPr>
      <xdr:spPr>
        <a:xfrm>
          <a:off x="1968500" y="942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116478</xdr:rowOff>
    </xdr:from>
    <xdr:ext cx="599010" cy="259045"/>
    <xdr:sp macro="" textlink="">
      <xdr:nvSpPr>
        <xdr:cNvPr id="142" name="テキスト ボックス 141"/>
        <xdr:cNvSpPr txBox="1"/>
      </xdr:nvSpPr>
      <xdr:spPr>
        <a:xfrm>
          <a:off x="1719795" y="920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151975</xdr:rowOff>
    </xdr:from>
    <xdr:to>
      <xdr:col>6</xdr:col>
      <xdr:colOff>38100</xdr:colOff>
      <xdr:row>56</xdr:row>
      <xdr:rowOff>82125</xdr:rowOff>
    </xdr:to>
    <xdr:sp macro="" textlink="">
      <xdr:nvSpPr>
        <xdr:cNvPr id="143" name="楕円 142"/>
        <xdr:cNvSpPr/>
      </xdr:nvSpPr>
      <xdr:spPr>
        <a:xfrm>
          <a:off x="1079500" y="958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73252</xdr:rowOff>
    </xdr:from>
    <xdr:ext cx="534377" cy="259045"/>
    <xdr:sp macro="" textlink="">
      <xdr:nvSpPr>
        <xdr:cNvPr id="144" name="テキスト ボックス 143"/>
        <xdr:cNvSpPr txBox="1"/>
      </xdr:nvSpPr>
      <xdr:spPr>
        <a:xfrm>
          <a:off x="863111" y="967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154374</xdr:rowOff>
    </xdr:from>
    <xdr:to>
      <xdr:col>24</xdr:col>
      <xdr:colOff>62865</xdr:colOff>
      <xdr:row>78</xdr:row>
      <xdr:rowOff>27687</xdr:rowOff>
    </xdr:to>
    <xdr:cxnSp macro="">
      <xdr:nvCxnSpPr>
        <xdr:cNvPr id="171" name="直線コネクタ 170"/>
        <xdr:cNvCxnSpPr/>
      </xdr:nvCxnSpPr>
      <xdr:spPr>
        <a:xfrm flipV="1">
          <a:off x="4633595" y="12155874"/>
          <a:ext cx="1270" cy="124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31514</xdr:rowOff>
    </xdr:from>
    <xdr:ext cx="599010" cy="259045"/>
    <xdr:sp macro="" textlink="">
      <xdr:nvSpPr>
        <xdr:cNvPr id="172" name="民生費最小値テキスト"/>
        <xdr:cNvSpPr txBox="1"/>
      </xdr:nvSpPr>
      <xdr:spPr>
        <a:xfrm>
          <a:off x="4686300" y="1340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27687</xdr:rowOff>
    </xdr:from>
    <xdr:to>
      <xdr:col>24</xdr:col>
      <xdr:colOff>152400</xdr:colOff>
      <xdr:row>78</xdr:row>
      <xdr:rowOff>27687</xdr:rowOff>
    </xdr:to>
    <xdr:cxnSp macro="">
      <xdr:nvCxnSpPr>
        <xdr:cNvPr id="173" name="直線コネクタ 172"/>
        <xdr:cNvCxnSpPr/>
      </xdr:nvCxnSpPr>
      <xdr:spPr>
        <a:xfrm>
          <a:off x="4546600" y="134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101051</xdr:rowOff>
    </xdr:from>
    <xdr:ext cx="599010" cy="259045"/>
    <xdr:sp macro="" textlink="">
      <xdr:nvSpPr>
        <xdr:cNvPr id="174" name="民生費最大値テキスト"/>
        <xdr:cNvSpPr txBox="1"/>
      </xdr:nvSpPr>
      <xdr:spPr>
        <a:xfrm>
          <a:off x="4686300" y="1193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154374</xdr:rowOff>
    </xdr:from>
    <xdr:to>
      <xdr:col>24</xdr:col>
      <xdr:colOff>152400</xdr:colOff>
      <xdr:row>70</xdr:row>
      <xdr:rowOff>154374</xdr:rowOff>
    </xdr:to>
    <xdr:cxnSp macro="">
      <xdr:nvCxnSpPr>
        <xdr:cNvPr id="175" name="直線コネクタ 174"/>
        <xdr:cNvCxnSpPr/>
      </xdr:nvCxnSpPr>
      <xdr:spPr>
        <a:xfrm>
          <a:off x="4546600" y="12155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113019</xdr:rowOff>
    </xdr:from>
    <xdr:to>
      <xdr:col>24</xdr:col>
      <xdr:colOff>63500</xdr:colOff>
      <xdr:row>71</xdr:row>
      <xdr:rowOff>7090</xdr:rowOff>
    </xdr:to>
    <xdr:cxnSp macro="">
      <xdr:nvCxnSpPr>
        <xdr:cNvPr id="176" name="直線コネクタ 175"/>
        <xdr:cNvCxnSpPr/>
      </xdr:nvCxnSpPr>
      <xdr:spPr>
        <a:xfrm>
          <a:off x="3797300" y="12114519"/>
          <a:ext cx="838200" cy="6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3036</xdr:rowOff>
    </xdr:from>
    <xdr:ext cx="599010" cy="259045"/>
    <xdr:sp macro="" textlink="">
      <xdr:nvSpPr>
        <xdr:cNvPr id="177" name="民生費平均値テキスト"/>
        <xdr:cNvSpPr txBox="1"/>
      </xdr:nvSpPr>
      <xdr:spPr>
        <a:xfrm>
          <a:off x="4686300" y="12690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24609</xdr:rowOff>
    </xdr:from>
    <xdr:to>
      <xdr:col>24</xdr:col>
      <xdr:colOff>114300</xdr:colOff>
      <xdr:row>74</xdr:row>
      <xdr:rowOff>126209</xdr:rowOff>
    </xdr:to>
    <xdr:sp macro="" textlink="">
      <xdr:nvSpPr>
        <xdr:cNvPr id="178" name="フローチャート: 判断 177"/>
        <xdr:cNvSpPr/>
      </xdr:nvSpPr>
      <xdr:spPr>
        <a:xfrm>
          <a:off x="4584700" y="127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113019</xdr:rowOff>
    </xdr:from>
    <xdr:to>
      <xdr:col>19</xdr:col>
      <xdr:colOff>177800</xdr:colOff>
      <xdr:row>71</xdr:row>
      <xdr:rowOff>3542</xdr:rowOff>
    </xdr:to>
    <xdr:cxnSp macro="">
      <xdr:nvCxnSpPr>
        <xdr:cNvPr id="179" name="直線コネクタ 178"/>
        <xdr:cNvCxnSpPr/>
      </xdr:nvCxnSpPr>
      <xdr:spPr>
        <a:xfrm flipV="1">
          <a:off x="2908300" y="12114519"/>
          <a:ext cx="889000" cy="6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82804</xdr:rowOff>
    </xdr:from>
    <xdr:to>
      <xdr:col>20</xdr:col>
      <xdr:colOff>38100</xdr:colOff>
      <xdr:row>75</xdr:row>
      <xdr:rowOff>12954</xdr:rowOff>
    </xdr:to>
    <xdr:sp macro="" textlink="">
      <xdr:nvSpPr>
        <xdr:cNvPr id="180" name="フローチャート: 判断 179"/>
        <xdr:cNvSpPr/>
      </xdr:nvSpPr>
      <xdr:spPr>
        <a:xfrm>
          <a:off x="37465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4081</xdr:rowOff>
    </xdr:from>
    <xdr:ext cx="599010" cy="259045"/>
    <xdr:sp macro="" textlink="">
      <xdr:nvSpPr>
        <xdr:cNvPr id="181" name="テキスト ボックス 180"/>
        <xdr:cNvSpPr txBox="1"/>
      </xdr:nvSpPr>
      <xdr:spPr>
        <a:xfrm>
          <a:off x="3497795" y="1286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3542</xdr:rowOff>
    </xdr:from>
    <xdr:to>
      <xdr:col>15</xdr:col>
      <xdr:colOff>50800</xdr:colOff>
      <xdr:row>71</xdr:row>
      <xdr:rowOff>106335</xdr:rowOff>
    </xdr:to>
    <xdr:cxnSp macro="">
      <xdr:nvCxnSpPr>
        <xdr:cNvPr id="182" name="直線コネクタ 181"/>
        <xdr:cNvCxnSpPr/>
      </xdr:nvCxnSpPr>
      <xdr:spPr>
        <a:xfrm flipV="1">
          <a:off x="2019300" y="12176492"/>
          <a:ext cx="889000" cy="10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62971</xdr:rowOff>
    </xdr:from>
    <xdr:to>
      <xdr:col>15</xdr:col>
      <xdr:colOff>101600</xdr:colOff>
      <xdr:row>74</xdr:row>
      <xdr:rowOff>164571</xdr:rowOff>
    </xdr:to>
    <xdr:sp macro="" textlink="">
      <xdr:nvSpPr>
        <xdr:cNvPr id="183" name="フローチャート: 判断 182"/>
        <xdr:cNvSpPr/>
      </xdr:nvSpPr>
      <xdr:spPr>
        <a:xfrm>
          <a:off x="2857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155698</xdr:rowOff>
    </xdr:from>
    <xdr:ext cx="599010" cy="259045"/>
    <xdr:sp macro="" textlink="">
      <xdr:nvSpPr>
        <xdr:cNvPr id="184" name="テキスト ボックス 183"/>
        <xdr:cNvSpPr txBox="1"/>
      </xdr:nvSpPr>
      <xdr:spPr>
        <a:xfrm>
          <a:off x="2608795" y="1284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106335</xdr:rowOff>
    </xdr:from>
    <xdr:to>
      <xdr:col>10</xdr:col>
      <xdr:colOff>114300</xdr:colOff>
      <xdr:row>72</xdr:row>
      <xdr:rowOff>22559</xdr:rowOff>
    </xdr:to>
    <xdr:cxnSp macro="">
      <xdr:nvCxnSpPr>
        <xdr:cNvPr id="185" name="直線コネクタ 184"/>
        <xdr:cNvCxnSpPr/>
      </xdr:nvCxnSpPr>
      <xdr:spPr>
        <a:xfrm flipV="1">
          <a:off x="1130300" y="12279285"/>
          <a:ext cx="889000" cy="8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70493</xdr:rowOff>
    </xdr:from>
    <xdr:to>
      <xdr:col>10</xdr:col>
      <xdr:colOff>165100</xdr:colOff>
      <xdr:row>75</xdr:row>
      <xdr:rowOff>643</xdr:rowOff>
    </xdr:to>
    <xdr:sp macro="" textlink="">
      <xdr:nvSpPr>
        <xdr:cNvPr id="186" name="フローチャート: 判断 185"/>
        <xdr:cNvSpPr/>
      </xdr:nvSpPr>
      <xdr:spPr>
        <a:xfrm>
          <a:off x="1968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163220</xdr:rowOff>
    </xdr:from>
    <xdr:ext cx="599010" cy="259045"/>
    <xdr:sp macro="" textlink="">
      <xdr:nvSpPr>
        <xdr:cNvPr id="187" name="テキスト ボックス 186"/>
        <xdr:cNvSpPr txBox="1"/>
      </xdr:nvSpPr>
      <xdr:spPr>
        <a:xfrm>
          <a:off x="1719795" y="1285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128556</xdr:rowOff>
    </xdr:from>
    <xdr:to>
      <xdr:col>6</xdr:col>
      <xdr:colOff>38100</xdr:colOff>
      <xdr:row>75</xdr:row>
      <xdr:rowOff>58706</xdr:rowOff>
    </xdr:to>
    <xdr:sp macro="" textlink="">
      <xdr:nvSpPr>
        <xdr:cNvPr id="188" name="フローチャート: 判断 187"/>
        <xdr:cNvSpPr/>
      </xdr:nvSpPr>
      <xdr:spPr>
        <a:xfrm>
          <a:off x="1079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49833</xdr:rowOff>
    </xdr:from>
    <xdr:ext cx="599010" cy="259045"/>
    <xdr:sp macro="" textlink="">
      <xdr:nvSpPr>
        <xdr:cNvPr id="189" name="テキスト ボックス 188"/>
        <xdr:cNvSpPr txBox="1"/>
      </xdr:nvSpPr>
      <xdr:spPr>
        <a:xfrm>
          <a:off x="830795" y="1290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127740</xdr:rowOff>
    </xdr:from>
    <xdr:to>
      <xdr:col>24</xdr:col>
      <xdr:colOff>114300</xdr:colOff>
      <xdr:row>71</xdr:row>
      <xdr:rowOff>57890</xdr:rowOff>
    </xdr:to>
    <xdr:sp macro="" textlink="">
      <xdr:nvSpPr>
        <xdr:cNvPr id="195" name="楕円 194"/>
        <xdr:cNvSpPr/>
      </xdr:nvSpPr>
      <xdr:spPr>
        <a:xfrm>
          <a:off x="4584700" y="121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56601</xdr:rowOff>
    </xdr:from>
    <xdr:ext cx="599010" cy="259045"/>
    <xdr:sp macro="" textlink="">
      <xdr:nvSpPr>
        <xdr:cNvPr id="196" name="民生費該当値テキスト"/>
        <xdr:cNvSpPr txBox="1"/>
      </xdr:nvSpPr>
      <xdr:spPr>
        <a:xfrm>
          <a:off x="4686300" y="1205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62219</xdr:rowOff>
    </xdr:from>
    <xdr:to>
      <xdr:col>20</xdr:col>
      <xdr:colOff>38100</xdr:colOff>
      <xdr:row>70</xdr:row>
      <xdr:rowOff>163819</xdr:rowOff>
    </xdr:to>
    <xdr:sp macro="" textlink="">
      <xdr:nvSpPr>
        <xdr:cNvPr id="197" name="楕円 196"/>
        <xdr:cNvSpPr/>
      </xdr:nvSpPr>
      <xdr:spPr>
        <a:xfrm>
          <a:off x="3746500" y="1206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8896</xdr:rowOff>
    </xdr:from>
    <xdr:ext cx="599010" cy="259045"/>
    <xdr:sp macro="" textlink="">
      <xdr:nvSpPr>
        <xdr:cNvPr id="198" name="テキスト ボックス 197"/>
        <xdr:cNvSpPr txBox="1"/>
      </xdr:nvSpPr>
      <xdr:spPr>
        <a:xfrm>
          <a:off x="3497795" y="1183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124192</xdr:rowOff>
    </xdr:from>
    <xdr:to>
      <xdr:col>15</xdr:col>
      <xdr:colOff>101600</xdr:colOff>
      <xdr:row>71</xdr:row>
      <xdr:rowOff>54342</xdr:rowOff>
    </xdr:to>
    <xdr:sp macro="" textlink="">
      <xdr:nvSpPr>
        <xdr:cNvPr id="199" name="楕円 198"/>
        <xdr:cNvSpPr/>
      </xdr:nvSpPr>
      <xdr:spPr>
        <a:xfrm>
          <a:off x="2857500" y="121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70869</xdr:rowOff>
    </xdr:from>
    <xdr:ext cx="599010" cy="259045"/>
    <xdr:sp macro="" textlink="">
      <xdr:nvSpPr>
        <xdr:cNvPr id="200" name="テキスト ボックス 199"/>
        <xdr:cNvSpPr txBox="1"/>
      </xdr:nvSpPr>
      <xdr:spPr>
        <a:xfrm>
          <a:off x="2608795" y="1190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55535</xdr:rowOff>
    </xdr:from>
    <xdr:to>
      <xdr:col>10</xdr:col>
      <xdr:colOff>165100</xdr:colOff>
      <xdr:row>71</xdr:row>
      <xdr:rowOff>157135</xdr:rowOff>
    </xdr:to>
    <xdr:sp macro="" textlink="">
      <xdr:nvSpPr>
        <xdr:cNvPr id="201" name="楕円 200"/>
        <xdr:cNvSpPr/>
      </xdr:nvSpPr>
      <xdr:spPr>
        <a:xfrm>
          <a:off x="1968500" y="1222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2212</xdr:rowOff>
    </xdr:from>
    <xdr:ext cx="599010" cy="259045"/>
    <xdr:sp macro="" textlink="">
      <xdr:nvSpPr>
        <xdr:cNvPr id="202" name="テキスト ボックス 201"/>
        <xdr:cNvSpPr txBox="1"/>
      </xdr:nvSpPr>
      <xdr:spPr>
        <a:xfrm>
          <a:off x="1719795" y="1200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143209</xdr:rowOff>
    </xdr:from>
    <xdr:to>
      <xdr:col>6</xdr:col>
      <xdr:colOff>38100</xdr:colOff>
      <xdr:row>72</xdr:row>
      <xdr:rowOff>73359</xdr:rowOff>
    </xdr:to>
    <xdr:sp macro="" textlink="">
      <xdr:nvSpPr>
        <xdr:cNvPr id="203" name="楕円 202"/>
        <xdr:cNvSpPr/>
      </xdr:nvSpPr>
      <xdr:spPr>
        <a:xfrm>
          <a:off x="1079500" y="1231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89886</xdr:rowOff>
    </xdr:from>
    <xdr:ext cx="599010" cy="259045"/>
    <xdr:sp macro="" textlink="">
      <xdr:nvSpPr>
        <xdr:cNvPr id="204" name="テキスト ボックス 203"/>
        <xdr:cNvSpPr txBox="1"/>
      </xdr:nvSpPr>
      <xdr:spPr>
        <a:xfrm>
          <a:off x="830795" y="1209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75783</xdr:rowOff>
    </xdr:from>
    <xdr:to>
      <xdr:col>24</xdr:col>
      <xdr:colOff>62865</xdr:colOff>
      <xdr:row>98</xdr:row>
      <xdr:rowOff>40198</xdr:rowOff>
    </xdr:to>
    <xdr:cxnSp macro="">
      <xdr:nvCxnSpPr>
        <xdr:cNvPr id="228" name="直線コネクタ 227"/>
        <xdr:cNvCxnSpPr/>
      </xdr:nvCxnSpPr>
      <xdr:spPr>
        <a:xfrm flipV="1">
          <a:off x="4633595" y="15677733"/>
          <a:ext cx="1270" cy="116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44025</xdr:rowOff>
    </xdr:from>
    <xdr:ext cx="534377" cy="259045"/>
    <xdr:sp macro="" textlink="">
      <xdr:nvSpPr>
        <xdr:cNvPr id="229" name="衛生費最小値テキスト"/>
        <xdr:cNvSpPr txBox="1"/>
      </xdr:nvSpPr>
      <xdr:spPr>
        <a:xfrm>
          <a:off x="4686300" y="1684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40198</xdr:rowOff>
    </xdr:from>
    <xdr:to>
      <xdr:col>24</xdr:col>
      <xdr:colOff>152400</xdr:colOff>
      <xdr:row>98</xdr:row>
      <xdr:rowOff>40198</xdr:rowOff>
    </xdr:to>
    <xdr:cxnSp macro="">
      <xdr:nvCxnSpPr>
        <xdr:cNvPr id="230" name="直線コネクタ 229"/>
        <xdr:cNvCxnSpPr/>
      </xdr:nvCxnSpPr>
      <xdr:spPr>
        <a:xfrm>
          <a:off x="4546600" y="168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22460</xdr:rowOff>
    </xdr:from>
    <xdr:ext cx="599010" cy="259045"/>
    <xdr:sp macro="" textlink="">
      <xdr:nvSpPr>
        <xdr:cNvPr id="231" name="衛生費最大値テキスト"/>
        <xdr:cNvSpPr txBox="1"/>
      </xdr:nvSpPr>
      <xdr:spPr>
        <a:xfrm>
          <a:off x="4686300" y="154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175,888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75783</xdr:rowOff>
    </xdr:from>
    <xdr:to>
      <xdr:col>24</xdr:col>
      <xdr:colOff>152400</xdr:colOff>
      <xdr:row>91</xdr:row>
      <xdr:rowOff>75783</xdr:rowOff>
    </xdr:to>
    <xdr:cxnSp macro="">
      <xdr:nvCxnSpPr>
        <xdr:cNvPr id="232" name="直線コネクタ 231"/>
        <xdr:cNvCxnSpPr/>
      </xdr:nvCxnSpPr>
      <xdr:spPr>
        <a:xfrm>
          <a:off x="4546600" y="15677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40830</xdr:rowOff>
    </xdr:from>
    <xdr:to>
      <xdr:col>24</xdr:col>
      <xdr:colOff>63500</xdr:colOff>
      <xdr:row>97</xdr:row>
      <xdr:rowOff>54981</xdr:rowOff>
    </xdr:to>
    <xdr:cxnSp macro="">
      <xdr:nvCxnSpPr>
        <xdr:cNvPr id="233" name="直線コネクタ 232"/>
        <xdr:cNvCxnSpPr/>
      </xdr:nvCxnSpPr>
      <xdr:spPr>
        <a:xfrm flipV="1">
          <a:off x="3797300" y="16671480"/>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56684</xdr:rowOff>
    </xdr:from>
    <xdr:ext cx="534377" cy="259045"/>
    <xdr:sp macro="" textlink="">
      <xdr:nvSpPr>
        <xdr:cNvPr id="234" name="衛生費平均値テキスト"/>
        <xdr:cNvSpPr txBox="1"/>
      </xdr:nvSpPr>
      <xdr:spPr>
        <a:xfrm>
          <a:off x="4686300" y="1634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33807</xdr:rowOff>
    </xdr:from>
    <xdr:to>
      <xdr:col>24</xdr:col>
      <xdr:colOff>114300</xdr:colOff>
      <xdr:row>96</xdr:row>
      <xdr:rowOff>135407</xdr:rowOff>
    </xdr:to>
    <xdr:sp macro="" textlink="">
      <xdr:nvSpPr>
        <xdr:cNvPr id="235" name="フローチャート: 判断 234"/>
        <xdr:cNvSpPr/>
      </xdr:nvSpPr>
      <xdr:spPr>
        <a:xfrm>
          <a:off x="45847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54981</xdr:rowOff>
    </xdr:from>
    <xdr:to>
      <xdr:col>19</xdr:col>
      <xdr:colOff>177800</xdr:colOff>
      <xdr:row>97</xdr:row>
      <xdr:rowOff>55026</xdr:rowOff>
    </xdr:to>
    <xdr:cxnSp macro="">
      <xdr:nvCxnSpPr>
        <xdr:cNvPr id="236" name="直線コネクタ 235"/>
        <xdr:cNvCxnSpPr/>
      </xdr:nvCxnSpPr>
      <xdr:spPr>
        <a:xfrm flipV="1">
          <a:off x="2908300" y="16685631"/>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98464</xdr:rowOff>
    </xdr:from>
    <xdr:to>
      <xdr:col>20</xdr:col>
      <xdr:colOff>38100</xdr:colOff>
      <xdr:row>97</xdr:row>
      <xdr:rowOff>28614</xdr:rowOff>
    </xdr:to>
    <xdr:sp macro="" textlink="">
      <xdr:nvSpPr>
        <xdr:cNvPr id="237" name="フローチャート: 判断 236"/>
        <xdr:cNvSpPr/>
      </xdr:nvSpPr>
      <xdr:spPr>
        <a:xfrm>
          <a:off x="3746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45141</xdr:rowOff>
    </xdr:from>
    <xdr:ext cx="534377" cy="259045"/>
    <xdr:sp macro="" textlink="">
      <xdr:nvSpPr>
        <xdr:cNvPr id="238" name="テキスト ボックス 237"/>
        <xdr:cNvSpPr txBox="1"/>
      </xdr:nvSpPr>
      <xdr:spPr>
        <a:xfrm>
          <a:off x="3530111" y="1633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47597</xdr:rowOff>
    </xdr:from>
    <xdr:to>
      <xdr:col>15</xdr:col>
      <xdr:colOff>50800</xdr:colOff>
      <xdr:row>97</xdr:row>
      <xdr:rowOff>55026</xdr:rowOff>
    </xdr:to>
    <xdr:cxnSp macro="">
      <xdr:nvCxnSpPr>
        <xdr:cNvPr id="239" name="直線コネクタ 238"/>
        <xdr:cNvCxnSpPr/>
      </xdr:nvCxnSpPr>
      <xdr:spPr>
        <a:xfrm>
          <a:off x="2019300" y="16678247"/>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90196</xdr:rowOff>
    </xdr:from>
    <xdr:to>
      <xdr:col>15</xdr:col>
      <xdr:colOff>101600</xdr:colOff>
      <xdr:row>97</xdr:row>
      <xdr:rowOff>20346</xdr:rowOff>
    </xdr:to>
    <xdr:sp macro="" textlink="">
      <xdr:nvSpPr>
        <xdr:cNvPr id="240" name="フローチャート: 判断 239"/>
        <xdr:cNvSpPr/>
      </xdr:nvSpPr>
      <xdr:spPr>
        <a:xfrm>
          <a:off x="2857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36873</xdr:rowOff>
    </xdr:from>
    <xdr:ext cx="534377" cy="259045"/>
    <xdr:sp macro="" textlink="">
      <xdr:nvSpPr>
        <xdr:cNvPr id="241" name="テキスト ボックス 240"/>
        <xdr:cNvSpPr txBox="1"/>
      </xdr:nvSpPr>
      <xdr:spPr>
        <a:xfrm>
          <a:off x="2641111" y="163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47597</xdr:rowOff>
    </xdr:from>
    <xdr:to>
      <xdr:col>10</xdr:col>
      <xdr:colOff>114300</xdr:colOff>
      <xdr:row>97</xdr:row>
      <xdr:rowOff>56528</xdr:rowOff>
    </xdr:to>
    <xdr:cxnSp macro="">
      <xdr:nvCxnSpPr>
        <xdr:cNvPr id="242" name="直線コネクタ 241"/>
        <xdr:cNvCxnSpPr/>
      </xdr:nvCxnSpPr>
      <xdr:spPr>
        <a:xfrm flipV="1">
          <a:off x="1130300" y="16678247"/>
          <a:ext cx="889000" cy="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81448</xdr:rowOff>
    </xdr:from>
    <xdr:to>
      <xdr:col>10</xdr:col>
      <xdr:colOff>165100</xdr:colOff>
      <xdr:row>97</xdr:row>
      <xdr:rowOff>11598</xdr:rowOff>
    </xdr:to>
    <xdr:sp macro="" textlink="">
      <xdr:nvSpPr>
        <xdr:cNvPr id="243" name="フローチャート: 判断 242"/>
        <xdr:cNvSpPr/>
      </xdr:nvSpPr>
      <xdr:spPr>
        <a:xfrm>
          <a:off x="1968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28125</xdr:rowOff>
    </xdr:from>
    <xdr:ext cx="534377" cy="259045"/>
    <xdr:sp macro="" textlink="">
      <xdr:nvSpPr>
        <xdr:cNvPr id="244" name="テキスト ボックス 243"/>
        <xdr:cNvSpPr txBox="1"/>
      </xdr:nvSpPr>
      <xdr:spPr>
        <a:xfrm>
          <a:off x="1752111" y="163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81226</xdr:rowOff>
    </xdr:from>
    <xdr:to>
      <xdr:col>6</xdr:col>
      <xdr:colOff>38100</xdr:colOff>
      <xdr:row>97</xdr:row>
      <xdr:rowOff>11376</xdr:rowOff>
    </xdr:to>
    <xdr:sp macro="" textlink="">
      <xdr:nvSpPr>
        <xdr:cNvPr id="245" name="フローチャート: 判断 244"/>
        <xdr:cNvSpPr/>
      </xdr:nvSpPr>
      <xdr:spPr>
        <a:xfrm>
          <a:off x="1079500" y="1654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27903</xdr:rowOff>
    </xdr:from>
    <xdr:ext cx="534377" cy="259045"/>
    <xdr:sp macro="" textlink="">
      <xdr:nvSpPr>
        <xdr:cNvPr id="246" name="テキスト ボックス 245"/>
        <xdr:cNvSpPr txBox="1"/>
      </xdr:nvSpPr>
      <xdr:spPr>
        <a:xfrm>
          <a:off x="863111" y="1631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161480</xdr:rowOff>
    </xdr:from>
    <xdr:to>
      <xdr:col>24</xdr:col>
      <xdr:colOff>114300</xdr:colOff>
      <xdr:row>97</xdr:row>
      <xdr:rowOff>91630</xdr:rowOff>
    </xdr:to>
    <xdr:sp macro="" textlink="">
      <xdr:nvSpPr>
        <xdr:cNvPr id="252" name="楕円 251"/>
        <xdr:cNvSpPr/>
      </xdr:nvSpPr>
      <xdr:spPr>
        <a:xfrm>
          <a:off x="4584700" y="166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139907</xdr:rowOff>
    </xdr:from>
    <xdr:ext cx="534377" cy="259045"/>
    <xdr:sp macro="" textlink="">
      <xdr:nvSpPr>
        <xdr:cNvPr id="253" name="衛生費該当値テキスト"/>
        <xdr:cNvSpPr txBox="1"/>
      </xdr:nvSpPr>
      <xdr:spPr>
        <a:xfrm>
          <a:off x="4686300" y="1659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4181</xdr:rowOff>
    </xdr:from>
    <xdr:to>
      <xdr:col>20</xdr:col>
      <xdr:colOff>38100</xdr:colOff>
      <xdr:row>97</xdr:row>
      <xdr:rowOff>105781</xdr:rowOff>
    </xdr:to>
    <xdr:sp macro="" textlink="">
      <xdr:nvSpPr>
        <xdr:cNvPr id="254" name="楕円 253"/>
        <xdr:cNvSpPr/>
      </xdr:nvSpPr>
      <xdr:spPr>
        <a:xfrm>
          <a:off x="3746500" y="166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96908</xdr:rowOff>
    </xdr:from>
    <xdr:ext cx="534377" cy="259045"/>
    <xdr:sp macro="" textlink="">
      <xdr:nvSpPr>
        <xdr:cNvPr id="255" name="テキスト ボックス 254"/>
        <xdr:cNvSpPr txBox="1"/>
      </xdr:nvSpPr>
      <xdr:spPr>
        <a:xfrm>
          <a:off x="3530111" y="1672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4226</xdr:rowOff>
    </xdr:from>
    <xdr:to>
      <xdr:col>15</xdr:col>
      <xdr:colOff>101600</xdr:colOff>
      <xdr:row>97</xdr:row>
      <xdr:rowOff>105826</xdr:rowOff>
    </xdr:to>
    <xdr:sp macro="" textlink="">
      <xdr:nvSpPr>
        <xdr:cNvPr id="256" name="楕円 255"/>
        <xdr:cNvSpPr/>
      </xdr:nvSpPr>
      <xdr:spPr>
        <a:xfrm>
          <a:off x="2857500" y="1663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96953</xdr:rowOff>
    </xdr:from>
    <xdr:ext cx="534377" cy="259045"/>
    <xdr:sp macro="" textlink="">
      <xdr:nvSpPr>
        <xdr:cNvPr id="257" name="テキスト ボックス 256"/>
        <xdr:cNvSpPr txBox="1"/>
      </xdr:nvSpPr>
      <xdr:spPr>
        <a:xfrm>
          <a:off x="2641111" y="1672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168247</xdr:rowOff>
    </xdr:from>
    <xdr:to>
      <xdr:col>10</xdr:col>
      <xdr:colOff>165100</xdr:colOff>
      <xdr:row>97</xdr:row>
      <xdr:rowOff>98397</xdr:rowOff>
    </xdr:to>
    <xdr:sp macro="" textlink="">
      <xdr:nvSpPr>
        <xdr:cNvPr id="258" name="楕円 257"/>
        <xdr:cNvSpPr/>
      </xdr:nvSpPr>
      <xdr:spPr>
        <a:xfrm>
          <a:off x="1968500" y="1662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89524</xdr:rowOff>
    </xdr:from>
    <xdr:ext cx="534377" cy="259045"/>
    <xdr:sp macro="" textlink="">
      <xdr:nvSpPr>
        <xdr:cNvPr id="259" name="テキスト ボックス 258"/>
        <xdr:cNvSpPr txBox="1"/>
      </xdr:nvSpPr>
      <xdr:spPr>
        <a:xfrm>
          <a:off x="1752111" y="1672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60" name="楕円 259"/>
        <xdr:cNvSpPr/>
      </xdr:nvSpPr>
      <xdr:spPr>
        <a:xfrm>
          <a:off x="1079500" y="166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61" name="テキスト ボックス 260"/>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xdr:rowOff>
    </xdr:from>
    <xdr:to>
      <xdr:col>54</xdr:col>
      <xdr:colOff>189865</xdr:colOff>
      <xdr:row>39</xdr:row>
      <xdr:rowOff>44450</xdr:rowOff>
    </xdr:to>
    <xdr:cxnSp macro="">
      <xdr:nvCxnSpPr>
        <xdr:cNvPr id="285" name="直線コネクタ 284"/>
        <xdr:cNvCxnSpPr/>
      </xdr:nvCxnSpPr>
      <xdr:spPr>
        <a:xfrm flipV="1">
          <a:off x="10475595" y="5321300"/>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124477</xdr:rowOff>
    </xdr:from>
    <xdr:ext cx="469744" cy="259045"/>
    <xdr:sp macro="" textlink="">
      <xdr:nvSpPr>
        <xdr:cNvPr id="288" name="労働費最大値テキスト"/>
        <xdr:cNvSpPr txBox="1"/>
      </xdr:nvSpPr>
      <xdr:spPr>
        <a:xfrm>
          <a:off x="10528300" y="50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6350</xdr:rowOff>
    </xdr:from>
    <xdr:to>
      <xdr:col>55</xdr:col>
      <xdr:colOff>88900</xdr:colOff>
      <xdr:row>31</xdr:row>
      <xdr:rowOff>6350</xdr:rowOff>
    </xdr:to>
    <xdr:cxnSp macro="">
      <xdr:nvCxnSpPr>
        <xdr:cNvPr id="289" name="直線コネクタ 288"/>
        <xdr:cNvCxnSpPr/>
      </xdr:nvCxnSpPr>
      <xdr:spPr>
        <a:xfrm>
          <a:off x="10388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39768</xdr:rowOff>
    </xdr:from>
    <xdr:ext cx="378565" cy="259045"/>
    <xdr:sp macro="" textlink="">
      <xdr:nvSpPr>
        <xdr:cNvPr id="291" name="労働費平均値テキスト"/>
        <xdr:cNvSpPr txBox="1"/>
      </xdr:nvSpPr>
      <xdr:spPr>
        <a:xfrm>
          <a:off x="10528300" y="63834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16891</xdr:rowOff>
    </xdr:from>
    <xdr:to>
      <xdr:col>55</xdr:col>
      <xdr:colOff>50800</xdr:colOff>
      <xdr:row>38</xdr:row>
      <xdr:rowOff>118491</xdr:rowOff>
    </xdr:to>
    <xdr:sp macro="" textlink="">
      <xdr:nvSpPr>
        <xdr:cNvPr id="292" name="フローチャート: 判断 291"/>
        <xdr:cNvSpPr/>
      </xdr:nvSpPr>
      <xdr:spPr>
        <a:xfrm>
          <a:off x="104267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69088</xdr:rowOff>
    </xdr:from>
    <xdr:to>
      <xdr:col>50</xdr:col>
      <xdr:colOff>165100</xdr:colOff>
      <xdr:row>38</xdr:row>
      <xdr:rowOff>170688</xdr:rowOff>
    </xdr:to>
    <xdr:sp macro="" textlink="">
      <xdr:nvSpPr>
        <xdr:cNvPr id="294" name="フローチャート: 判断 293"/>
        <xdr:cNvSpPr/>
      </xdr:nvSpPr>
      <xdr:spPr>
        <a:xfrm>
          <a:off x="95885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15765</xdr:rowOff>
    </xdr:from>
    <xdr:ext cx="378565" cy="259045"/>
    <xdr:sp macro="" textlink="">
      <xdr:nvSpPr>
        <xdr:cNvPr id="295" name="テキスト ボックス 294"/>
        <xdr:cNvSpPr txBox="1"/>
      </xdr:nvSpPr>
      <xdr:spPr>
        <a:xfrm>
          <a:off x="9450017" y="6359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42418</xdr:rowOff>
    </xdr:from>
    <xdr:to>
      <xdr:col>46</xdr:col>
      <xdr:colOff>38100</xdr:colOff>
      <xdr:row>38</xdr:row>
      <xdr:rowOff>144018</xdr:rowOff>
    </xdr:to>
    <xdr:sp macro="" textlink="">
      <xdr:nvSpPr>
        <xdr:cNvPr id="297" name="フローチャート: 判断 296"/>
        <xdr:cNvSpPr/>
      </xdr:nvSpPr>
      <xdr:spPr>
        <a:xfrm>
          <a:off x="8699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160545</xdr:rowOff>
    </xdr:from>
    <xdr:ext cx="378565" cy="259045"/>
    <xdr:sp macro="" textlink="">
      <xdr:nvSpPr>
        <xdr:cNvPr id="298" name="テキスト ボックス 297"/>
        <xdr:cNvSpPr txBox="1"/>
      </xdr:nvSpPr>
      <xdr:spPr>
        <a:xfrm>
          <a:off x="8561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104521</xdr:rowOff>
    </xdr:from>
    <xdr:to>
      <xdr:col>41</xdr:col>
      <xdr:colOff>101600</xdr:colOff>
      <xdr:row>38</xdr:row>
      <xdr:rowOff>34671</xdr:rowOff>
    </xdr:to>
    <xdr:sp macro="" textlink="">
      <xdr:nvSpPr>
        <xdr:cNvPr id="300" name="フローチャート: 判断 299"/>
        <xdr:cNvSpPr/>
      </xdr:nvSpPr>
      <xdr:spPr>
        <a:xfrm>
          <a:off x="7810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51198</xdr:rowOff>
    </xdr:from>
    <xdr:ext cx="378565" cy="259045"/>
    <xdr:sp macro="" textlink="">
      <xdr:nvSpPr>
        <xdr:cNvPr id="301" name="テキスト ボックス 300"/>
        <xdr:cNvSpPr txBox="1"/>
      </xdr:nvSpPr>
      <xdr:spPr>
        <a:xfrm>
          <a:off x="7672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30607</xdr:rowOff>
    </xdr:from>
    <xdr:to>
      <xdr:col>36</xdr:col>
      <xdr:colOff>165100</xdr:colOff>
      <xdr:row>37</xdr:row>
      <xdr:rowOff>132207</xdr:rowOff>
    </xdr:to>
    <xdr:sp macro="" textlink="">
      <xdr:nvSpPr>
        <xdr:cNvPr id="302" name="フローチャート: 判断 301"/>
        <xdr:cNvSpPr/>
      </xdr:nvSpPr>
      <xdr:spPr>
        <a:xfrm>
          <a:off x="6921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148734</xdr:rowOff>
    </xdr:from>
    <xdr:ext cx="378565" cy="259045"/>
    <xdr:sp macro="" textlink="">
      <xdr:nvSpPr>
        <xdr:cNvPr id="303" name="テキスト ボックス 302"/>
        <xdr:cNvSpPr txBox="1"/>
      </xdr:nvSpPr>
      <xdr:spPr>
        <a:xfrm>
          <a:off x="6783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45530</xdr:rowOff>
    </xdr:from>
    <xdr:to>
      <xdr:col>54</xdr:col>
      <xdr:colOff>189865</xdr:colOff>
      <xdr:row>59</xdr:row>
      <xdr:rowOff>29358</xdr:rowOff>
    </xdr:to>
    <xdr:cxnSp macro="">
      <xdr:nvCxnSpPr>
        <xdr:cNvPr id="344" name="直線コネクタ 343"/>
        <xdr:cNvCxnSpPr/>
      </xdr:nvCxnSpPr>
      <xdr:spPr>
        <a:xfrm flipV="1">
          <a:off x="10475595" y="8618030"/>
          <a:ext cx="1270" cy="1526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33185</xdr:rowOff>
    </xdr:from>
    <xdr:ext cx="534377" cy="259045"/>
    <xdr:sp macro="" textlink="">
      <xdr:nvSpPr>
        <xdr:cNvPr id="345" name="農林水産業費最小値テキスト"/>
        <xdr:cNvSpPr txBox="1"/>
      </xdr:nvSpPr>
      <xdr:spPr>
        <a:xfrm>
          <a:off x="10528300" y="1014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29358</xdr:rowOff>
    </xdr:from>
    <xdr:to>
      <xdr:col>55</xdr:col>
      <xdr:colOff>88900</xdr:colOff>
      <xdr:row>59</xdr:row>
      <xdr:rowOff>29358</xdr:rowOff>
    </xdr:to>
    <xdr:cxnSp macro="">
      <xdr:nvCxnSpPr>
        <xdr:cNvPr id="346" name="直線コネクタ 345"/>
        <xdr:cNvCxnSpPr/>
      </xdr:nvCxnSpPr>
      <xdr:spPr>
        <a:xfrm>
          <a:off x="10388600" y="1014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163657</xdr:rowOff>
    </xdr:from>
    <xdr:ext cx="599010" cy="259045"/>
    <xdr:sp macro="" textlink="">
      <xdr:nvSpPr>
        <xdr:cNvPr id="347" name="農林水産業費最大値テキスト"/>
        <xdr:cNvSpPr txBox="1"/>
      </xdr:nvSpPr>
      <xdr:spPr>
        <a:xfrm>
          <a:off x="10528300" y="839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45530</xdr:rowOff>
    </xdr:from>
    <xdr:to>
      <xdr:col>55</xdr:col>
      <xdr:colOff>88900</xdr:colOff>
      <xdr:row>50</xdr:row>
      <xdr:rowOff>45530</xdr:rowOff>
    </xdr:to>
    <xdr:cxnSp macro="">
      <xdr:nvCxnSpPr>
        <xdr:cNvPr id="348" name="直線コネクタ 347"/>
        <xdr:cNvCxnSpPr/>
      </xdr:nvCxnSpPr>
      <xdr:spPr>
        <a:xfrm>
          <a:off x="10388600" y="86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41677</xdr:rowOff>
    </xdr:from>
    <xdr:to>
      <xdr:col>55</xdr:col>
      <xdr:colOff>0</xdr:colOff>
      <xdr:row>58</xdr:row>
      <xdr:rowOff>66809</xdr:rowOff>
    </xdr:to>
    <xdr:cxnSp macro="">
      <xdr:nvCxnSpPr>
        <xdr:cNvPr id="349" name="直線コネクタ 348"/>
        <xdr:cNvCxnSpPr/>
      </xdr:nvCxnSpPr>
      <xdr:spPr>
        <a:xfrm>
          <a:off x="9639300" y="9985777"/>
          <a:ext cx="838200" cy="2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167046</xdr:rowOff>
    </xdr:from>
    <xdr:ext cx="534377" cy="259045"/>
    <xdr:sp macro="" textlink="">
      <xdr:nvSpPr>
        <xdr:cNvPr id="350" name="農林水産業費平均値テキスト"/>
        <xdr:cNvSpPr txBox="1"/>
      </xdr:nvSpPr>
      <xdr:spPr>
        <a:xfrm>
          <a:off x="10528300" y="9768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144169</xdr:rowOff>
    </xdr:from>
    <xdr:to>
      <xdr:col>55</xdr:col>
      <xdr:colOff>50800</xdr:colOff>
      <xdr:row>58</xdr:row>
      <xdr:rowOff>74319</xdr:rowOff>
    </xdr:to>
    <xdr:sp macro="" textlink="">
      <xdr:nvSpPr>
        <xdr:cNvPr id="351" name="フローチャート: 判断 350"/>
        <xdr:cNvSpPr/>
      </xdr:nvSpPr>
      <xdr:spPr>
        <a:xfrm>
          <a:off x="10426700" y="991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1812</xdr:rowOff>
    </xdr:from>
    <xdr:to>
      <xdr:col>50</xdr:col>
      <xdr:colOff>114300</xdr:colOff>
      <xdr:row>58</xdr:row>
      <xdr:rowOff>41677</xdr:rowOff>
    </xdr:to>
    <xdr:cxnSp macro="">
      <xdr:nvCxnSpPr>
        <xdr:cNvPr id="352" name="直線コネクタ 351"/>
        <xdr:cNvCxnSpPr/>
      </xdr:nvCxnSpPr>
      <xdr:spPr>
        <a:xfrm>
          <a:off x="8750300" y="9945912"/>
          <a:ext cx="889000" cy="3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159279</xdr:rowOff>
    </xdr:from>
    <xdr:to>
      <xdr:col>50</xdr:col>
      <xdr:colOff>165100</xdr:colOff>
      <xdr:row>58</xdr:row>
      <xdr:rowOff>89429</xdr:rowOff>
    </xdr:to>
    <xdr:sp macro="" textlink="">
      <xdr:nvSpPr>
        <xdr:cNvPr id="353" name="フローチャート: 判断 352"/>
        <xdr:cNvSpPr/>
      </xdr:nvSpPr>
      <xdr:spPr>
        <a:xfrm>
          <a:off x="9588500" y="993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105956</xdr:rowOff>
    </xdr:from>
    <xdr:ext cx="534377" cy="259045"/>
    <xdr:sp macro="" textlink="">
      <xdr:nvSpPr>
        <xdr:cNvPr id="354" name="テキスト ボックス 353"/>
        <xdr:cNvSpPr txBox="1"/>
      </xdr:nvSpPr>
      <xdr:spPr>
        <a:xfrm>
          <a:off x="9372111" y="97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1812</xdr:rowOff>
    </xdr:from>
    <xdr:to>
      <xdr:col>45</xdr:col>
      <xdr:colOff>177800</xdr:colOff>
      <xdr:row>58</xdr:row>
      <xdr:rowOff>92487</xdr:rowOff>
    </xdr:to>
    <xdr:cxnSp macro="">
      <xdr:nvCxnSpPr>
        <xdr:cNvPr id="355" name="直線コネクタ 354"/>
        <xdr:cNvCxnSpPr/>
      </xdr:nvCxnSpPr>
      <xdr:spPr>
        <a:xfrm flipV="1">
          <a:off x="7861300" y="9945912"/>
          <a:ext cx="889000" cy="9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161086</xdr:rowOff>
    </xdr:from>
    <xdr:to>
      <xdr:col>46</xdr:col>
      <xdr:colOff>38100</xdr:colOff>
      <xdr:row>58</xdr:row>
      <xdr:rowOff>91236</xdr:rowOff>
    </xdr:to>
    <xdr:sp macro="" textlink="">
      <xdr:nvSpPr>
        <xdr:cNvPr id="356" name="フローチャート: 判断 355"/>
        <xdr:cNvSpPr/>
      </xdr:nvSpPr>
      <xdr:spPr>
        <a:xfrm>
          <a:off x="8699500" y="99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82363</xdr:rowOff>
    </xdr:from>
    <xdr:ext cx="534377" cy="259045"/>
    <xdr:sp macro="" textlink="">
      <xdr:nvSpPr>
        <xdr:cNvPr id="357" name="テキスト ボックス 356"/>
        <xdr:cNvSpPr txBox="1"/>
      </xdr:nvSpPr>
      <xdr:spPr>
        <a:xfrm>
          <a:off x="8483111" y="1002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92487</xdr:rowOff>
    </xdr:from>
    <xdr:to>
      <xdr:col>41</xdr:col>
      <xdr:colOff>50800</xdr:colOff>
      <xdr:row>58</xdr:row>
      <xdr:rowOff>122539</xdr:rowOff>
    </xdr:to>
    <xdr:cxnSp macro="">
      <xdr:nvCxnSpPr>
        <xdr:cNvPr id="358" name="直線コネクタ 357"/>
        <xdr:cNvCxnSpPr/>
      </xdr:nvCxnSpPr>
      <xdr:spPr>
        <a:xfrm flipV="1">
          <a:off x="6972300" y="10036587"/>
          <a:ext cx="889000" cy="3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24902</xdr:rowOff>
    </xdr:from>
    <xdr:to>
      <xdr:col>41</xdr:col>
      <xdr:colOff>101600</xdr:colOff>
      <xdr:row>58</xdr:row>
      <xdr:rowOff>126502</xdr:rowOff>
    </xdr:to>
    <xdr:sp macro="" textlink="">
      <xdr:nvSpPr>
        <xdr:cNvPr id="359" name="フローチャート: 判断 358"/>
        <xdr:cNvSpPr/>
      </xdr:nvSpPr>
      <xdr:spPr>
        <a:xfrm>
          <a:off x="7810500" y="996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143029</xdr:rowOff>
    </xdr:from>
    <xdr:ext cx="534377" cy="259045"/>
    <xdr:sp macro="" textlink="">
      <xdr:nvSpPr>
        <xdr:cNvPr id="360" name="テキスト ボックス 359"/>
        <xdr:cNvSpPr txBox="1"/>
      </xdr:nvSpPr>
      <xdr:spPr>
        <a:xfrm>
          <a:off x="7594111" y="974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17290</xdr:rowOff>
    </xdr:from>
    <xdr:to>
      <xdr:col>36</xdr:col>
      <xdr:colOff>165100</xdr:colOff>
      <xdr:row>58</xdr:row>
      <xdr:rowOff>118890</xdr:rowOff>
    </xdr:to>
    <xdr:sp macro="" textlink="">
      <xdr:nvSpPr>
        <xdr:cNvPr id="361" name="フローチャート: 判断 360"/>
        <xdr:cNvSpPr/>
      </xdr:nvSpPr>
      <xdr:spPr>
        <a:xfrm>
          <a:off x="6921500" y="996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135417</xdr:rowOff>
    </xdr:from>
    <xdr:ext cx="534377" cy="259045"/>
    <xdr:sp macro="" textlink="">
      <xdr:nvSpPr>
        <xdr:cNvPr id="362" name="テキスト ボックス 361"/>
        <xdr:cNvSpPr txBox="1"/>
      </xdr:nvSpPr>
      <xdr:spPr>
        <a:xfrm>
          <a:off x="6705111" y="973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16009</xdr:rowOff>
    </xdr:from>
    <xdr:to>
      <xdr:col>55</xdr:col>
      <xdr:colOff>50800</xdr:colOff>
      <xdr:row>58</xdr:row>
      <xdr:rowOff>117609</xdr:rowOff>
    </xdr:to>
    <xdr:sp macro="" textlink="">
      <xdr:nvSpPr>
        <xdr:cNvPr id="368" name="楕円 367"/>
        <xdr:cNvSpPr/>
      </xdr:nvSpPr>
      <xdr:spPr>
        <a:xfrm>
          <a:off x="10426700" y="99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165886</xdr:rowOff>
    </xdr:from>
    <xdr:ext cx="534377" cy="259045"/>
    <xdr:sp macro="" textlink="">
      <xdr:nvSpPr>
        <xdr:cNvPr id="369" name="農林水産業費該当値テキスト"/>
        <xdr:cNvSpPr txBox="1"/>
      </xdr:nvSpPr>
      <xdr:spPr>
        <a:xfrm>
          <a:off x="10528300" y="993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162327</xdr:rowOff>
    </xdr:from>
    <xdr:to>
      <xdr:col>50</xdr:col>
      <xdr:colOff>165100</xdr:colOff>
      <xdr:row>58</xdr:row>
      <xdr:rowOff>92477</xdr:rowOff>
    </xdr:to>
    <xdr:sp macro="" textlink="">
      <xdr:nvSpPr>
        <xdr:cNvPr id="370" name="楕円 369"/>
        <xdr:cNvSpPr/>
      </xdr:nvSpPr>
      <xdr:spPr>
        <a:xfrm>
          <a:off x="9588500" y="99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83604</xdr:rowOff>
    </xdr:from>
    <xdr:ext cx="534377" cy="259045"/>
    <xdr:sp macro="" textlink="">
      <xdr:nvSpPr>
        <xdr:cNvPr id="371" name="テキスト ボックス 370"/>
        <xdr:cNvSpPr txBox="1"/>
      </xdr:nvSpPr>
      <xdr:spPr>
        <a:xfrm>
          <a:off x="9372111" y="100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122462</xdr:rowOff>
    </xdr:from>
    <xdr:to>
      <xdr:col>46</xdr:col>
      <xdr:colOff>38100</xdr:colOff>
      <xdr:row>58</xdr:row>
      <xdr:rowOff>52612</xdr:rowOff>
    </xdr:to>
    <xdr:sp macro="" textlink="">
      <xdr:nvSpPr>
        <xdr:cNvPr id="372" name="楕円 371"/>
        <xdr:cNvSpPr/>
      </xdr:nvSpPr>
      <xdr:spPr>
        <a:xfrm>
          <a:off x="8699500" y="989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69139</xdr:rowOff>
    </xdr:from>
    <xdr:ext cx="534377" cy="259045"/>
    <xdr:sp macro="" textlink="">
      <xdr:nvSpPr>
        <xdr:cNvPr id="373" name="テキスト ボックス 372"/>
        <xdr:cNvSpPr txBox="1"/>
      </xdr:nvSpPr>
      <xdr:spPr>
        <a:xfrm>
          <a:off x="8483111" y="967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41687</xdr:rowOff>
    </xdr:from>
    <xdr:to>
      <xdr:col>41</xdr:col>
      <xdr:colOff>101600</xdr:colOff>
      <xdr:row>58</xdr:row>
      <xdr:rowOff>143287</xdr:rowOff>
    </xdr:to>
    <xdr:sp macro="" textlink="">
      <xdr:nvSpPr>
        <xdr:cNvPr id="374" name="楕円 373"/>
        <xdr:cNvSpPr/>
      </xdr:nvSpPr>
      <xdr:spPr>
        <a:xfrm>
          <a:off x="7810500" y="998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134414</xdr:rowOff>
    </xdr:from>
    <xdr:ext cx="534377" cy="259045"/>
    <xdr:sp macro="" textlink="">
      <xdr:nvSpPr>
        <xdr:cNvPr id="375" name="テキスト ボックス 374"/>
        <xdr:cNvSpPr txBox="1"/>
      </xdr:nvSpPr>
      <xdr:spPr>
        <a:xfrm>
          <a:off x="7594111" y="1007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71739</xdr:rowOff>
    </xdr:from>
    <xdr:to>
      <xdr:col>36</xdr:col>
      <xdr:colOff>165100</xdr:colOff>
      <xdr:row>59</xdr:row>
      <xdr:rowOff>1889</xdr:rowOff>
    </xdr:to>
    <xdr:sp macro="" textlink="">
      <xdr:nvSpPr>
        <xdr:cNvPr id="376" name="楕円 375"/>
        <xdr:cNvSpPr/>
      </xdr:nvSpPr>
      <xdr:spPr>
        <a:xfrm>
          <a:off x="6921500" y="1001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164466</xdr:rowOff>
    </xdr:from>
    <xdr:ext cx="534377" cy="259045"/>
    <xdr:sp macro="" textlink="">
      <xdr:nvSpPr>
        <xdr:cNvPr id="377" name="テキスト ボックス 376"/>
        <xdr:cNvSpPr txBox="1"/>
      </xdr:nvSpPr>
      <xdr:spPr>
        <a:xfrm>
          <a:off x="6705111" y="1010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166636</xdr:rowOff>
    </xdr:from>
    <xdr:to>
      <xdr:col>54</xdr:col>
      <xdr:colOff>189865</xdr:colOff>
      <xdr:row>79</xdr:row>
      <xdr:rowOff>14782</xdr:rowOff>
    </xdr:to>
    <xdr:cxnSp macro="">
      <xdr:nvCxnSpPr>
        <xdr:cNvPr id="401" name="直線コネクタ 400"/>
        <xdr:cNvCxnSpPr/>
      </xdr:nvCxnSpPr>
      <xdr:spPr>
        <a:xfrm flipV="1">
          <a:off x="10475595" y="11996686"/>
          <a:ext cx="1270" cy="1562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18609</xdr:rowOff>
    </xdr:from>
    <xdr:ext cx="469744" cy="259045"/>
    <xdr:sp macro="" textlink="">
      <xdr:nvSpPr>
        <xdr:cNvPr id="402" name="商工費最小値テキスト"/>
        <xdr:cNvSpPr txBox="1"/>
      </xdr:nvSpPr>
      <xdr:spPr>
        <a:xfrm>
          <a:off x="10528300" y="1356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14782</xdr:rowOff>
    </xdr:from>
    <xdr:to>
      <xdr:col>55</xdr:col>
      <xdr:colOff>88900</xdr:colOff>
      <xdr:row>79</xdr:row>
      <xdr:rowOff>14782</xdr:rowOff>
    </xdr:to>
    <xdr:cxnSp macro="">
      <xdr:nvCxnSpPr>
        <xdr:cNvPr id="403" name="直線コネクタ 402"/>
        <xdr:cNvCxnSpPr/>
      </xdr:nvCxnSpPr>
      <xdr:spPr>
        <a:xfrm>
          <a:off x="10388600" y="1355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113313</xdr:rowOff>
    </xdr:from>
    <xdr:ext cx="599010" cy="259045"/>
    <xdr:sp macro="" textlink="">
      <xdr:nvSpPr>
        <xdr:cNvPr id="404" name="商工費最大値テキスト"/>
        <xdr:cNvSpPr txBox="1"/>
      </xdr:nvSpPr>
      <xdr:spPr>
        <a:xfrm>
          <a:off x="10528300" y="1177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166636</xdr:rowOff>
    </xdr:from>
    <xdr:to>
      <xdr:col>55</xdr:col>
      <xdr:colOff>88900</xdr:colOff>
      <xdr:row>69</xdr:row>
      <xdr:rowOff>166636</xdr:rowOff>
    </xdr:to>
    <xdr:cxnSp macro="">
      <xdr:nvCxnSpPr>
        <xdr:cNvPr id="405" name="直線コネクタ 404"/>
        <xdr:cNvCxnSpPr/>
      </xdr:nvCxnSpPr>
      <xdr:spPr>
        <a:xfrm>
          <a:off x="10388600" y="1199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67120</xdr:rowOff>
    </xdr:from>
    <xdr:to>
      <xdr:col>55</xdr:col>
      <xdr:colOff>0</xdr:colOff>
      <xdr:row>78</xdr:row>
      <xdr:rowOff>68338</xdr:rowOff>
    </xdr:to>
    <xdr:cxnSp macro="">
      <xdr:nvCxnSpPr>
        <xdr:cNvPr id="406" name="直線コネクタ 405"/>
        <xdr:cNvCxnSpPr/>
      </xdr:nvCxnSpPr>
      <xdr:spPr>
        <a:xfrm flipV="1">
          <a:off x="9639300" y="13440220"/>
          <a:ext cx="8382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59287</xdr:rowOff>
    </xdr:from>
    <xdr:ext cx="534377" cy="259045"/>
    <xdr:sp macro="" textlink="">
      <xdr:nvSpPr>
        <xdr:cNvPr id="407" name="商工費平均値テキスト"/>
        <xdr:cNvSpPr txBox="1"/>
      </xdr:nvSpPr>
      <xdr:spPr>
        <a:xfrm>
          <a:off x="10528300" y="13089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36410</xdr:rowOff>
    </xdr:from>
    <xdr:to>
      <xdr:col>55</xdr:col>
      <xdr:colOff>50800</xdr:colOff>
      <xdr:row>77</xdr:row>
      <xdr:rowOff>138010</xdr:rowOff>
    </xdr:to>
    <xdr:sp macro="" textlink="">
      <xdr:nvSpPr>
        <xdr:cNvPr id="408" name="フローチャート: 判断 407"/>
        <xdr:cNvSpPr/>
      </xdr:nvSpPr>
      <xdr:spPr>
        <a:xfrm>
          <a:off x="10426700" y="1323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32652</xdr:rowOff>
    </xdr:from>
    <xdr:to>
      <xdr:col>50</xdr:col>
      <xdr:colOff>114300</xdr:colOff>
      <xdr:row>78</xdr:row>
      <xdr:rowOff>68338</xdr:rowOff>
    </xdr:to>
    <xdr:cxnSp macro="">
      <xdr:nvCxnSpPr>
        <xdr:cNvPr id="409" name="直線コネクタ 408"/>
        <xdr:cNvCxnSpPr/>
      </xdr:nvCxnSpPr>
      <xdr:spPr>
        <a:xfrm>
          <a:off x="8750300" y="13405752"/>
          <a:ext cx="889000" cy="3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97866</xdr:rowOff>
    </xdr:from>
    <xdr:to>
      <xdr:col>50</xdr:col>
      <xdr:colOff>165100</xdr:colOff>
      <xdr:row>76</xdr:row>
      <xdr:rowOff>28017</xdr:rowOff>
    </xdr:to>
    <xdr:sp macro="" textlink="">
      <xdr:nvSpPr>
        <xdr:cNvPr id="410" name="フローチャート: 判断 409"/>
        <xdr:cNvSpPr/>
      </xdr:nvSpPr>
      <xdr:spPr>
        <a:xfrm>
          <a:off x="9588500" y="129566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44543</xdr:rowOff>
    </xdr:from>
    <xdr:ext cx="534377" cy="259045"/>
    <xdr:sp macro="" textlink="">
      <xdr:nvSpPr>
        <xdr:cNvPr id="411" name="テキスト ボックス 410"/>
        <xdr:cNvSpPr txBox="1"/>
      </xdr:nvSpPr>
      <xdr:spPr>
        <a:xfrm>
          <a:off x="9372111" y="127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32652</xdr:rowOff>
    </xdr:from>
    <xdr:to>
      <xdr:col>45</xdr:col>
      <xdr:colOff>177800</xdr:colOff>
      <xdr:row>78</xdr:row>
      <xdr:rowOff>73292</xdr:rowOff>
    </xdr:to>
    <xdr:cxnSp macro="">
      <xdr:nvCxnSpPr>
        <xdr:cNvPr id="412" name="直線コネクタ 411"/>
        <xdr:cNvCxnSpPr/>
      </xdr:nvCxnSpPr>
      <xdr:spPr>
        <a:xfrm flipV="1">
          <a:off x="7861300" y="13405752"/>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124219</xdr:rowOff>
    </xdr:from>
    <xdr:to>
      <xdr:col>46</xdr:col>
      <xdr:colOff>38100</xdr:colOff>
      <xdr:row>77</xdr:row>
      <xdr:rowOff>54369</xdr:rowOff>
    </xdr:to>
    <xdr:sp macro="" textlink="">
      <xdr:nvSpPr>
        <xdr:cNvPr id="413" name="フローチャート: 判断 412"/>
        <xdr:cNvSpPr/>
      </xdr:nvSpPr>
      <xdr:spPr>
        <a:xfrm>
          <a:off x="8699500" y="131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70896</xdr:rowOff>
    </xdr:from>
    <xdr:ext cx="534377" cy="259045"/>
    <xdr:sp macro="" textlink="">
      <xdr:nvSpPr>
        <xdr:cNvPr id="414" name="テキスト ボックス 413"/>
        <xdr:cNvSpPr txBox="1"/>
      </xdr:nvSpPr>
      <xdr:spPr>
        <a:xfrm>
          <a:off x="8483111" y="129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53290</xdr:rowOff>
    </xdr:from>
    <xdr:to>
      <xdr:col>41</xdr:col>
      <xdr:colOff>50800</xdr:colOff>
      <xdr:row>78</xdr:row>
      <xdr:rowOff>73292</xdr:rowOff>
    </xdr:to>
    <xdr:cxnSp macro="">
      <xdr:nvCxnSpPr>
        <xdr:cNvPr id="415" name="直線コネクタ 414"/>
        <xdr:cNvCxnSpPr/>
      </xdr:nvCxnSpPr>
      <xdr:spPr>
        <a:xfrm>
          <a:off x="6972300" y="13426390"/>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135547</xdr:rowOff>
    </xdr:from>
    <xdr:to>
      <xdr:col>41</xdr:col>
      <xdr:colOff>101600</xdr:colOff>
      <xdr:row>78</xdr:row>
      <xdr:rowOff>65697</xdr:rowOff>
    </xdr:to>
    <xdr:sp macro="" textlink="">
      <xdr:nvSpPr>
        <xdr:cNvPr id="416" name="フローチャート: 判断 415"/>
        <xdr:cNvSpPr/>
      </xdr:nvSpPr>
      <xdr:spPr>
        <a:xfrm>
          <a:off x="7810500" y="1333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82224</xdr:rowOff>
    </xdr:from>
    <xdr:ext cx="534377" cy="259045"/>
    <xdr:sp macro="" textlink="">
      <xdr:nvSpPr>
        <xdr:cNvPr id="417" name="テキスト ボックス 416"/>
        <xdr:cNvSpPr txBox="1"/>
      </xdr:nvSpPr>
      <xdr:spPr>
        <a:xfrm>
          <a:off x="7594111" y="131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118326</xdr:rowOff>
    </xdr:from>
    <xdr:to>
      <xdr:col>36</xdr:col>
      <xdr:colOff>165100</xdr:colOff>
      <xdr:row>78</xdr:row>
      <xdr:rowOff>48476</xdr:rowOff>
    </xdr:to>
    <xdr:sp macro="" textlink="">
      <xdr:nvSpPr>
        <xdr:cNvPr id="418" name="フローチャート: 判断 417"/>
        <xdr:cNvSpPr/>
      </xdr:nvSpPr>
      <xdr:spPr>
        <a:xfrm>
          <a:off x="6921500" y="1331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65003</xdr:rowOff>
    </xdr:from>
    <xdr:ext cx="534377" cy="259045"/>
    <xdr:sp macro="" textlink="">
      <xdr:nvSpPr>
        <xdr:cNvPr id="419" name="テキスト ボックス 418"/>
        <xdr:cNvSpPr txBox="1"/>
      </xdr:nvSpPr>
      <xdr:spPr>
        <a:xfrm>
          <a:off x="6705111" y="130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16320</xdr:rowOff>
    </xdr:from>
    <xdr:to>
      <xdr:col>55</xdr:col>
      <xdr:colOff>50800</xdr:colOff>
      <xdr:row>78</xdr:row>
      <xdr:rowOff>117920</xdr:rowOff>
    </xdr:to>
    <xdr:sp macro="" textlink="">
      <xdr:nvSpPr>
        <xdr:cNvPr id="425" name="楕円 424"/>
        <xdr:cNvSpPr/>
      </xdr:nvSpPr>
      <xdr:spPr>
        <a:xfrm>
          <a:off x="10426700" y="133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102697</xdr:rowOff>
    </xdr:from>
    <xdr:ext cx="534377" cy="259045"/>
    <xdr:sp macro="" textlink="">
      <xdr:nvSpPr>
        <xdr:cNvPr id="426" name="商工費該当値テキスト"/>
        <xdr:cNvSpPr txBox="1"/>
      </xdr:nvSpPr>
      <xdr:spPr>
        <a:xfrm>
          <a:off x="10528300" y="133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17538</xdr:rowOff>
    </xdr:from>
    <xdr:to>
      <xdr:col>50</xdr:col>
      <xdr:colOff>165100</xdr:colOff>
      <xdr:row>78</xdr:row>
      <xdr:rowOff>119138</xdr:rowOff>
    </xdr:to>
    <xdr:sp macro="" textlink="">
      <xdr:nvSpPr>
        <xdr:cNvPr id="427" name="楕円 426"/>
        <xdr:cNvSpPr/>
      </xdr:nvSpPr>
      <xdr:spPr>
        <a:xfrm>
          <a:off x="9588500" y="1339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110265</xdr:rowOff>
    </xdr:from>
    <xdr:ext cx="534377" cy="259045"/>
    <xdr:sp macro="" textlink="">
      <xdr:nvSpPr>
        <xdr:cNvPr id="428" name="テキスト ボックス 427"/>
        <xdr:cNvSpPr txBox="1"/>
      </xdr:nvSpPr>
      <xdr:spPr>
        <a:xfrm>
          <a:off x="9372111" y="134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153302</xdr:rowOff>
    </xdr:from>
    <xdr:to>
      <xdr:col>46</xdr:col>
      <xdr:colOff>38100</xdr:colOff>
      <xdr:row>78</xdr:row>
      <xdr:rowOff>83452</xdr:rowOff>
    </xdr:to>
    <xdr:sp macro="" textlink="">
      <xdr:nvSpPr>
        <xdr:cNvPr id="429" name="楕円 428"/>
        <xdr:cNvSpPr/>
      </xdr:nvSpPr>
      <xdr:spPr>
        <a:xfrm>
          <a:off x="8699500" y="133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74579</xdr:rowOff>
    </xdr:from>
    <xdr:ext cx="534377" cy="259045"/>
    <xdr:sp macro="" textlink="">
      <xdr:nvSpPr>
        <xdr:cNvPr id="430" name="テキスト ボックス 429"/>
        <xdr:cNvSpPr txBox="1"/>
      </xdr:nvSpPr>
      <xdr:spPr>
        <a:xfrm>
          <a:off x="8483111" y="1344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22492</xdr:rowOff>
    </xdr:from>
    <xdr:to>
      <xdr:col>41</xdr:col>
      <xdr:colOff>101600</xdr:colOff>
      <xdr:row>78</xdr:row>
      <xdr:rowOff>124092</xdr:rowOff>
    </xdr:to>
    <xdr:sp macro="" textlink="">
      <xdr:nvSpPr>
        <xdr:cNvPr id="431" name="楕円 430"/>
        <xdr:cNvSpPr/>
      </xdr:nvSpPr>
      <xdr:spPr>
        <a:xfrm>
          <a:off x="7810500" y="133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115219</xdr:rowOff>
    </xdr:from>
    <xdr:ext cx="534377" cy="259045"/>
    <xdr:sp macro="" textlink="">
      <xdr:nvSpPr>
        <xdr:cNvPr id="432" name="テキスト ボックス 431"/>
        <xdr:cNvSpPr txBox="1"/>
      </xdr:nvSpPr>
      <xdr:spPr>
        <a:xfrm>
          <a:off x="7594111" y="1348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2490</xdr:rowOff>
    </xdr:from>
    <xdr:to>
      <xdr:col>36</xdr:col>
      <xdr:colOff>165100</xdr:colOff>
      <xdr:row>78</xdr:row>
      <xdr:rowOff>104090</xdr:rowOff>
    </xdr:to>
    <xdr:sp macro="" textlink="">
      <xdr:nvSpPr>
        <xdr:cNvPr id="433" name="楕円 432"/>
        <xdr:cNvSpPr/>
      </xdr:nvSpPr>
      <xdr:spPr>
        <a:xfrm>
          <a:off x="6921500" y="133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95217</xdr:rowOff>
    </xdr:from>
    <xdr:ext cx="534377" cy="259045"/>
    <xdr:sp macro="" textlink="">
      <xdr:nvSpPr>
        <xdr:cNvPr id="434" name="テキスト ボックス 433"/>
        <xdr:cNvSpPr txBox="1"/>
      </xdr:nvSpPr>
      <xdr:spPr>
        <a:xfrm>
          <a:off x="6705111" y="1346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99340</xdr:rowOff>
    </xdr:from>
    <xdr:to>
      <xdr:col>54</xdr:col>
      <xdr:colOff>189865</xdr:colOff>
      <xdr:row>98</xdr:row>
      <xdr:rowOff>34773</xdr:rowOff>
    </xdr:to>
    <xdr:cxnSp macro="">
      <xdr:nvCxnSpPr>
        <xdr:cNvPr id="458" name="直線コネクタ 457"/>
        <xdr:cNvCxnSpPr/>
      </xdr:nvCxnSpPr>
      <xdr:spPr>
        <a:xfrm flipV="1">
          <a:off x="10475595" y="15529840"/>
          <a:ext cx="1270" cy="1307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38600</xdr:rowOff>
    </xdr:from>
    <xdr:ext cx="534377" cy="259045"/>
    <xdr:sp macro="" textlink="">
      <xdr:nvSpPr>
        <xdr:cNvPr id="459" name="土木費最小値テキスト"/>
        <xdr:cNvSpPr txBox="1"/>
      </xdr:nvSpPr>
      <xdr:spPr>
        <a:xfrm>
          <a:off x="10528300" y="1684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34773</xdr:rowOff>
    </xdr:from>
    <xdr:to>
      <xdr:col>55</xdr:col>
      <xdr:colOff>88900</xdr:colOff>
      <xdr:row>98</xdr:row>
      <xdr:rowOff>34773</xdr:rowOff>
    </xdr:to>
    <xdr:cxnSp macro="">
      <xdr:nvCxnSpPr>
        <xdr:cNvPr id="460" name="直線コネクタ 459"/>
        <xdr:cNvCxnSpPr/>
      </xdr:nvCxnSpPr>
      <xdr:spPr>
        <a:xfrm>
          <a:off x="10388600" y="1683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46017</xdr:rowOff>
    </xdr:from>
    <xdr:ext cx="599010" cy="259045"/>
    <xdr:sp macro="" textlink="">
      <xdr:nvSpPr>
        <xdr:cNvPr id="461" name="土木費最大値テキスト"/>
        <xdr:cNvSpPr txBox="1"/>
      </xdr:nvSpPr>
      <xdr:spPr>
        <a:xfrm>
          <a:off x="10528300" y="1530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99340</xdr:rowOff>
    </xdr:from>
    <xdr:to>
      <xdr:col>55</xdr:col>
      <xdr:colOff>88900</xdr:colOff>
      <xdr:row>90</xdr:row>
      <xdr:rowOff>99340</xdr:rowOff>
    </xdr:to>
    <xdr:cxnSp macro="">
      <xdr:nvCxnSpPr>
        <xdr:cNvPr id="462" name="直線コネクタ 461"/>
        <xdr:cNvCxnSpPr/>
      </xdr:nvCxnSpPr>
      <xdr:spPr>
        <a:xfrm>
          <a:off x="10388600" y="1552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40463</xdr:rowOff>
    </xdr:from>
    <xdr:to>
      <xdr:col>55</xdr:col>
      <xdr:colOff>0</xdr:colOff>
      <xdr:row>94</xdr:row>
      <xdr:rowOff>67945</xdr:rowOff>
    </xdr:to>
    <xdr:cxnSp macro="">
      <xdr:nvCxnSpPr>
        <xdr:cNvPr id="463" name="直線コネクタ 462"/>
        <xdr:cNvCxnSpPr/>
      </xdr:nvCxnSpPr>
      <xdr:spPr>
        <a:xfrm>
          <a:off x="9639300" y="16156763"/>
          <a:ext cx="838200" cy="2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79024</xdr:rowOff>
    </xdr:from>
    <xdr:ext cx="534377" cy="259045"/>
    <xdr:sp macro="" textlink="">
      <xdr:nvSpPr>
        <xdr:cNvPr id="464" name="土木費平均値テキスト"/>
        <xdr:cNvSpPr txBox="1"/>
      </xdr:nvSpPr>
      <xdr:spPr>
        <a:xfrm>
          <a:off x="10528300" y="16195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100597</xdr:rowOff>
    </xdr:from>
    <xdr:to>
      <xdr:col>55</xdr:col>
      <xdr:colOff>50800</xdr:colOff>
      <xdr:row>95</xdr:row>
      <xdr:rowOff>30747</xdr:rowOff>
    </xdr:to>
    <xdr:sp macro="" textlink="">
      <xdr:nvSpPr>
        <xdr:cNvPr id="465" name="フローチャート: 判断 464"/>
        <xdr:cNvSpPr/>
      </xdr:nvSpPr>
      <xdr:spPr>
        <a:xfrm>
          <a:off x="10426700" y="1621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40463</xdr:rowOff>
    </xdr:from>
    <xdr:to>
      <xdr:col>50</xdr:col>
      <xdr:colOff>114300</xdr:colOff>
      <xdr:row>94</xdr:row>
      <xdr:rowOff>46431</xdr:rowOff>
    </xdr:to>
    <xdr:cxnSp macro="">
      <xdr:nvCxnSpPr>
        <xdr:cNvPr id="466" name="直線コネクタ 465"/>
        <xdr:cNvCxnSpPr/>
      </xdr:nvCxnSpPr>
      <xdr:spPr>
        <a:xfrm flipV="1">
          <a:off x="8750300" y="16156763"/>
          <a:ext cx="889000" cy="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127164</xdr:rowOff>
    </xdr:from>
    <xdr:to>
      <xdr:col>50</xdr:col>
      <xdr:colOff>165100</xdr:colOff>
      <xdr:row>95</xdr:row>
      <xdr:rowOff>57314</xdr:rowOff>
    </xdr:to>
    <xdr:sp macro="" textlink="">
      <xdr:nvSpPr>
        <xdr:cNvPr id="467" name="フローチャート: 判断 466"/>
        <xdr:cNvSpPr/>
      </xdr:nvSpPr>
      <xdr:spPr>
        <a:xfrm>
          <a:off x="95885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48441</xdr:rowOff>
    </xdr:from>
    <xdr:ext cx="534377" cy="259045"/>
    <xdr:sp macro="" textlink="">
      <xdr:nvSpPr>
        <xdr:cNvPr id="468" name="テキスト ボックス 467"/>
        <xdr:cNvSpPr txBox="1"/>
      </xdr:nvSpPr>
      <xdr:spPr>
        <a:xfrm>
          <a:off x="9372111" y="1633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46431</xdr:rowOff>
    </xdr:from>
    <xdr:to>
      <xdr:col>45</xdr:col>
      <xdr:colOff>177800</xdr:colOff>
      <xdr:row>94</xdr:row>
      <xdr:rowOff>145910</xdr:rowOff>
    </xdr:to>
    <xdr:cxnSp macro="">
      <xdr:nvCxnSpPr>
        <xdr:cNvPr id="469" name="直線コネクタ 468"/>
        <xdr:cNvCxnSpPr/>
      </xdr:nvCxnSpPr>
      <xdr:spPr>
        <a:xfrm flipV="1">
          <a:off x="7861300" y="16162731"/>
          <a:ext cx="889000" cy="9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133186</xdr:rowOff>
    </xdr:from>
    <xdr:to>
      <xdr:col>46</xdr:col>
      <xdr:colOff>38100</xdr:colOff>
      <xdr:row>95</xdr:row>
      <xdr:rowOff>63336</xdr:rowOff>
    </xdr:to>
    <xdr:sp macro="" textlink="">
      <xdr:nvSpPr>
        <xdr:cNvPr id="470" name="フローチャート: 判断 469"/>
        <xdr:cNvSpPr/>
      </xdr:nvSpPr>
      <xdr:spPr>
        <a:xfrm>
          <a:off x="8699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54463</xdr:rowOff>
    </xdr:from>
    <xdr:ext cx="534377" cy="259045"/>
    <xdr:sp macro="" textlink="">
      <xdr:nvSpPr>
        <xdr:cNvPr id="471" name="テキスト ボックス 470"/>
        <xdr:cNvSpPr txBox="1"/>
      </xdr:nvSpPr>
      <xdr:spPr>
        <a:xfrm>
          <a:off x="8483111" y="163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99682</xdr:rowOff>
    </xdr:from>
    <xdr:to>
      <xdr:col>41</xdr:col>
      <xdr:colOff>50800</xdr:colOff>
      <xdr:row>94</xdr:row>
      <xdr:rowOff>145910</xdr:rowOff>
    </xdr:to>
    <xdr:cxnSp macro="">
      <xdr:nvCxnSpPr>
        <xdr:cNvPr id="472" name="直線コネクタ 471"/>
        <xdr:cNvCxnSpPr/>
      </xdr:nvCxnSpPr>
      <xdr:spPr>
        <a:xfrm>
          <a:off x="6972300" y="16215982"/>
          <a:ext cx="8890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90018</xdr:rowOff>
    </xdr:from>
    <xdr:to>
      <xdr:col>41</xdr:col>
      <xdr:colOff>101600</xdr:colOff>
      <xdr:row>95</xdr:row>
      <xdr:rowOff>20168</xdr:rowOff>
    </xdr:to>
    <xdr:sp macro="" textlink="">
      <xdr:nvSpPr>
        <xdr:cNvPr id="473" name="フローチャート: 判断 472"/>
        <xdr:cNvSpPr/>
      </xdr:nvSpPr>
      <xdr:spPr>
        <a:xfrm>
          <a:off x="7810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36695</xdr:rowOff>
    </xdr:from>
    <xdr:ext cx="534377" cy="259045"/>
    <xdr:sp macro="" textlink="">
      <xdr:nvSpPr>
        <xdr:cNvPr id="474" name="テキスト ボックス 473"/>
        <xdr:cNvSpPr txBox="1"/>
      </xdr:nvSpPr>
      <xdr:spPr>
        <a:xfrm>
          <a:off x="7594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102921</xdr:rowOff>
    </xdr:from>
    <xdr:to>
      <xdr:col>36</xdr:col>
      <xdr:colOff>165100</xdr:colOff>
      <xdr:row>95</xdr:row>
      <xdr:rowOff>33071</xdr:rowOff>
    </xdr:to>
    <xdr:sp macro="" textlink="">
      <xdr:nvSpPr>
        <xdr:cNvPr id="475" name="フローチャート: 判断 474"/>
        <xdr:cNvSpPr/>
      </xdr:nvSpPr>
      <xdr:spPr>
        <a:xfrm>
          <a:off x="6921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24198</xdr:rowOff>
    </xdr:from>
    <xdr:ext cx="534377" cy="259045"/>
    <xdr:sp macro="" textlink="">
      <xdr:nvSpPr>
        <xdr:cNvPr id="476" name="テキスト ボックス 475"/>
        <xdr:cNvSpPr txBox="1"/>
      </xdr:nvSpPr>
      <xdr:spPr>
        <a:xfrm>
          <a:off x="6705111" y="163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17145</xdr:rowOff>
    </xdr:from>
    <xdr:to>
      <xdr:col>55</xdr:col>
      <xdr:colOff>50800</xdr:colOff>
      <xdr:row>94</xdr:row>
      <xdr:rowOff>118745</xdr:rowOff>
    </xdr:to>
    <xdr:sp macro="" textlink="">
      <xdr:nvSpPr>
        <xdr:cNvPr id="482" name="楕円 481"/>
        <xdr:cNvSpPr/>
      </xdr:nvSpPr>
      <xdr:spPr>
        <a:xfrm>
          <a:off x="10426700" y="161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40022</xdr:rowOff>
    </xdr:from>
    <xdr:ext cx="534377" cy="259045"/>
    <xdr:sp macro="" textlink="">
      <xdr:nvSpPr>
        <xdr:cNvPr id="483" name="土木費該当値テキスト"/>
        <xdr:cNvSpPr txBox="1"/>
      </xdr:nvSpPr>
      <xdr:spPr>
        <a:xfrm>
          <a:off x="10528300" y="1598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161113</xdr:rowOff>
    </xdr:from>
    <xdr:to>
      <xdr:col>50</xdr:col>
      <xdr:colOff>165100</xdr:colOff>
      <xdr:row>94</xdr:row>
      <xdr:rowOff>91263</xdr:rowOff>
    </xdr:to>
    <xdr:sp macro="" textlink="">
      <xdr:nvSpPr>
        <xdr:cNvPr id="484" name="楕円 483"/>
        <xdr:cNvSpPr/>
      </xdr:nvSpPr>
      <xdr:spPr>
        <a:xfrm>
          <a:off x="9588500" y="161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107790</xdr:rowOff>
    </xdr:from>
    <xdr:ext cx="534377" cy="259045"/>
    <xdr:sp macro="" textlink="">
      <xdr:nvSpPr>
        <xdr:cNvPr id="485" name="テキスト ボックス 484"/>
        <xdr:cNvSpPr txBox="1"/>
      </xdr:nvSpPr>
      <xdr:spPr>
        <a:xfrm>
          <a:off x="9372111" y="1588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167081</xdr:rowOff>
    </xdr:from>
    <xdr:to>
      <xdr:col>46</xdr:col>
      <xdr:colOff>38100</xdr:colOff>
      <xdr:row>94</xdr:row>
      <xdr:rowOff>97231</xdr:rowOff>
    </xdr:to>
    <xdr:sp macro="" textlink="">
      <xdr:nvSpPr>
        <xdr:cNvPr id="486" name="楕円 485"/>
        <xdr:cNvSpPr/>
      </xdr:nvSpPr>
      <xdr:spPr>
        <a:xfrm>
          <a:off x="8699500" y="1611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113758</xdr:rowOff>
    </xdr:from>
    <xdr:ext cx="534377" cy="259045"/>
    <xdr:sp macro="" textlink="">
      <xdr:nvSpPr>
        <xdr:cNvPr id="487" name="テキスト ボックス 486"/>
        <xdr:cNvSpPr txBox="1"/>
      </xdr:nvSpPr>
      <xdr:spPr>
        <a:xfrm>
          <a:off x="8483111" y="1588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95110</xdr:rowOff>
    </xdr:from>
    <xdr:to>
      <xdr:col>41</xdr:col>
      <xdr:colOff>101600</xdr:colOff>
      <xdr:row>95</xdr:row>
      <xdr:rowOff>25260</xdr:rowOff>
    </xdr:to>
    <xdr:sp macro="" textlink="">
      <xdr:nvSpPr>
        <xdr:cNvPr id="488" name="楕円 487"/>
        <xdr:cNvSpPr/>
      </xdr:nvSpPr>
      <xdr:spPr>
        <a:xfrm>
          <a:off x="7810500" y="162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16387</xdr:rowOff>
    </xdr:from>
    <xdr:ext cx="534377" cy="259045"/>
    <xdr:sp macro="" textlink="">
      <xdr:nvSpPr>
        <xdr:cNvPr id="489" name="テキスト ボックス 488"/>
        <xdr:cNvSpPr txBox="1"/>
      </xdr:nvSpPr>
      <xdr:spPr>
        <a:xfrm>
          <a:off x="7594111" y="1630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48882</xdr:rowOff>
    </xdr:from>
    <xdr:to>
      <xdr:col>36</xdr:col>
      <xdr:colOff>165100</xdr:colOff>
      <xdr:row>94</xdr:row>
      <xdr:rowOff>150482</xdr:rowOff>
    </xdr:to>
    <xdr:sp macro="" textlink="">
      <xdr:nvSpPr>
        <xdr:cNvPr id="490" name="楕円 489"/>
        <xdr:cNvSpPr/>
      </xdr:nvSpPr>
      <xdr:spPr>
        <a:xfrm>
          <a:off x="6921500" y="16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167009</xdr:rowOff>
    </xdr:from>
    <xdr:ext cx="534377" cy="259045"/>
    <xdr:sp macro="" textlink="">
      <xdr:nvSpPr>
        <xdr:cNvPr id="491" name="テキスト ボックス 490"/>
        <xdr:cNvSpPr txBox="1"/>
      </xdr:nvSpPr>
      <xdr:spPr>
        <a:xfrm>
          <a:off x="6705111" y="1594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2" name="テキスト ボックス 501"/>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4" name="テキスト ボックス 50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107173</xdr:rowOff>
    </xdr:from>
    <xdr:to>
      <xdr:col>85</xdr:col>
      <xdr:colOff>126364</xdr:colOff>
      <xdr:row>39</xdr:row>
      <xdr:rowOff>165467</xdr:rowOff>
    </xdr:to>
    <xdr:cxnSp macro="">
      <xdr:nvCxnSpPr>
        <xdr:cNvPr id="518" name="直線コネクタ 517"/>
        <xdr:cNvCxnSpPr/>
      </xdr:nvCxnSpPr>
      <xdr:spPr>
        <a:xfrm flipV="1">
          <a:off x="16317595" y="5250673"/>
          <a:ext cx="1269" cy="160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169294</xdr:rowOff>
    </xdr:from>
    <xdr:ext cx="534377" cy="259045"/>
    <xdr:sp macro="" textlink="">
      <xdr:nvSpPr>
        <xdr:cNvPr id="519" name="消防費最小値テキスト"/>
        <xdr:cNvSpPr txBox="1"/>
      </xdr:nvSpPr>
      <xdr:spPr>
        <a:xfrm>
          <a:off x="16370300" y="685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165467</xdr:rowOff>
    </xdr:from>
    <xdr:to>
      <xdr:col>86</xdr:col>
      <xdr:colOff>25400</xdr:colOff>
      <xdr:row>39</xdr:row>
      <xdr:rowOff>165467</xdr:rowOff>
    </xdr:to>
    <xdr:cxnSp macro="">
      <xdr:nvCxnSpPr>
        <xdr:cNvPr id="520" name="直線コネクタ 519"/>
        <xdr:cNvCxnSpPr/>
      </xdr:nvCxnSpPr>
      <xdr:spPr>
        <a:xfrm>
          <a:off x="16230600" y="6852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53850</xdr:rowOff>
    </xdr:from>
    <xdr:ext cx="534377" cy="259045"/>
    <xdr:sp macro="" textlink="">
      <xdr:nvSpPr>
        <xdr:cNvPr id="521" name="消防費最大値テキスト"/>
        <xdr:cNvSpPr txBox="1"/>
      </xdr:nvSpPr>
      <xdr:spPr>
        <a:xfrm>
          <a:off x="16370300" y="502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66,996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107173</xdr:rowOff>
    </xdr:from>
    <xdr:to>
      <xdr:col>86</xdr:col>
      <xdr:colOff>25400</xdr:colOff>
      <xdr:row>30</xdr:row>
      <xdr:rowOff>107173</xdr:rowOff>
    </xdr:to>
    <xdr:cxnSp macro="">
      <xdr:nvCxnSpPr>
        <xdr:cNvPr id="522" name="直線コネクタ 521"/>
        <xdr:cNvCxnSpPr/>
      </xdr:nvCxnSpPr>
      <xdr:spPr>
        <a:xfrm>
          <a:off x="16230600" y="525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137055</xdr:rowOff>
    </xdr:from>
    <xdr:to>
      <xdr:col>85</xdr:col>
      <xdr:colOff>127000</xdr:colOff>
      <xdr:row>38</xdr:row>
      <xdr:rowOff>51853</xdr:rowOff>
    </xdr:to>
    <xdr:cxnSp macro="">
      <xdr:nvCxnSpPr>
        <xdr:cNvPr id="523" name="直線コネクタ 522"/>
        <xdr:cNvCxnSpPr/>
      </xdr:nvCxnSpPr>
      <xdr:spPr>
        <a:xfrm>
          <a:off x="15481300" y="6480705"/>
          <a:ext cx="838200" cy="8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64195</xdr:rowOff>
    </xdr:from>
    <xdr:ext cx="534377" cy="259045"/>
    <xdr:sp macro="" textlink="">
      <xdr:nvSpPr>
        <xdr:cNvPr id="524" name="消防費平均値テキスト"/>
        <xdr:cNvSpPr txBox="1"/>
      </xdr:nvSpPr>
      <xdr:spPr>
        <a:xfrm>
          <a:off x="16370300" y="623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41318</xdr:rowOff>
    </xdr:from>
    <xdr:to>
      <xdr:col>85</xdr:col>
      <xdr:colOff>177800</xdr:colOff>
      <xdr:row>37</xdr:row>
      <xdr:rowOff>142918</xdr:rowOff>
    </xdr:to>
    <xdr:sp macro="" textlink="">
      <xdr:nvSpPr>
        <xdr:cNvPr id="525" name="フローチャート: 判断 524"/>
        <xdr:cNvSpPr/>
      </xdr:nvSpPr>
      <xdr:spPr>
        <a:xfrm>
          <a:off x="16268700" y="63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137055</xdr:rowOff>
    </xdr:from>
    <xdr:to>
      <xdr:col>81</xdr:col>
      <xdr:colOff>50800</xdr:colOff>
      <xdr:row>39</xdr:row>
      <xdr:rowOff>7276</xdr:rowOff>
    </xdr:to>
    <xdr:cxnSp macro="">
      <xdr:nvCxnSpPr>
        <xdr:cNvPr id="526" name="直線コネクタ 525"/>
        <xdr:cNvCxnSpPr/>
      </xdr:nvCxnSpPr>
      <xdr:spPr>
        <a:xfrm flipV="1">
          <a:off x="14592300" y="6480705"/>
          <a:ext cx="889000" cy="2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29007</xdr:rowOff>
    </xdr:from>
    <xdr:to>
      <xdr:col>81</xdr:col>
      <xdr:colOff>101600</xdr:colOff>
      <xdr:row>37</xdr:row>
      <xdr:rowOff>130607</xdr:rowOff>
    </xdr:to>
    <xdr:sp macro="" textlink="">
      <xdr:nvSpPr>
        <xdr:cNvPr id="527" name="フローチャート: 判断 526"/>
        <xdr:cNvSpPr/>
      </xdr:nvSpPr>
      <xdr:spPr>
        <a:xfrm>
          <a:off x="15430500" y="63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147134</xdr:rowOff>
    </xdr:from>
    <xdr:ext cx="534377" cy="259045"/>
    <xdr:sp macro="" textlink="">
      <xdr:nvSpPr>
        <xdr:cNvPr id="528" name="テキスト ボックス 527"/>
        <xdr:cNvSpPr txBox="1"/>
      </xdr:nvSpPr>
      <xdr:spPr>
        <a:xfrm>
          <a:off x="15214111" y="61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7276</xdr:rowOff>
    </xdr:from>
    <xdr:to>
      <xdr:col>76</xdr:col>
      <xdr:colOff>114300</xdr:colOff>
      <xdr:row>39</xdr:row>
      <xdr:rowOff>60539</xdr:rowOff>
    </xdr:to>
    <xdr:cxnSp macro="">
      <xdr:nvCxnSpPr>
        <xdr:cNvPr id="529" name="直線コネクタ 528"/>
        <xdr:cNvCxnSpPr/>
      </xdr:nvCxnSpPr>
      <xdr:spPr>
        <a:xfrm flipV="1">
          <a:off x="13703300" y="6693826"/>
          <a:ext cx="8890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32697</xdr:rowOff>
    </xdr:from>
    <xdr:to>
      <xdr:col>76</xdr:col>
      <xdr:colOff>165100</xdr:colOff>
      <xdr:row>37</xdr:row>
      <xdr:rowOff>134297</xdr:rowOff>
    </xdr:to>
    <xdr:sp macro="" textlink="">
      <xdr:nvSpPr>
        <xdr:cNvPr id="530" name="フローチャート: 判断 529"/>
        <xdr:cNvSpPr/>
      </xdr:nvSpPr>
      <xdr:spPr>
        <a:xfrm>
          <a:off x="14541500" y="63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150824</xdr:rowOff>
    </xdr:from>
    <xdr:ext cx="534377" cy="259045"/>
    <xdr:sp macro="" textlink="">
      <xdr:nvSpPr>
        <xdr:cNvPr id="531" name="テキスト ボックス 530"/>
        <xdr:cNvSpPr txBox="1"/>
      </xdr:nvSpPr>
      <xdr:spPr>
        <a:xfrm>
          <a:off x="14325111" y="615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60539</xdr:rowOff>
    </xdr:from>
    <xdr:to>
      <xdr:col>71</xdr:col>
      <xdr:colOff>177800</xdr:colOff>
      <xdr:row>39</xdr:row>
      <xdr:rowOff>92380</xdr:rowOff>
    </xdr:to>
    <xdr:cxnSp macro="">
      <xdr:nvCxnSpPr>
        <xdr:cNvPr id="532" name="直線コネクタ 531"/>
        <xdr:cNvCxnSpPr/>
      </xdr:nvCxnSpPr>
      <xdr:spPr>
        <a:xfrm flipV="1">
          <a:off x="12814300" y="6747089"/>
          <a:ext cx="889000" cy="3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167538</xdr:rowOff>
    </xdr:from>
    <xdr:to>
      <xdr:col>72</xdr:col>
      <xdr:colOff>38100</xdr:colOff>
      <xdr:row>37</xdr:row>
      <xdr:rowOff>97688</xdr:rowOff>
    </xdr:to>
    <xdr:sp macro="" textlink="">
      <xdr:nvSpPr>
        <xdr:cNvPr id="533" name="フローチャート: 判断 532"/>
        <xdr:cNvSpPr/>
      </xdr:nvSpPr>
      <xdr:spPr>
        <a:xfrm>
          <a:off x="13652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114215</xdr:rowOff>
    </xdr:from>
    <xdr:ext cx="534377" cy="259045"/>
    <xdr:sp macro="" textlink="">
      <xdr:nvSpPr>
        <xdr:cNvPr id="534" name="テキスト ボックス 533"/>
        <xdr:cNvSpPr txBox="1"/>
      </xdr:nvSpPr>
      <xdr:spPr>
        <a:xfrm>
          <a:off x="13436111" y="61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116103</xdr:rowOff>
    </xdr:from>
    <xdr:to>
      <xdr:col>67</xdr:col>
      <xdr:colOff>101600</xdr:colOff>
      <xdr:row>38</xdr:row>
      <xdr:rowOff>46253</xdr:rowOff>
    </xdr:to>
    <xdr:sp macro="" textlink="">
      <xdr:nvSpPr>
        <xdr:cNvPr id="535" name="フローチャート: 判断 534"/>
        <xdr:cNvSpPr/>
      </xdr:nvSpPr>
      <xdr:spPr>
        <a:xfrm>
          <a:off x="12763500" y="645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62780</xdr:rowOff>
    </xdr:from>
    <xdr:ext cx="534377" cy="259045"/>
    <xdr:sp macro="" textlink="">
      <xdr:nvSpPr>
        <xdr:cNvPr id="536" name="テキスト ボックス 535"/>
        <xdr:cNvSpPr txBox="1"/>
      </xdr:nvSpPr>
      <xdr:spPr>
        <a:xfrm>
          <a:off x="12547111" y="62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1053</xdr:rowOff>
    </xdr:from>
    <xdr:to>
      <xdr:col>85</xdr:col>
      <xdr:colOff>177800</xdr:colOff>
      <xdr:row>38</xdr:row>
      <xdr:rowOff>102653</xdr:rowOff>
    </xdr:to>
    <xdr:sp macro="" textlink="">
      <xdr:nvSpPr>
        <xdr:cNvPr id="542" name="楕円 541"/>
        <xdr:cNvSpPr/>
      </xdr:nvSpPr>
      <xdr:spPr>
        <a:xfrm>
          <a:off x="16268700" y="65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150930</xdr:rowOff>
    </xdr:from>
    <xdr:ext cx="534377" cy="259045"/>
    <xdr:sp macro="" textlink="">
      <xdr:nvSpPr>
        <xdr:cNvPr id="543" name="消防費該当値テキスト"/>
        <xdr:cNvSpPr txBox="1"/>
      </xdr:nvSpPr>
      <xdr:spPr>
        <a:xfrm>
          <a:off x="16370300" y="64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86255</xdr:rowOff>
    </xdr:from>
    <xdr:to>
      <xdr:col>81</xdr:col>
      <xdr:colOff>101600</xdr:colOff>
      <xdr:row>38</xdr:row>
      <xdr:rowOff>16405</xdr:rowOff>
    </xdr:to>
    <xdr:sp macro="" textlink="">
      <xdr:nvSpPr>
        <xdr:cNvPr id="544" name="楕円 543"/>
        <xdr:cNvSpPr/>
      </xdr:nvSpPr>
      <xdr:spPr>
        <a:xfrm>
          <a:off x="15430500" y="642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7531</xdr:rowOff>
    </xdr:from>
    <xdr:ext cx="534377" cy="259045"/>
    <xdr:sp macro="" textlink="">
      <xdr:nvSpPr>
        <xdr:cNvPr id="545" name="テキスト ボックス 544"/>
        <xdr:cNvSpPr txBox="1"/>
      </xdr:nvSpPr>
      <xdr:spPr>
        <a:xfrm>
          <a:off x="15214111" y="652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127926</xdr:rowOff>
    </xdr:from>
    <xdr:to>
      <xdr:col>76</xdr:col>
      <xdr:colOff>165100</xdr:colOff>
      <xdr:row>39</xdr:row>
      <xdr:rowOff>58076</xdr:rowOff>
    </xdr:to>
    <xdr:sp macro="" textlink="">
      <xdr:nvSpPr>
        <xdr:cNvPr id="546" name="楕円 545"/>
        <xdr:cNvSpPr/>
      </xdr:nvSpPr>
      <xdr:spPr>
        <a:xfrm>
          <a:off x="14541500" y="66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49203</xdr:rowOff>
    </xdr:from>
    <xdr:ext cx="534377" cy="259045"/>
    <xdr:sp macro="" textlink="">
      <xdr:nvSpPr>
        <xdr:cNvPr id="547" name="テキスト ボックス 546"/>
        <xdr:cNvSpPr txBox="1"/>
      </xdr:nvSpPr>
      <xdr:spPr>
        <a:xfrm>
          <a:off x="14325111" y="67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9739</xdr:rowOff>
    </xdr:from>
    <xdr:to>
      <xdr:col>72</xdr:col>
      <xdr:colOff>38100</xdr:colOff>
      <xdr:row>39</xdr:row>
      <xdr:rowOff>111339</xdr:rowOff>
    </xdr:to>
    <xdr:sp macro="" textlink="">
      <xdr:nvSpPr>
        <xdr:cNvPr id="548" name="楕円 547"/>
        <xdr:cNvSpPr/>
      </xdr:nvSpPr>
      <xdr:spPr>
        <a:xfrm>
          <a:off x="13652500" y="66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102466</xdr:rowOff>
    </xdr:from>
    <xdr:ext cx="534377" cy="259045"/>
    <xdr:sp macro="" textlink="">
      <xdr:nvSpPr>
        <xdr:cNvPr id="549" name="テキスト ボックス 548"/>
        <xdr:cNvSpPr txBox="1"/>
      </xdr:nvSpPr>
      <xdr:spPr>
        <a:xfrm>
          <a:off x="13436111" y="678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41580</xdr:rowOff>
    </xdr:from>
    <xdr:to>
      <xdr:col>67</xdr:col>
      <xdr:colOff>101600</xdr:colOff>
      <xdr:row>39</xdr:row>
      <xdr:rowOff>143180</xdr:rowOff>
    </xdr:to>
    <xdr:sp macro="" textlink="">
      <xdr:nvSpPr>
        <xdr:cNvPr id="550" name="楕円 549"/>
        <xdr:cNvSpPr/>
      </xdr:nvSpPr>
      <xdr:spPr>
        <a:xfrm>
          <a:off x="12763500" y="67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134307</xdr:rowOff>
    </xdr:from>
    <xdr:ext cx="534377" cy="259045"/>
    <xdr:sp macro="" textlink="">
      <xdr:nvSpPr>
        <xdr:cNvPr id="551" name="テキスト ボックス 550"/>
        <xdr:cNvSpPr txBox="1"/>
      </xdr:nvSpPr>
      <xdr:spPr>
        <a:xfrm>
          <a:off x="12547111" y="68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4" name="テキスト ボックス 56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35083</xdr:rowOff>
    </xdr:from>
    <xdr:to>
      <xdr:col>85</xdr:col>
      <xdr:colOff>126364</xdr:colOff>
      <xdr:row>59</xdr:row>
      <xdr:rowOff>27311</xdr:rowOff>
    </xdr:to>
    <xdr:cxnSp macro="">
      <xdr:nvCxnSpPr>
        <xdr:cNvPr id="574" name="直線コネクタ 573"/>
        <xdr:cNvCxnSpPr/>
      </xdr:nvCxnSpPr>
      <xdr:spPr>
        <a:xfrm flipV="1">
          <a:off x="16317595" y="8607583"/>
          <a:ext cx="1269" cy="1535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31138</xdr:rowOff>
    </xdr:from>
    <xdr:ext cx="534377" cy="259045"/>
    <xdr:sp macro="" textlink="">
      <xdr:nvSpPr>
        <xdr:cNvPr id="575" name="教育費最小値テキスト"/>
        <xdr:cNvSpPr txBox="1"/>
      </xdr:nvSpPr>
      <xdr:spPr>
        <a:xfrm>
          <a:off x="16370300" y="101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27311</xdr:rowOff>
    </xdr:from>
    <xdr:to>
      <xdr:col>86</xdr:col>
      <xdr:colOff>25400</xdr:colOff>
      <xdr:row>59</xdr:row>
      <xdr:rowOff>27311</xdr:rowOff>
    </xdr:to>
    <xdr:cxnSp macro="">
      <xdr:nvCxnSpPr>
        <xdr:cNvPr id="576" name="直線コネクタ 575"/>
        <xdr:cNvCxnSpPr/>
      </xdr:nvCxnSpPr>
      <xdr:spPr>
        <a:xfrm>
          <a:off x="16230600" y="101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153210</xdr:rowOff>
    </xdr:from>
    <xdr:ext cx="599010" cy="259045"/>
    <xdr:sp macro="" textlink="">
      <xdr:nvSpPr>
        <xdr:cNvPr id="577" name="教育費最大値テキスト"/>
        <xdr:cNvSpPr txBox="1"/>
      </xdr:nvSpPr>
      <xdr:spPr>
        <a:xfrm>
          <a:off x="16370300" y="838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211,441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35083</xdr:rowOff>
    </xdr:from>
    <xdr:to>
      <xdr:col>86</xdr:col>
      <xdr:colOff>25400</xdr:colOff>
      <xdr:row>50</xdr:row>
      <xdr:rowOff>35083</xdr:rowOff>
    </xdr:to>
    <xdr:cxnSp macro="">
      <xdr:nvCxnSpPr>
        <xdr:cNvPr id="578" name="直線コネクタ 577"/>
        <xdr:cNvCxnSpPr/>
      </xdr:nvCxnSpPr>
      <xdr:spPr>
        <a:xfrm>
          <a:off x="16230600" y="860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105108</xdr:rowOff>
    </xdr:from>
    <xdr:to>
      <xdr:col>85</xdr:col>
      <xdr:colOff>127000</xdr:colOff>
      <xdr:row>58</xdr:row>
      <xdr:rowOff>75143</xdr:rowOff>
    </xdr:to>
    <xdr:cxnSp macro="">
      <xdr:nvCxnSpPr>
        <xdr:cNvPr id="579" name="直線コネクタ 578"/>
        <xdr:cNvCxnSpPr/>
      </xdr:nvCxnSpPr>
      <xdr:spPr>
        <a:xfrm>
          <a:off x="15481300" y="9877758"/>
          <a:ext cx="838200" cy="14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64905</xdr:rowOff>
    </xdr:from>
    <xdr:ext cx="534377" cy="259045"/>
    <xdr:sp macro="" textlink="">
      <xdr:nvSpPr>
        <xdr:cNvPr id="580" name="教育費平均値テキスト"/>
        <xdr:cNvSpPr txBox="1"/>
      </xdr:nvSpPr>
      <xdr:spPr>
        <a:xfrm>
          <a:off x="16370300" y="9666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42028</xdr:rowOff>
    </xdr:from>
    <xdr:to>
      <xdr:col>85</xdr:col>
      <xdr:colOff>177800</xdr:colOff>
      <xdr:row>57</xdr:row>
      <xdr:rowOff>143628</xdr:rowOff>
    </xdr:to>
    <xdr:sp macro="" textlink="">
      <xdr:nvSpPr>
        <xdr:cNvPr id="581" name="フローチャート: 判断 580"/>
        <xdr:cNvSpPr/>
      </xdr:nvSpPr>
      <xdr:spPr>
        <a:xfrm>
          <a:off x="16268700" y="981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105108</xdr:rowOff>
    </xdr:from>
    <xdr:to>
      <xdr:col>81</xdr:col>
      <xdr:colOff>50800</xdr:colOff>
      <xdr:row>58</xdr:row>
      <xdr:rowOff>107074</xdr:rowOff>
    </xdr:to>
    <xdr:cxnSp macro="">
      <xdr:nvCxnSpPr>
        <xdr:cNvPr id="582" name="直線コネクタ 581"/>
        <xdr:cNvCxnSpPr/>
      </xdr:nvCxnSpPr>
      <xdr:spPr>
        <a:xfrm flipV="1">
          <a:off x="14592300" y="9877758"/>
          <a:ext cx="889000" cy="17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92749</xdr:rowOff>
    </xdr:from>
    <xdr:to>
      <xdr:col>81</xdr:col>
      <xdr:colOff>101600</xdr:colOff>
      <xdr:row>58</xdr:row>
      <xdr:rowOff>22899</xdr:rowOff>
    </xdr:to>
    <xdr:sp macro="" textlink="">
      <xdr:nvSpPr>
        <xdr:cNvPr id="583" name="フローチャート: 判断 582"/>
        <xdr:cNvSpPr/>
      </xdr:nvSpPr>
      <xdr:spPr>
        <a:xfrm>
          <a:off x="15430500" y="98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14026</xdr:rowOff>
    </xdr:from>
    <xdr:ext cx="534377" cy="259045"/>
    <xdr:sp macro="" textlink="">
      <xdr:nvSpPr>
        <xdr:cNvPr id="584" name="テキスト ボックス 583"/>
        <xdr:cNvSpPr txBox="1"/>
      </xdr:nvSpPr>
      <xdr:spPr>
        <a:xfrm>
          <a:off x="15214111" y="99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107074</xdr:rowOff>
    </xdr:from>
    <xdr:to>
      <xdr:col>76</xdr:col>
      <xdr:colOff>114300</xdr:colOff>
      <xdr:row>58</xdr:row>
      <xdr:rowOff>154605</xdr:rowOff>
    </xdr:to>
    <xdr:cxnSp macro="">
      <xdr:nvCxnSpPr>
        <xdr:cNvPr id="585" name="直線コネクタ 584"/>
        <xdr:cNvCxnSpPr/>
      </xdr:nvCxnSpPr>
      <xdr:spPr>
        <a:xfrm flipV="1">
          <a:off x="13703300" y="10051174"/>
          <a:ext cx="889000" cy="4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134089</xdr:rowOff>
    </xdr:from>
    <xdr:to>
      <xdr:col>76</xdr:col>
      <xdr:colOff>165100</xdr:colOff>
      <xdr:row>58</xdr:row>
      <xdr:rowOff>64239</xdr:rowOff>
    </xdr:to>
    <xdr:sp macro="" textlink="">
      <xdr:nvSpPr>
        <xdr:cNvPr id="586" name="フローチャート: 判断 585"/>
        <xdr:cNvSpPr/>
      </xdr:nvSpPr>
      <xdr:spPr>
        <a:xfrm>
          <a:off x="14541500" y="99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80766</xdr:rowOff>
    </xdr:from>
    <xdr:ext cx="534377" cy="259045"/>
    <xdr:sp macro="" textlink="">
      <xdr:nvSpPr>
        <xdr:cNvPr id="587" name="テキスト ボックス 586"/>
        <xdr:cNvSpPr txBox="1"/>
      </xdr:nvSpPr>
      <xdr:spPr>
        <a:xfrm>
          <a:off x="14325111" y="96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154605</xdr:rowOff>
    </xdr:from>
    <xdr:to>
      <xdr:col>71</xdr:col>
      <xdr:colOff>177800</xdr:colOff>
      <xdr:row>59</xdr:row>
      <xdr:rowOff>56901</xdr:rowOff>
    </xdr:to>
    <xdr:cxnSp macro="">
      <xdr:nvCxnSpPr>
        <xdr:cNvPr id="588" name="直線コネクタ 587"/>
        <xdr:cNvCxnSpPr/>
      </xdr:nvCxnSpPr>
      <xdr:spPr>
        <a:xfrm flipV="1">
          <a:off x="12814300" y="10098705"/>
          <a:ext cx="889000" cy="7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126134</xdr:rowOff>
    </xdr:from>
    <xdr:to>
      <xdr:col>72</xdr:col>
      <xdr:colOff>38100</xdr:colOff>
      <xdr:row>58</xdr:row>
      <xdr:rowOff>56284</xdr:rowOff>
    </xdr:to>
    <xdr:sp macro="" textlink="">
      <xdr:nvSpPr>
        <xdr:cNvPr id="589" name="フローチャート: 判断 588"/>
        <xdr:cNvSpPr/>
      </xdr:nvSpPr>
      <xdr:spPr>
        <a:xfrm>
          <a:off x="13652500" y="989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72811</xdr:rowOff>
    </xdr:from>
    <xdr:ext cx="534377" cy="259045"/>
    <xdr:sp macro="" textlink="">
      <xdr:nvSpPr>
        <xdr:cNvPr id="590" name="テキスト ボックス 589"/>
        <xdr:cNvSpPr txBox="1"/>
      </xdr:nvSpPr>
      <xdr:spPr>
        <a:xfrm>
          <a:off x="13436111" y="967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157416</xdr:rowOff>
    </xdr:from>
    <xdr:to>
      <xdr:col>67</xdr:col>
      <xdr:colOff>101600</xdr:colOff>
      <xdr:row>58</xdr:row>
      <xdr:rowOff>87566</xdr:rowOff>
    </xdr:to>
    <xdr:sp macro="" textlink="">
      <xdr:nvSpPr>
        <xdr:cNvPr id="591" name="フローチャート: 判断 590"/>
        <xdr:cNvSpPr/>
      </xdr:nvSpPr>
      <xdr:spPr>
        <a:xfrm>
          <a:off x="12763500" y="993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104093</xdr:rowOff>
    </xdr:from>
    <xdr:ext cx="534377" cy="259045"/>
    <xdr:sp macro="" textlink="">
      <xdr:nvSpPr>
        <xdr:cNvPr id="592" name="テキスト ボックス 591"/>
        <xdr:cNvSpPr txBox="1"/>
      </xdr:nvSpPr>
      <xdr:spPr>
        <a:xfrm>
          <a:off x="12547111" y="970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24343</xdr:rowOff>
    </xdr:from>
    <xdr:to>
      <xdr:col>85</xdr:col>
      <xdr:colOff>177800</xdr:colOff>
      <xdr:row>58</xdr:row>
      <xdr:rowOff>125943</xdr:rowOff>
    </xdr:to>
    <xdr:sp macro="" textlink="">
      <xdr:nvSpPr>
        <xdr:cNvPr id="598" name="楕円 597"/>
        <xdr:cNvSpPr/>
      </xdr:nvSpPr>
      <xdr:spPr>
        <a:xfrm>
          <a:off x="16268700" y="996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110720</xdr:rowOff>
    </xdr:from>
    <xdr:ext cx="534377" cy="259045"/>
    <xdr:sp macro="" textlink="">
      <xdr:nvSpPr>
        <xdr:cNvPr id="599" name="教育費該当値テキスト"/>
        <xdr:cNvSpPr txBox="1"/>
      </xdr:nvSpPr>
      <xdr:spPr>
        <a:xfrm>
          <a:off x="16370300" y="988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54308</xdr:rowOff>
    </xdr:from>
    <xdr:to>
      <xdr:col>81</xdr:col>
      <xdr:colOff>101600</xdr:colOff>
      <xdr:row>57</xdr:row>
      <xdr:rowOff>155908</xdr:rowOff>
    </xdr:to>
    <xdr:sp macro="" textlink="">
      <xdr:nvSpPr>
        <xdr:cNvPr id="600" name="楕円 599"/>
        <xdr:cNvSpPr/>
      </xdr:nvSpPr>
      <xdr:spPr>
        <a:xfrm>
          <a:off x="15430500" y="982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985</xdr:rowOff>
    </xdr:from>
    <xdr:ext cx="534377" cy="259045"/>
    <xdr:sp macro="" textlink="">
      <xdr:nvSpPr>
        <xdr:cNvPr id="601" name="テキスト ボックス 600"/>
        <xdr:cNvSpPr txBox="1"/>
      </xdr:nvSpPr>
      <xdr:spPr>
        <a:xfrm>
          <a:off x="15214111" y="960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56274</xdr:rowOff>
    </xdr:from>
    <xdr:to>
      <xdr:col>76</xdr:col>
      <xdr:colOff>165100</xdr:colOff>
      <xdr:row>58</xdr:row>
      <xdr:rowOff>157874</xdr:rowOff>
    </xdr:to>
    <xdr:sp macro="" textlink="">
      <xdr:nvSpPr>
        <xdr:cNvPr id="602" name="楕円 601"/>
        <xdr:cNvSpPr/>
      </xdr:nvSpPr>
      <xdr:spPr>
        <a:xfrm>
          <a:off x="14541500" y="100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149001</xdr:rowOff>
    </xdr:from>
    <xdr:ext cx="534377" cy="259045"/>
    <xdr:sp macro="" textlink="">
      <xdr:nvSpPr>
        <xdr:cNvPr id="603" name="テキスト ボックス 602"/>
        <xdr:cNvSpPr txBox="1"/>
      </xdr:nvSpPr>
      <xdr:spPr>
        <a:xfrm>
          <a:off x="14325111" y="100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103805</xdr:rowOff>
    </xdr:from>
    <xdr:to>
      <xdr:col>72</xdr:col>
      <xdr:colOff>38100</xdr:colOff>
      <xdr:row>59</xdr:row>
      <xdr:rowOff>33955</xdr:rowOff>
    </xdr:to>
    <xdr:sp macro="" textlink="">
      <xdr:nvSpPr>
        <xdr:cNvPr id="604" name="楕円 603"/>
        <xdr:cNvSpPr/>
      </xdr:nvSpPr>
      <xdr:spPr>
        <a:xfrm>
          <a:off x="13652500" y="1004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25082</xdr:rowOff>
    </xdr:from>
    <xdr:ext cx="534377" cy="259045"/>
    <xdr:sp macro="" textlink="">
      <xdr:nvSpPr>
        <xdr:cNvPr id="605" name="テキスト ボックス 604"/>
        <xdr:cNvSpPr txBox="1"/>
      </xdr:nvSpPr>
      <xdr:spPr>
        <a:xfrm>
          <a:off x="13436111" y="101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6101</xdr:rowOff>
    </xdr:from>
    <xdr:to>
      <xdr:col>67</xdr:col>
      <xdr:colOff>101600</xdr:colOff>
      <xdr:row>59</xdr:row>
      <xdr:rowOff>107701</xdr:rowOff>
    </xdr:to>
    <xdr:sp macro="" textlink="">
      <xdr:nvSpPr>
        <xdr:cNvPr id="606" name="楕円 605"/>
        <xdr:cNvSpPr/>
      </xdr:nvSpPr>
      <xdr:spPr>
        <a:xfrm>
          <a:off x="12763500" y="1012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98828</xdr:rowOff>
    </xdr:from>
    <xdr:ext cx="534377" cy="259045"/>
    <xdr:sp macro="" textlink="">
      <xdr:nvSpPr>
        <xdr:cNvPr id="607" name="テキスト ボックス 606"/>
        <xdr:cNvSpPr txBox="1"/>
      </xdr:nvSpPr>
      <xdr:spPr>
        <a:xfrm>
          <a:off x="12547111" y="1021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98636</xdr:rowOff>
    </xdr:from>
    <xdr:to>
      <xdr:col>85</xdr:col>
      <xdr:colOff>126364</xdr:colOff>
      <xdr:row>79</xdr:row>
      <xdr:rowOff>44450</xdr:rowOff>
    </xdr:to>
    <xdr:cxnSp macro="">
      <xdr:nvCxnSpPr>
        <xdr:cNvPr id="631" name="直線コネクタ 630"/>
        <xdr:cNvCxnSpPr/>
      </xdr:nvCxnSpPr>
      <xdr:spPr>
        <a:xfrm flipV="1">
          <a:off x="16317595" y="12271586"/>
          <a:ext cx="1269" cy="1317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45313</xdr:rowOff>
    </xdr:from>
    <xdr:ext cx="599010" cy="259045"/>
    <xdr:sp macro="" textlink="">
      <xdr:nvSpPr>
        <xdr:cNvPr id="634" name="災害復旧費最大値テキスト"/>
        <xdr:cNvSpPr txBox="1"/>
      </xdr:nvSpPr>
      <xdr:spPr>
        <a:xfrm>
          <a:off x="16370300" y="1204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98636</xdr:rowOff>
    </xdr:from>
    <xdr:to>
      <xdr:col>86</xdr:col>
      <xdr:colOff>25400</xdr:colOff>
      <xdr:row>71</xdr:row>
      <xdr:rowOff>98636</xdr:rowOff>
    </xdr:to>
    <xdr:cxnSp macro="">
      <xdr:nvCxnSpPr>
        <xdr:cNvPr id="635" name="直線コネクタ 634"/>
        <xdr:cNvCxnSpPr/>
      </xdr:nvCxnSpPr>
      <xdr:spPr>
        <a:xfrm>
          <a:off x="16230600" y="1227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25881</xdr:rowOff>
    </xdr:from>
    <xdr:to>
      <xdr:col>85</xdr:col>
      <xdr:colOff>127000</xdr:colOff>
      <xdr:row>79</xdr:row>
      <xdr:rowOff>31961</xdr:rowOff>
    </xdr:to>
    <xdr:cxnSp macro="">
      <xdr:nvCxnSpPr>
        <xdr:cNvPr id="636" name="直線コネクタ 635"/>
        <xdr:cNvCxnSpPr/>
      </xdr:nvCxnSpPr>
      <xdr:spPr>
        <a:xfrm flipV="1">
          <a:off x="15481300" y="13570431"/>
          <a:ext cx="838200" cy="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88445</xdr:rowOff>
    </xdr:from>
    <xdr:ext cx="534377" cy="259045"/>
    <xdr:sp macro="" textlink="">
      <xdr:nvSpPr>
        <xdr:cNvPr id="637" name="災害復旧費平均値テキスト"/>
        <xdr:cNvSpPr txBox="1"/>
      </xdr:nvSpPr>
      <xdr:spPr>
        <a:xfrm>
          <a:off x="16370300" y="13290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65568</xdr:rowOff>
    </xdr:from>
    <xdr:to>
      <xdr:col>85</xdr:col>
      <xdr:colOff>177800</xdr:colOff>
      <xdr:row>78</xdr:row>
      <xdr:rowOff>167168</xdr:rowOff>
    </xdr:to>
    <xdr:sp macro="" textlink="">
      <xdr:nvSpPr>
        <xdr:cNvPr id="638" name="フローチャート: 判断 637"/>
        <xdr:cNvSpPr/>
      </xdr:nvSpPr>
      <xdr:spPr>
        <a:xfrm>
          <a:off x="16268700" y="1343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31961</xdr:rowOff>
    </xdr:from>
    <xdr:to>
      <xdr:col>81</xdr:col>
      <xdr:colOff>50800</xdr:colOff>
      <xdr:row>79</xdr:row>
      <xdr:rowOff>44442</xdr:rowOff>
    </xdr:to>
    <xdr:cxnSp macro="">
      <xdr:nvCxnSpPr>
        <xdr:cNvPr id="639" name="直線コネクタ 638"/>
        <xdr:cNvCxnSpPr/>
      </xdr:nvCxnSpPr>
      <xdr:spPr>
        <a:xfrm flipV="1">
          <a:off x="14592300" y="13576511"/>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61917</xdr:rowOff>
    </xdr:from>
    <xdr:to>
      <xdr:col>81</xdr:col>
      <xdr:colOff>101600</xdr:colOff>
      <xdr:row>78</xdr:row>
      <xdr:rowOff>163517</xdr:rowOff>
    </xdr:to>
    <xdr:sp macro="" textlink="">
      <xdr:nvSpPr>
        <xdr:cNvPr id="640" name="フローチャート: 判断 639"/>
        <xdr:cNvSpPr/>
      </xdr:nvSpPr>
      <xdr:spPr>
        <a:xfrm>
          <a:off x="15430500" y="1343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8594</xdr:rowOff>
    </xdr:from>
    <xdr:ext cx="534377" cy="259045"/>
    <xdr:sp macro="" textlink="">
      <xdr:nvSpPr>
        <xdr:cNvPr id="641" name="テキスト ボックス 640"/>
        <xdr:cNvSpPr txBox="1"/>
      </xdr:nvSpPr>
      <xdr:spPr>
        <a:xfrm>
          <a:off x="15214111" y="1321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44442</xdr:rowOff>
    </xdr:from>
    <xdr:to>
      <xdr:col>76</xdr:col>
      <xdr:colOff>114300</xdr:colOff>
      <xdr:row>79</xdr:row>
      <xdr:rowOff>44442</xdr:rowOff>
    </xdr:to>
    <xdr:cxnSp macro="">
      <xdr:nvCxnSpPr>
        <xdr:cNvPr id="642" name="直線コネクタ 641"/>
        <xdr:cNvCxnSpPr/>
      </xdr:nvCxnSpPr>
      <xdr:spPr>
        <a:xfrm>
          <a:off x="13703300" y="135889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107158</xdr:rowOff>
    </xdr:from>
    <xdr:to>
      <xdr:col>76</xdr:col>
      <xdr:colOff>165100</xdr:colOff>
      <xdr:row>79</xdr:row>
      <xdr:rowOff>37308</xdr:rowOff>
    </xdr:to>
    <xdr:sp macro="" textlink="">
      <xdr:nvSpPr>
        <xdr:cNvPr id="643" name="フローチャート: 判断 642"/>
        <xdr:cNvSpPr/>
      </xdr:nvSpPr>
      <xdr:spPr>
        <a:xfrm>
          <a:off x="14541500" y="1348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53835</xdr:rowOff>
    </xdr:from>
    <xdr:ext cx="469744" cy="259045"/>
    <xdr:sp macro="" textlink="">
      <xdr:nvSpPr>
        <xdr:cNvPr id="644" name="テキスト ボックス 643"/>
        <xdr:cNvSpPr txBox="1"/>
      </xdr:nvSpPr>
      <xdr:spPr>
        <a:xfrm>
          <a:off x="14357428" y="1325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44069</xdr:rowOff>
    </xdr:from>
    <xdr:to>
      <xdr:col>71</xdr:col>
      <xdr:colOff>177800</xdr:colOff>
      <xdr:row>79</xdr:row>
      <xdr:rowOff>44442</xdr:rowOff>
    </xdr:to>
    <xdr:cxnSp macro="">
      <xdr:nvCxnSpPr>
        <xdr:cNvPr id="645" name="直線コネクタ 644"/>
        <xdr:cNvCxnSpPr/>
      </xdr:nvCxnSpPr>
      <xdr:spPr>
        <a:xfrm>
          <a:off x="12814300" y="13588619"/>
          <a:ext cx="889000" cy="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130711</xdr:rowOff>
    </xdr:from>
    <xdr:to>
      <xdr:col>72</xdr:col>
      <xdr:colOff>38100</xdr:colOff>
      <xdr:row>79</xdr:row>
      <xdr:rowOff>60861</xdr:rowOff>
    </xdr:to>
    <xdr:sp macro="" textlink="">
      <xdr:nvSpPr>
        <xdr:cNvPr id="646" name="フローチャート: 判断 645"/>
        <xdr:cNvSpPr/>
      </xdr:nvSpPr>
      <xdr:spPr>
        <a:xfrm>
          <a:off x="13652500" y="1350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77388</xdr:rowOff>
    </xdr:from>
    <xdr:ext cx="469744" cy="259045"/>
    <xdr:sp macro="" textlink="">
      <xdr:nvSpPr>
        <xdr:cNvPr id="647" name="テキスト ボックス 646"/>
        <xdr:cNvSpPr txBox="1"/>
      </xdr:nvSpPr>
      <xdr:spPr>
        <a:xfrm>
          <a:off x="13468428" y="1327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132426</xdr:rowOff>
    </xdr:from>
    <xdr:to>
      <xdr:col>67</xdr:col>
      <xdr:colOff>101600</xdr:colOff>
      <xdr:row>79</xdr:row>
      <xdr:rowOff>62576</xdr:rowOff>
    </xdr:to>
    <xdr:sp macro="" textlink="">
      <xdr:nvSpPr>
        <xdr:cNvPr id="648" name="フローチャート: 判断 647"/>
        <xdr:cNvSpPr/>
      </xdr:nvSpPr>
      <xdr:spPr>
        <a:xfrm>
          <a:off x="12763500" y="1350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79103</xdr:rowOff>
    </xdr:from>
    <xdr:ext cx="469744" cy="259045"/>
    <xdr:sp macro="" textlink="">
      <xdr:nvSpPr>
        <xdr:cNvPr id="649" name="テキスト ボックス 648"/>
        <xdr:cNvSpPr txBox="1"/>
      </xdr:nvSpPr>
      <xdr:spPr>
        <a:xfrm>
          <a:off x="12579428" y="1328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146531</xdr:rowOff>
    </xdr:from>
    <xdr:to>
      <xdr:col>85</xdr:col>
      <xdr:colOff>177800</xdr:colOff>
      <xdr:row>79</xdr:row>
      <xdr:rowOff>76681</xdr:rowOff>
    </xdr:to>
    <xdr:sp macro="" textlink="">
      <xdr:nvSpPr>
        <xdr:cNvPr id="655" name="楕円 654"/>
        <xdr:cNvSpPr/>
      </xdr:nvSpPr>
      <xdr:spPr>
        <a:xfrm>
          <a:off x="16268700" y="1351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61458</xdr:rowOff>
    </xdr:from>
    <xdr:ext cx="469744" cy="259045"/>
    <xdr:sp macro="" textlink="">
      <xdr:nvSpPr>
        <xdr:cNvPr id="656" name="災害復旧費該当値テキスト"/>
        <xdr:cNvSpPr txBox="1"/>
      </xdr:nvSpPr>
      <xdr:spPr>
        <a:xfrm>
          <a:off x="16370300" y="1343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152611</xdr:rowOff>
    </xdr:from>
    <xdr:to>
      <xdr:col>81</xdr:col>
      <xdr:colOff>101600</xdr:colOff>
      <xdr:row>79</xdr:row>
      <xdr:rowOff>82761</xdr:rowOff>
    </xdr:to>
    <xdr:sp macro="" textlink="">
      <xdr:nvSpPr>
        <xdr:cNvPr id="657" name="楕円 656"/>
        <xdr:cNvSpPr/>
      </xdr:nvSpPr>
      <xdr:spPr>
        <a:xfrm>
          <a:off x="15430500" y="135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73888</xdr:rowOff>
    </xdr:from>
    <xdr:ext cx="469744" cy="259045"/>
    <xdr:sp macro="" textlink="">
      <xdr:nvSpPr>
        <xdr:cNvPr id="658" name="テキスト ボックス 657"/>
        <xdr:cNvSpPr txBox="1"/>
      </xdr:nvSpPr>
      <xdr:spPr>
        <a:xfrm>
          <a:off x="15246428" y="1361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165092</xdr:rowOff>
    </xdr:from>
    <xdr:to>
      <xdr:col>76</xdr:col>
      <xdr:colOff>165100</xdr:colOff>
      <xdr:row>79</xdr:row>
      <xdr:rowOff>95242</xdr:rowOff>
    </xdr:to>
    <xdr:sp macro="" textlink="">
      <xdr:nvSpPr>
        <xdr:cNvPr id="659" name="楕円 658"/>
        <xdr:cNvSpPr/>
      </xdr:nvSpPr>
      <xdr:spPr>
        <a:xfrm>
          <a:off x="14541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86369</xdr:rowOff>
    </xdr:from>
    <xdr:ext cx="249299" cy="259045"/>
    <xdr:sp macro="" textlink="">
      <xdr:nvSpPr>
        <xdr:cNvPr id="660" name="テキスト ボックス 659"/>
        <xdr:cNvSpPr txBox="1"/>
      </xdr:nvSpPr>
      <xdr:spPr>
        <a:xfrm>
          <a:off x="14467650"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165092</xdr:rowOff>
    </xdr:from>
    <xdr:to>
      <xdr:col>72</xdr:col>
      <xdr:colOff>38100</xdr:colOff>
      <xdr:row>79</xdr:row>
      <xdr:rowOff>95242</xdr:rowOff>
    </xdr:to>
    <xdr:sp macro="" textlink="">
      <xdr:nvSpPr>
        <xdr:cNvPr id="661" name="楕円 660"/>
        <xdr:cNvSpPr/>
      </xdr:nvSpPr>
      <xdr:spPr>
        <a:xfrm>
          <a:off x="13652500" y="135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86369</xdr:rowOff>
    </xdr:from>
    <xdr:ext cx="249299" cy="259045"/>
    <xdr:sp macro="" textlink="">
      <xdr:nvSpPr>
        <xdr:cNvPr id="662" name="テキスト ボックス 661"/>
        <xdr:cNvSpPr txBox="1"/>
      </xdr:nvSpPr>
      <xdr:spPr>
        <a:xfrm>
          <a:off x="13578650" y="13630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164719</xdr:rowOff>
    </xdr:from>
    <xdr:to>
      <xdr:col>67</xdr:col>
      <xdr:colOff>101600</xdr:colOff>
      <xdr:row>79</xdr:row>
      <xdr:rowOff>94869</xdr:rowOff>
    </xdr:to>
    <xdr:sp macro="" textlink="">
      <xdr:nvSpPr>
        <xdr:cNvPr id="663" name="楕円 662"/>
        <xdr:cNvSpPr/>
      </xdr:nvSpPr>
      <xdr:spPr>
        <a:xfrm>
          <a:off x="12763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85996</xdr:rowOff>
    </xdr:from>
    <xdr:ext cx="313932" cy="259045"/>
    <xdr:sp macro="" textlink="">
      <xdr:nvSpPr>
        <xdr:cNvPr id="664" name="テキスト ボックス 663"/>
        <xdr:cNvSpPr txBox="1"/>
      </xdr:nvSpPr>
      <xdr:spPr>
        <a:xfrm>
          <a:off x="12657333" y="13630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157848</xdr:rowOff>
    </xdr:from>
    <xdr:to>
      <xdr:col>85</xdr:col>
      <xdr:colOff>126364</xdr:colOff>
      <xdr:row>99</xdr:row>
      <xdr:rowOff>102312</xdr:rowOff>
    </xdr:to>
    <xdr:cxnSp macro="">
      <xdr:nvCxnSpPr>
        <xdr:cNvPr id="689" name="直線コネクタ 688"/>
        <xdr:cNvCxnSpPr/>
      </xdr:nvCxnSpPr>
      <xdr:spPr>
        <a:xfrm flipV="1">
          <a:off x="16317595" y="15759798"/>
          <a:ext cx="1269" cy="1316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106139</xdr:rowOff>
    </xdr:from>
    <xdr:ext cx="534377" cy="259045"/>
    <xdr:sp macro="" textlink="">
      <xdr:nvSpPr>
        <xdr:cNvPr id="690" name="公債費最小値テキスト"/>
        <xdr:cNvSpPr txBox="1"/>
      </xdr:nvSpPr>
      <xdr:spPr>
        <a:xfrm>
          <a:off x="16370300" y="1707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102312</xdr:rowOff>
    </xdr:from>
    <xdr:to>
      <xdr:col>86</xdr:col>
      <xdr:colOff>25400</xdr:colOff>
      <xdr:row>99</xdr:row>
      <xdr:rowOff>102312</xdr:rowOff>
    </xdr:to>
    <xdr:cxnSp macro="">
      <xdr:nvCxnSpPr>
        <xdr:cNvPr id="691" name="直線コネクタ 690"/>
        <xdr:cNvCxnSpPr/>
      </xdr:nvCxnSpPr>
      <xdr:spPr>
        <a:xfrm>
          <a:off x="16230600" y="1707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104525</xdr:rowOff>
    </xdr:from>
    <xdr:ext cx="599010" cy="259045"/>
    <xdr:sp macro="" textlink="">
      <xdr:nvSpPr>
        <xdr:cNvPr id="692" name="公債費最大値テキスト"/>
        <xdr:cNvSpPr txBox="1"/>
      </xdr:nvSpPr>
      <xdr:spPr>
        <a:xfrm>
          <a:off x="16370300" y="1553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129,071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157848</xdr:rowOff>
    </xdr:from>
    <xdr:to>
      <xdr:col>86</xdr:col>
      <xdr:colOff>25400</xdr:colOff>
      <xdr:row>91</xdr:row>
      <xdr:rowOff>157848</xdr:rowOff>
    </xdr:to>
    <xdr:cxnSp macro="">
      <xdr:nvCxnSpPr>
        <xdr:cNvPr id="693" name="直線コネクタ 692"/>
        <xdr:cNvCxnSpPr/>
      </xdr:nvCxnSpPr>
      <xdr:spPr>
        <a:xfrm>
          <a:off x="16230600" y="15759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69380</xdr:rowOff>
    </xdr:from>
    <xdr:to>
      <xdr:col>85</xdr:col>
      <xdr:colOff>127000</xdr:colOff>
      <xdr:row>95</xdr:row>
      <xdr:rowOff>77166</xdr:rowOff>
    </xdr:to>
    <xdr:cxnSp macro="">
      <xdr:nvCxnSpPr>
        <xdr:cNvPr id="694" name="直線コネクタ 693"/>
        <xdr:cNvCxnSpPr/>
      </xdr:nvCxnSpPr>
      <xdr:spPr>
        <a:xfrm>
          <a:off x="15481300" y="16357130"/>
          <a:ext cx="8382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89070</xdr:rowOff>
    </xdr:from>
    <xdr:ext cx="534377" cy="259045"/>
    <xdr:sp macro="" textlink="">
      <xdr:nvSpPr>
        <xdr:cNvPr id="695" name="公債費平均値テキスト"/>
        <xdr:cNvSpPr txBox="1"/>
      </xdr:nvSpPr>
      <xdr:spPr>
        <a:xfrm>
          <a:off x="16370300" y="16376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110643</xdr:rowOff>
    </xdr:from>
    <xdr:to>
      <xdr:col>85</xdr:col>
      <xdr:colOff>177800</xdr:colOff>
      <xdr:row>96</xdr:row>
      <xdr:rowOff>40793</xdr:rowOff>
    </xdr:to>
    <xdr:sp macro="" textlink="">
      <xdr:nvSpPr>
        <xdr:cNvPr id="696" name="フローチャート: 判断 695"/>
        <xdr:cNvSpPr/>
      </xdr:nvSpPr>
      <xdr:spPr>
        <a:xfrm>
          <a:off x="16268700" y="1639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69380</xdr:rowOff>
    </xdr:from>
    <xdr:to>
      <xdr:col>81</xdr:col>
      <xdr:colOff>50800</xdr:colOff>
      <xdr:row>95</xdr:row>
      <xdr:rowOff>80277</xdr:rowOff>
    </xdr:to>
    <xdr:cxnSp macro="">
      <xdr:nvCxnSpPr>
        <xdr:cNvPr id="697" name="直線コネクタ 696"/>
        <xdr:cNvCxnSpPr/>
      </xdr:nvCxnSpPr>
      <xdr:spPr>
        <a:xfrm flipV="1">
          <a:off x="14592300" y="16357130"/>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135293</xdr:rowOff>
    </xdr:from>
    <xdr:to>
      <xdr:col>81</xdr:col>
      <xdr:colOff>101600</xdr:colOff>
      <xdr:row>96</xdr:row>
      <xdr:rowOff>65443</xdr:rowOff>
    </xdr:to>
    <xdr:sp macro="" textlink="">
      <xdr:nvSpPr>
        <xdr:cNvPr id="698" name="フローチャート: 判断 697"/>
        <xdr:cNvSpPr/>
      </xdr:nvSpPr>
      <xdr:spPr>
        <a:xfrm>
          <a:off x="15430500" y="1642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56570</xdr:rowOff>
    </xdr:from>
    <xdr:ext cx="534377" cy="259045"/>
    <xdr:sp macro="" textlink="">
      <xdr:nvSpPr>
        <xdr:cNvPr id="699" name="テキスト ボックス 698"/>
        <xdr:cNvSpPr txBox="1"/>
      </xdr:nvSpPr>
      <xdr:spPr>
        <a:xfrm>
          <a:off x="15214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12281</xdr:rowOff>
    </xdr:from>
    <xdr:to>
      <xdr:col>76</xdr:col>
      <xdr:colOff>114300</xdr:colOff>
      <xdr:row>95</xdr:row>
      <xdr:rowOff>80277</xdr:rowOff>
    </xdr:to>
    <xdr:cxnSp macro="">
      <xdr:nvCxnSpPr>
        <xdr:cNvPr id="700" name="直線コネクタ 699"/>
        <xdr:cNvCxnSpPr/>
      </xdr:nvCxnSpPr>
      <xdr:spPr>
        <a:xfrm>
          <a:off x="13703300" y="16300031"/>
          <a:ext cx="889000" cy="6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99098</xdr:rowOff>
    </xdr:from>
    <xdr:to>
      <xdr:col>76</xdr:col>
      <xdr:colOff>165100</xdr:colOff>
      <xdr:row>96</xdr:row>
      <xdr:rowOff>29248</xdr:rowOff>
    </xdr:to>
    <xdr:sp macro="" textlink="">
      <xdr:nvSpPr>
        <xdr:cNvPr id="701" name="フローチャート: 判断 700"/>
        <xdr:cNvSpPr/>
      </xdr:nvSpPr>
      <xdr:spPr>
        <a:xfrm>
          <a:off x="14541500" y="1638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20375</xdr:rowOff>
    </xdr:from>
    <xdr:ext cx="534377" cy="259045"/>
    <xdr:sp macro="" textlink="">
      <xdr:nvSpPr>
        <xdr:cNvPr id="702" name="テキスト ボックス 701"/>
        <xdr:cNvSpPr txBox="1"/>
      </xdr:nvSpPr>
      <xdr:spPr>
        <a:xfrm>
          <a:off x="14325111" y="164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12281</xdr:rowOff>
    </xdr:from>
    <xdr:to>
      <xdr:col>71</xdr:col>
      <xdr:colOff>177800</xdr:colOff>
      <xdr:row>95</xdr:row>
      <xdr:rowOff>31508</xdr:rowOff>
    </xdr:to>
    <xdr:cxnSp macro="">
      <xdr:nvCxnSpPr>
        <xdr:cNvPr id="703" name="直線コネクタ 702"/>
        <xdr:cNvCxnSpPr/>
      </xdr:nvCxnSpPr>
      <xdr:spPr>
        <a:xfrm flipV="1">
          <a:off x="12814300" y="16300031"/>
          <a:ext cx="889000" cy="1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88748</xdr:rowOff>
    </xdr:from>
    <xdr:to>
      <xdr:col>72</xdr:col>
      <xdr:colOff>38100</xdr:colOff>
      <xdr:row>96</xdr:row>
      <xdr:rowOff>18898</xdr:rowOff>
    </xdr:to>
    <xdr:sp macro="" textlink="">
      <xdr:nvSpPr>
        <xdr:cNvPr id="704" name="フローチャート: 判断 703"/>
        <xdr:cNvSpPr/>
      </xdr:nvSpPr>
      <xdr:spPr>
        <a:xfrm>
          <a:off x="13652500" y="1637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10025</xdr:rowOff>
    </xdr:from>
    <xdr:ext cx="534377" cy="259045"/>
    <xdr:sp macro="" textlink="">
      <xdr:nvSpPr>
        <xdr:cNvPr id="705" name="テキスト ボックス 704"/>
        <xdr:cNvSpPr txBox="1"/>
      </xdr:nvSpPr>
      <xdr:spPr>
        <a:xfrm>
          <a:off x="13436111" y="1646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44945</xdr:rowOff>
    </xdr:from>
    <xdr:to>
      <xdr:col>67</xdr:col>
      <xdr:colOff>101600</xdr:colOff>
      <xdr:row>95</xdr:row>
      <xdr:rowOff>146545</xdr:rowOff>
    </xdr:to>
    <xdr:sp macro="" textlink="">
      <xdr:nvSpPr>
        <xdr:cNvPr id="706" name="フローチャート: 判断 705"/>
        <xdr:cNvSpPr/>
      </xdr:nvSpPr>
      <xdr:spPr>
        <a:xfrm>
          <a:off x="12763500" y="1633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137672</xdr:rowOff>
    </xdr:from>
    <xdr:ext cx="534377" cy="259045"/>
    <xdr:sp macro="" textlink="">
      <xdr:nvSpPr>
        <xdr:cNvPr id="707" name="テキスト ボックス 706"/>
        <xdr:cNvSpPr txBox="1"/>
      </xdr:nvSpPr>
      <xdr:spPr>
        <a:xfrm>
          <a:off x="12547111" y="164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26366</xdr:rowOff>
    </xdr:from>
    <xdr:to>
      <xdr:col>85</xdr:col>
      <xdr:colOff>177800</xdr:colOff>
      <xdr:row>95</xdr:row>
      <xdr:rowOff>127966</xdr:rowOff>
    </xdr:to>
    <xdr:sp macro="" textlink="">
      <xdr:nvSpPr>
        <xdr:cNvPr id="713" name="楕円 712"/>
        <xdr:cNvSpPr/>
      </xdr:nvSpPr>
      <xdr:spPr>
        <a:xfrm>
          <a:off x="16268700" y="1631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49243</xdr:rowOff>
    </xdr:from>
    <xdr:ext cx="534377" cy="259045"/>
    <xdr:sp macro="" textlink="">
      <xdr:nvSpPr>
        <xdr:cNvPr id="714" name="公債費該当値テキスト"/>
        <xdr:cNvSpPr txBox="1"/>
      </xdr:nvSpPr>
      <xdr:spPr>
        <a:xfrm>
          <a:off x="16370300" y="1616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18580</xdr:rowOff>
    </xdr:from>
    <xdr:to>
      <xdr:col>81</xdr:col>
      <xdr:colOff>101600</xdr:colOff>
      <xdr:row>95</xdr:row>
      <xdr:rowOff>120180</xdr:rowOff>
    </xdr:to>
    <xdr:sp macro="" textlink="">
      <xdr:nvSpPr>
        <xdr:cNvPr id="715" name="楕円 714"/>
        <xdr:cNvSpPr/>
      </xdr:nvSpPr>
      <xdr:spPr>
        <a:xfrm>
          <a:off x="15430500" y="163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136707</xdr:rowOff>
    </xdr:from>
    <xdr:ext cx="534377" cy="259045"/>
    <xdr:sp macro="" textlink="">
      <xdr:nvSpPr>
        <xdr:cNvPr id="716" name="テキスト ボックス 715"/>
        <xdr:cNvSpPr txBox="1"/>
      </xdr:nvSpPr>
      <xdr:spPr>
        <a:xfrm>
          <a:off x="15214111" y="1608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29477</xdr:rowOff>
    </xdr:from>
    <xdr:to>
      <xdr:col>76</xdr:col>
      <xdr:colOff>165100</xdr:colOff>
      <xdr:row>95</xdr:row>
      <xdr:rowOff>131077</xdr:rowOff>
    </xdr:to>
    <xdr:sp macro="" textlink="">
      <xdr:nvSpPr>
        <xdr:cNvPr id="717" name="楕円 716"/>
        <xdr:cNvSpPr/>
      </xdr:nvSpPr>
      <xdr:spPr>
        <a:xfrm>
          <a:off x="14541500" y="163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147604</xdr:rowOff>
    </xdr:from>
    <xdr:ext cx="534377" cy="259045"/>
    <xdr:sp macro="" textlink="">
      <xdr:nvSpPr>
        <xdr:cNvPr id="718" name="テキスト ボックス 717"/>
        <xdr:cNvSpPr txBox="1"/>
      </xdr:nvSpPr>
      <xdr:spPr>
        <a:xfrm>
          <a:off x="14325111" y="1609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132931</xdr:rowOff>
    </xdr:from>
    <xdr:to>
      <xdr:col>72</xdr:col>
      <xdr:colOff>38100</xdr:colOff>
      <xdr:row>95</xdr:row>
      <xdr:rowOff>63081</xdr:rowOff>
    </xdr:to>
    <xdr:sp macro="" textlink="">
      <xdr:nvSpPr>
        <xdr:cNvPr id="719" name="楕円 718"/>
        <xdr:cNvSpPr/>
      </xdr:nvSpPr>
      <xdr:spPr>
        <a:xfrm>
          <a:off x="13652500" y="162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79608</xdr:rowOff>
    </xdr:from>
    <xdr:ext cx="534377" cy="259045"/>
    <xdr:sp macro="" textlink="">
      <xdr:nvSpPr>
        <xdr:cNvPr id="720" name="テキスト ボックス 719"/>
        <xdr:cNvSpPr txBox="1"/>
      </xdr:nvSpPr>
      <xdr:spPr>
        <a:xfrm>
          <a:off x="13436111" y="1602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152158</xdr:rowOff>
    </xdr:from>
    <xdr:to>
      <xdr:col>67</xdr:col>
      <xdr:colOff>101600</xdr:colOff>
      <xdr:row>95</xdr:row>
      <xdr:rowOff>82308</xdr:rowOff>
    </xdr:to>
    <xdr:sp macro="" textlink="">
      <xdr:nvSpPr>
        <xdr:cNvPr id="721" name="楕円 720"/>
        <xdr:cNvSpPr/>
      </xdr:nvSpPr>
      <xdr:spPr>
        <a:xfrm>
          <a:off x="12763500" y="1626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98835</xdr:rowOff>
    </xdr:from>
    <xdr:ext cx="534377" cy="259045"/>
    <xdr:sp macro="" textlink="">
      <xdr:nvSpPr>
        <xdr:cNvPr id="722" name="テキスト ボックス 721"/>
        <xdr:cNvSpPr txBox="1"/>
      </xdr:nvSpPr>
      <xdr:spPr>
        <a:xfrm>
          <a:off x="12547111" y="1604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144434</xdr:rowOff>
    </xdr:from>
    <xdr:ext cx="312906" cy="259045"/>
    <xdr:sp macro="" textlink="">
      <xdr:nvSpPr>
        <xdr:cNvPr id="736" name="テキスト ボックス 735"/>
        <xdr:cNvSpPr txBox="1"/>
      </xdr:nvSpPr>
      <xdr:spPr>
        <a:xfrm>
          <a:off x="17975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34</xdr:row>
      <xdr:rowOff>160763</xdr:rowOff>
    </xdr:from>
    <xdr:ext cx="312906" cy="259045"/>
    <xdr:sp macro="" textlink="">
      <xdr:nvSpPr>
        <xdr:cNvPr id="738" name="テキスト ボックス 737"/>
        <xdr:cNvSpPr txBox="1"/>
      </xdr:nvSpPr>
      <xdr:spPr>
        <a:xfrm>
          <a:off x="17975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5641</xdr:rowOff>
    </xdr:from>
    <xdr:ext cx="312906" cy="259045"/>
    <xdr:sp macro="" textlink="">
      <xdr:nvSpPr>
        <xdr:cNvPr id="740" name="テキスト ボックス 739"/>
        <xdr:cNvSpPr txBox="1"/>
      </xdr:nvSpPr>
      <xdr:spPr>
        <a:xfrm>
          <a:off x="17975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21970</xdr:rowOff>
    </xdr:from>
    <xdr:ext cx="312906" cy="259045"/>
    <xdr:sp macro="" textlink="">
      <xdr:nvSpPr>
        <xdr:cNvPr id="742" name="テキスト ボックス 741"/>
        <xdr:cNvSpPr txBox="1"/>
      </xdr:nvSpPr>
      <xdr:spPr>
        <a:xfrm>
          <a:off x="17975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38299</xdr:rowOff>
    </xdr:from>
    <xdr:ext cx="377026" cy="259045"/>
    <xdr:sp macro="" textlink="">
      <xdr:nvSpPr>
        <xdr:cNvPr id="744" name="テキスト ボックス 743"/>
        <xdr:cNvSpPr txBox="1"/>
      </xdr:nvSpPr>
      <xdr:spPr>
        <a:xfrm>
          <a:off x="17910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6" name="テキスト ボックス 74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107043</xdr:rowOff>
    </xdr:from>
    <xdr:to>
      <xdr:col>116</xdr:col>
      <xdr:colOff>62864</xdr:colOff>
      <xdr:row>39</xdr:row>
      <xdr:rowOff>98878</xdr:rowOff>
    </xdr:to>
    <xdr:cxnSp macro="">
      <xdr:nvCxnSpPr>
        <xdr:cNvPr id="748" name="直線コネクタ 747"/>
        <xdr:cNvCxnSpPr/>
      </xdr:nvCxnSpPr>
      <xdr:spPr>
        <a:xfrm flipV="1">
          <a:off x="22159595" y="5250543"/>
          <a:ext cx="1269"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53720</xdr:rowOff>
    </xdr:from>
    <xdr:ext cx="313932" cy="259045"/>
    <xdr:sp macro="" textlink="">
      <xdr:nvSpPr>
        <xdr:cNvPr id="751" name="諸支出金最大値テキスト"/>
        <xdr:cNvSpPr txBox="1"/>
      </xdr:nvSpPr>
      <xdr:spPr>
        <a:xfrm>
          <a:off x="22212300" y="5025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107043</xdr:rowOff>
    </xdr:from>
    <xdr:to>
      <xdr:col>116</xdr:col>
      <xdr:colOff>152400</xdr:colOff>
      <xdr:row>30</xdr:row>
      <xdr:rowOff>107043</xdr:rowOff>
    </xdr:to>
    <xdr:cxnSp macro="">
      <xdr:nvCxnSpPr>
        <xdr:cNvPr id="752" name="直線コネクタ 751"/>
        <xdr:cNvCxnSpPr/>
      </xdr:nvCxnSpPr>
      <xdr:spPr>
        <a:xfrm>
          <a:off x="22072600" y="525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5642</xdr:rowOff>
    </xdr:from>
    <xdr:ext cx="249299" cy="259045"/>
    <xdr:sp macro="" textlink="">
      <xdr:nvSpPr>
        <xdr:cNvPr id="754" name="諸支出金平均値テキスト"/>
        <xdr:cNvSpPr txBox="1"/>
      </xdr:nvSpPr>
      <xdr:spPr>
        <a:xfrm>
          <a:off x="22212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154215</xdr:rowOff>
    </xdr:from>
    <xdr:to>
      <xdr:col>116</xdr:col>
      <xdr:colOff>114300</xdr:colOff>
      <xdr:row>39</xdr:row>
      <xdr:rowOff>84365</xdr:rowOff>
    </xdr:to>
    <xdr:sp macro="" textlink="">
      <xdr:nvSpPr>
        <xdr:cNvPr id="755" name="フローチャート: 判断 754"/>
        <xdr:cNvSpPr/>
      </xdr:nvSpPr>
      <xdr:spPr>
        <a:xfrm>
          <a:off x="22110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39915</xdr:rowOff>
    </xdr:from>
    <xdr:to>
      <xdr:col>112</xdr:col>
      <xdr:colOff>38100</xdr:colOff>
      <xdr:row>38</xdr:row>
      <xdr:rowOff>141515</xdr:rowOff>
    </xdr:to>
    <xdr:sp macro="" textlink="">
      <xdr:nvSpPr>
        <xdr:cNvPr id="757" name="フローチャート: 判断 756"/>
        <xdr:cNvSpPr/>
      </xdr:nvSpPr>
      <xdr:spPr>
        <a:xfrm>
          <a:off x="21272500" y="65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158041</xdr:rowOff>
    </xdr:from>
    <xdr:ext cx="313932" cy="259045"/>
    <xdr:sp macro="" textlink="">
      <xdr:nvSpPr>
        <xdr:cNvPr id="758" name="テキスト ボックス 757"/>
        <xdr:cNvSpPr txBox="1"/>
      </xdr:nvSpPr>
      <xdr:spPr>
        <a:xfrm>
          <a:off x="21166333" y="6330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39914</xdr:rowOff>
    </xdr:from>
    <xdr:to>
      <xdr:col>107</xdr:col>
      <xdr:colOff>101600</xdr:colOff>
      <xdr:row>36</xdr:row>
      <xdr:rowOff>141514</xdr:rowOff>
    </xdr:to>
    <xdr:sp macro="" textlink="">
      <xdr:nvSpPr>
        <xdr:cNvPr id="760" name="フローチャート: 判断 759"/>
        <xdr:cNvSpPr/>
      </xdr:nvSpPr>
      <xdr:spPr>
        <a:xfrm>
          <a:off x="20383500" y="621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34</xdr:row>
      <xdr:rowOff>158041</xdr:rowOff>
    </xdr:from>
    <xdr:ext cx="313932" cy="259045"/>
    <xdr:sp macro="" textlink="">
      <xdr:nvSpPr>
        <xdr:cNvPr id="761" name="テキスト ボックス 760"/>
        <xdr:cNvSpPr txBox="1"/>
      </xdr:nvSpPr>
      <xdr:spPr>
        <a:xfrm>
          <a:off x="20277333" y="5987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7257</xdr:rowOff>
    </xdr:from>
    <xdr:to>
      <xdr:col>102</xdr:col>
      <xdr:colOff>165100</xdr:colOff>
      <xdr:row>38</xdr:row>
      <xdr:rowOff>108857</xdr:rowOff>
    </xdr:to>
    <xdr:sp macro="" textlink="">
      <xdr:nvSpPr>
        <xdr:cNvPr id="763" name="フローチャート: 判断 762"/>
        <xdr:cNvSpPr/>
      </xdr:nvSpPr>
      <xdr:spPr>
        <a:xfrm>
          <a:off x="19494500" y="652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125384</xdr:rowOff>
    </xdr:from>
    <xdr:ext cx="313932" cy="259045"/>
    <xdr:sp macro="" textlink="">
      <xdr:nvSpPr>
        <xdr:cNvPr id="764" name="テキスト ボックス 763"/>
        <xdr:cNvSpPr txBox="1"/>
      </xdr:nvSpPr>
      <xdr:spPr>
        <a:xfrm>
          <a:off x="19388333" y="62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121557</xdr:rowOff>
    </xdr:from>
    <xdr:to>
      <xdr:col>98</xdr:col>
      <xdr:colOff>38100</xdr:colOff>
      <xdr:row>37</xdr:row>
      <xdr:rowOff>51707</xdr:rowOff>
    </xdr:to>
    <xdr:sp macro="" textlink="">
      <xdr:nvSpPr>
        <xdr:cNvPr id="765" name="フローチャート: 判断 764"/>
        <xdr:cNvSpPr/>
      </xdr:nvSpPr>
      <xdr:spPr>
        <a:xfrm>
          <a:off x="18605500" y="62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68234</xdr:rowOff>
    </xdr:from>
    <xdr:ext cx="313932" cy="259045"/>
    <xdr:sp macro="" textlink="">
      <xdr:nvSpPr>
        <xdr:cNvPr id="766" name="テキスト ボックス 765"/>
        <xdr:cNvSpPr txBox="1"/>
      </xdr:nvSpPr>
      <xdr:spPr>
        <a:xfrm>
          <a:off x="18499333" y="6068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民生費については、住民一人当たり２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これは他団体にはない救護施設「しらがね寮」（生活保護施設）があることや、他団体に比べ私立保育所・認定こども園の施設数が多いことが大きな要因として考えられる。公立保育所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年度から民営化したが、今後 も社会保障費の自然増に対応しながら行財政改革プランに沿って扶助費全体について抑制していく。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第三次行財政改革プランの中期財政計画において、実質収支３億円を確保するよう財政規律を定めて財政運営を行っている。Ｒ１年度は、普通交付税が一本算定に移行する厳しい状況での予算編成となった。事務効率化による歳出削減に努めるなか、税収の臨時的伸びや普通交付税一本算定の増額もあったが、最終的には財政調整基金を３億円取り崩し実質収支額を確保した。</a:t>
          </a:r>
          <a:endParaRPr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実質単年度収支は、財政調整基金を取り崩したことにより、前年度比でマイナスとなったが、</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税収の臨時的な伸び</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や基金運用収入による積立金により、黒字を確保した。</a:t>
          </a:r>
          <a:endParaRPr lang="ja-JP" altLang="ja-JP" sz="1050">
            <a:effectLst/>
            <a:latin typeface="ＭＳ Ｐゴシック" panose="020B0600070205080204" pitchFamily="50" charset="-128"/>
            <a:ea typeface="ＭＳ Ｐゴシック" panose="020B0600070205080204" pitchFamily="50" charset="-128"/>
          </a:endParaRPr>
        </a:p>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黒字の要因は臨時的収入によるものであり、今後は厳しい財政状況となることを見込んでおり、引き続き行財政改革に取り組み、財政健全化に努める。</a:t>
          </a:r>
          <a:endParaRPr lang="ja-JP" altLang="ja-JP" sz="105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熊本県あさぎり町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全会計において黒字決算となったが、一般会計において財源不足補てんのために財政調整基金を取り崩したところである。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今後は、下水道事業等の公営企業会計への公債費に対する繰出金が増加する見込みであるため、独立採算の原則に立ち返った使用料の見直しも含め、健全化・適正化を図る。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国民健康保険特別会計においても、国民健康保険税の適正化や医療費削減のための健康づくりを推進し、一般会計の負担額軽減を図る。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data\0205%20&#36001;&#25919;&#35506;\01_&#12304;&#36001;&#25919;&#12305;\&#12298;&#26032;&#22320;&#26041;&#20844;&#20250;&#35336;\005_&#30476;&#12363;&#12425;&#12398;&#35519;&#26619;\&#12304;&#35519;&#26619;&#12305;&#65288;R3&#65289;\20210916000_&#36001;&#25919;&#29366;&#27841;&#36039;&#26009;&#38598;\&#12304;&#36001;&#25919;&#29366;&#27841;&#36039;&#26009;&#38598;&#12305;_435147_&#12354;&#12373;&#12366;&#12426;&#30010;_2019\&#12304;&#36001;&#25919;&#29366;&#27841;&#36039;&#26009;&#38598;&#12305;_435147_&#12354;&#12373;&#12366;&#12426;&#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36.200000000000003</v>
          </cell>
          <cell r="BX51">
            <v>12.6</v>
          </cell>
        </row>
        <row r="53">
          <cell r="BP53">
            <v>53.9</v>
          </cell>
          <cell r="BX53">
            <v>55.2</v>
          </cell>
          <cell r="CF53">
            <v>56.4</v>
          </cell>
          <cell r="CN53">
            <v>57</v>
          </cell>
          <cell r="CV53">
            <v>57.5</v>
          </cell>
        </row>
        <row r="55">
          <cell r="AN55" t="str">
            <v>類似団体内平均値</v>
          </cell>
          <cell r="BP55">
            <v>37.200000000000003</v>
          </cell>
          <cell r="BX55">
            <v>24</v>
          </cell>
          <cell r="CF55">
            <v>19.8</v>
          </cell>
          <cell r="CN55">
            <v>19.8</v>
          </cell>
          <cell r="CV55">
            <v>20</v>
          </cell>
        </row>
        <row r="57">
          <cell r="BP57">
            <v>55.8</v>
          </cell>
          <cell r="BX57">
            <v>56.1</v>
          </cell>
          <cell r="CF57">
            <v>58.6</v>
          </cell>
          <cell r="CN57">
            <v>59.5</v>
          </cell>
          <cell r="CV57">
            <v>60.5</v>
          </cell>
        </row>
        <row r="72">
          <cell r="BP72" t="str">
            <v>H27</v>
          </cell>
          <cell r="BX72" t="str">
            <v>H28</v>
          </cell>
          <cell r="CF72" t="str">
            <v>H29</v>
          </cell>
          <cell r="CN72" t="str">
            <v>H30</v>
          </cell>
          <cell r="CV72" t="str">
            <v>R01</v>
          </cell>
        </row>
        <row r="73">
          <cell r="AN73" t="str">
            <v>当該団体値</v>
          </cell>
          <cell r="BP73">
            <v>36.200000000000003</v>
          </cell>
          <cell r="BX73">
            <v>12.6</v>
          </cell>
        </row>
        <row r="75">
          <cell r="BP75">
            <v>11</v>
          </cell>
          <cell r="BX75">
            <v>10</v>
          </cell>
          <cell r="CF75">
            <v>8.8000000000000007</v>
          </cell>
          <cell r="CN75">
            <v>8.5</v>
          </cell>
          <cell r="CV75">
            <v>8.3000000000000007</v>
          </cell>
        </row>
        <row r="77">
          <cell r="AN77" t="str">
            <v>類似団体内平均値</v>
          </cell>
          <cell r="BP77">
            <v>37.200000000000003</v>
          </cell>
          <cell r="BX77">
            <v>24</v>
          </cell>
          <cell r="CF77">
            <v>19.8</v>
          </cell>
          <cell r="CN77">
            <v>19.8</v>
          </cell>
          <cell r="CV77">
            <v>20</v>
          </cell>
        </row>
        <row r="79">
          <cell r="BP79">
            <v>10.1</v>
          </cell>
          <cell r="BX79">
            <v>9.1</v>
          </cell>
          <cell r="CF79">
            <v>8.9</v>
          </cell>
          <cell r="CN79">
            <v>8.8000000000000007</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11552256</v>
      </c>
      <c r="BO4" s="424"/>
      <c r="BP4" s="424"/>
      <c r="BQ4" s="424"/>
      <c r="BR4" s="424"/>
      <c r="BS4" s="424"/>
      <c r="BT4" s="424"/>
      <c r="BU4" s="425"/>
      <c r="BV4" s="423">
        <v>11750746</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9.8000000000000007</v>
      </c>
      <c r="CU4" s="608"/>
      <c r="CV4" s="608"/>
      <c r="CW4" s="608"/>
      <c r="CX4" s="608"/>
      <c r="CY4" s="608"/>
      <c r="CZ4" s="608"/>
      <c r="DA4" s="609"/>
      <c r="DB4" s="607">
        <v>9.1999999999999993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10899534</v>
      </c>
      <c r="BO5" s="429"/>
      <c r="BP5" s="429"/>
      <c r="BQ5" s="429"/>
      <c r="BR5" s="429"/>
      <c r="BS5" s="429"/>
      <c r="BT5" s="429"/>
      <c r="BU5" s="430"/>
      <c r="BV5" s="428">
        <v>11127116</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88.9</v>
      </c>
      <c r="CU5" s="399"/>
      <c r="CV5" s="399"/>
      <c r="CW5" s="399"/>
      <c r="CX5" s="399"/>
      <c r="CY5" s="399"/>
      <c r="CZ5" s="399"/>
      <c r="DA5" s="400"/>
      <c r="DB5" s="398">
        <v>88.8</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652722</v>
      </c>
      <c r="BO6" s="429"/>
      <c r="BP6" s="429"/>
      <c r="BQ6" s="429"/>
      <c r="BR6" s="429"/>
      <c r="BS6" s="429"/>
      <c r="BT6" s="429"/>
      <c r="BU6" s="430"/>
      <c r="BV6" s="428">
        <v>623630</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91.7</v>
      </c>
      <c r="CU6" s="582"/>
      <c r="CV6" s="582"/>
      <c r="CW6" s="582"/>
      <c r="CX6" s="582"/>
      <c r="CY6" s="582"/>
      <c r="CZ6" s="582"/>
      <c r="DA6" s="583"/>
      <c r="DB6" s="581">
        <v>92.2</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34742</v>
      </c>
      <c r="BO7" s="429"/>
      <c r="BP7" s="429"/>
      <c r="BQ7" s="429"/>
      <c r="BR7" s="429"/>
      <c r="BS7" s="429"/>
      <c r="BT7" s="429"/>
      <c r="BU7" s="430"/>
      <c r="BV7" s="428">
        <v>34138</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6302506</v>
      </c>
      <c r="CU7" s="429"/>
      <c r="CV7" s="429"/>
      <c r="CW7" s="429"/>
      <c r="CX7" s="429"/>
      <c r="CY7" s="429"/>
      <c r="CZ7" s="429"/>
      <c r="DA7" s="430"/>
      <c r="DB7" s="428">
        <v>6384579</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617980</v>
      </c>
      <c r="BO8" s="429"/>
      <c r="BP8" s="429"/>
      <c r="BQ8" s="429"/>
      <c r="BR8" s="429"/>
      <c r="BS8" s="429"/>
      <c r="BT8" s="429"/>
      <c r="BU8" s="430"/>
      <c r="BV8" s="428">
        <v>589492</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0.23</v>
      </c>
      <c r="CU8" s="542"/>
      <c r="CV8" s="542"/>
      <c r="CW8" s="542"/>
      <c r="CX8" s="542"/>
      <c r="CY8" s="542"/>
      <c r="CZ8" s="542"/>
      <c r="DA8" s="543"/>
      <c r="DB8" s="541">
        <v>0.23</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15523</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28488</v>
      </c>
      <c r="BO9" s="429"/>
      <c r="BP9" s="429"/>
      <c r="BQ9" s="429"/>
      <c r="BR9" s="429"/>
      <c r="BS9" s="429"/>
      <c r="BT9" s="429"/>
      <c r="BU9" s="430"/>
      <c r="BV9" s="428">
        <v>106163</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15.4</v>
      </c>
      <c r="CU9" s="399"/>
      <c r="CV9" s="399"/>
      <c r="CW9" s="399"/>
      <c r="CX9" s="399"/>
      <c r="CY9" s="399"/>
      <c r="CZ9" s="399"/>
      <c r="DA9" s="400"/>
      <c r="DB9" s="398">
        <v>16</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16638</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347805</v>
      </c>
      <c r="BO10" s="429"/>
      <c r="BP10" s="429"/>
      <c r="BQ10" s="429"/>
      <c r="BR10" s="429"/>
      <c r="BS10" s="429"/>
      <c r="BT10" s="429"/>
      <c r="BU10" s="430"/>
      <c r="BV10" s="428">
        <v>330609</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15302</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125</v>
      </c>
      <c r="AV12" s="486"/>
      <c r="AW12" s="486"/>
      <c r="AX12" s="486"/>
      <c r="AY12" s="408" t="s">
        <v>134</v>
      </c>
      <c r="AZ12" s="409"/>
      <c r="BA12" s="409"/>
      <c r="BB12" s="409"/>
      <c r="BC12" s="409"/>
      <c r="BD12" s="409"/>
      <c r="BE12" s="409"/>
      <c r="BF12" s="409"/>
      <c r="BG12" s="409"/>
      <c r="BH12" s="409"/>
      <c r="BI12" s="409"/>
      <c r="BJ12" s="409"/>
      <c r="BK12" s="409"/>
      <c r="BL12" s="409"/>
      <c r="BM12" s="410"/>
      <c r="BN12" s="428">
        <v>300000</v>
      </c>
      <c r="BO12" s="429"/>
      <c r="BP12" s="429"/>
      <c r="BQ12" s="429"/>
      <c r="BR12" s="429"/>
      <c r="BS12" s="429"/>
      <c r="BT12" s="429"/>
      <c r="BU12" s="430"/>
      <c r="BV12" s="428">
        <v>300000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136</v>
      </c>
      <c r="N13" s="529"/>
      <c r="O13" s="529"/>
      <c r="P13" s="529"/>
      <c r="Q13" s="530"/>
      <c r="R13" s="531">
        <v>15077</v>
      </c>
      <c r="S13" s="532"/>
      <c r="T13" s="532"/>
      <c r="U13" s="532"/>
      <c r="V13" s="533"/>
      <c r="W13" s="519" t="s">
        <v>137</v>
      </c>
      <c r="X13" s="441"/>
      <c r="Y13" s="441"/>
      <c r="Z13" s="441"/>
      <c r="AA13" s="441"/>
      <c r="AB13" s="442"/>
      <c r="AC13" s="404">
        <v>1778</v>
      </c>
      <c r="AD13" s="405"/>
      <c r="AE13" s="405"/>
      <c r="AF13" s="405"/>
      <c r="AG13" s="406"/>
      <c r="AH13" s="404">
        <v>1966</v>
      </c>
      <c r="AI13" s="405"/>
      <c r="AJ13" s="405"/>
      <c r="AK13" s="405"/>
      <c r="AL13" s="407"/>
      <c r="AM13" s="497" t="s">
        <v>138</v>
      </c>
      <c r="AN13" s="402"/>
      <c r="AO13" s="402"/>
      <c r="AP13" s="402"/>
      <c r="AQ13" s="402"/>
      <c r="AR13" s="402"/>
      <c r="AS13" s="402"/>
      <c r="AT13" s="403"/>
      <c r="AU13" s="485" t="s">
        <v>125</v>
      </c>
      <c r="AV13" s="486"/>
      <c r="AW13" s="486"/>
      <c r="AX13" s="486"/>
      <c r="AY13" s="408" t="s">
        <v>139</v>
      </c>
      <c r="AZ13" s="409"/>
      <c r="BA13" s="409"/>
      <c r="BB13" s="409"/>
      <c r="BC13" s="409"/>
      <c r="BD13" s="409"/>
      <c r="BE13" s="409"/>
      <c r="BF13" s="409"/>
      <c r="BG13" s="409"/>
      <c r="BH13" s="409"/>
      <c r="BI13" s="409"/>
      <c r="BJ13" s="409"/>
      <c r="BK13" s="409"/>
      <c r="BL13" s="409"/>
      <c r="BM13" s="410"/>
      <c r="BN13" s="428">
        <v>76293</v>
      </c>
      <c r="BO13" s="429"/>
      <c r="BP13" s="429"/>
      <c r="BQ13" s="429"/>
      <c r="BR13" s="429"/>
      <c r="BS13" s="429"/>
      <c r="BT13" s="429"/>
      <c r="BU13" s="430"/>
      <c r="BV13" s="428">
        <v>136772</v>
      </c>
      <c r="BW13" s="429"/>
      <c r="BX13" s="429"/>
      <c r="BY13" s="429"/>
      <c r="BZ13" s="429"/>
      <c r="CA13" s="429"/>
      <c r="CB13" s="429"/>
      <c r="CC13" s="430"/>
      <c r="CD13" s="437" t="s">
        <v>140</v>
      </c>
      <c r="CE13" s="438"/>
      <c r="CF13" s="438"/>
      <c r="CG13" s="438"/>
      <c r="CH13" s="438"/>
      <c r="CI13" s="438"/>
      <c r="CJ13" s="438"/>
      <c r="CK13" s="438"/>
      <c r="CL13" s="438"/>
      <c r="CM13" s="438"/>
      <c r="CN13" s="438"/>
      <c r="CO13" s="438"/>
      <c r="CP13" s="438"/>
      <c r="CQ13" s="438"/>
      <c r="CR13" s="438"/>
      <c r="CS13" s="439"/>
      <c r="CT13" s="398">
        <v>8.3000000000000007</v>
      </c>
      <c r="CU13" s="399"/>
      <c r="CV13" s="399"/>
      <c r="CW13" s="399"/>
      <c r="CX13" s="399"/>
      <c r="CY13" s="399"/>
      <c r="CZ13" s="399"/>
      <c r="DA13" s="400"/>
      <c r="DB13" s="398">
        <v>8.5</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141</v>
      </c>
      <c r="M14" s="565"/>
      <c r="N14" s="565"/>
      <c r="O14" s="565"/>
      <c r="P14" s="565"/>
      <c r="Q14" s="566"/>
      <c r="R14" s="531">
        <v>15571</v>
      </c>
      <c r="S14" s="532"/>
      <c r="T14" s="532"/>
      <c r="U14" s="532"/>
      <c r="V14" s="533"/>
      <c r="W14" s="534"/>
      <c r="X14" s="444"/>
      <c r="Y14" s="444"/>
      <c r="Z14" s="444"/>
      <c r="AA14" s="444"/>
      <c r="AB14" s="445"/>
      <c r="AC14" s="524">
        <v>22.8</v>
      </c>
      <c r="AD14" s="525"/>
      <c r="AE14" s="525"/>
      <c r="AF14" s="525"/>
      <c r="AG14" s="526"/>
      <c r="AH14" s="524">
        <v>24</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142</v>
      </c>
      <c r="CE14" s="435"/>
      <c r="CF14" s="435"/>
      <c r="CG14" s="435"/>
      <c r="CH14" s="435"/>
      <c r="CI14" s="435"/>
      <c r="CJ14" s="435"/>
      <c r="CK14" s="435"/>
      <c r="CL14" s="435"/>
      <c r="CM14" s="435"/>
      <c r="CN14" s="435"/>
      <c r="CO14" s="435"/>
      <c r="CP14" s="435"/>
      <c r="CQ14" s="435"/>
      <c r="CR14" s="435"/>
      <c r="CS14" s="436"/>
      <c r="CT14" s="535" t="s">
        <v>128</v>
      </c>
      <c r="CU14" s="536"/>
      <c r="CV14" s="536"/>
      <c r="CW14" s="536"/>
      <c r="CX14" s="536"/>
      <c r="CY14" s="536"/>
      <c r="CZ14" s="536"/>
      <c r="DA14" s="537"/>
      <c r="DB14" s="535" t="s">
        <v>128</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136</v>
      </c>
      <c r="N15" s="529"/>
      <c r="O15" s="529"/>
      <c r="P15" s="529"/>
      <c r="Q15" s="530"/>
      <c r="R15" s="531">
        <v>15380</v>
      </c>
      <c r="S15" s="532"/>
      <c r="T15" s="532"/>
      <c r="U15" s="532"/>
      <c r="V15" s="533"/>
      <c r="W15" s="519" t="s">
        <v>143</v>
      </c>
      <c r="X15" s="441"/>
      <c r="Y15" s="441"/>
      <c r="Z15" s="441"/>
      <c r="AA15" s="441"/>
      <c r="AB15" s="442"/>
      <c r="AC15" s="404">
        <v>1760</v>
      </c>
      <c r="AD15" s="405"/>
      <c r="AE15" s="405"/>
      <c r="AF15" s="405"/>
      <c r="AG15" s="406"/>
      <c r="AH15" s="404">
        <v>1812</v>
      </c>
      <c r="AI15" s="405"/>
      <c r="AJ15" s="405"/>
      <c r="AK15" s="405"/>
      <c r="AL15" s="407"/>
      <c r="AM15" s="497"/>
      <c r="AN15" s="402"/>
      <c r="AO15" s="402"/>
      <c r="AP15" s="402"/>
      <c r="AQ15" s="402"/>
      <c r="AR15" s="402"/>
      <c r="AS15" s="402"/>
      <c r="AT15" s="403"/>
      <c r="AU15" s="485"/>
      <c r="AV15" s="486"/>
      <c r="AW15" s="486"/>
      <c r="AX15" s="486"/>
      <c r="AY15" s="420" t="s">
        <v>144</v>
      </c>
      <c r="AZ15" s="421"/>
      <c r="BA15" s="421"/>
      <c r="BB15" s="421"/>
      <c r="BC15" s="421"/>
      <c r="BD15" s="421"/>
      <c r="BE15" s="421"/>
      <c r="BF15" s="421"/>
      <c r="BG15" s="421"/>
      <c r="BH15" s="421"/>
      <c r="BI15" s="421"/>
      <c r="BJ15" s="421"/>
      <c r="BK15" s="421"/>
      <c r="BL15" s="421"/>
      <c r="BM15" s="422"/>
      <c r="BN15" s="423">
        <v>1372272</v>
      </c>
      <c r="BO15" s="424"/>
      <c r="BP15" s="424"/>
      <c r="BQ15" s="424"/>
      <c r="BR15" s="424"/>
      <c r="BS15" s="424"/>
      <c r="BT15" s="424"/>
      <c r="BU15" s="425"/>
      <c r="BV15" s="423">
        <v>1328002</v>
      </c>
      <c r="BW15" s="424"/>
      <c r="BX15" s="424"/>
      <c r="BY15" s="424"/>
      <c r="BZ15" s="424"/>
      <c r="CA15" s="424"/>
      <c r="CB15" s="424"/>
      <c r="CC15" s="425"/>
      <c r="CD15" s="538" t="s">
        <v>145</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146</v>
      </c>
      <c r="M16" s="522"/>
      <c r="N16" s="522"/>
      <c r="O16" s="522"/>
      <c r="P16" s="522"/>
      <c r="Q16" s="523"/>
      <c r="R16" s="516" t="s">
        <v>147</v>
      </c>
      <c r="S16" s="517"/>
      <c r="T16" s="517"/>
      <c r="U16" s="517"/>
      <c r="V16" s="518"/>
      <c r="W16" s="534"/>
      <c r="X16" s="444"/>
      <c r="Y16" s="444"/>
      <c r="Z16" s="444"/>
      <c r="AA16" s="444"/>
      <c r="AB16" s="445"/>
      <c r="AC16" s="524">
        <v>22.6</v>
      </c>
      <c r="AD16" s="525"/>
      <c r="AE16" s="525"/>
      <c r="AF16" s="525"/>
      <c r="AG16" s="526"/>
      <c r="AH16" s="524">
        <v>22.2</v>
      </c>
      <c r="AI16" s="525"/>
      <c r="AJ16" s="525"/>
      <c r="AK16" s="525"/>
      <c r="AL16" s="527"/>
      <c r="AM16" s="497"/>
      <c r="AN16" s="402"/>
      <c r="AO16" s="402"/>
      <c r="AP16" s="402"/>
      <c r="AQ16" s="402"/>
      <c r="AR16" s="402"/>
      <c r="AS16" s="402"/>
      <c r="AT16" s="403"/>
      <c r="AU16" s="485"/>
      <c r="AV16" s="486"/>
      <c r="AW16" s="486"/>
      <c r="AX16" s="486"/>
      <c r="AY16" s="408" t="s">
        <v>148</v>
      </c>
      <c r="AZ16" s="409"/>
      <c r="BA16" s="409"/>
      <c r="BB16" s="409"/>
      <c r="BC16" s="409"/>
      <c r="BD16" s="409"/>
      <c r="BE16" s="409"/>
      <c r="BF16" s="409"/>
      <c r="BG16" s="409"/>
      <c r="BH16" s="409"/>
      <c r="BI16" s="409"/>
      <c r="BJ16" s="409"/>
      <c r="BK16" s="409"/>
      <c r="BL16" s="409"/>
      <c r="BM16" s="410"/>
      <c r="BN16" s="428">
        <v>5773356</v>
      </c>
      <c r="BO16" s="429"/>
      <c r="BP16" s="429"/>
      <c r="BQ16" s="429"/>
      <c r="BR16" s="429"/>
      <c r="BS16" s="429"/>
      <c r="BT16" s="429"/>
      <c r="BU16" s="430"/>
      <c r="BV16" s="428">
        <v>5729216</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149</v>
      </c>
      <c r="N17" s="514"/>
      <c r="O17" s="514"/>
      <c r="P17" s="514"/>
      <c r="Q17" s="515"/>
      <c r="R17" s="516" t="s">
        <v>150</v>
      </c>
      <c r="S17" s="517"/>
      <c r="T17" s="517"/>
      <c r="U17" s="517"/>
      <c r="V17" s="518"/>
      <c r="W17" s="519" t="s">
        <v>151</v>
      </c>
      <c r="X17" s="441"/>
      <c r="Y17" s="441"/>
      <c r="Z17" s="441"/>
      <c r="AA17" s="441"/>
      <c r="AB17" s="442"/>
      <c r="AC17" s="404">
        <v>4245</v>
      </c>
      <c r="AD17" s="405"/>
      <c r="AE17" s="405"/>
      <c r="AF17" s="405"/>
      <c r="AG17" s="406"/>
      <c r="AH17" s="404">
        <v>4400</v>
      </c>
      <c r="AI17" s="405"/>
      <c r="AJ17" s="405"/>
      <c r="AK17" s="405"/>
      <c r="AL17" s="407"/>
      <c r="AM17" s="497"/>
      <c r="AN17" s="402"/>
      <c r="AO17" s="402"/>
      <c r="AP17" s="402"/>
      <c r="AQ17" s="402"/>
      <c r="AR17" s="402"/>
      <c r="AS17" s="402"/>
      <c r="AT17" s="403"/>
      <c r="AU17" s="485"/>
      <c r="AV17" s="486"/>
      <c r="AW17" s="486"/>
      <c r="AX17" s="486"/>
      <c r="AY17" s="408" t="s">
        <v>152</v>
      </c>
      <c r="AZ17" s="409"/>
      <c r="BA17" s="409"/>
      <c r="BB17" s="409"/>
      <c r="BC17" s="409"/>
      <c r="BD17" s="409"/>
      <c r="BE17" s="409"/>
      <c r="BF17" s="409"/>
      <c r="BG17" s="409"/>
      <c r="BH17" s="409"/>
      <c r="BI17" s="409"/>
      <c r="BJ17" s="409"/>
      <c r="BK17" s="409"/>
      <c r="BL17" s="409"/>
      <c r="BM17" s="410"/>
      <c r="BN17" s="428">
        <v>1712887</v>
      </c>
      <c r="BO17" s="429"/>
      <c r="BP17" s="429"/>
      <c r="BQ17" s="429"/>
      <c r="BR17" s="429"/>
      <c r="BS17" s="429"/>
      <c r="BT17" s="429"/>
      <c r="BU17" s="430"/>
      <c r="BV17" s="428">
        <v>1653650</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153</v>
      </c>
      <c r="C18" s="491"/>
      <c r="D18" s="491"/>
      <c r="E18" s="492"/>
      <c r="F18" s="492"/>
      <c r="G18" s="492"/>
      <c r="H18" s="492"/>
      <c r="I18" s="492"/>
      <c r="J18" s="492"/>
      <c r="K18" s="492"/>
      <c r="L18" s="493">
        <v>159.56</v>
      </c>
      <c r="M18" s="493"/>
      <c r="N18" s="493"/>
      <c r="O18" s="493"/>
      <c r="P18" s="493"/>
      <c r="Q18" s="493"/>
      <c r="R18" s="494"/>
      <c r="S18" s="494"/>
      <c r="T18" s="494"/>
      <c r="U18" s="494"/>
      <c r="V18" s="495"/>
      <c r="W18" s="509"/>
      <c r="X18" s="510"/>
      <c r="Y18" s="510"/>
      <c r="Z18" s="510"/>
      <c r="AA18" s="510"/>
      <c r="AB18" s="520"/>
      <c r="AC18" s="392">
        <v>54.5</v>
      </c>
      <c r="AD18" s="393"/>
      <c r="AE18" s="393"/>
      <c r="AF18" s="393"/>
      <c r="AG18" s="496"/>
      <c r="AH18" s="392">
        <v>53.8</v>
      </c>
      <c r="AI18" s="393"/>
      <c r="AJ18" s="393"/>
      <c r="AK18" s="393"/>
      <c r="AL18" s="394"/>
      <c r="AM18" s="497"/>
      <c r="AN18" s="402"/>
      <c r="AO18" s="402"/>
      <c r="AP18" s="402"/>
      <c r="AQ18" s="402"/>
      <c r="AR18" s="402"/>
      <c r="AS18" s="402"/>
      <c r="AT18" s="403"/>
      <c r="AU18" s="485"/>
      <c r="AV18" s="486"/>
      <c r="AW18" s="486"/>
      <c r="AX18" s="486"/>
      <c r="AY18" s="408" t="s">
        <v>154</v>
      </c>
      <c r="AZ18" s="409"/>
      <c r="BA18" s="409"/>
      <c r="BB18" s="409"/>
      <c r="BC18" s="409"/>
      <c r="BD18" s="409"/>
      <c r="BE18" s="409"/>
      <c r="BF18" s="409"/>
      <c r="BG18" s="409"/>
      <c r="BH18" s="409"/>
      <c r="BI18" s="409"/>
      <c r="BJ18" s="409"/>
      <c r="BK18" s="409"/>
      <c r="BL18" s="409"/>
      <c r="BM18" s="410"/>
      <c r="BN18" s="428">
        <v>5690076</v>
      </c>
      <c r="BO18" s="429"/>
      <c r="BP18" s="429"/>
      <c r="BQ18" s="429"/>
      <c r="BR18" s="429"/>
      <c r="BS18" s="429"/>
      <c r="BT18" s="429"/>
      <c r="BU18" s="430"/>
      <c r="BV18" s="428">
        <v>5738093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155</v>
      </c>
      <c r="C19" s="491"/>
      <c r="D19" s="491"/>
      <c r="E19" s="492"/>
      <c r="F19" s="492"/>
      <c r="G19" s="492"/>
      <c r="H19" s="492"/>
      <c r="I19" s="492"/>
      <c r="J19" s="492"/>
      <c r="K19" s="492"/>
      <c r="L19" s="498">
        <v>97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156</v>
      </c>
      <c r="AZ19" s="409"/>
      <c r="BA19" s="409"/>
      <c r="BB19" s="409"/>
      <c r="BC19" s="409"/>
      <c r="BD19" s="409"/>
      <c r="BE19" s="409"/>
      <c r="BF19" s="409"/>
      <c r="BG19" s="409"/>
      <c r="BH19" s="409"/>
      <c r="BI19" s="409"/>
      <c r="BJ19" s="409"/>
      <c r="BK19" s="409"/>
      <c r="BL19" s="409"/>
      <c r="BM19" s="410"/>
      <c r="BN19" s="428">
        <v>7721690</v>
      </c>
      <c r="BO19" s="429"/>
      <c r="BP19" s="429"/>
      <c r="BQ19" s="429"/>
      <c r="BR19" s="429"/>
      <c r="BS19" s="429"/>
      <c r="BT19" s="429"/>
      <c r="BU19" s="430"/>
      <c r="BV19" s="428">
        <v>7624116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157</v>
      </c>
      <c r="C20" s="491"/>
      <c r="D20" s="491"/>
      <c r="E20" s="492"/>
      <c r="F20" s="492"/>
      <c r="G20" s="492"/>
      <c r="H20" s="492"/>
      <c r="I20" s="492"/>
      <c r="J20" s="492"/>
      <c r="K20" s="492"/>
      <c r="L20" s="498">
        <v>5298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158</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159</v>
      </c>
      <c r="C22" s="458"/>
      <c r="D22" s="459"/>
      <c r="E22" s="466" t="s">
        <v>1</v>
      </c>
      <c r="F22" s="441"/>
      <c r="G22" s="441"/>
      <c r="H22" s="441"/>
      <c r="I22" s="441"/>
      <c r="J22" s="441"/>
      <c r="K22" s="442"/>
      <c r="L22" s="466" t="s">
        <v>160</v>
      </c>
      <c r="M22" s="441"/>
      <c r="N22" s="441"/>
      <c r="O22" s="441"/>
      <c r="P22" s="442"/>
      <c r="Q22" s="451" t="s">
        <v>161</v>
      </c>
      <c r="R22" s="452"/>
      <c r="S22" s="452"/>
      <c r="T22" s="452"/>
      <c r="U22" s="452"/>
      <c r="V22" s="467"/>
      <c r="W22" s="469" t="s">
        <v>162</v>
      </c>
      <c r="X22" s="458"/>
      <c r="Y22" s="459"/>
      <c r="Z22" s="466" t="s">
        <v>1</v>
      </c>
      <c r="AA22" s="441"/>
      <c r="AB22" s="441"/>
      <c r="AC22" s="441"/>
      <c r="AD22" s="441"/>
      <c r="AE22" s="441"/>
      <c r="AF22" s="441"/>
      <c r="AG22" s="442"/>
      <c r="AH22" s="440" t="s">
        <v>163</v>
      </c>
      <c r="AI22" s="441"/>
      <c r="AJ22" s="441"/>
      <c r="AK22" s="441"/>
      <c r="AL22" s="442"/>
      <c r="AM22" s="440" t="s">
        <v>164</v>
      </c>
      <c r="AN22" s="446"/>
      <c r="AO22" s="446"/>
      <c r="AP22" s="446"/>
      <c r="AQ22" s="446"/>
      <c r="AR22" s="447"/>
      <c r="AS22" s="451" t="s">
        <v>161</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165</v>
      </c>
      <c r="AZ23" s="421"/>
      <c r="BA23" s="421"/>
      <c r="BB23" s="421"/>
      <c r="BC23" s="421"/>
      <c r="BD23" s="421"/>
      <c r="BE23" s="421"/>
      <c r="BF23" s="421"/>
      <c r="BG23" s="421"/>
      <c r="BH23" s="421"/>
      <c r="BI23" s="421"/>
      <c r="BJ23" s="421"/>
      <c r="BK23" s="421"/>
      <c r="BL23" s="421"/>
      <c r="BM23" s="422"/>
      <c r="BN23" s="428">
        <v>10416990</v>
      </c>
      <c r="BO23" s="429"/>
      <c r="BP23" s="429"/>
      <c r="BQ23" s="429"/>
      <c r="BR23" s="429"/>
      <c r="BS23" s="429"/>
      <c r="BT23" s="429"/>
      <c r="BU23" s="430"/>
      <c r="BV23" s="428">
        <v>10489333</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166</v>
      </c>
      <c r="F24" s="402"/>
      <c r="G24" s="402"/>
      <c r="H24" s="402"/>
      <c r="I24" s="402"/>
      <c r="J24" s="402"/>
      <c r="K24" s="403"/>
      <c r="L24" s="404">
        <v>1</v>
      </c>
      <c r="M24" s="405"/>
      <c r="N24" s="405"/>
      <c r="O24" s="405"/>
      <c r="P24" s="406"/>
      <c r="Q24" s="404">
        <v>7870</v>
      </c>
      <c r="R24" s="405"/>
      <c r="S24" s="405"/>
      <c r="T24" s="405"/>
      <c r="U24" s="405"/>
      <c r="V24" s="406"/>
      <c r="W24" s="470"/>
      <c r="X24" s="461"/>
      <c r="Y24" s="462"/>
      <c r="Z24" s="401" t="s">
        <v>167</v>
      </c>
      <c r="AA24" s="402"/>
      <c r="AB24" s="402"/>
      <c r="AC24" s="402"/>
      <c r="AD24" s="402"/>
      <c r="AE24" s="402"/>
      <c r="AF24" s="402"/>
      <c r="AG24" s="403"/>
      <c r="AH24" s="404">
        <v>161</v>
      </c>
      <c r="AI24" s="405"/>
      <c r="AJ24" s="405"/>
      <c r="AK24" s="405"/>
      <c r="AL24" s="406"/>
      <c r="AM24" s="404">
        <v>537740</v>
      </c>
      <c r="AN24" s="405"/>
      <c r="AO24" s="405"/>
      <c r="AP24" s="405"/>
      <c r="AQ24" s="405"/>
      <c r="AR24" s="406"/>
      <c r="AS24" s="404">
        <v>3340</v>
      </c>
      <c r="AT24" s="405"/>
      <c r="AU24" s="405"/>
      <c r="AV24" s="405"/>
      <c r="AW24" s="405"/>
      <c r="AX24" s="407"/>
      <c r="AY24" s="395" t="s">
        <v>168</v>
      </c>
      <c r="AZ24" s="396"/>
      <c r="BA24" s="396"/>
      <c r="BB24" s="396"/>
      <c r="BC24" s="396"/>
      <c r="BD24" s="396"/>
      <c r="BE24" s="396"/>
      <c r="BF24" s="396"/>
      <c r="BG24" s="396"/>
      <c r="BH24" s="396"/>
      <c r="BI24" s="396"/>
      <c r="BJ24" s="396"/>
      <c r="BK24" s="396"/>
      <c r="BL24" s="396"/>
      <c r="BM24" s="397"/>
      <c r="BN24" s="428">
        <v>6499788</v>
      </c>
      <c r="BO24" s="429"/>
      <c r="BP24" s="429"/>
      <c r="BQ24" s="429"/>
      <c r="BR24" s="429"/>
      <c r="BS24" s="429"/>
      <c r="BT24" s="429"/>
      <c r="BU24" s="430"/>
      <c r="BV24" s="428">
        <v>6821091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169</v>
      </c>
      <c r="F25" s="402"/>
      <c r="G25" s="402"/>
      <c r="H25" s="402"/>
      <c r="I25" s="402"/>
      <c r="J25" s="402"/>
      <c r="K25" s="403"/>
      <c r="L25" s="404">
        <v>1</v>
      </c>
      <c r="M25" s="405"/>
      <c r="N25" s="405"/>
      <c r="O25" s="405"/>
      <c r="P25" s="406"/>
      <c r="Q25" s="404">
        <v>6050</v>
      </c>
      <c r="R25" s="405"/>
      <c r="S25" s="405"/>
      <c r="T25" s="405"/>
      <c r="U25" s="405"/>
      <c r="V25" s="406"/>
      <c r="W25" s="470"/>
      <c r="X25" s="461"/>
      <c r="Y25" s="462"/>
      <c r="Z25" s="401" t="s">
        <v>170</v>
      </c>
      <c r="AA25" s="402"/>
      <c r="AB25" s="402"/>
      <c r="AC25" s="402"/>
      <c r="AD25" s="402"/>
      <c r="AE25" s="402"/>
      <c r="AF25" s="402"/>
      <c r="AG25" s="403"/>
      <c r="AH25" s="404" t="s">
        <v>171</v>
      </c>
      <c r="AI25" s="405"/>
      <c r="AJ25" s="405"/>
      <c r="AK25" s="405"/>
      <c r="AL25" s="406"/>
      <c r="AM25" s="404" t="s">
        <v>128</v>
      </c>
      <c r="AN25" s="405"/>
      <c r="AO25" s="405"/>
      <c r="AP25" s="405"/>
      <c r="AQ25" s="405"/>
      <c r="AR25" s="406"/>
      <c r="AS25" s="404" t="s">
        <v>128</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1609509</v>
      </c>
      <c r="BO25" s="424"/>
      <c r="BP25" s="424"/>
      <c r="BQ25" s="424"/>
      <c r="BR25" s="424"/>
      <c r="BS25" s="424"/>
      <c r="BT25" s="424"/>
      <c r="BU25" s="425"/>
      <c r="BV25" s="423">
        <v>1481097</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173</v>
      </c>
      <c r="F26" s="402"/>
      <c r="G26" s="402"/>
      <c r="H26" s="402"/>
      <c r="I26" s="402"/>
      <c r="J26" s="402"/>
      <c r="K26" s="403"/>
      <c r="L26" s="404">
        <v>1</v>
      </c>
      <c r="M26" s="405"/>
      <c r="N26" s="405"/>
      <c r="O26" s="405"/>
      <c r="P26" s="406"/>
      <c r="Q26" s="404">
        <v>5350</v>
      </c>
      <c r="R26" s="405"/>
      <c r="S26" s="405"/>
      <c r="T26" s="405"/>
      <c r="U26" s="405"/>
      <c r="V26" s="406"/>
      <c r="W26" s="470"/>
      <c r="X26" s="461"/>
      <c r="Y26" s="462"/>
      <c r="Z26" s="401" t="s">
        <v>174</v>
      </c>
      <c r="AA26" s="483"/>
      <c r="AB26" s="483"/>
      <c r="AC26" s="483"/>
      <c r="AD26" s="483"/>
      <c r="AE26" s="483"/>
      <c r="AF26" s="483"/>
      <c r="AG26" s="484"/>
      <c r="AH26" s="404" t="s">
        <v>128</v>
      </c>
      <c r="AI26" s="405"/>
      <c r="AJ26" s="405"/>
      <c r="AK26" s="405"/>
      <c r="AL26" s="406"/>
      <c r="AM26" s="404" t="s">
        <v>128</v>
      </c>
      <c r="AN26" s="405"/>
      <c r="AO26" s="405"/>
      <c r="AP26" s="405"/>
      <c r="AQ26" s="405"/>
      <c r="AR26" s="406"/>
      <c r="AS26" s="404" t="s">
        <v>128</v>
      </c>
      <c r="AT26" s="405"/>
      <c r="AU26" s="405"/>
      <c r="AV26" s="405"/>
      <c r="AW26" s="405"/>
      <c r="AX26" s="407"/>
      <c r="AY26" s="437" t="s">
        <v>175</v>
      </c>
      <c r="AZ26" s="438"/>
      <c r="BA26" s="438"/>
      <c r="BB26" s="438"/>
      <c r="BC26" s="438"/>
      <c r="BD26" s="438"/>
      <c r="BE26" s="438"/>
      <c r="BF26" s="438"/>
      <c r="BG26" s="438"/>
      <c r="BH26" s="438"/>
      <c r="BI26" s="438"/>
      <c r="BJ26" s="438"/>
      <c r="BK26" s="438"/>
      <c r="BL26" s="438"/>
      <c r="BM26" s="439"/>
      <c r="BN26" s="428" t="s">
        <v>128</v>
      </c>
      <c r="BO26" s="429"/>
      <c r="BP26" s="429"/>
      <c r="BQ26" s="429"/>
      <c r="BR26" s="429"/>
      <c r="BS26" s="429"/>
      <c r="BT26" s="429"/>
      <c r="BU26" s="430"/>
      <c r="BV26" s="428" t="s">
        <v>128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176</v>
      </c>
      <c r="F27" s="402"/>
      <c r="G27" s="402"/>
      <c r="H27" s="402"/>
      <c r="I27" s="402"/>
      <c r="J27" s="402"/>
      <c r="K27" s="403"/>
      <c r="L27" s="404">
        <v>1</v>
      </c>
      <c r="M27" s="405"/>
      <c r="N27" s="405"/>
      <c r="O27" s="405"/>
      <c r="P27" s="406"/>
      <c r="Q27" s="404">
        <v>3160</v>
      </c>
      <c r="R27" s="405"/>
      <c r="S27" s="405"/>
      <c r="T27" s="405"/>
      <c r="U27" s="405"/>
      <c r="V27" s="406"/>
      <c r="W27" s="470"/>
      <c r="X27" s="461"/>
      <c r="Y27" s="462"/>
      <c r="Z27" s="401" t="s">
        <v>177</v>
      </c>
      <c r="AA27" s="402"/>
      <c r="AB27" s="402"/>
      <c r="AC27" s="402"/>
      <c r="AD27" s="402"/>
      <c r="AE27" s="402"/>
      <c r="AF27" s="402"/>
      <c r="AG27" s="403"/>
      <c r="AH27" s="404">
        <v>1</v>
      </c>
      <c r="AI27" s="405"/>
      <c r="AJ27" s="405"/>
      <c r="AK27" s="405"/>
      <c r="AL27" s="406"/>
      <c r="AM27" s="404" t="s">
        <v>178</v>
      </c>
      <c r="AN27" s="405"/>
      <c r="AO27" s="405"/>
      <c r="AP27" s="405"/>
      <c r="AQ27" s="405"/>
      <c r="AR27" s="406"/>
      <c r="AS27" s="404" t="s">
        <v>178</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t="s">
        <v>128</v>
      </c>
      <c r="BO27" s="432"/>
      <c r="BP27" s="432"/>
      <c r="BQ27" s="432"/>
      <c r="BR27" s="432"/>
      <c r="BS27" s="432"/>
      <c r="BT27" s="432"/>
      <c r="BU27" s="433"/>
      <c r="BV27" s="431" t="s">
        <v>171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180</v>
      </c>
      <c r="F28" s="402"/>
      <c r="G28" s="402"/>
      <c r="H28" s="402"/>
      <c r="I28" s="402"/>
      <c r="J28" s="402"/>
      <c r="K28" s="403"/>
      <c r="L28" s="404">
        <v>1</v>
      </c>
      <c r="M28" s="405"/>
      <c r="N28" s="405"/>
      <c r="O28" s="405"/>
      <c r="P28" s="406"/>
      <c r="Q28" s="404">
        <v>2610</v>
      </c>
      <c r="R28" s="405"/>
      <c r="S28" s="405"/>
      <c r="T28" s="405"/>
      <c r="U28" s="405"/>
      <c r="V28" s="406"/>
      <c r="W28" s="470"/>
      <c r="X28" s="461"/>
      <c r="Y28" s="462"/>
      <c r="Z28" s="401" t="s">
        <v>181</v>
      </c>
      <c r="AA28" s="402"/>
      <c r="AB28" s="402"/>
      <c r="AC28" s="402"/>
      <c r="AD28" s="402"/>
      <c r="AE28" s="402"/>
      <c r="AF28" s="402"/>
      <c r="AG28" s="403"/>
      <c r="AH28" s="404" t="s">
        <v>128</v>
      </c>
      <c r="AI28" s="405"/>
      <c r="AJ28" s="405"/>
      <c r="AK28" s="405"/>
      <c r="AL28" s="406"/>
      <c r="AM28" s="404" t="s">
        <v>128</v>
      </c>
      <c r="AN28" s="405"/>
      <c r="AO28" s="405"/>
      <c r="AP28" s="405"/>
      <c r="AQ28" s="405"/>
      <c r="AR28" s="406"/>
      <c r="AS28" s="404" t="s">
        <v>128</v>
      </c>
      <c r="AT28" s="405"/>
      <c r="AU28" s="405"/>
      <c r="AV28" s="405"/>
      <c r="AW28" s="405"/>
      <c r="AX28" s="407"/>
      <c r="AY28" s="411" t="s">
        <v>182</v>
      </c>
      <c r="AZ28" s="412"/>
      <c r="BA28" s="412"/>
      <c r="BB28" s="413"/>
      <c r="BC28" s="420" t="s">
        <v>48</v>
      </c>
      <c r="BD28" s="421"/>
      <c r="BE28" s="421"/>
      <c r="BF28" s="421"/>
      <c r="BG28" s="421"/>
      <c r="BH28" s="421"/>
      <c r="BI28" s="421"/>
      <c r="BJ28" s="421"/>
      <c r="BK28" s="421"/>
      <c r="BL28" s="421"/>
      <c r="BM28" s="422"/>
      <c r="BN28" s="423">
        <v>5636922</v>
      </c>
      <c r="BO28" s="424"/>
      <c r="BP28" s="424"/>
      <c r="BQ28" s="424"/>
      <c r="BR28" s="424"/>
      <c r="BS28" s="424"/>
      <c r="BT28" s="424"/>
      <c r="BU28" s="425"/>
      <c r="BV28" s="423">
        <v>5589117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183</v>
      </c>
      <c r="F29" s="402"/>
      <c r="G29" s="402"/>
      <c r="H29" s="402"/>
      <c r="I29" s="402"/>
      <c r="J29" s="402"/>
      <c r="K29" s="403"/>
      <c r="L29" s="404">
        <v>14</v>
      </c>
      <c r="M29" s="405"/>
      <c r="N29" s="405"/>
      <c r="O29" s="405"/>
      <c r="P29" s="406"/>
      <c r="Q29" s="404">
        <v>2370</v>
      </c>
      <c r="R29" s="405"/>
      <c r="S29" s="405"/>
      <c r="T29" s="405"/>
      <c r="U29" s="405"/>
      <c r="V29" s="406"/>
      <c r="W29" s="471"/>
      <c r="X29" s="472"/>
      <c r="Y29" s="473"/>
      <c r="Z29" s="401" t="s">
        <v>184</v>
      </c>
      <c r="AA29" s="402"/>
      <c r="AB29" s="402"/>
      <c r="AC29" s="402"/>
      <c r="AD29" s="402"/>
      <c r="AE29" s="402"/>
      <c r="AF29" s="402"/>
      <c r="AG29" s="403"/>
      <c r="AH29" s="404">
        <v>162</v>
      </c>
      <c r="AI29" s="405"/>
      <c r="AJ29" s="405"/>
      <c r="AK29" s="405"/>
      <c r="AL29" s="406"/>
      <c r="AM29" s="404">
        <v>542102</v>
      </c>
      <c r="AN29" s="405"/>
      <c r="AO29" s="405"/>
      <c r="AP29" s="405"/>
      <c r="AQ29" s="405"/>
      <c r="AR29" s="406"/>
      <c r="AS29" s="404">
        <v>3346</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t="s">
        <v>128</v>
      </c>
      <c r="BO29" s="429"/>
      <c r="BP29" s="429"/>
      <c r="BQ29" s="429"/>
      <c r="BR29" s="429"/>
      <c r="BS29" s="429"/>
      <c r="BT29" s="429"/>
      <c r="BU29" s="430"/>
      <c r="BV29" s="428" t="s">
        <v>128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92.6</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3344973</v>
      </c>
      <c r="BO30" s="432"/>
      <c r="BP30" s="432"/>
      <c r="BQ30" s="432"/>
      <c r="BR30" s="432"/>
      <c r="BS30" s="432"/>
      <c r="BT30" s="432"/>
      <c r="BU30" s="433"/>
      <c r="BV30" s="431">
        <v>3402803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193</v>
      </c>
      <c r="V33" s="391"/>
      <c r="W33" s="390" t="s">
        <v>194</v>
      </c>
      <c r="X33" s="390"/>
      <c r="Y33" s="390"/>
      <c r="Z33" s="390"/>
      <c r="AA33" s="390"/>
      <c r="AB33" s="390"/>
      <c r="AC33" s="390"/>
      <c r="AD33" s="390"/>
      <c r="AE33" s="390"/>
      <c r="AF33" s="390"/>
      <c r="AG33" s="390"/>
      <c r="AH33" s="390"/>
      <c r="AI33" s="390"/>
      <c r="AJ33" s="390"/>
      <c r="AK33" s="390"/>
      <c r="AL33" s="216"/>
      <c r="AM33" s="391" t="s">
        <v>195</v>
      </c>
      <c r="AN33" s="391"/>
      <c r="AO33" s="390" t="s">
        <v>196</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193</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7</v>
      </c>
      <c r="AN34" s="387"/>
      <c r="AO34" s="386" t="str">
        <f>IF('各会計、関係団体の財政状況及び健全化判断比率'!B31="","",'各会計、関係団体の財政状況及び健全化判断比率'!B31)</f>
        <v>水道事業特別会計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IF('各会計、関係団体の財政状況及び健全化判断比率'!B32="","",'各会計、関係団体の財政状況及び健全化判断比率'!B32)</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球磨郡公立多良木病院企業団</v>
      </c>
      <c r="BZ34" s="386"/>
      <c r="CA34" s="386"/>
      <c r="CB34" s="386"/>
      <c r="CC34" s="386"/>
      <c r="CD34" s="386"/>
      <c r="CE34" s="386"/>
      <c r="CF34" s="386"/>
      <c r="CG34" s="386"/>
      <c r="CH34" s="386"/>
      <c r="CI34" s="386"/>
      <c r="CJ34" s="386"/>
      <c r="CK34" s="386"/>
      <c r="CL34" s="386"/>
      <c r="CM34" s="386"/>
      <c r="CN34" s="214"/>
      <c r="CO34" s="387">
        <f>IF(CQ34="","",MAX(C34:D43,U34:V43,AM34:AN43,BE34:BF43,BW34:BX43)+1)</f>
        <v>16</v>
      </c>
      <c r="CP34" s="387"/>
      <c r="CQ34" s="386" t="str">
        <f>IF('各会計、関係団体の財政状況及び健全化判断比率'!BS7="","",'各会計、関係団体の財政状況及び健全化判断比率'!BS7)</f>
        <v>あさぎり町ふるさと振興社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球磨郡障害認定審査事業特別会計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上球磨消防組合</v>
      </c>
      <c r="BZ35" s="386"/>
      <c r="CA35" s="386"/>
      <c r="CB35" s="386"/>
      <c r="CC35" s="386"/>
      <c r="CD35" s="386"/>
      <c r="CE35" s="386"/>
      <c r="CF35" s="386"/>
      <c r="CG35" s="386"/>
      <c r="CH35" s="386"/>
      <c r="CI35" s="386"/>
      <c r="CJ35" s="386"/>
      <c r="CK35" s="386"/>
      <c r="CL35" s="386"/>
      <c r="CM35" s="386"/>
      <c r="CN35" s="214"/>
      <c r="CO35" s="387">
        <f t="shared" ref="CO35:CO43" si="3">IF(CQ35="","",CO34+1)</f>
        <v>17</v>
      </c>
      <c r="CP35" s="387"/>
      <c r="CQ35" s="386" t="str">
        <f>IF('各会計、関係団体の財政状況及び健全化判断比率'!BS8="","",'各会計、関係団体の財政状況及び健全化判断比率'!BS8)</f>
        <v>くま川鉄道（株）</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球磨郡介護認定審査事業特別会計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人吉球磨広域行政組合（一般会計）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人吉球磨広域行政組合（人吉球磨ふるさと市町村圏特別会計）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人吉球磨広域行政組合（特別養護老人ホーム特別会計）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熊本県後期高齢者医療広域連合（一般会計）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15</v>
      </c>
      <c r="BX40" s="387"/>
      <c r="BY40" s="386" t="str">
        <f>IF('各会計、関係団体の財政状況及び健全化判断比率'!B74="","",'各会計、関係団体の財政状況及び健全化判断比率'!B74)</f>
        <v>熊本県後期高齢者医療広域連合（後期高齢者医療特別会計）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0wP9FnceT504pN0xALGhU2EhD4ZYegCgWf9hNeKUaRcN8+GkARLLP20K87p39P/zUjfmj5MXuq+rborWvOS27Q==" saltValue="v7Kr4388Ma2nU3KxjEkg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0" t="s">
        <v>562</v>
      </c>
      <c r="D34" s="1210"/>
      <c r="E34" s="1211"/>
      <c r="F34" s="32">
        <v>10.02</v>
      </c>
      <c r="G34" s="33">
        <v>7.33</v>
      </c>
      <c r="H34" s="33">
        <v>7.46</v>
      </c>
      <c r="I34" s="33">
        <v>9.17</v>
      </c>
      <c r="J34" s="34">
        <v>9.6999999999999993</v>
      </c>
      <c r="K34" s="22"/>
      <c r="L34" s="22"/>
      <c r="M34" s="22"/>
      <c r="N34" s="22"/>
      <c r="O34" s="22"/>
      <c r="P34" s="22"/>
    </row>
    <row r="35" spans="1:16" ht="39" customHeight="1" x14ac:dyDescent="0.15">
      <c r="A35" s="22"/>
      <c r="B35" s="35"/>
      <c r="C35" s="1204" t="s">
        <v>563</v>
      </c>
      <c r="D35" s="1205"/>
      <c r="E35" s="1206"/>
      <c r="F35" s="36">
        <v>2.8</v>
      </c>
      <c r="G35" s="37">
        <v>3.41</v>
      </c>
      <c r="H35" s="37">
        <v>5.31</v>
      </c>
      <c r="I35" s="37">
        <v>6.57</v>
      </c>
      <c r="J35" s="38">
        <v>7.73</v>
      </c>
      <c r="K35" s="22"/>
      <c r="L35" s="22"/>
      <c r="M35" s="22"/>
      <c r="N35" s="22"/>
      <c r="O35" s="22"/>
      <c r="P35" s="22"/>
    </row>
    <row r="36" spans="1:16" ht="39" customHeight="1" x14ac:dyDescent="0.15">
      <c r="A36" s="22"/>
      <c r="B36" s="35"/>
      <c r="C36" s="1204" t="s">
        <v>564</v>
      </c>
      <c r="D36" s="1205"/>
      <c r="E36" s="1206"/>
      <c r="F36" s="36">
        <v>0.59</v>
      </c>
      <c r="G36" s="37">
        <v>0.95</v>
      </c>
      <c r="H36" s="37">
        <v>1.63</v>
      </c>
      <c r="I36" s="37">
        <v>2.12</v>
      </c>
      <c r="J36" s="38">
        <v>2.84</v>
      </c>
      <c r="K36" s="22"/>
      <c r="L36" s="22"/>
      <c r="M36" s="22"/>
      <c r="N36" s="22"/>
      <c r="O36" s="22"/>
      <c r="P36" s="22"/>
    </row>
    <row r="37" spans="1:16" ht="39" customHeight="1" x14ac:dyDescent="0.15">
      <c r="A37" s="22"/>
      <c r="B37" s="35"/>
      <c r="C37" s="1204" t="s">
        <v>565</v>
      </c>
      <c r="D37" s="1205"/>
      <c r="E37" s="1206"/>
      <c r="F37" s="36">
        <v>1.33</v>
      </c>
      <c r="G37" s="37">
        <v>4.34</v>
      </c>
      <c r="H37" s="37">
        <v>2.2400000000000002</v>
      </c>
      <c r="I37" s="37">
        <v>2.11</v>
      </c>
      <c r="J37" s="38">
        <v>2.29</v>
      </c>
      <c r="K37" s="22"/>
      <c r="L37" s="22"/>
      <c r="M37" s="22"/>
      <c r="N37" s="22"/>
      <c r="O37" s="22"/>
      <c r="P37" s="22"/>
    </row>
    <row r="38" spans="1:16" ht="39" customHeight="1" x14ac:dyDescent="0.15">
      <c r="A38" s="22"/>
      <c r="B38" s="35"/>
      <c r="C38" s="1204" t="s">
        <v>566</v>
      </c>
      <c r="D38" s="1205"/>
      <c r="E38" s="1206"/>
      <c r="F38" s="36">
        <v>0.38</v>
      </c>
      <c r="G38" s="37">
        <v>0.38</v>
      </c>
      <c r="H38" s="37">
        <v>0.27</v>
      </c>
      <c r="I38" s="37">
        <v>0.43</v>
      </c>
      <c r="J38" s="38">
        <v>0.56000000000000005</v>
      </c>
      <c r="K38" s="22"/>
      <c r="L38" s="22"/>
      <c r="M38" s="22"/>
      <c r="N38" s="22"/>
      <c r="O38" s="22"/>
      <c r="P38" s="22"/>
    </row>
    <row r="39" spans="1:16" ht="39" customHeight="1" x14ac:dyDescent="0.15">
      <c r="A39" s="22"/>
      <c r="B39" s="35"/>
      <c r="C39" s="1204" t="s">
        <v>567</v>
      </c>
      <c r="D39" s="1205"/>
      <c r="E39" s="1206"/>
      <c r="F39" s="36">
        <v>0.03</v>
      </c>
      <c r="G39" s="37">
        <v>0.04</v>
      </c>
      <c r="H39" s="37">
        <v>0.03</v>
      </c>
      <c r="I39" s="37">
        <v>0.03</v>
      </c>
      <c r="J39" s="38">
        <v>7.0000000000000007E-2</v>
      </c>
      <c r="K39" s="22"/>
      <c r="L39" s="22"/>
      <c r="M39" s="22"/>
      <c r="N39" s="22"/>
      <c r="O39" s="22"/>
      <c r="P39" s="22"/>
    </row>
    <row r="40" spans="1:16" ht="39" customHeight="1" x14ac:dyDescent="0.15">
      <c r="A40" s="22"/>
      <c r="B40" s="35"/>
      <c r="C40" s="1204" t="s">
        <v>568</v>
      </c>
      <c r="D40" s="1205"/>
      <c r="E40" s="1206"/>
      <c r="F40" s="36">
        <v>0.04</v>
      </c>
      <c r="G40" s="37">
        <v>0.04</v>
      </c>
      <c r="H40" s="37">
        <v>0.04</v>
      </c>
      <c r="I40" s="37">
        <v>0.04</v>
      </c>
      <c r="J40" s="38">
        <v>0.04</v>
      </c>
      <c r="K40" s="22"/>
      <c r="L40" s="22"/>
      <c r="M40" s="22"/>
      <c r="N40" s="22"/>
      <c r="O40" s="22"/>
      <c r="P40" s="22"/>
    </row>
    <row r="41" spans="1:16" ht="39" customHeight="1" x14ac:dyDescent="0.15">
      <c r="A41" s="22"/>
      <c r="B41" s="35"/>
      <c r="C41" s="1204" t="s">
        <v>569</v>
      </c>
      <c r="D41" s="1205"/>
      <c r="E41" s="1206"/>
      <c r="F41" s="36">
        <v>0</v>
      </c>
      <c r="G41" s="37">
        <v>0.01</v>
      </c>
      <c r="H41" s="37">
        <v>0.01</v>
      </c>
      <c r="I41" s="37">
        <v>0.01</v>
      </c>
      <c r="J41" s="38">
        <v>0.02</v>
      </c>
      <c r="K41" s="22"/>
      <c r="L41" s="22"/>
      <c r="M41" s="22"/>
      <c r="N41" s="22"/>
      <c r="O41" s="22"/>
      <c r="P41" s="22"/>
    </row>
    <row r="42" spans="1:16" ht="39" customHeight="1" x14ac:dyDescent="0.15">
      <c r="A42" s="22"/>
      <c r="B42" s="39"/>
      <c r="C42" s="1204" t="s">
        <v>570</v>
      </c>
      <c r="D42" s="1205"/>
      <c r="E42" s="1206"/>
      <c r="F42" s="36" t="s">
        <v>515</v>
      </c>
      <c r="G42" s="37" t="s">
        <v>515</v>
      </c>
      <c r="H42" s="37" t="s">
        <v>515</v>
      </c>
      <c r="I42" s="37" t="s">
        <v>515</v>
      </c>
      <c r="J42" s="38" t="s">
        <v>515</v>
      </c>
      <c r="K42" s="22"/>
      <c r="L42" s="22"/>
      <c r="M42" s="22"/>
      <c r="N42" s="22"/>
      <c r="O42" s="22"/>
      <c r="P42" s="22"/>
    </row>
    <row r="43" spans="1:16" ht="39" customHeight="1" thickBot="1" x14ac:dyDescent="0.2">
      <c r="A43" s="22"/>
      <c r="B43" s="40"/>
      <c r="C43" s="1207" t="s">
        <v>571</v>
      </c>
      <c r="D43" s="1208"/>
      <c r="E43" s="1209"/>
      <c r="F43" s="41">
        <v>0.53</v>
      </c>
      <c r="G43" s="42">
        <v>0.79</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NC4EQgMLZUC/0s5P1/SZovRU9A/TymfsEGKr6e9MCRSipD29pawUwqMIgB+iGuZrC4/veaMWmsr6DDDWHfdCA==" saltValue="nw2Cry2cvVg5seO+hkrB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7" zoomScaleSheetLayoutView="55" workbookViewId="0">
      <selection activeCell="Q60" sqref="Q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1371</v>
      </c>
      <c r="L45" s="60">
        <v>1375</v>
      </c>
      <c r="M45" s="60">
        <v>1282</v>
      </c>
      <c r="N45" s="60">
        <v>1277</v>
      </c>
      <c r="O45" s="61">
        <v>1246</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515</v>
      </c>
      <c r="L46" s="64" t="s">
        <v>515</v>
      </c>
      <c r="M46" s="64" t="s">
        <v>515</v>
      </c>
      <c r="N46" s="64" t="s">
        <v>515</v>
      </c>
      <c r="O46" s="65" t="s">
        <v>515</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515</v>
      </c>
      <c r="L47" s="64" t="s">
        <v>515</v>
      </c>
      <c r="M47" s="64" t="s">
        <v>515</v>
      </c>
      <c r="N47" s="64" t="s">
        <v>515</v>
      </c>
      <c r="O47" s="65" t="s">
        <v>515</v>
      </c>
      <c r="P47" s="48"/>
      <c r="Q47" s="48"/>
      <c r="R47" s="48"/>
      <c r="S47" s="48"/>
      <c r="T47" s="48"/>
      <c r="U47" s="48"/>
    </row>
    <row r="48" spans="1:21" ht="30.75" customHeight="1" x14ac:dyDescent="0.15">
      <c r="A48" s="48"/>
      <c r="B48" s="1232"/>
      <c r="C48" s="1233"/>
      <c r="D48" s="62"/>
      <c r="E48" s="1214" t="s">
        <v>15</v>
      </c>
      <c r="F48" s="1214"/>
      <c r="G48" s="1214"/>
      <c r="H48" s="1214"/>
      <c r="I48" s="1214"/>
      <c r="J48" s="1215"/>
      <c r="K48" s="63">
        <v>416</v>
      </c>
      <c r="L48" s="64">
        <v>416</v>
      </c>
      <c r="M48" s="64">
        <v>375</v>
      </c>
      <c r="N48" s="64">
        <v>428</v>
      </c>
      <c r="O48" s="65">
        <v>437</v>
      </c>
      <c r="P48" s="48"/>
      <c r="Q48" s="48"/>
      <c r="R48" s="48"/>
      <c r="S48" s="48"/>
      <c r="T48" s="48"/>
      <c r="U48" s="48"/>
    </row>
    <row r="49" spans="1:21" ht="30.75" customHeight="1" x14ac:dyDescent="0.15">
      <c r="A49" s="48"/>
      <c r="B49" s="1232"/>
      <c r="C49" s="1233"/>
      <c r="D49" s="62"/>
      <c r="E49" s="1214" t="s">
        <v>16</v>
      </c>
      <c r="F49" s="1214"/>
      <c r="G49" s="1214"/>
      <c r="H49" s="1214"/>
      <c r="I49" s="1214"/>
      <c r="J49" s="1215"/>
      <c r="K49" s="63">
        <v>100</v>
      </c>
      <c r="L49" s="64">
        <v>84</v>
      </c>
      <c r="M49" s="64">
        <v>62</v>
      </c>
      <c r="N49" s="64">
        <v>68</v>
      </c>
      <c r="O49" s="65">
        <v>78</v>
      </c>
      <c r="P49" s="48"/>
      <c r="Q49" s="48"/>
      <c r="R49" s="48"/>
      <c r="S49" s="48"/>
      <c r="T49" s="48"/>
      <c r="U49" s="48"/>
    </row>
    <row r="50" spans="1:21" ht="30.75" customHeight="1" x14ac:dyDescent="0.15">
      <c r="A50" s="48"/>
      <c r="B50" s="1232"/>
      <c r="C50" s="1233"/>
      <c r="D50" s="62"/>
      <c r="E50" s="1214" t="s">
        <v>17</v>
      </c>
      <c r="F50" s="1214"/>
      <c r="G50" s="1214"/>
      <c r="H50" s="1214"/>
      <c r="I50" s="1214"/>
      <c r="J50" s="1215"/>
      <c r="K50" s="63">
        <v>47</v>
      </c>
      <c r="L50" s="64">
        <v>42</v>
      </c>
      <c r="M50" s="64">
        <v>36</v>
      </c>
      <c r="N50" s="64">
        <v>35</v>
      </c>
      <c r="O50" s="65" t="s">
        <v>515</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515</v>
      </c>
      <c r="L51" s="64">
        <v>0</v>
      </c>
      <c r="M51" s="64">
        <v>0</v>
      </c>
      <c r="N51" s="64" t="s">
        <v>515</v>
      </c>
      <c r="O51" s="65" t="s">
        <v>515</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1409</v>
      </c>
      <c r="L52" s="64">
        <v>1428</v>
      </c>
      <c r="M52" s="64">
        <v>1345</v>
      </c>
      <c r="N52" s="64">
        <v>1378</v>
      </c>
      <c r="O52" s="65">
        <v>1327</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525</v>
      </c>
      <c r="L53" s="69">
        <v>489</v>
      </c>
      <c r="M53" s="69">
        <v>410</v>
      </c>
      <c r="N53" s="69">
        <v>430</v>
      </c>
      <c r="O53" s="70">
        <v>434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t807xfA3G0z2lGVnp+xNuIAZtlL3BqIbkMC1UXjfkFomWQEtYBPFqOiJmi5s2Oq41XaQqKS86GprQEsf8H4ww==" saltValue="LKUFjPf/KiIeH12n0Ejm5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6"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50" t="s">
        <v>30</v>
      </c>
      <c r="C41" s="1251"/>
      <c r="D41" s="102"/>
      <c r="E41" s="1252" t="s">
        <v>31</v>
      </c>
      <c r="F41" s="1252"/>
      <c r="G41" s="1252"/>
      <c r="H41" s="1253"/>
      <c r="I41" s="103">
        <v>11053</v>
      </c>
      <c r="J41" s="104">
        <v>10369</v>
      </c>
      <c r="K41" s="104">
        <v>10290</v>
      </c>
      <c r="L41" s="104">
        <v>10489</v>
      </c>
      <c r="M41" s="105">
        <v>10417</v>
      </c>
    </row>
    <row r="42" spans="2:13" ht="27.75" customHeight="1" x14ac:dyDescent="0.15">
      <c r="B42" s="1240"/>
      <c r="C42" s="1241"/>
      <c r="D42" s="106"/>
      <c r="E42" s="1244" t="s">
        <v>32</v>
      </c>
      <c r="F42" s="1244"/>
      <c r="G42" s="1244"/>
      <c r="H42" s="1245"/>
      <c r="I42" s="107">
        <v>287</v>
      </c>
      <c r="J42" s="108">
        <v>245</v>
      </c>
      <c r="K42" s="108">
        <v>208</v>
      </c>
      <c r="L42" s="108" t="s">
        <v>515</v>
      </c>
      <c r="M42" s="109" t="s">
        <v>515</v>
      </c>
    </row>
    <row r="43" spans="2:13" ht="27.75" customHeight="1" x14ac:dyDescent="0.15">
      <c r="B43" s="1240"/>
      <c r="C43" s="1241"/>
      <c r="D43" s="106"/>
      <c r="E43" s="1244" t="s">
        <v>33</v>
      </c>
      <c r="F43" s="1244"/>
      <c r="G43" s="1244"/>
      <c r="H43" s="1245"/>
      <c r="I43" s="107">
        <v>7113</v>
      </c>
      <c r="J43" s="108">
        <v>6600</v>
      </c>
      <c r="K43" s="108">
        <v>6193</v>
      </c>
      <c r="L43" s="108">
        <v>5810</v>
      </c>
      <c r="M43" s="109">
        <v>5478</v>
      </c>
    </row>
    <row r="44" spans="2:13" ht="27.75" customHeight="1" x14ac:dyDescent="0.15">
      <c r="B44" s="1240"/>
      <c r="C44" s="1241"/>
      <c r="D44" s="106"/>
      <c r="E44" s="1244" t="s">
        <v>34</v>
      </c>
      <c r="F44" s="1244"/>
      <c r="G44" s="1244"/>
      <c r="H44" s="1245"/>
      <c r="I44" s="107">
        <v>443</v>
      </c>
      <c r="J44" s="108">
        <v>443</v>
      </c>
      <c r="K44" s="108">
        <v>390</v>
      </c>
      <c r="L44" s="108">
        <v>804</v>
      </c>
      <c r="M44" s="109">
        <v>811</v>
      </c>
    </row>
    <row r="45" spans="2:13" ht="27.75" customHeight="1" x14ac:dyDescent="0.15">
      <c r="B45" s="1240"/>
      <c r="C45" s="1241"/>
      <c r="D45" s="106"/>
      <c r="E45" s="1244" t="s">
        <v>35</v>
      </c>
      <c r="F45" s="1244"/>
      <c r="G45" s="1244"/>
      <c r="H45" s="1245"/>
      <c r="I45" s="107">
        <v>2688</v>
      </c>
      <c r="J45" s="108">
        <v>2434</v>
      </c>
      <c r="K45" s="108">
        <v>2340</v>
      </c>
      <c r="L45" s="108">
        <v>2190</v>
      </c>
      <c r="M45" s="109">
        <v>2092</v>
      </c>
    </row>
    <row r="46" spans="2:13" ht="27.75" customHeight="1" x14ac:dyDescent="0.15">
      <c r="B46" s="1240"/>
      <c r="C46" s="1241"/>
      <c r="D46" s="110"/>
      <c r="E46" s="1244" t="s">
        <v>36</v>
      </c>
      <c r="F46" s="1244"/>
      <c r="G46" s="1244"/>
      <c r="H46" s="1245"/>
      <c r="I46" s="107">
        <v>26</v>
      </c>
      <c r="J46" s="108">
        <v>22</v>
      </c>
      <c r="K46" s="108">
        <v>19</v>
      </c>
      <c r="L46" s="108" t="s">
        <v>515</v>
      </c>
      <c r="M46" s="109" t="s">
        <v>515</v>
      </c>
    </row>
    <row r="47" spans="2:13" ht="27.75" customHeight="1" x14ac:dyDescent="0.15">
      <c r="B47" s="1240"/>
      <c r="C47" s="1241"/>
      <c r="D47" s="111"/>
      <c r="E47" s="1254" t="s">
        <v>37</v>
      </c>
      <c r="F47" s="1255"/>
      <c r="G47" s="1255"/>
      <c r="H47" s="1256"/>
      <c r="I47" s="107" t="s">
        <v>515</v>
      </c>
      <c r="J47" s="108" t="s">
        <v>515</v>
      </c>
      <c r="K47" s="108" t="s">
        <v>515</v>
      </c>
      <c r="L47" s="108" t="s">
        <v>515</v>
      </c>
      <c r="M47" s="109" t="s">
        <v>515</v>
      </c>
    </row>
    <row r="48" spans="2:13" ht="27.75" customHeight="1" x14ac:dyDescent="0.15">
      <c r="B48" s="1240"/>
      <c r="C48" s="1241"/>
      <c r="D48" s="106"/>
      <c r="E48" s="1244" t="s">
        <v>38</v>
      </c>
      <c r="F48" s="1244"/>
      <c r="G48" s="1244"/>
      <c r="H48" s="1245"/>
      <c r="I48" s="107" t="s">
        <v>515</v>
      </c>
      <c r="J48" s="108" t="s">
        <v>515</v>
      </c>
      <c r="K48" s="108" t="s">
        <v>515</v>
      </c>
      <c r="L48" s="108" t="s">
        <v>515</v>
      </c>
      <c r="M48" s="109" t="s">
        <v>515</v>
      </c>
    </row>
    <row r="49" spans="2:13" ht="27.75" customHeight="1" x14ac:dyDescent="0.15">
      <c r="B49" s="1242"/>
      <c r="C49" s="1243"/>
      <c r="D49" s="106"/>
      <c r="E49" s="1244" t="s">
        <v>39</v>
      </c>
      <c r="F49" s="1244"/>
      <c r="G49" s="1244"/>
      <c r="H49" s="1245"/>
      <c r="I49" s="107" t="s">
        <v>515</v>
      </c>
      <c r="J49" s="108" t="s">
        <v>515</v>
      </c>
      <c r="K49" s="108" t="s">
        <v>515</v>
      </c>
      <c r="L49" s="108" t="s">
        <v>515</v>
      </c>
      <c r="M49" s="109" t="s">
        <v>515</v>
      </c>
    </row>
    <row r="50" spans="2:13" ht="27.75" customHeight="1" x14ac:dyDescent="0.15">
      <c r="B50" s="1238" t="s">
        <v>40</v>
      </c>
      <c r="C50" s="1239"/>
      <c r="D50" s="112"/>
      <c r="E50" s="1244" t="s">
        <v>41</v>
      </c>
      <c r="F50" s="1244"/>
      <c r="G50" s="1244"/>
      <c r="H50" s="1245"/>
      <c r="I50" s="107">
        <v>6110</v>
      </c>
      <c r="J50" s="108">
        <v>6849</v>
      </c>
      <c r="K50" s="108">
        <v>7497</v>
      </c>
      <c r="L50" s="108">
        <v>7506</v>
      </c>
      <c r="M50" s="109">
        <v>7668</v>
      </c>
    </row>
    <row r="51" spans="2:13" ht="27.75" customHeight="1" x14ac:dyDescent="0.15">
      <c r="B51" s="1240"/>
      <c r="C51" s="1241"/>
      <c r="D51" s="106"/>
      <c r="E51" s="1244" t="s">
        <v>42</v>
      </c>
      <c r="F51" s="1244"/>
      <c r="G51" s="1244"/>
      <c r="H51" s="1245"/>
      <c r="I51" s="107">
        <v>515</v>
      </c>
      <c r="J51" s="108">
        <v>457</v>
      </c>
      <c r="K51" s="108">
        <v>260</v>
      </c>
      <c r="L51" s="108">
        <v>206</v>
      </c>
      <c r="M51" s="109">
        <v>156</v>
      </c>
    </row>
    <row r="52" spans="2:13" ht="27.75" customHeight="1" x14ac:dyDescent="0.15">
      <c r="B52" s="1242"/>
      <c r="C52" s="1243"/>
      <c r="D52" s="106"/>
      <c r="E52" s="1244" t="s">
        <v>43</v>
      </c>
      <c r="F52" s="1244"/>
      <c r="G52" s="1244"/>
      <c r="H52" s="1245"/>
      <c r="I52" s="107">
        <v>12943</v>
      </c>
      <c r="J52" s="108">
        <v>12138</v>
      </c>
      <c r="K52" s="108">
        <v>11813</v>
      </c>
      <c r="L52" s="108">
        <v>12200</v>
      </c>
      <c r="M52" s="109">
        <v>11745</v>
      </c>
    </row>
    <row r="53" spans="2:13" ht="27.75" customHeight="1" thickBot="1" x14ac:dyDescent="0.2">
      <c r="B53" s="1246" t="s">
        <v>44</v>
      </c>
      <c r="C53" s="1247"/>
      <c r="D53" s="113"/>
      <c r="E53" s="1248" t="s">
        <v>45</v>
      </c>
      <c r="F53" s="1248"/>
      <c r="G53" s="1248"/>
      <c r="H53" s="1249"/>
      <c r="I53" s="114">
        <v>2043</v>
      </c>
      <c r="J53" s="115">
        <v>670</v>
      </c>
      <c r="K53" s="115">
        <v>-131</v>
      </c>
      <c r="L53" s="115">
        <v>-619</v>
      </c>
      <c r="M53" s="116">
        <v>-772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i1EzBHIaGMZ1PA+er7scJAQywjdLSD7ZtLQkE6HFK0fTva2kilYHGlJBA0ANg90j+xqOhcqJ8j9QxLORi/vWQ==" saltValue="nyS+q1nfz05gcFeg18ka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5"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5" t="s">
        <v>48</v>
      </c>
      <c r="D55" s="1265"/>
      <c r="E55" s="1266"/>
      <c r="F55" s="128">
        <v>5559</v>
      </c>
      <c r="G55" s="128">
        <v>5589</v>
      </c>
      <c r="H55" s="129">
        <v>5637</v>
      </c>
    </row>
    <row r="56" spans="2:8" ht="52.5" customHeight="1" x14ac:dyDescent="0.15">
      <c r="B56" s="130"/>
      <c r="C56" s="1267" t="s">
        <v>49</v>
      </c>
      <c r="D56" s="1267"/>
      <c r="E56" s="1268"/>
      <c r="F56" s="131" t="s">
        <v>515</v>
      </c>
      <c r="G56" s="131" t="s">
        <v>515</v>
      </c>
      <c r="H56" s="132" t="s">
        <v>515</v>
      </c>
    </row>
    <row r="57" spans="2:8" ht="53.25" customHeight="1" x14ac:dyDescent="0.15">
      <c r="B57" s="130"/>
      <c r="C57" s="1269" t="s">
        <v>50</v>
      </c>
      <c r="D57" s="1269"/>
      <c r="E57" s="1270"/>
      <c r="F57" s="133">
        <v>3571</v>
      </c>
      <c r="G57" s="133">
        <v>3403</v>
      </c>
      <c r="H57" s="134">
        <v>3345</v>
      </c>
    </row>
    <row r="58" spans="2:8" ht="45.75" customHeight="1" x14ac:dyDescent="0.15">
      <c r="B58" s="135"/>
      <c r="C58" s="1257" t="s">
        <v>589</v>
      </c>
      <c r="D58" s="1258"/>
      <c r="E58" s="1259"/>
      <c r="F58" s="136">
        <v>2281</v>
      </c>
      <c r="G58" s="136">
        <v>2117</v>
      </c>
      <c r="H58" s="137">
        <v>1928</v>
      </c>
    </row>
    <row r="59" spans="2:8" ht="45.75" customHeight="1" x14ac:dyDescent="0.15">
      <c r="B59" s="135"/>
      <c r="C59" s="1257" t="s">
        <v>590</v>
      </c>
      <c r="D59" s="1258"/>
      <c r="E59" s="1259"/>
      <c r="F59" s="136">
        <v>835</v>
      </c>
      <c r="G59" s="136">
        <v>869</v>
      </c>
      <c r="H59" s="137">
        <v>850</v>
      </c>
    </row>
    <row r="60" spans="2:8" ht="45.75" customHeight="1" x14ac:dyDescent="0.15">
      <c r="B60" s="135"/>
      <c r="C60" s="1257" t="s">
        <v>593</v>
      </c>
      <c r="D60" s="1258"/>
      <c r="E60" s="1259"/>
      <c r="F60" s="136">
        <v>65</v>
      </c>
      <c r="G60" s="136">
        <v>101</v>
      </c>
      <c r="H60" s="137">
        <v>237</v>
      </c>
    </row>
    <row r="61" spans="2:8" ht="45.75" customHeight="1" x14ac:dyDescent="0.15">
      <c r="B61" s="135"/>
      <c r="C61" s="1257" t="s">
        <v>591</v>
      </c>
      <c r="D61" s="1258"/>
      <c r="E61" s="1259"/>
      <c r="F61" s="136">
        <v>200</v>
      </c>
      <c r="G61" s="136">
        <v>200</v>
      </c>
      <c r="H61" s="137">
        <v>219</v>
      </c>
    </row>
    <row r="62" spans="2:8" ht="45.75" customHeight="1" thickBot="1" x14ac:dyDescent="0.2">
      <c r="B62" s="138"/>
      <c r="C62" s="1260" t="s">
        <v>592</v>
      </c>
      <c r="D62" s="1261"/>
      <c r="E62" s="1262"/>
      <c r="F62" s="139">
        <v>184</v>
      </c>
      <c r="G62" s="139">
        <v>110</v>
      </c>
      <c r="H62" s="140">
        <v>99</v>
      </c>
    </row>
    <row r="63" spans="2:8" ht="52.5" customHeight="1" thickBot="1" x14ac:dyDescent="0.2">
      <c r="B63" s="141"/>
      <c r="C63" s="1263" t="s">
        <v>51</v>
      </c>
      <c r="D63" s="1263"/>
      <c r="E63" s="1264"/>
      <c r="F63" s="142">
        <v>9130</v>
      </c>
      <c r="G63" s="142">
        <v>8992</v>
      </c>
      <c r="H63" s="143">
        <v>8982</v>
      </c>
    </row>
    <row r="64" spans="2:8" ht="15" customHeight="1" x14ac:dyDescent="0.15"/>
  </sheetData>
  <sheetProtection algorithmName="SHA-512" hashValue="ZjPsuu/YYhNebEZsTL9UlfA3XStIx5V0akPCYPtGH74g2ph8N5dTNCxO+D+DM+Wcvfb+rlYZJyC9pVrNfmMGDA==" saltValue="xRSyE9VWHTXlED3Rr1sx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16" zoomScale="85" zoomScaleNormal="85" zoomScaleSheetLayoutView="55" workbookViewId="0">
      <selection activeCell="AU63" sqref="AU63"/>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557</v>
      </c>
      <c r="BQ50" s="1305"/>
      <c r="BR50" s="1305"/>
      <c r="BS50" s="1305"/>
      <c r="BT50" s="1305"/>
      <c r="BU50" s="1305"/>
      <c r="BV50" s="1305"/>
      <c r="BW50" s="1305"/>
      <c r="BX50" s="1305" t="s">
        <v>558</v>
      </c>
      <c r="BY50" s="1305"/>
      <c r="BZ50" s="1305"/>
      <c r="CA50" s="1305"/>
      <c r="CB50" s="1305"/>
      <c r="CC50" s="1305"/>
      <c r="CD50" s="1305"/>
      <c r="CE50" s="1305"/>
      <c r="CF50" s="1305" t="s">
        <v>559</v>
      </c>
      <c r="CG50" s="1305"/>
      <c r="CH50" s="1305"/>
      <c r="CI50" s="1305"/>
      <c r="CJ50" s="1305"/>
      <c r="CK50" s="1305"/>
      <c r="CL50" s="1305"/>
      <c r="CM50" s="1305"/>
      <c r="CN50" s="1305" t="s">
        <v>560</v>
      </c>
      <c r="CO50" s="1305"/>
      <c r="CP50" s="1305"/>
      <c r="CQ50" s="1305"/>
      <c r="CR50" s="1305"/>
      <c r="CS50" s="1305"/>
      <c r="CT50" s="1305"/>
      <c r="CU50" s="1305"/>
      <c r="CV50" s="1305" t="s">
        <v>561</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599</v>
      </c>
      <c r="AO51" s="1309"/>
      <c r="AP51" s="1309"/>
      <c r="AQ51" s="1309"/>
      <c r="AR51" s="1309"/>
      <c r="AS51" s="1309"/>
      <c r="AT51" s="1309"/>
      <c r="AU51" s="1309"/>
      <c r="AV51" s="1309"/>
      <c r="AW51" s="1309"/>
      <c r="AX51" s="1309"/>
      <c r="AY51" s="1309"/>
      <c r="AZ51" s="1309"/>
      <c r="BA51" s="1309"/>
      <c r="BB51" s="1309" t="s">
        <v>600</v>
      </c>
      <c r="BC51" s="1309"/>
      <c r="BD51" s="1309"/>
      <c r="BE51" s="1309"/>
      <c r="BF51" s="1309"/>
      <c r="BG51" s="1309"/>
      <c r="BH51" s="1309"/>
      <c r="BI51" s="1309"/>
      <c r="BJ51" s="1309"/>
      <c r="BK51" s="1309"/>
      <c r="BL51" s="1309"/>
      <c r="BM51" s="1309"/>
      <c r="BN51" s="1309"/>
      <c r="BO51" s="1309"/>
      <c r="BP51" s="1310">
        <v>36.200000000000003</v>
      </c>
      <c r="BQ51" s="1310"/>
      <c r="BR51" s="1310"/>
      <c r="BS51" s="1310"/>
      <c r="BT51" s="1310"/>
      <c r="BU51" s="1310"/>
      <c r="BV51" s="1310"/>
      <c r="BW51" s="1310"/>
      <c r="BX51" s="1310">
        <v>12.6</v>
      </c>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601</v>
      </c>
      <c r="BC53" s="1309"/>
      <c r="BD53" s="1309"/>
      <c r="BE53" s="1309"/>
      <c r="BF53" s="1309"/>
      <c r="BG53" s="1309"/>
      <c r="BH53" s="1309"/>
      <c r="BI53" s="1309"/>
      <c r="BJ53" s="1309"/>
      <c r="BK53" s="1309"/>
      <c r="BL53" s="1309"/>
      <c r="BM53" s="1309"/>
      <c r="BN53" s="1309"/>
      <c r="BO53" s="1309"/>
      <c r="BP53" s="1310">
        <v>53.9</v>
      </c>
      <c r="BQ53" s="1310"/>
      <c r="BR53" s="1310"/>
      <c r="BS53" s="1310"/>
      <c r="BT53" s="1310"/>
      <c r="BU53" s="1310"/>
      <c r="BV53" s="1310"/>
      <c r="BW53" s="1310"/>
      <c r="BX53" s="1310">
        <v>55.2</v>
      </c>
      <c r="BY53" s="1310"/>
      <c r="BZ53" s="1310"/>
      <c r="CA53" s="1310"/>
      <c r="CB53" s="1310"/>
      <c r="CC53" s="1310"/>
      <c r="CD53" s="1310"/>
      <c r="CE53" s="1310"/>
      <c r="CF53" s="1310">
        <v>56.4</v>
      </c>
      <c r="CG53" s="1310"/>
      <c r="CH53" s="1310"/>
      <c r="CI53" s="1310"/>
      <c r="CJ53" s="1310"/>
      <c r="CK53" s="1310"/>
      <c r="CL53" s="1310"/>
      <c r="CM53" s="1310"/>
      <c r="CN53" s="1310">
        <v>57</v>
      </c>
      <c r="CO53" s="1310"/>
      <c r="CP53" s="1310"/>
      <c r="CQ53" s="1310"/>
      <c r="CR53" s="1310"/>
      <c r="CS53" s="1310"/>
      <c r="CT53" s="1310"/>
      <c r="CU53" s="1310"/>
      <c r="CV53" s="1310">
        <v>57.5</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602</v>
      </c>
      <c r="AO55" s="1305"/>
      <c r="AP55" s="1305"/>
      <c r="AQ55" s="1305"/>
      <c r="AR55" s="1305"/>
      <c r="AS55" s="1305"/>
      <c r="AT55" s="1305"/>
      <c r="AU55" s="1305"/>
      <c r="AV55" s="1305"/>
      <c r="AW55" s="1305"/>
      <c r="AX55" s="1305"/>
      <c r="AY55" s="1305"/>
      <c r="AZ55" s="1305"/>
      <c r="BA55" s="1305"/>
      <c r="BB55" s="1309" t="s">
        <v>600</v>
      </c>
      <c r="BC55" s="1309"/>
      <c r="BD55" s="1309"/>
      <c r="BE55" s="1309"/>
      <c r="BF55" s="1309"/>
      <c r="BG55" s="1309"/>
      <c r="BH55" s="1309"/>
      <c r="BI55" s="1309"/>
      <c r="BJ55" s="1309"/>
      <c r="BK55" s="1309"/>
      <c r="BL55" s="1309"/>
      <c r="BM55" s="1309"/>
      <c r="BN55" s="1309"/>
      <c r="BO55" s="1309"/>
      <c r="BP55" s="1310">
        <v>37.200000000000003</v>
      </c>
      <c r="BQ55" s="1310"/>
      <c r="BR55" s="1310"/>
      <c r="BS55" s="1310"/>
      <c r="BT55" s="1310"/>
      <c r="BU55" s="1310"/>
      <c r="BV55" s="1310"/>
      <c r="BW55" s="1310"/>
      <c r="BX55" s="1310">
        <v>24</v>
      </c>
      <c r="BY55" s="1310"/>
      <c r="BZ55" s="1310"/>
      <c r="CA55" s="1310"/>
      <c r="CB55" s="1310"/>
      <c r="CC55" s="1310"/>
      <c r="CD55" s="1310"/>
      <c r="CE55" s="1310"/>
      <c r="CF55" s="1310">
        <v>19.8</v>
      </c>
      <c r="CG55" s="1310"/>
      <c r="CH55" s="1310"/>
      <c r="CI55" s="1310"/>
      <c r="CJ55" s="1310"/>
      <c r="CK55" s="1310"/>
      <c r="CL55" s="1310"/>
      <c r="CM55" s="1310"/>
      <c r="CN55" s="1310">
        <v>19.8</v>
      </c>
      <c r="CO55" s="1310"/>
      <c r="CP55" s="1310"/>
      <c r="CQ55" s="1310"/>
      <c r="CR55" s="1310"/>
      <c r="CS55" s="1310"/>
      <c r="CT55" s="1310"/>
      <c r="CU55" s="1310"/>
      <c r="CV55" s="1310">
        <v>20</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601</v>
      </c>
      <c r="BC57" s="1309"/>
      <c r="BD57" s="1309"/>
      <c r="BE57" s="1309"/>
      <c r="BF57" s="1309"/>
      <c r="BG57" s="1309"/>
      <c r="BH57" s="1309"/>
      <c r="BI57" s="1309"/>
      <c r="BJ57" s="1309"/>
      <c r="BK57" s="1309"/>
      <c r="BL57" s="1309"/>
      <c r="BM57" s="1309"/>
      <c r="BN57" s="1309"/>
      <c r="BO57" s="1309"/>
      <c r="BP57" s="1310">
        <v>55.8</v>
      </c>
      <c r="BQ57" s="1310"/>
      <c r="BR57" s="1310"/>
      <c r="BS57" s="1310"/>
      <c r="BT57" s="1310"/>
      <c r="BU57" s="1310"/>
      <c r="BV57" s="1310"/>
      <c r="BW57" s="1310"/>
      <c r="BX57" s="1310">
        <v>56.1</v>
      </c>
      <c r="BY57" s="1310"/>
      <c r="BZ57" s="1310"/>
      <c r="CA57" s="1310"/>
      <c r="CB57" s="1310"/>
      <c r="CC57" s="1310"/>
      <c r="CD57" s="1310"/>
      <c r="CE57" s="1310"/>
      <c r="CF57" s="1310">
        <v>58.6</v>
      </c>
      <c r="CG57" s="1310"/>
      <c r="CH57" s="1310"/>
      <c r="CI57" s="1310"/>
      <c r="CJ57" s="1310"/>
      <c r="CK57" s="1310"/>
      <c r="CL57" s="1310"/>
      <c r="CM57" s="1310"/>
      <c r="CN57" s="1310">
        <v>59.5</v>
      </c>
      <c r="CO57" s="1310"/>
      <c r="CP57" s="1310"/>
      <c r="CQ57" s="1310"/>
      <c r="CR57" s="1310"/>
      <c r="CS57" s="1310"/>
      <c r="CT57" s="1310"/>
      <c r="CU57" s="1310"/>
      <c r="CV57" s="1310">
        <v>60.5</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603</v>
      </c>
    </row>
    <row r="64" spans="1:109" x14ac:dyDescent="0.15">
      <c r="B64" s="1280"/>
      <c r="G64" s="1287"/>
      <c r="I64" s="1320"/>
      <c r="J64" s="1320"/>
      <c r="K64" s="1320"/>
      <c r="L64" s="1320"/>
      <c r="M64" s="1320"/>
      <c r="N64" s="1321"/>
      <c r="AM64" s="1287"/>
      <c r="AN64" s="1287" t="s">
        <v>596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598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557</v>
      </c>
      <c r="BQ72" s="1305"/>
      <c r="BR72" s="1305"/>
      <c r="BS72" s="1305"/>
      <c r="BT72" s="1305"/>
      <c r="BU72" s="1305"/>
      <c r="BV72" s="1305"/>
      <c r="BW72" s="1305"/>
      <c r="BX72" s="1305" t="s">
        <v>558</v>
      </c>
      <c r="BY72" s="1305"/>
      <c r="BZ72" s="1305"/>
      <c r="CA72" s="1305"/>
      <c r="CB72" s="1305"/>
      <c r="CC72" s="1305"/>
      <c r="CD72" s="1305"/>
      <c r="CE72" s="1305"/>
      <c r="CF72" s="1305" t="s">
        <v>559</v>
      </c>
      <c r="CG72" s="1305"/>
      <c r="CH72" s="1305"/>
      <c r="CI72" s="1305"/>
      <c r="CJ72" s="1305"/>
      <c r="CK72" s="1305"/>
      <c r="CL72" s="1305"/>
      <c r="CM72" s="1305"/>
      <c r="CN72" s="1305" t="s">
        <v>560</v>
      </c>
      <c r="CO72" s="1305"/>
      <c r="CP72" s="1305"/>
      <c r="CQ72" s="1305"/>
      <c r="CR72" s="1305"/>
      <c r="CS72" s="1305"/>
      <c r="CT72" s="1305"/>
      <c r="CU72" s="1305"/>
      <c r="CV72" s="1305" t="s">
        <v>561</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599</v>
      </c>
      <c r="AO73" s="1309"/>
      <c r="AP73" s="1309"/>
      <c r="AQ73" s="1309"/>
      <c r="AR73" s="1309"/>
      <c r="AS73" s="1309"/>
      <c r="AT73" s="1309"/>
      <c r="AU73" s="1309"/>
      <c r="AV73" s="1309"/>
      <c r="AW73" s="1309"/>
      <c r="AX73" s="1309"/>
      <c r="AY73" s="1309"/>
      <c r="AZ73" s="1309"/>
      <c r="BA73" s="1309"/>
      <c r="BB73" s="1309" t="s">
        <v>600</v>
      </c>
      <c r="BC73" s="1309"/>
      <c r="BD73" s="1309"/>
      <c r="BE73" s="1309"/>
      <c r="BF73" s="1309"/>
      <c r="BG73" s="1309"/>
      <c r="BH73" s="1309"/>
      <c r="BI73" s="1309"/>
      <c r="BJ73" s="1309"/>
      <c r="BK73" s="1309"/>
      <c r="BL73" s="1309"/>
      <c r="BM73" s="1309"/>
      <c r="BN73" s="1309"/>
      <c r="BO73" s="1309"/>
      <c r="BP73" s="1310">
        <v>36.200000000000003</v>
      </c>
      <c r="BQ73" s="1310"/>
      <c r="BR73" s="1310"/>
      <c r="BS73" s="1310"/>
      <c r="BT73" s="1310"/>
      <c r="BU73" s="1310"/>
      <c r="BV73" s="1310"/>
      <c r="BW73" s="1310"/>
      <c r="BX73" s="1310">
        <v>12.6</v>
      </c>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605</v>
      </c>
      <c r="BC75" s="1309"/>
      <c r="BD75" s="1309"/>
      <c r="BE75" s="1309"/>
      <c r="BF75" s="1309"/>
      <c r="BG75" s="1309"/>
      <c r="BH75" s="1309"/>
      <c r="BI75" s="1309"/>
      <c r="BJ75" s="1309"/>
      <c r="BK75" s="1309"/>
      <c r="BL75" s="1309"/>
      <c r="BM75" s="1309"/>
      <c r="BN75" s="1309"/>
      <c r="BO75" s="1309"/>
      <c r="BP75" s="1310">
        <v>11</v>
      </c>
      <c r="BQ75" s="1310"/>
      <c r="BR75" s="1310"/>
      <c r="BS75" s="1310"/>
      <c r="BT75" s="1310"/>
      <c r="BU75" s="1310"/>
      <c r="BV75" s="1310"/>
      <c r="BW75" s="1310"/>
      <c r="BX75" s="1310">
        <v>10</v>
      </c>
      <c r="BY75" s="1310"/>
      <c r="BZ75" s="1310"/>
      <c r="CA75" s="1310"/>
      <c r="CB75" s="1310"/>
      <c r="CC75" s="1310"/>
      <c r="CD75" s="1310"/>
      <c r="CE75" s="1310"/>
      <c r="CF75" s="1310">
        <v>8.8000000000000007</v>
      </c>
      <c r="CG75" s="1310"/>
      <c r="CH75" s="1310"/>
      <c r="CI75" s="1310"/>
      <c r="CJ75" s="1310"/>
      <c r="CK75" s="1310"/>
      <c r="CL75" s="1310"/>
      <c r="CM75" s="1310"/>
      <c r="CN75" s="1310">
        <v>8.5</v>
      </c>
      <c r="CO75" s="1310"/>
      <c r="CP75" s="1310"/>
      <c r="CQ75" s="1310"/>
      <c r="CR75" s="1310"/>
      <c r="CS75" s="1310"/>
      <c r="CT75" s="1310"/>
      <c r="CU75" s="1310"/>
      <c r="CV75" s="1310">
        <v>8.3000000000000007</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602</v>
      </c>
      <c r="AO77" s="1305"/>
      <c r="AP77" s="1305"/>
      <c r="AQ77" s="1305"/>
      <c r="AR77" s="1305"/>
      <c r="AS77" s="1305"/>
      <c r="AT77" s="1305"/>
      <c r="AU77" s="1305"/>
      <c r="AV77" s="1305"/>
      <c r="AW77" s="1305"/>
      <c r="AX77" s="1305"/>
      <c r="AY77" s="1305"/>
      <c r="AZ77" s="1305"/>
      <c r="BA77" s="1305"/>
      <c r="BB77" s="1309" t="s">
        <v>600</v>
      </c>
      <c r="BC77" s="1309"/>
      <c r="BD77" s="1309"/>
      <c r="BE77" s="1309"/>
      <c r="BF77" s="1309"/>
      <c r="BG77" s="1309"/>
      <c r="BH77" s="1309"/>
      <c r="BI77" s="1309"/>
      <c r="BJ77" s="1309"/>
      <c r="BK77" s="1309"/>
      <c r="BL77" s="1309"/>
      <c r="BM77" s="1309"/>
      <c r="BN77" s="1309"/>
      <c r="BO77" s="1309"/>
      <c r="BP77" s="1310">
        <v>37.200000000000003</v>
      </c>
      <c r="BQ77" s="1310"/>
      <c r="BR77" s="1310"/>
      <c r="BS77" s="1310"/>
      <c r="BT77" s="1310"/>
      <c r="BU77" s="1310"/>
      <c r="BV77" s="1310"/>
      <c r="BW77" s="1310"/>
      <c r="BX77" s="1310">
        <v>24</v>
      </c>
      <c r="BY77" s="1310"/>
      <c r="BZ77" s="1310"/>
      <c r="CA77" s="1310"/>
      <c r="CB77" s="1310"/>
      <c r="CC77" s="1310"/>
      <c r="CD77" s="1310"/>
      <c r="CE77" s="1310"/>
      <c r="CF77" s="1310">
        <v>19.8</v>
      </c>
      <c r="CG77" s="1310"/>
      <c r="CH77" s="1310"/>
      <c r="CI77" s="1310"/>
      <c r="CJ77" s="1310"/>
      <c r="CK77" s="1310"/>
      <c r="CL77" s="1310"/>
      <c r="CM77" s="1310"/>
      <c r="CN77" s="1310">
        <v>19.8</v>
      </c>
      <c r="CO77" s="1310"/>
      <c r="CP77" s="1310"/>
      <c r="CQ77" s="1310"/>
      <c r="CR77" s="1310"/>
      <c r="CS77" s="1310"/>
      <c r="CT77" s="1310"/>
      <c r="CU77" s="1310"/>
      <c r="CV77" s="1310">
        <v>20</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605</v>
      </c>
      <c r="BC79" s="1309"/>
      <c r="BD79" s="1309"/>
      <c r="BE79" s="1309"/>
      <c r="BF79" s="1309"/>
      <c r="BG79" s="1309"/>
      <c r="BH79" s="1309"/>
      <c r="BI79" s="1309"/>
      <c r="BJ79" s="1309"/>
      <c r="BK79" s="1309"/>
      <c r="BL79" s="1309"/>
      <c r="BM79" s="1309"/>
      <c r="BN79" s="1309"/>
      <c r="BO79" s="1309"/>
      <c r="BP79" s="1310">
        <v>10.1</v>
      </c>
      <c r="BQ79" s="1310"/>
      <c r="BR79" s="1310"/>
      <c r="BS79" s="1310"/>
      <c r="BT79" s="1310"/>
      <c r="BU79" s="1310"/>
      <c r="BV79" s="1310"/>
      <c r="BW79" s="1310"/>
      <c r="BX79" s="1310">
        <v>9.1</v>
      </c>
      <c r="BY79" s="1310"/>
      <c r="BZ79" s="1310"/>
      <c r="CA79" s="1310"/>
      <c r="CB79" s="1310"/>
      <c r="CC79" s="1310"/>
      <c r="CD79" s="1310"/>
      <c r="CE79" s="1310"/>
      <c r="CF79" s="1310">
        <v>8.9</v>
      </c>
      <c r="CG79" s="1310"/>
      <c r="CH79" s="1310"/>
      <c r="CI79" s="1310"/>
      <c r="CJ79" s="1310"/>
      <c r="CK79" s="1310"/>
      <c r="CL79" s="1310"/>
      <c r="CM79" s="1310"/>
      <c r="CN79" s="1310">
        <v>8.8000000000000007</v>
      </c>
      <c r="CO79" s="1310"/>
      <c r="CP79" s="1310"/>
      <c r="CQ79" s="1310"/>
      <c r="CR79" s="1310"/>
      <c r="CS79" s="1310"/>
      <c r="CT79" s="1310"/>
      <c r="CU79" s="1310"/>
      <c r="CV79" s="1310">
        <v>8.9</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hRySfhWiBKfjz4UbH6X2Q14/RdQL0iYaz+onOKg3w/V0WGTgqy2yjhkhaByqdRMs3yC0G6hmvWgMOqe1nERsfA==" saltValue="URa+kF8dhZYH0n8wE3LLz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2" zoomScale="70" zoomScaleNormal="70" zoomScaleSheetLayoutView="70" workbookViewId="0">
      <selection activeCell="A113" sqref="A113:XFD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77z0txZdalSh8GyQDkyfzS1c2HxOrRxz7NtePrCZGw0tkVYfXgU0YMNnhmcXEE+5ZFSq2MlA11z9Lgjo+ztNOg==" saltValue="w25KS3a5RRiglloVa6fM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8" zoomScale="70" zoomScaleNormal="70" zoomScaleSheetLayoutView="55" workbookViewId="0">
      <selection activeCell="A113" sqref="A113:XFD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FnmD3o0dcM9vCuNObdSbaTOcBYVL/JQ6Zp6AUnGEtpuoMGA7yD4YvIGRx/4p5Mbvgh4jL5EjJGl2wMq0dTuLSA==" saltValue="N7xOMxvP+WRfjMK7WNAD5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61141</v>
      </c>
      <c r="E3" s="162"/>
      <c r="F3" s="163">
        <v>96635</v>
      </c>
      <c r="G3" s="164"/>
      <c r="H3" s="165"/>
    </row>
    <row r="4" spans="1:8" x14ac:dyDescent="0.15">
      <c r="A4" s="166"/>
      <c r="B4" s="167"/>
      <c r="C4" s="168"/>
      <c r="D4" s="169">
        <v>38470</v>
      </c>
      <c r="E4" s="170"/>
      <c r="F4" s="171">
        <v>44408</v>
      </c>
      <c r="G4" s="172"/>
      <c r="H4" s="173"/>
    </row>
    <row r="5" spans="1:8" x14ac:dyDescent="0.15">
      <c r="A5" s="154" t="s">
        <v>549</v>
      </c>
      <c r="B5" s="159"/>
      <c r="C5" s="160"/>
      <c r="D5" s="161">
        <v>71147</v>
      </c>
      <c r="E5" s="162"/>
      <c r="F5" s="163">
        <v>97062</v>
      </c>
      <c r="G5" s="164"/>
      <c r="H5" s="165"/>
    </row>
    <row r="6" spans="1:8" x14ac:dyDescent="0.15">
      <c r="A6" s="166"/>
      <c r="B6" s="167"/>
      <c r="C6" s="168"/>
      <c r="D6" s="169">
        <v>43472</v>
      </c>
      <c r="E6" s="170"/>
      <c r="F6" s="171">
        <v>50112</v>
      </c>
      <c r="G6" s="172"/>
      <c r="H6" s="173"/>
    </row>
    <row r="7" spans="1:8" x14ac:dyDescent="0.15">
      <c r="A7" s="154" t="s">
        <v>550</v>
      </c>
      <c r="B7" s="159"/>
      <c r="C7" s="160"/>
      <c r="D7" s="161">
        <v>110161</v>
      </c>
      <c r="E7" s="162"/>
      <c r="F7" s="163">
        <v>106005</v>
      </c>
      <c r="G7" s="164"/>
      <c r="H7" s="165"/>
    </row>
    <row r="8" spans="1:8" x14ac:dyDescent="0.15">
      <c r="A8" s="166"/>
      <c r="B8" s="167"/>
      <c r="C8" s="168"/>
      <c r="D8" s="169">
        <v>74261</v>
      </c>
      <c r="E8" s="170"/>
      <c r="F8" s="171">
        <v>58359</v>
      </c>
      <c r="G8" s="172"/>
      <c r="H8" s="173"/>
    </row>
    <row r="9" spans="1:8" x14ac:dyDescent="0.15">
      <c r="A9" s="154" t="s">
        <v>551</v>
      </c>
      <c r="B9" s="159"/>
      <c r="C9" s="160"/>
      <c r="D9" s="161">
        <v>120901</v>
      </c>
      <c r="E9" s="162"/>
      <c r="F9" s="163">
        <v>98507</v>
      </c>
      <c r="G9" s="164"/>
      <c r="H9" s="165"/>
    </row>
    <row r="10" spans="1:8" x14ac:dyDescent="0.15">
      <c r="A10" s="166"/>
      <c r="B10" s="167"/>
      <c r="C10" s="168"/>
      <c r="D10" s="169">
        <v>76628</v>
      </c>
      <c r="E10" s="170"/>
      <c r="F10" s="171">
        <v>47567</v>
      </c>
      <c r="G10" s="172"/>
      <c r="H10" s="173"/>
    </row>
    <row r="11" spans="1:8" x14ac:dyDescent="0.15">
      <c r="A11" s="154" t="s">
        <v>552</v>
      </c>
      <c r="B11" s="159"/>
      <c r="C11" s="160"/>
      <c r="D11" s="161">
        <v>111615</v>
      </c>
      <c r="E11" s="162"/>
      <c r="F11" s="163">
        <v>113347</v>
      </c>
      <c r="G11" s="164"/>
      <c r="H11" s="165"/>
    </row>
    <row r="12" spans="1:8" x14ac:dyDescent="0.15">
      <c r="A12" s="166"/>
      <c r="B12" s="167"/>
      <c r="C12" s="174"/>
      <c r="D12" s="169">
        <v>89792</v>
      </c>
      <c r="E12" s="170"/>
      <c r="F12" s="171">
        <v>58728</v>
      </c>
      <c r="G12" s="172"/>
      <c r="H12" s="173"/>
    </row>
    <row r="13" spans="1:8" x14ac:dyDescent="0.15">
      <c r="A13" s="154"/>
      <c r="B13" s="159"/>
      <c r="C13" s="175"/>
      <c r="D13" s="176">
        <v>94993</v>
      </c>
      <c r="E13" s="177"/>
      <c r="F13" s="178">
        <v>102311</v>
      </c>
      <c r="G13" s="179"/>
      <c r="H13" s="165"/>
    </row>
    <row r="14" spans="1:8" x14ac:dyDescent="0.15">
      <c r="A14" s="166"/>
      <c r="B14" s="167"/>
      <c r="C14" s="168"/>
      <c r="D14" s="169">
        <v>64525</v>
      </c>
      <c r="E14" s="170"/>
      <c r="F14" s="171">
        <v>51835</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10.06</v>
      </c>
      <c r="C19" s="180">
        <f>ROUND(VALUE(SUBSTITUTE(実質収支比率等に係る経年分析!G$48,"▲","-")),2)</f>
        <v>7.41</v>
      </c>
      <c r="D19" s="180">
        <f>ROUND(VALUE(SUBSTITUTE(実質収支比率等に係る経年分析!H$48,"▲","-")),2)</f>
        <v>7.52</v>
      </c>
      <c r="E19" s="180">
        <f>ROUND(VALUE(SUBSTITUTE(実質収支比率等に係る経年分析!I$48,"▲","-")),2)</f>
        <v>9.23</v>
      </c>
      <c r="F19" s="180">
        <f>ROUND(VALUE(SUBSTITUTE(実質収支比率等に係る経年分析!J$48,"▲","-")),2)</f>
        <v>9.81</v>
      </c>
    </row>
    <row r="20" spans="1:11" x14ac:dyDescent="0.15">
      <c r="A20" s="180" t="s">
        <v>55</v>
      </c>
      <c r="B20" s="180">
        <f>ROUND(VALUE(SUBSTITUTE(実質収支比率等に係る経年分析!F$47,"▲","-")),2)</f>
        <v>62.76</v>
      </c>
      <c r="C20" s="180">
        <f>ROUND(VALUE(SUBSTITUTE(実質収支比率等に係る経年分析!G$47,"▲","-")),2)</f>
        <v>76.400000000000006</v>
      </c>
      <c r="D20" s="180">
        <f>ROUND(VALUE(SUBSTITUTE(実質収支比率等に係る経年分析!H$47,"▲","-")),2)</f>
        <v>86.44</v>
      </c>
      <c r="E20" s="180">
        <f>ROUND(VALUE(SUBSTITUTE(実質収支比率等に係る経年分析!I$47,"▲","-")),2)</f>
        <v>87.54</v>
      </c>
      <c r="F20" s="180">
        <f>ROUND(VALUE(SUBSTITUTE(実質収支比率等に係る経年分析!J$47,"▲","-")),2)</f>
        <v>89.44</v>
      </c>
    </row>
    <row r="21" spans="1:11" x14ac:dyDescent="0.15">
      <c r="A21" s="180" t="s">
        <v>56</v>
      </c>
      <c r="B21" s="180">
        <f>IF(ISNUMBER(VALUE(SUBSTITUTE(実質収支比率等に係る経年分析!F$49,"▲","-"))),ROUND(VALUE(SUBSTITUTE(実質収支比率等に係る経年分析!F$49,"▲","-")),2),NA())</f>
        <v>8.1</v>
      </c>
      <c r="C21" s="180">
        <f>IF(ISNUMBER(VALUE(SUBSTITUTE(実質収支比率等に係る経年分析!G$49,"▲","-"))),ROUND(VALUE(SUBSTITUTE(実質収支比率等に係る経年分析!G$49,"▲","-")),2),NA())</f>
        <v>7.51</v>
      </c>
      <c r="D21" s="180">
        <f>IF(ISNUMBER(VALUE(SUBSTITUTE(実質収支比率等に係る経年分析!H$49,"▲","-"))),ROUND(VALUE(SUBSTITUTE(実質収支比率等に係る経年分析!H$49,"▲","-")),2),NA())</f>
        <v>6.98</v>
      </c>
      <c r="E21" s="180">
        <f>IF(ISNUMBER(VALUE(SUBSTITUTE(実質収支比率等に係る経年分析!I$49,"▲","-"))),ROUND(VALUE(SUBSTITUTE(実質収支比率等に係る経年分析!I$49,"▲","-")),2),NA())</f>
        <v>2.14</v>
      </c>
      <c r="F21" s="180">
        <f>IF(ISNUMBER(VALUE(SUBSTITUTE(実質収支比率等に係る経年分析!J$49,"▲","-"))),ROUND(VALUE(SUBSTITUTE(実質収支比率等に係る経年分析!J$49,"▲","-")),2),NA())</f>
        <v>1.21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0.79</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球磨郡障害認定審査事業特別会計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球磨郡介護認定審査事業特別会計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0.56000000000000005</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4.34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2.2400000000000002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2.84</v>
      </c>
    </row>
    <row r="35" spans="1:16" x14ac:dyDescent="0.15">
      <c r="A35" s="181" t="str">
        <f>IF(連結実質赤字比率に係る赤字・黒字の構成分析!C$35="",NA(),連結実質赤字比率に係る赤字・黒字の構成分析!C$35)</f>
        <v>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9.6999999999999993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1409</v>
      </c>
      <c r="E42" s="182"/>
      <c r="F42" s="182"/>
      <c r="G42" s="182">
        <f>'実質公債費比率（分子）の構造'!L$52</f>
        <v>1428</v>
      </c>
      <c r="H42" s="182"/>
      <c r="I42" s="182"/>
      <c r="J42" s="182">
        <f>'実質公債費比率（分子）の構造'!M$52</f>
        <v>1345</v>
      </c>
      <c r="K42" s="182"/>
      <c r="L42" s="182"/>
      <c r="M42" s="182">
        <f>'実質公債費比率（分子）の構造'!N$52</f>
        <v>1378</v>
      </c>
      <c r="N42" s="182"/>
      <c r="O42" s="182"/>
      <c r="P42" s="182">
        <f>'実質公債費比率（分子）の構造'!O$52</f>
        <v>1327</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47</v>
      </c>
      <c r="C44" s="182"/>
      <c r="D44" s="182"/>
      <c r="E44" s="182">
        <f>'実質公債費比率（分子）の構造'!L$50</f>
        <v>42</v>
      </c>
      <c r="F44" s="182"/>
      <c r="G44" s="182"/>
      <c r="H44" s="182">
        <f>'実質公債費比率（分子）の構造'!M$50</f>
        <v>36</v>
      </c>
      <c r="I44" s="182"/>
      <c r="J44" s="182"/>
      <c r="K44" s="182">
        <f>'実質公債費比率（分子）の構造'!N$50</f>
        <v>35</v>
      </c>
      <c r="L44" s="182"/>
      <c r="M44" s="182"/>
      <c r="N44" s="182" t="str">
        <f>'実質公債費比率（分子）の構造'!O$50</f>
        <v>-</v>
      </c>
      <c r="O44" s="182"/>
      <c r="P44" s="182"/>
    </row>
    <row r="45" spans="1:16" x14ac:dyDescent="0.15">
      <c r="A45" s="182" t="s">
        <v>66</v>
      </c>
      <c r="B45" s="182">
        <f>'実質公債費比率（分子）の構造'!K$49</f>
        <v>100</v>
      </c>
      <c r="C45" s="182"/>
      <c r="D45" s="182"/>
      <c r="E45" s="182">
        <f>'実質公債費比率（分子）の構造'!L$49</f>
        <v>84</v>
      </c>
      <c r="F45" s="182"/>
      <c r="G45" s="182"/>
      <c r="H45" s="182">
        <f>'実質公債費比率（分子）の構造'!M$49</f>
        <v>62</v>
      </c>
      <c r="I45" s="182"/>
      <c r="J45" s="182"/>
      <c r="K45" s="182">
        <f>'実質公債費比率（分子）の構造'!N$49</f>
        <v>68</v>
      </c>
      <c r="L45" s="182"/>
      <c r="M45" s="182"/>
      <c r="N45" s="182">
        <f>'実質公債費比率（分子）の構造'!O$49</f>
        <v>78</v>
      </c>
      <c r="O45" s="182"/>
      <c r="P45" s="182"/>
    </row>
    <row r="46" spans="1:16" x14ac:dyDescent="0.15">
      <c r="A46" s="182" t="s">
        <v>67</v>
      </c>
      <c r="B46" s="182">
        <f>'実質公債費比率（分子）の構造'!K$48</f>
        <v>416</v>
      </c>
      <c r="C46" s="182"/>
      <c r="D46" s="182"/>
      <c r="E46" s="182">
        <f>'実質公債費比率（分子）の構造'!L$48</f>
        <v>416</v>
      </c>
      <c r="F46" s="182"/>
      <c r="G46" s="182"/>
      <c r="H46" s="182">
        <f>'実質公債費比率（分子）の構造'!M$48</f>
        <v>375</v>
      </c>
      <c r="I46" s="182"/>
      <c r="J46" s="182"/>
      <c r="K46" s="182">
        <f>'実質公債費比率（分子）の構造'!N$48</f>
        <v>428</v>
      </c>
      <c r="L46" s="182"/>
      <c r="M46" s="182"/>
      <c r="N46" s="182">
        <f>'実質公債費比率（分子）の構造'!O$48</f>
        <v>437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1371</v>
      </c>
      <c r="C49" s="182"/>
      <c r="D49" s="182"/>
      <c r="E49" s="182">
        <f>'実質公債費比率（分子）の構造'!L$45</f>
        <v>1375</v>
      </c>
      <c r="F49" s="182"/>
      <c r="G49" s="182"/>
      <c r="H49" s="182">
        <f>'実質公債費比率（分子）の構造'!M$45</f>
        <v>1282</v>
      </c>
      <c r="I49" s="182"/>
      <c r="J49" s="182"/>
      <c r="K49" s="182">
        <f>'実質公債費比率（分子）の構造'!N$45</f>
        <v>1277</v>
      </c>
      <c r="L49" s="182"/>
      <c r="M49" s="182"/>
      <c r="N49" s="182">
        <f>'実質公債費比率（分子）の構造'!O$45</f>
        <v>1246</v>
      </c>
      <c r="O49" s="182"/>
      <c r="P49" s="182"/>
    </row>
    <row r="50" spans="1:16" x14ac:dyDescent="0.15">
      <c r="A50" s="182" t="s">
        <v>71</v>
      </c>
      <c r="B50" s="182" t="e">
        <f>NA()</f>
        <v>#N/A</v>
      </c>
      <c r="C50" s="182">
        <f>IF(ISNUMBER('実質公債費比率（分子）の構造'!K$53),'実質公債費比率（分子）の構造'!K$53,NA())</f>
        <v>525</v>
      </c>
      <c r="D50" s="182" t="e">
        <f>NA()</f>
        <v>#N/A</v>
      </c>
      <c r="E50" s="182" t="e">
        <f>NA()</f>
        <v>#N/A</v>
      </c>
      <c r="F50" s="182">
        <f>IF(ISNUMBER('実質公債費比率（分子）の構造'!L$53),'実質公債費比率（分子）の構造'!L$53,NA())</f>
        <v>489</v>
      </c>
      <c r="G50" s="182" t="e">
        <f>NA()</f>
        <v>#N/A</v>
      </c>
      <c r="H50" s="182" t="e">
        <f>NA()</f>
        <v>#N/A</v>
      </c>
      <c r="I50" s="182">
        <f>IF(ISNUMBER('実質公債費比率（分子）の構造'!M$53),'実質公債費比率（分子）の構造'!M$53,NA())</f>
        <v>410</v>
      </c>
      <c r="J50" s="182" t="e">
        <f>NA()</f>
        <v>#N/A</v>
      </c>
      <c r="K50" s="182" t="e">
        <f>NA()</f>
        <v>#N/A</v>
      </c>
      <c r="L50" s="182">
        <f>IF(ISNUMBER('実質公債費比率（分子）の構造'!N$53),'実質公債費比率（分子）の構造'!N$53,NA())</f>
        <v>430</v>
      </c>
      <c r="M50" s="182" t="e">
        <f>NA()</f>
        <v>#N/A</v>
      </c>
      <c r="N50" s="182" t="e">
        <f>NA()</f>
        <v>#N/A</v>
      </c>
      <c r="O50" s="182">
        <f>IF(ISNUMBER('実質公債費比率（分子）の構造'!O$53),'実質公債費比率（分子）の構造'!O$53,NA())</f>
        <v>434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12943</v>
      </c>
      <c r="E56" s="181"/>
      <c r="F56" s="181"/>
      <c r="G56" s="181">
        <f>'将来負担比率（分子）の構造'!J$52</f>
        <v>12138</v>
      </c>
      <c r="H56" s="181"/>
      <c r="I56" s="181"/>
      <c r="J56" s="181">
        <f>'将来負担比率（分子）の構造'!K$52</f>
        <v>11813</v>
      </c>
      <c r="K56" s="181"/>
      <c r="L56" s="181"/>
      <c r="M56" s="181">
        <f>'将来負担比率（分子）の構造'!L$52</f>
        <v>12200</v>
      </c>
      <c r="N56" s="181"/>
      <c r="O56" s="181"/>
      <c r="P56" s="181">
        <f>'将来負担比率（分子）の構造'!M$52</f>
        <v>11745</v>
      </c>
    </row>
    <row r="57" spans="1:16" x14ac:dyDescent="0.15">
      <c r="A57" s="181" t="s">
        <v>42</v>
      </c>
      <c r="B57" s="181"/>
      <c r="C57" s="181"/>
      <c r="D57" s="181">
        <f>'将来負担比率（分子）の構造'!I$51</f>
        <v>515</v>
      </c>
      <c r="E57" s="181"/>
      <c r="F57" s="181"/>
      <c r="G57" s="181">
        <f>'将来負担比率（分子）の構造'!J$51</f>
        <v>457</v>
      </c>
      <c r="H57" s="181"/>
      <c r="I57" s="181"/>
      <c r="J57" s="181">
        <f>'将来負担比率（分子）の構造'!K$51</f>
        <v>260</v>
      </c>
      <c r="K57" s="181"/>
      <c r="L57" s="181"/>
      <c r="M57" s="181">
        <f>'将来負担比率（分子）の構造'!L$51</f>
        <v>206</v>
      </c>
      <c r="N57" s="181"/>
      <c r="O57" s="181"/>
      <c r="P57" s="181">
        <f>'将来負担比率（分子）の構造'!M$51</f>
        <v>156</v>
      </c>
    </row>
    <row r="58" spans="1:16" x14ac:dyDescent="0.15">
      <c r="A58" s="181" t="s">
        <v>41</v>
      </c>
      <c r="B58" s="181"/>
      <c r="C58" s="181"/>
      <c r="D58" s="181">
        <f>'将来負担比率（分子）の構造'!I$50</f>
        <v>6110</v>
      </c>
      <c r="E58" s="181"/>
      <c r="F58" s="181"/>
      <c r="G58" s="181">
        <f>'将来負担比率（分子）の構造'!J$50</f>
        <v>6849</v>
      </c>
      <c r="H58" s="181"/>
      <c r="I58" s="181"/>
      <c r="J58" s="181">
        <f>'将来負担比率（分子）の構造'!K$50</f>
        <v>7497</v>
      </c>
      <c r="K58" s="181"/>
      <c r="L58" s="181"/>
      <c r="M58" s="181">
        <f>'将来負担比率（分子）の構造'!L$50</f>
        <v>7506</v>
      </c>
      <c r="N58" s="181"/>
      <c r="O58" s="181"/>
      <c r="P58" s="181">
        <f>'将来負担比率（分子）の構造'!M$50</f>
        <v>7668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26</v>
      </c>
      <c r="C61" s="181"/>
      <c r="D61" s="181"/>
      <c r="E61" s="181">
        <f>'将来負担比率（分子）の構造'!J$46</f>
        <v>22</v>
      </c>
      <c r="F61" s="181"/>
      <c r="G61" s="181"/>
      <c r="H61" s="181">
        <f>'将来負担比率（分子）の構造'!K$46</f>
        <v>19</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2688</v>
      </c>
      <c r="C62" s="181"/>
      <c r="D62" s="181"/>
      <c r="E62" s="181">
        <f>'将来負担比率（分子）の構造'!J$45</f>
        <v>2434</v>
      </c>
      <c r="F62" s="181"/>
      <c r="G62" s="181"/>
      <c r="H62" s="181">
        <f>'将来負担比率（分子）の構造'!K$45</f>
        <v>2340</v>
      </c>
      <c r="I62" s="181"/>
      <c r="J62" s="181"/>
      <c r="K62" s="181">
        <f>'将来負担比率（分子）の構造'!L$45</f>
        <v>2190</v>
      </c>
      <c r="L62" s="181"/>
      <c r="M62" s="181"/>
      <c r="N62" s="181">
        <f>'将来負担比率（分子）の構造'!M$45</f>
        <v>2092</v>
      </c>
      <c r="O62" s="181"/>
      <c r="P62" s="181"/>
    </row>
    <row r="63" spans="1:16" x14ac:dyDescent="0.15">
      <c r="A63" s="181" t="s">
        <v>34</v>
      </c>
      <c r="B63" s="181">
        <f>'将来負担比率（分子）の構造'!I$44</f>
        <v>443</v>
      </c>
      <c r="C63" s="181"/>
      <c r="D63" s="181"/>
      <c r="E63" s="181">
        <f>'将来負担比率（分子）の構造'!J$44</f>
        <v>443</v>
      </c>
      <c r="F63" s="181"/>
      <c r="G63" s="181"/>
      <c r="H63" s="181">
        <f>'将来負担比率（分子）の構造'!K$44</f>
        <v>390</v>
      </c>
      <c r="I63" s="181"/>
      <c r="J63" s="181"/>
      <c r="K63" s="181">
        <f>'将来負担比率（分子）の構造'!L$44</f>
        <v>804</v>
      </c>
      <c r="L63" s="181"/>
      <c r="M63" s="181"/>
      <c r="N63" s="181">
        <f>'将来負担比率（分子）の構造'!M$44</f>
        <v>811</v>
      </c>
      <c r="O63" s="181"/>
      <c r="P63" s="181"/>
    </row>
    <row r="64" spans="1:16" x14ac:dyDescent="0.15">
      <c r="A64" s="181" t="s">
        <v>33</v>
      </c>
      <c r="B64" s="181">
        <f>'将来負担比率（分子）の構造'!I$43</f>
        <v>7113</v>
      </c>
      <c r="C64" s="181"/>
      <c r="D64" s="181"/>
      <c r="E64" s="181">
        <f>'将来負担比率（分子）の構造'!J$43</f>
        <v>6600</v>
      </c>
      <c r="F64" s="181"/>
      <c r="G64" s="181"/>
      <c r="H64" s="181">
        <f>'将来負担比率（分子）の構造'!K$43</f>
        <v>6193</v>
      </c>
      <c r="I64" s="181"/>
      <c r="J64" s="181"/>
      <c r="K64" s="181">
        <f>'将来負担比率（分子）の構造'!L$43</f>
        <v>5810</v>
      </c>
      <c r="L64" s="181"/>
      <c r="M64" s="181"/>
      <c r="N64" s="181">
        <f>'将来負担比率（分子）の構造'!M$43</f>
        <v>5478</v>
      </c>
      <c r="O64" s="181"/>
      <c r="P64" s="181"/>
    </row>
    <row r="65" spans="1:16" x14ac:dyDescent="0.15">
      <c r="A65" s="181" t="s">
        <v>32</v>
      </c>
      <c r="B65" s="181">
        <f>'将来負担比率（分子）の構造'!I$42</f>
        <v>287</v>
      </c>
      <c r="C65" s="181"/>
      <c r="D65" s="181"/>
      <c r="E65" s="181">
        <f>'将来負担比率（分子）の構造'!J$42</f>
        <v>245</v>
      </c>
      <c r="F65" s="181"/>
      <c r="G65" s="181"/>
      <c r="H65" s="181">
        <f>'将来負担比率（分子）の構造'!K$42</f>
        <v>208</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11053</v>
      </c>
      <c r="C66" s="181"/>
      <c r="D66" s="181"/>
      <c r="E66" s="181">
        <f>'将来負担比率（分子）の構造'!J$41</f>
        <v>10369</v>
      </c>
      <c r="F66" s="181"/>
      <c r="G66" s="181"/>
      <c r="H66" s="181">
        <f>'将来負担比率（分子）の構造'!K$41</f>
        <v>10290</v>
      </c>
      <c r="I66" s="181"/>
      <c r="J66" s="181"/>
      <c r="K66" s="181">
        <f>'将来負担比率（分子）の構造'!L$41</f>
        <v>10489</v>
      </c>
      <c r="L66" s="181"/>
      <c r="M66" s="181"/>
      <c r="N66" s="181">
        <f>'将来負担比率（分子）の構造'!M$41</f>
        <v>10417</v>
      </c>
      <c r="O66" s="181"/>
      <c r="P66" s="181"/>
    </row>
    <row r="67" spans="1:16" x14ac:dyDescent="0.15">
      <c r="A67" s="181" t="s">
        <v>75</v>
      </c>
      <c r="B67" s="181" t="e">
        <f>NA()</f>
        <v>#N/A</v>
      </c>
      <c r="C67" s="181">
        <f>IF(ISNUMBER('将来負担比率（分子）の構造'!I$53), IF('将来負担比率（分子）の構造'!I$53 &lt; 0, 0, '将来負担比率（分子）の構造'!I$53), NA())</f>
        <v>2043</v>
      </c>
      <c r="D67" s="181" t="e">
        <f>NA()</f>
        <v>#N/A</v>
      </c>
      <c r="E67" s="181" t="e">
        <f>NA()</f>
        <v>#N/A</v>
      </c>
      <c r="F67" s="181">
        <f>IF(ISNUMBER('将来負担比率（分子）の構造'!J$53), IF('将来負担比率（分子）の構造'!J$53 &lt; 0, 0, '将来負担比率（分子）の構造'!J$53), NA())</f>
        <v>670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5559</v>
      </c>
      <c r="C72" s="185">
        <f>基金残高に係る経年分析!G55</f>
        <v>5589</v>
      </c>
      <c r="D72" s="185">
        <f>基金残高に係る経年分析!H55</f>
        <v>5637</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3571</v>
      </c>
      <c r="C74" s="185">
        <f>基金残高に係る経年分析!G57</f>
        <v>3403</v>
      </c>
      <c r="D74" s="185">
        <f>基金残高に係る経年分析!H57</f>
        <v>3345</v>
      </c>
    </row>
  </sheetData>
  <sheetProtection algorithmName="SHA-512" hashValue="FmTaeJQjpdQNBEy55rsHlw9BSMkPC0DZD9QN6hbXDW1Pjd79jCSAEfmhkSd81AqAS7cCCY4brZ/yiX4dbTMSxQ==" saltValue="oVdRsaX6YacoE04s/l4M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223</v>
      </c>
      <c r="C5" s="707"/>
      <c r="D5" s="707"/>
      <c r="E5" s="707"/>
      <c r="F5" s="707"/>
      <c r="G5" s="707"/>
      <c r="H5" s="707"/>
      <c r="I5" s="707"/>
      <c r="J5" s="707"/>
      <c r="K5" s="707"/>
      <c r="L5" s="707"/>
      <c r="M5" s="707"/>
      <c r="N5" s="707"/>
      <c r="O5" s="707"/>
      <c r="P5" s="707"/>
      <c r="Q5" s="708"/>
      <c r="R5" s="695">
        <v>1297592</v>
      </c>
      <c r="S5" s="696"/>
      <c r="T5" s="696"/>
      <c r="U5" s="696"/>
      <c r="V5" s="696"/>
      <c r="W5" s="696"/>
      <c r="X5" s="696"/>
      <c r="Y5" s="739"/>
      <c r="Z5" s="757">
        <v>11.2</v>
      </c>
      <c r="AA5" s="757"/>
      <c r="AB5" s="757"/>
      <c r="AC5" s="757"/>
      <c r="AD5" s="758">
        <v>1297576</v>
      </c>
      <c r="AE5" s="758"/>
      <c r="AF5" s="758"/>
      <c r="AG5" s="758"/>
      <c r="AH5" s="758"/>
      <c r="AI5" s="758"/>
      <c r="AJ5" s="758"/>
      <c r="AK5" s="758"/>
      <c r="AL5" s="740">
        <v>20.9</v>
      </c>
      <c r="AM5" s="711"/>
      <c r="AN5" s="711"/>
      <c r="AO5" s="741"/>
      <c r="AP5" s="706" t="s">
        <v>224</v>
      </c>
      <c r="AQ5" s="707"/>
      <c r="AR5" s="707"/>
      <c r="AS5" s="707"/>
      <c r="AT5" s="707"/>
      <c r="AU5" s="707"/>
      <c r="AV5" s="707"/>
      <c r="AW5" s="707"/>
      <c r="AX5" s="707"/>
      <c r="AY5" s="707"/>
      <c r="AZ5" s="707"/>
      <c r="BA5" s="707"/>
      <c r="BB5" s="707"/>
      <c r="BC5" s="707"/>
      <c r="BD5" s="707"/>
      <c r="BE5" s="707"/>
      <c r="BF5" s="708"/>
      <c r="BG5" s="640">
        <v>1297592</v>
      </c>
      <c r="BH5" s="641"/>
      <c r="BI5" s="641"/>
      <c r="BJ5" s="641"/>
      <c r="BK5" s="641"/>
      <c r="BL5" s="641"/>
      <c r="BM5" s="641"/>
      <c r="BN5" s="642"/>
      <c r="BO5" s="677">
        <v>100</v>
      </c>
      <c r="BP5" s="677"/>
      <c r="BQ5" s="677"/>
      <c r="BR5" s="677"/>
      <c r="BS5" s="678" t="s">
        <v>128</v>
      </c>
      <c r="BT5" s="678"/>
      <c r="BU5" s="678"/>
      <c r="BV5" s="678"/>
      <c r="BW5" s="678"/>
      <c r="BX5" s="678"/>
      <c r="BY5" s="678"/>
      <c r="BZ5" s="678"/>
      <c r="CA5" s="678"/>
      <c r="CB5" s="737"/>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37" t="s">
        <v>228</v>
      </c>
      <c r="C6" s="638"/>
      <c r="D6" s="638"/>
      <c r="E6" s="638"/>
      <c r="F6" s="638"/>
      <c r="G6" s="638"/>
      <c r="H6" s="638"/>
      <c r="I6" s="638"/>
      <c r="J6" s="638"/>
      <c r="K6" s="638"/>
      <c r="L6" s="638"/>
      <c r="M6" s="638"/>
      <c r="N6" s="638"/>
      <c r="O6" s="638"/>
      <c r="P6" s="638"/>
      <c r="Q6" s="639"/>
      <c r="R6" s="640">
        <v>129674</v>
      </c>
      <c r="S6" s="641"/>
      <c r="T6" s="641"/>
      <c r="U6" s="641"/>
      <c r="V6" s="641"/>
      <c r="W6" s="641"/>
      <c r="X6" s="641"/>
      <c r="Y6" s="642"/>
      <c r="Z6" s="677">
        <v>1.1000000000000001</v>
      </c>
      <c r="AA6" s="677"/>
      <c r="AB6" s="677"/>
      <c r="AC6" s="677"/>
      <c r="AD6" s="678">
        <v>129674</v>
      </c>
      <c r="AE6" s="678"/>
      <c r="AF6" s="678"/>
      <c r="AG6" s="678"/>
      <c r="AH6" s="678"/>
      <c r="AI6" s="678"/>
      <c r="AJ6" s="678"/>
      <c r="AK6" s="678"/>
      <c r="AL6" s="643">
        <v>2.1</v>
      </c>
      <c r="AM6" s="644"/>
      <c r="AN6" s="644"/>
      <c r="AO6" s="679"/>
      <c r="AP6" s="637" t="s">
        <v>229</v>
      </c>
      <c r="AQ6" s="638"/>
      <c r="AR6" s="638"/>
      <c r="AS6" s="638"/>
      <c r="AT6" s="638"/>
      <c r="AU6" s="638"/>
      <c r="AV6" s="638"/>
      <c r="AW6" s="638"/>
      <c r="AX6" s="638"/>
      <c r="AY6" s="638"/>
      <c r="AZ6" s="638"/>
      <c r="BA6" s="638"/>
      <c r="BB6" s="638"/>
      <c r="BC6" s="638"/>
      <c r="BD6" s="638"/>
      <c r="BE6" s="638"/>
      <c r="BF6" s="639"/>
      <c r="BG6" s="640">
        <v>1297592</v>
      </c>
      <c r="BH6" s="641"/>
      <c r="BI6" s="641"/>
      <c r="BJ6" s="641"/>
      <c r="BK6" s="641"/>
      <c r="BL6" s="641"/>
      <c r="BM6" s="641"/>
      <c r="BN6" s="642"/>
      <c r="BO6" s="677">
        <v>100</v>
      </c>
      <c r="BP6" s="677"/>
      <c r="BQ6" s="677"/>
      <c r="BR6" s="677"/>
      <c r="BS6" s="678" t="s">
        <v>128</v>
      </c>
      <c r="BT6" s="678"/>
      <c r="BU6" s="678"/>
      <c r="BV6" s="678"/>
      <c r="BW6" s="678"/>
      <c r="BX6" s="678"/>
      <c r="BY6" s="678"/>
      <c r="BZ6" s="678"/>
      <c r="CA6" s="678"/>
      <c r="CB6" s="737"/>
      <c r="CD6" s="698" t="s">
        <v>230</v>
      </c>
      <c r="CE6" s="699"/>
      <c r="CF6" s="699"/>
      <c r="CG6" s="699"/>
      <c r="CH6" s="699"/>
      <c r="CI6" s="699"/>
      <c r="CJ6" s="699"/>
      <c r="CK6" s="699"/>
      <c r="CL6" s="699"/>
      <c r="CM6" s="699"/>
      <c r="CN6" s="699"/>
      <c r="CO6" s="699"/>
      <c r="CP6" s="699"/>
      <c r="CQ6" s="700"/>
      <c r="CR6" s="640">
        <v>109303</v>
      </c>
      <c r="CS6" s="641"/>
      <c r="CT6" s="641"/>
      <c r="CU6" s="641"/>
      <c r="CV6" s="641"/>
      <c r="CW6" s="641"/>
      <c r="CX6" s="641"/>
      <c r="CY6" s="642"/>
      <c r="CZ6" s="740">
        <v>1</v>
      </c>
      <c r="DA6" s="711"/>
      <c r="DB6" s="711"/>
      <c r="DC6" s="743"/>
      <c r="DD6" s="646" t="s">
        <v>128</v>
      </c>
      <c r="DE6" s="641"/>
      <c r="DF6" s="641"/>
      <c r="DG6" s="641"/>
      <c r="DH6" s="641"/>
      <c r="DI6" s="641"/>
      <c r="DJ6" s="641"/>
      <c r="DK6" s="641"/>
      <c r="DL6" s="641"/>
      <c r="DM6" s="641"/>
      <c r="DN6" s="641"/>
      <c r="DO6" s="641"/>
      <c r="DP6" s="642"/>
      <c r="DQ6" s="646">
        <v>106303</v>
      </c>
      <c r="DR6" s="641"/>
      <c r="DS6" s="641"/>
      <c r="DT6" s="641"/>
      <c r="DU6" s="641"/>
      <c r="DV6" s="641"/>
      <c r="DW6" s="641"/>
      <c r="DX6" s="641"/>
      <c r="DY6" s="641"/>
      <c r="DZ6" s="641"/>
      <c r="EA6" s="641"/>
      <c r="EB6" s="641"/>
      <c r="EC6" s="684"/>
    </row>
    <row r="7" spans="2:143" ht="11.25" customHeight="1" x14ac:dyDescent="0.15">
      <c r="B7" s="637" t="s">
        <v>231</v>
      </c>
      <c r="C7" s="638"/>
      <c r="D7" s="638"/>
      <c r="E7" s="638"/>
      <c r="F7" s="638"/>
      <c r="G7" s="638"/>
      <c r="H7" s="638"/>
      <c r="I7" s="638"/>
      <c r="J7" s="638"/>
      <c r="K7" s="638"/>
      <c r="L7" s="638"/>
      <c r="M7" s="638"/>
      <c r="N7" s="638"/>
      <c r="O7" s="638"/>
      <c r="P7" s="638"/>
      <c r="Q7" s="639"/>
      <c r="R7" s="640">
        <v>693</v>
      </c>
      <c r="S7" s="641"/>
      <c r="T7" s="641"/>
      <c r="U7" s="641"/>
      <c r="V7" s="641"/>
      <c r="W7" s="641"/>
      <c r="X7" s="641"/>
      <c r="Y7" s="642"/>
      <c r="Z7" s="677">
        <v>0</v>
      </c>
      <c r="AA7" s="677"/>
      <c r="AB7" s="677"/>
      <c r="AC7" s="677"/>
      <c r="AD7" s="678">
        <v>693</v>
      </c>
      <c r="AE7" s="678"/>
      <c r="AF7" s="678"/>
      <c r="AG7" s="678"/>
      <c r="AH7" s="678"/>
      <c r="AI7" s="678"/>
      <c r="AJ7" s="678"/>
      <c r="AK7" s="678"/>
      <c r="AL7" s="643">
        <v>0</v>
      </c>
      <c r="AM7" s="644"/>
      <c r="AN7" s="644"/>
      <c r="AO7" s="679"/>
      <c r="AP7" s="637" t="s">
        <v>232</v>
      </c>
      <c r="AQ7" s="638"/>
      <c r="AR7" s="638"/>
      <c r="AS7" s="638"/>
      <c r="AT7" s="638"/>
      <c r="AU7" s="638"/>
      <c r="AV7" s="638"/>
      <c r="AW7" s="638"/>
      <c r="AX7" s="638"/>
      <c r="AY7" s="638"/>
      <c r="AZ7" s="638"/>
      <c r="BA7" s="638"/>
      <c r="BB7" s="638"/>
      <c r="BC7" s="638"/>
      <c r="BD7" s="638"/>
      <c r="BE7" s="638"/>
      <c r="BF7" s="639"/>
      <c r="BG7" s="640">
        <v>589476</v>
      </c>
      <c r="BH7" s="641"/>
      <c r="BI7" s="641"/>
      <c r="BJ7" s="641"/>
      <c r="BK7" s="641"/>
      <c r="BL7" s="641"/>
      <c r="BM7" s="641"/>
      <c r="BN7" s="642"/>
      <c r="BO7" s="677">
        <v>45.4</v>
      </c>
      <c r="BP7" s="677"/>
      <c r="BQ7" s="677"/>
      <c r="BR7" s="677"/>
      <c r="BS7" s="678" t="s">
        <v>171</v>
      </c>
      <c r="BT7" s="678"/>
      <c r="BU7" s="678"/>
      <c r="BV7" s="678"/>
      <c r="BW7" s="678"/>
      <c r="BX7" s="678"/>
      <c r="BY7" s="678"/>
      <c r="BZ7" s="678"/>
      <c r="CA7" s="678"/>
      <c r="CB7" s="737"/>
      <c r="CD7" s="673" t="s">
        <v>233</v>
      </c>
      <c r="CE7" s="674"/>
      <c r="CF7" s="674"/>
      <c r="CG7" s="674"/>
      <c r="CH7" s="674"/>
      <c r="CI7" s="674"/>
      <c r="CJ7" s="674"/>
      <c r="CK7" s="674"/>
      <c r="CL7" s="674"/>
      <c r="CM7" s="674"/>
      <c r="CN7" s="674"/>
      <c r="CO7" s="674"/>
      <c r="CP7" s="674"/>
      <c r="CQ7" s="675"/>
      <c r="CR7" s="640">
        <v>1957863</v>
      </c>
      <c r="CS7" s="641"/>
      <c r="CT7" s="641"/>
      <c r="CU7" s="641"/>
      <c r="CV7" s="641"/>
      <c r="CW7" s="641"/>
      <c r="CX7" s="641"/>
      <c r="CY7" s="642"/>
      <c r="CZ7" s="677">
        <v>18</v>
      </c>
      <c r="DA7" s="677"/>
      <c r="DB7" s="677"/>
      <c r="DC7" s="677"/>
      <c r="DD7" s="646">
        <v>319510</v>
      </c>
      <c r="DE7" s="641"/>
      <c r="DF7" s="641"/>
      <c r="DG7" s="641"/>
      <c r="DH7" s="641"/>
      <c r="DI7" s="641"/>
      <c r="DJ7" s="641"/>
      <c r="DK7" s="641"/>
      <c r="DL7" s="641"/>
      <c r="DM7" s="641"/>
      <c r="DN7" s="641"/>
      <c r="DO7" s="641"/>
      <c r="DP7" s="642"/>
      <c r="DQ7" s="646">
        <v>1252568</v>
      </c>
      <c r="DR7" s="641"/>
      <c r="DS7" s="641"/>
      <c r="DT7" s="641"/>
      <c r="DU7" s="641"/>
      <c r="DV7" s="641"/>
      <c r="DW7" s="641"/>
      <c r="DX7" s="641"/>
      <c r="DY7" s="641"/>
      <c r="DZ7" s="641"/>
      <c r="EA7" s="641"/>
      <c r="EB7" s="641"/>
      <c r="EC7" s="684"/>
    </row>
    <row r="8" spans="2:143" ht="11.25" customHeight="1" x14ac:dyDescent="0.15">
      <c r="B8" s="637" t="s">
        <v>234</v>
      </c>
      <c r="C8" s="638"/>
      <c r="D8" s="638"/>
      <c r="E8" s="638"/>
      <c r="F8" s="638"/>
      <c r="G8" s="638"/>
      <c r="H8" s="638"/>
      <c r="I8" s="638"/>
      <c r="J8" s="638"/>
      <c r="K8" s="638"/>
      <c r="L8" s="638"/>
      <c r="M8" s="638"/>
      <c r="N8" s="638"/>
      <c r="O8" s="638"/>
      <c r="P8" s="638"/>
      <c r="Q8" s="639"/>
      <c r="R8" s="640">
        <v>2875</v>
      </c>
      <c r="S8" s="641"/>
      <c r="T8" s="641"/>
      <c r="U8" s="641"/>
      <c r="V8" s="641"/>
      <c r="W8" s="641"/>
      <c r="X8" s="641"/>
      <c r="Y8" s="642"/>
      <c r="Z8" s="677">
        <v>0</v>
      </c>
      <c r="AA8" s="677"/>
      <c r="AB8" s="677"/>
      <c r="AC8" s="677"/>
      <c r="AD8" s="678">
        <v>2875</v>
      </c>
      <c r="AE8" s="678"/>
      <c r="AF8" s="678"/>
      <c r="AG8" s="678"/>
      <c r="AH8" s="678"/>
      <c r="AI8" s="678"/>
      <c r="AJ8" s="678"/>
      <c r="AK8" s="678"/>
      <c r="AL8" s="643">
        <v>0</v>
      </c>
      <c r="AM8" s="644"/>
      <c r="AN8" s="644"/>
      <c r="AO8" s="679"/>
      <c r="AP8" s="637" t="s">
        <v>235</v>
      </c>
      <c r="AQ8" s="638"/>
      <c r="AR8" s="638"/>
      <c r="AS8" s="638"/>
      <c r="AT8" s="638"/>
      <c r="AU8" s="638"/>
      <c r="AV8" s="638"/>
      <c r="AW8" s="638"/>
      <c r="AX8" s="638"/>
      <c r="AY8" s="638"/>
      <c r="AZ8" s="638"/>
      <c r="BA8" s="638"/>
      <c r="BB8" s="638"/>
      <c r="BC8" s="638"/>
      <c r="BD8" s="638"/>
      <c r="BE8" s="638"/>
      <c r="BF8" s="639"/>
      <c r="BG8" s="640">
        <v>24858</v>
      </c>
      <c r="BH8" s="641"/>
      <c r="BI8" s="641"/>
      <c r="BJ8" s="641"/>
      <c r="BK8" s="641"/>
      <c r="BL8" s="641"/>
      <c r="BM8" s="641"/>
      <c r="BN8" s="642"/>
      <c r="BO8" s="677">
        <v>1.9</v>
      </c>
      <c r="BP8" s="677"/>
      <c r="BQ8" s="677"/>
      <c r="BR8" s="677"/>
      <c r="BS8" s="646" t="s">
        <v>128</v>
      </c>
      <c r="BT8" s="641"/>
      <c r="BU8" s="641"/>
      <c r="BV8" s="641"/>
      <c r="BW8" s="641"/>
      <c r="BX8" s="641"/>
      <c r="BY8" s="641"/>
      <c r="BZ8" s="641"/>
      <c r="CA8" s="641"/>
      <c r="CB8" s="684"/>
      <c r="CD8" s="673" t="s">
        <v>236</v>
      </c>
      <c r="CE8" s="674"/>
      <c r="CF8" s="674"/>
      <c r="CG8" s="674"/>
      <c r="CH8" s="674"/>
      <c r="CI8" s="674"/>
      <c r="CJ8" s="674"/>
      <c r="CK8" s="674"/>
      <c r="CL8" s="674"/>
      <c r="CM8" s="674"/>
      <c r="CN8" s="674"/>
      <c r="CO8" s="674"/>
      <c r="CP8" s="674"/>
      <c r="CQ8" s="675"/>
      <c r="CR8" s="640">
        <v>3434261</v>
      </c>
      <c r="CS8" s="641"/>
      <c r="CT8" s="641"/>
      <c r="CU8" s="641"/>
      <c r="CV8" s="641"/>
      <c r="CW8" s="641"/>
      <c r="CX8" s="641"/>
      <c r="CY8" s="642"/>
      <c r="CZ8" s="677">
        <v>31.5</v>
      </c>
      <c r="DA8" s="677"/>
      <c r="DB8" s="677"/>
      <c r="DC8" s="677"/>
      <c r="DD8" s="646">
        <v>81392</v>
      </c>
      <c r="DE8" s="641"/>
      <c r="DF8" s="641"/>
      <c r="DG8" s="641"/>
      <c r="DH8" s="641"/>
      <c r="DI8" s="641"/>
      <c r="DJ8" s="641"/>
      <c r="DK8" s="641"/>
      <c r="DL8" s="641"/>
      <c r="DM8" s="641"/>
      <c r="DN8" s="641"/>
      <c r="DO8" s="641"/>
      <c r="DP8" s="642"/>
      <c r="DQ8" s="646">
        <v>1550550</v>
      </c>
      <c r="DR8" s="641"/>
      <c r="DS8" s="641"/>
      <c r="DT8" s="641"/>
      <c r="DU8" s="641"/>
      <c r="DV8" s="641"/>
      <c r="DW8" s="641"/>
      <c r="DX8" s="641"/>
      <c r="DY8" s="641"/>
      <c r="DZ8" s="641"/>
      <c r="EA8" s="641"/>
      <c r="EB8" s="641"/>
      <c r="EC8" s="684"/>
    </row>
    <row r="9" spans="2:143" ht="11.25" customHeight="1" x14ac:dyDescent="0.15">
      <c r="B9" s="637" t="s">
        <v>237</v>
      </c>
      <c r="C9" s="638"/>
      <c r="D9" s="638"/>
      <c r="E9" s="638"/>
      <c r="F9" s="638"/>
      <c r="G9" s="638"/>
      <c r="H9" s="638"/>
      <c r="I9" s="638"/>
      <c r="J9" s="638"/>
      <c r="K9" s="638"/>
      <c r="L9" s="638"/>
      <c r="M9" s="638"/>
      <c r="N9" s="638"/>
      <c r="O9" s="638"/>
      <c r="P9" s="638"/>
      <c r="Q9" s="639"/>
      <c r="R9" s="640">
        <v>1927</v>
      </c>
      <c r="S9" s="641"/>
      <c r="T9" s="641"/>
      <c r="U9" s="641"/>
      <c r="V9" s="641"/>
      <c r="W9" s="641"/>
      <c r="X9" s="641"/>
      <c r="Y9" s="642"/>
      <c r="Z9" s="677">
        <v>0</v>
      </c>
      <c r="AA9" s="677"/>
      <c r="AB9" s="677"/>
      <c r="AC9" s="677"/>
      <c r="AD9" s="678">
        <v>1927</v>
      </c>
      <c r="AE9" s="678"/>
      <c r="AF9" s="678"/>
      <c r="AG9" s="678"/>
      <c r="AH9" s="678"/>
      <c r="AI9" s="678"/>
      <c r="AJ9" s="678"/>
      <c r="AK9" s="678"/>
      <c r="AL9" s="643">
        <v>0</v>
      </c>
      <c r="AM9" s="644"/>
      <c r="AN9" s="644"/>
      <c r="AO9" s="679"/>
      <c r="AP9" s="637" t="s">
        <v>238</v>
      </c>
      <c r="AQ9" s="638"/>
      <c r="AR9" s="638"/>
      <c r="AS9" s="638"/>
      <c r="AT9" s="638"/>
      <c r="AU9" s="638"/>
      <c r="AV9" s="638"/>
      <c r="AW9" s="638"/>
      <c r="AX9" s="638"/>
      <c r="AY9" s="638"/>
      <c r="AZ9" s="638"/>
      <c r="BA9" s="638"/>
      <c r="BB9" s="638"/>
      <c r="BC9" s="638"/>
      <c r="BD9" s="638"/>
      <c r="BE9" s="638"/>
      <c r="BF9" s="639"/>
      <c r="BG9" s="640">
        <v>507095</v>
      </c>
      <c r="BH9" s="641"/>
      <c r="BI9" s="641"/>
      <c r="BJ9" s="641"/>
      <c r="BK9" s="641"/>
      <c r="BL9" s="641"/>
      <c r="BM9" s="641"/>
      <c r="BN9" s="642"/>
      <c r="BO9" s="677">
        <v>39.1</v>
      </c>
      <c r="BP9" s="677"/>
      <c r="BQ9" s="677"/>
      <c r="BR9" s="677"/>
      <c r="BS9" s="646" t="s">
        <v>128</v>
      </c>
      <c r="BT9" s="641"/>
      <c r="BU9" s="641"/>
      <c r="BV9" s="641"/>
      <c r="BW9" s="641"/>
      <c r="BX9" s="641"/>
      <c r="BY9" s="641"/>
      <c r="BZ9" s="641"/>
      <c r="CA9" s="641"/>
      <c r="CB9" s="684"/>
      <c r="CD9" s="673" t="s">
        <v>239</v>
      </c>
      <c r="CE9" s="674"/>
      <c r="CF9" s="674"/>
      <c r="CG9" s="674"/>
      <c r="CH9" s="674"/>
      <c r="CI9" s="674"/>
      <c r="CJ9" s="674"/>
      <c r="CK9" s="674"/>
      <c r="CL9" s="674"/>
      <c r="CM9" s="674"/>
      <c r="CN9" s="674"/>
      <c r="CO9" s="674"/>
      <c r="CP9" s="674"/>
      <c r="CQ9" s="675"/>
      <c r="CR9" s="640">
        <v>695855</v>
      </c>
      <c r="CS9" s="641"/>
      <c r="CT9" s="641"/>
      <c r="CU9" s="641"/>
      <c r="CV9" s="641"/>
      <c r="CW9" s="641"/>
      <c r="CX9" s="641"/>
      <c r="CY9" s="642"/>
      <c r="CZ9" s="677">
        <v>6.4</v>
      </c>
      <c r="DA9" s="677"/>
      <c r="DB9" s="677"/>
      <c r="DC9" s="677"/>
      <c r="DD9" s="646">
        <v>3607</v>
      </c>
      <c r="DE9" s="641"/>
      <c r="DF9" s="641"/>
      <c r="DG9" s="641"/>
      <c r="DH9" s="641"/>
      <c r="DI9" s="641"/>
      <c r="DJ9" s="641"/>
      <c r="DK9" s="641"/>
      <c r="DL9" s="641"/>
      <c r="DM9" s="641"/>
      <c r="DN9" s="641"/>
      <c r="DO9" s="641"/>
      <c r="DP9" s="642"/>
      <c r="DQ9" s="646">
        <v>672908</v>
      </c>
      <c r="DR9" s="641"/>
      <c r="DS9" s="641"/>
      <c r="DT9" s="641"/>
      <c r="DU9" s="641"/>
      <c r="DV9" s="641"/>
      <c r="DW9" s="641"/>
      <c r="DX9" s="641"/>
      <c r="DY9" s="641"/>
      <c r="DZ9" s="641"/>
      <c r="EA9" s="641"/>
      <c r="EB9" s="641"/>
      <c r="EC9" s="684"/>
    </row>
    <row r="10" spans="2:143" ht="11.25" customHeight="1" x14ac:dyDescent="0.15">
      <c r="B10" s="637" t="s">
        <v>240</v>
      </c>
      <c r="C10" s="638"/>
      <c r="D10" s="638"/>
      <c r="E10" s="638"/>
      <c r="F10" s="638"/>
      <c r="G10" s="638"/>
      <c r="H10" s="638"/>
      <c r="I10" s="638"/>
      <c r="J10" s="638"/>
      <c r="K10" s="638"/>
      <c r="L10" s="638"/>
      <c r="M10" s="638"/>
      <c r="N10" s="638"/>
      <c r="O10" s="638"/>
      <c r="P10" s="638"/>
      <c r="Q10" s="639"/>
      <c r="R10" s="640" t="s">
        <v>171</v>
      </c>
      <c r="S10" s="641"/>
      <c r="T10" s="641"/>
      <c r="U10" s="641"/>
      <c r="V10" s="641"/>
      <c r="W10" s="641"/>
      <c r="X10" s="641"/>
      <c r="Y10" s="642"/>
      <c r="Z10" s="677" t="s">
        <v>171</v>
      </c>
      <c r="AA10" s="677"/>
      <c r="AB10" s="677"/>
      <c r="AC10" s="677"/>
      <c r="AD10" s="678" t="s">
        <v>171</v>
      </c>
      <c r="AE10" s="678"/>
      <c r="AF10" s="678"/>
      <c r="AG10" s="678"/>
      <c r="AH10" s="678"/>
      <c r="AI10" s="678"/>
      <c r="AJ10" s="678"/>
      <c r="AK10" s="678"/>
      <c r="AL10" s="643" t="s">
        <v>171</v>
      </c>
      <c r="AM10" s="644"/>
      <c r="AN10" s="644"/>
      <c r="AO10" s="679"/>
      <c r="AP10" s="637" t="s">
        <v>241</v>
      </c>
      <c r="AQ10" s="638"/>
      <c r="AR10" s="638"/>
      <c r="AS10" s="638"/>
      <c r="AT10" s="638"/>
      <c r="AU10" s="638"/>
      <c r="AV10" s="638"/>
      <c r="AW10" s="638"/>
      <c r="AX10" s="638"/>
      <c r="AY10" s="638"/>
      <c r="AZ10" s="638"/>
      <c r="BA10" s="638"/>
      <c r="BB10" s="638"/>
      <c r="BC10" s="638"/>
      <c r="BD10" s="638"/>
      <c r="BE10" s="638"/>
      <c r="BF10" s="639"/>
      <c r="BG10" s="640">
        <v>29803</v>
      </c>
      <c r="BH10" s="641"/>
      <c r="BI10" s="641"/>
      <c r="BJ10" s="641"/>
      <c r="BK10" s="641"/>
      <c r="BL10" s="641"/>
      <c r="BM10" s="641"/>
      <c r="BN10" s="642"/>
      <c r="BO10" s="677">
        <v>2.2999999999999998</v>
      </c>
      <c r="BP10" s="677"/>
      <c r="BQ10" s="677"/>
      <c r="BR10" s="677"/>
      <c r="BS10" s="646" t="s">
        <v>171</v>
      </c>
      <c r="BT10" s="641"/>
      <c r="BU10" s="641"/>
      <c r="BV10" s="641"/>
      <c r="BW10" s="641"/>
      <c r="BX10" s="641"/>
      <c r="BY10" s="641"/>
      <c r="BZ10" s="641"/>
      <c r="CA10" s="641"/>
      <c r="CB10" s="684"/>
      <c r="CD10" s="673" t="s">
        <v>242</v>
      </c>
      <c r="CE10" s="674"/>
      <c r="CF10" s="674"/>
      <c r="CG10" s="674"/>
      <c r="CH10" s="674"/>
      <c r="CI10" s="674"/>
      <c r="CJ10" s="674"/>
      <c r="CK10" s="674"/>
      <c r="CL10" s="674"/>
      <c r="CM10" s="674"/>
      <c r="CN10" s="674"/>
      <c r="CO10" s="674"/>
      <c r="CP10" s="674"/>
      <c r="CQ10" s="675"/>
      <c r="CR10" s="640" t="s">
        <v>128</v>
      </c>
      <c r="CS10" s="641"/>
      <c r="CT10" s="641"/>
      <c r="CU10" s="641"/>
      <c r="CV10" s="641"/>
      <c r="CW10" s="641"/>
      <c r="CX10" s="641"/>
      <c r="CY10" s="642"/>
      <c r="CZ10" s="677" t="s">
        <v>171</v>
      </c>
      <c r="DA10" s="677"/>
      <c r="DB10" s="677"/>
      <c r="DC10" s="677"/>
      <c r="DD10" s="646" t="s">
        <v>128</v>
      </c>
      <c r="DE10" s="641"/>
      <c r="DF10" s="641"/>
      <c r="DG10" s="641"/>
      <c r="DH10" s="641"/>
      <c r="DI10" s="641"/>
      <c r="DJ10" s="641"/>
      <c r="DK10" s="641"/>
      <c r="DL10" s="641"/>
      <c r="DM10" s="641"/>
      <c r="DN10" s="641"/>
      <c r="DO10" s="641"/>
      <c r="DP10" s="642"/>
      <c r="DQ10" s="646" t="s">
        <v>171</v>
      </c>
      <c r="DR10" s="641"/>
      <c r="DS10" s="641"/>
      <c r="DT10" s="641"/>
      <c r="DU10" s="641"/>
      <c r="DV10" s="641"/>
      <c r="DW10" s="641"/>
      <c r="DX10" s="641"/>
      <c r="DY10" s="641"/>
      <c r="DZ10" s="641"/>
      <c r="EA10" s="641"/>
      <c r="EB10" s="641"/>
      <c r="EC10" s="684"/>
    </row>
    <row r="11" spans="2:143" ht="11.25" customHeight="1" x14ac:dyDescent="0.15">
      <c r="B11" s="637" t="s">
        <v>243</v>
      </c>
      <c r="C11" s="638"/>
      <c r="D11" s="638"/>
      <c r="E11" s="638"/>
      <c r="F11" s="638"/>
      <c r="G11" s="638"/>
      <c r="H11" s="638"/>
      <c r="I11" s="638"/>
      <c r="J11" s="638"/>
      <c r="K11" s="638"/>
      <c r="L11" s="638"/>
      <c r="M11" s="638"/>
      <c r="N11" s="638"/>
      <c r="O11" s="638"/>
      <c r="P11" s="638"/>
      <c r="Q11" s="639"/>
      <c r="R11" s="640">
        <v>258466</v>
      </c>
      <c r="S11" s="641"/>
      <c r="T11" s="641"/>
      <c r="U11" s="641"/>
      <c r="V11" s="641"/>
      <c r="W11" s="641"/>
      <c r="X11" s="641"/>
      <c r="Y11" s="642"/>
      <c r="Z11" s="643">
        <v>2.2000000000000002</v>
      </c>
      <c r="AA11" s="644"/>
      <c r="AB11" s="644"/>
      <c r="AC11" s="645"/>
      <c r="AD11" s="646">
        <v>258466</v>
      </c>
      <c r="AE11" s="641"/>
      <c r="AF11" s="641"/>
      <c r="AG11" s="641"/>
      <c r="AH11" s="641"/>
      <c r="AI11" s="641"/>
      <c r="AJ11" s="641"/>
      <c r="AK11" s="642"/>
      <c r="AL11" s="643">
        <v>4.2</v>
      </c>
      <c r="AM11" s="644"/>
      <c r="AN11" s="644"/>
      <c r="AO11" s="679"/>
      <c r="AP11" s="637" t="s">
        <v>244</v>
      </c>
      <c r="AQ11" s="638"/>
      <c r="AR11" s="638"/>
      <c r="AS11" s="638"/>
      <c r="AT11" s="638"/>
      <c r="AU11" s="638"/>
      <c r="AV11" s="638"/>
      <c r="AW11" s="638"/>
      <c r="AX11" s="638"/>
      <c r="AY11" s="638"/>
      <c r="AZ11" s="638"/>
      <c r="BA11" s="638"/>
      <c r="BB11" s="638"/>
      <c r="BC11" s="638"/>
      <c r="BD11" s="638"/>
      <c r="BE11" s="638"/>
      <c r="BF11" s="639"/>
      <c r="BG11" s="640">
        <v>27720</v>
      </c>
      <c r="BH11" s="641"/>
      <c r="BI11" s="641"/>
      <c r="BJ11" s="641"/>
      <c r="BK11" s="641"/>
      <c r="BL11" s="641"/>
      <c r="BM11" s="641"/>
      <c r="BN11" s="642"/>
      <c r="BO11" s="677">
        <v>2.1</v>
      </c>
      <c r="BP11" s="677"/>
      <c r="BQ11" s="677"/>
      <c r="BR11" s="677"/>
      <c r="BS11" s="646" t="s">
        <v>128</v>
      </c>
      <c r="BT11" s="641"/>
      <c r="BU11" s="641"/>
      <c r="BV11" s="641"/>
      <c r="BW11" s="641"/>
      <c r="BX11" s="641"/>
      <c r="BY11" s="641"/>
      <c r="BZ11" s="641"/>
      <c r="CA11" s="641"/>
      <c r="CB11" s="684"/>
      <c r="CD11" s="673" t="s">
        <v>245</v>
      </c>
      <c r="CE11" s="674"/>
      <c r="CF11" s="674"/>
      <c r="CG11" s="674"/>
      <c r="CH11" s="674"/>
      <c r="CI11" s="674"/>
      <c r="CJ11" s="674"/>
      <c r="CK11" s="674"/>
      <c r="CL11" s="674"/>
      <c r="CM11" s="674"/>
      <c r="CN11" s="674"/>
      <c r="CO11" s="674"/>
      <c r="CP11" s="674"/>
      <c r="CQ11" s="675"/>
      <c r="CR11" s="640">
        <v>953620</v>
      </c>
      <c r="CS11" s="641"/>
      <c r="CT11" s="641"/>
      <c r="CU11" s="641"/>
      <c r="CV11" s="641"/>
      <c r="CW11" s="641"/>
      <c r="CX11" s="641"/>
      <c r="CY11" s="642"/>
      <c r="CZ11" s="677">
        <v>8.6999999999999993</v>
      </c>
      <c r="DA11" s="677"/>
      <c r="DB11" s="677"/>
      <c r="DC11" s="677"/>
      <c r="DD11" s="646">
        <v>385409</v>
      </c>
      <c r="DE11" s="641"/>
      <c r="DF11" s="641"/>
      <c r="DG11" s="641"/>
      <c r="DH11" s="641"/>
      <c r="DI11" s="641"/>
      <c r="DJ11" s="641"/>
      <c r="DK11" s="641"/>
      <c r="DL11" s="641"/>
      <c r="DM11" s="641"/>
      <c r="DN11" s="641"/>
      <c r="DO11" s="641"/>
      <c r="DP11" s="642"/>
      <c r="DQ11" s="646">
        <v>507992</v>
      </c>
      <c r="DR11" s="641"/>
      <c r="DS11" s="641"/>
      <c r="DT11" s="641"/>
      <c r="DU11" s="641"/>
      <c r="DV11" s="641"/>
      <c r="DW11" s="641"/>
      <c r="DX11" s="641"/>
      <c r="DY11" s="641"/>
      <c r="DZ11" s="641"/>
      <c r="EA11" s="641"/>
      <c r="EB11" s="641"/>
      <c r="EC11" s="684"/>
    </row>
    <row r="12" spans="2:143" ht="11.25" customHeight="1" x14ac:dyDescent="0.15">
      <c r="B12" s="637" t="s">
        <v>246</v>
      </c>
      <c r="C12" s="638"/>
      <c r="D12" s="638"/>
      <c r="E12" s="638"/>
      <c r="F12" s="638"/>
      <c r="G12" s="638"/>
      <c r="H12" s="638"/>
      <c r="I12" s="638"/>
      <c r="J12" s="638"/>
      <c r="K12" s="638"/>
      <c r="L12" s="638"/>
      <c r="M12" s="638"/>
      <c r="N12" s="638"/>
      <c r="O12" s="638"/>
      <c r="P12" s="638"/>
      <c r="Q12" s="639"/>
      <c r="R12" s="640">
        <v>5171</v>
      </c>
      <c r="S12" s="641"/>
      <c r="T12" s="641"/>
      <c r="U12" s="641"/>
      <c r="V12" s="641"/>
      <c r="W12" s="641"/>
      <c r="X12" s="641"/>
      <c r="Y12" s="642"/>
      <c r="Z12" s="677">
        <v>0</v>
      </c>
      <c r="AA12" s="677"/>
      <c r="AB12" s="677"/>
      <c r="AC12" s="677"/>
      <c r="AD12" s="678">
        <v>5171</v>
      </c>
      <c r="AE12" s="678"/>
      <c r="AF12" s="678"/>
      <c r="AG12" s="678"/>
      <c r="AH12" s="678"/>
      <c r="AI12" s="678"/>
      <c r="AJ12" s="678"/>
      <c r="AK12" s="678"/>
      <c r="AL12" s="643">
        <v>0.1</v>
      </c>
      <c r="AM12" s="644"/>
      <c r="AN12" s="644"/>
      <c r="AO12" s="679"/>
      <c r="AP12" s="637" t="s">
        <v>247</v>
      </c>
      <c r="AQ12" s="638"/>
      <c r="AR12" s="638"/>
      <c r="AS12" s="638"/>
      <c r="AT12" s="638"/>
      <c r="AU12" s="638"/>
      <c r="AV12" s="638"/>
      <c r="AW12" s="638"/>
      <c r="AX12" s="638"/>
      <c r="AY12" s="638"/>
      <c r="AZ12" s="638"/>
      <c r="BA12" s="638"/>
      <c r="BB12" s="638"/>
      <c r="BC12" s="638"/>
      <c r="BD12" s="638"/>
      <c r="BE12" s="638"/>
      <c r="BF12" s="639"/>
      <c r="BG12" s="640">
        <v>559394</v>
      </c>
      <c r="BH12" s="641"/>
      <c r="BI12" s="641"/>
      <c r="BJ12" s="641"/>
      <c r="BK12" s="641"/>
      <c r="BL12" s="641"/>
      <c r="BM12" s="641"/>
      <c r="BN12" s="642"/>
      <c r="BO12" s="677">
        <v>43.1</v>
      </c>
      <c r="BP12" s="677"/>
      <c r="BQ12" s="677"/>
      <c r="BR12" s="677"/>
      <c r="BS12" s="646" t="s">
        <v>128</v>
      </c>
      <c r="BT12" s="641"/>
      <c r="BU12" s="641"/>
      <c r="BV12" s="641"/>
      <c r="BW12" s="641"/>
      <c r="BX12" s="641"/>
      <c r="BY12" s="641"/>
      <c r="BZ12" s="641"/>
      <c r="CA12" s="641"/>
      <c r="CB12" s="684"/>
      <c r="CD12" s="673" t="s">
        <v>248</v>
      </c>
      <c r="CE12" s="674"/>
      <c r="CF12" s="674"/>
      <c r="CG12" s="674"/>
      <c r="CH12" s="674"/>
      <c r="CI12" s="674"/>
      <c r="CJ12" s="674"/>
      <c r="CK12" s="674"/>
      <c r="CL12" s="674"/>
      <c r="CM12" s="674"/>
      <c r="CN12" s="674"/>
      <c r="CO12" s="674"/>
      <c r="CP12" s="674"/>
      <c r="CQ12" s="675"/>
      <c r="CR12" s="640">
        <v>179256</v>
      </c>
      <c r="CS12" s="641"/>
      <c r="CT12" s="641"/>
      <c r="CU12" s="641"/>
      <c r="CV12" s="641"/>
      <c r="CW12" s="641"/>
      <c r="CX12" s="641"/>
      <c r="CY12" s="642"/>
      <c r="CZ12" s="677">
        <v>1.6</v>
      </c>
      <c r="DA12" s="677"/>
      <c r="DB12" s="677"/>
      <c r="DC12" s="677"/>
      <c r="DD12" s="646">
        <v>52405</v>
      </c>
      <c r="DE12" s="641"/>
      <c r="DF12" s="641"/>
      <c r="DG12" s="641"/>
      <c r="DH12" s="641"/>
      <c r="DI12" s="641"/>
      <c r="DJ12" s="641"/>
      <c r="DK12" s="641"/>
      <c r="DL12" s="641"/>
      <c r="DM12" s="641"/>
      <c r="DN12" s="641"/>
      <c r="DO12" s="641"/>
      <c r="DP12" s="642"/>
      <c r="DQ12" s="646">
        <v>116929</v>
      </c>
      <c r="DR12" s="641"/>
      <c r="DS12" s="641"/>
      <c r="DT12" s="641"/>
      <c r="DU12" s="641"/>
      <c r="DV12" s="641"/>
      <c r="DW12" s="641"/>
      <c r="DX12" s="641"/>
      <c r="DY12" s="641"/>
      <c r="DZ12" s="641"/>
      <c r="EA12" s="641"/>
      <c r="EB12" s="641"/>
      <c r="EC12" s="684"/>
    </row>
    <row r="13" spans="2:143" ht="11.25" customHeight="1" x14ac:dyDescent="0.15">
      <c r="B13" s="637" t="s">
        <v>249</v>
      </c>
      <c r="C13" s="638"/>
      <c r="D13" s="638"/>
      <c r="E13" s="638"/>
      <c r="F13" s="638"/>
      <c r="G13" s="638"/>
      <c r="H13" s="638"/>
      <c r="I13" s="638"/>
      <c r="J13" s="638"/>
      <c r="K13" s="638"/>
      <c r="L13" s="638"/>
      <c r="M13" s="638"/>
      <c r="N13" s="638"/>
      <c r="O13" s="638"/>
      <c r="P13" s="638"/>
      <c r="Q13" s="639"/>
      <c r="R13" s="640" t="s">
        <v>171</v>
      </c>
      <c r="S13" s="641"/>
      <c r="T13" s="641"/>
      <c r="U13" s="641"/>
      <c r="V13" s="641"/>
      <c r="W13" s="641"/>
      <c r="X13" s="641"/>
      <c r="Y13" s="642"/>
      <c r="Z13" s="677" t="s">
        <v>128</v>
      </c>
      <c r="AA13" s="677"/>
      <c r="AB13" s="677"/>
      <c r="AC13" s="677"/>
      <c r="AD13" s="678" t="s">
        <v>128</v>
      </c>
      <c r="AE13" s="678"/>
      <c r="AF13" s="678"/>
      <c r="AG13" s="678"/>
      <c r="AH13" s="678"/>
      <c r="AI13" s="678"/>
      <c r="AJ13" s="678"/>
      <c r="AK13" s="678"/>
      <c r="AL13" s="643" t="s">
        <v>171</v>
      </c>
      <c r="AM13" s="644"/>
      <c r="AN13" s="644"/>
      <c r="AO13" s="679"/>
      <c r="AP13" s="637" t="s">
        <v>250</v>
      </c>
      <c r="AQ13" s="638"/>
      <c r="AR13" s="638"/>
      <c r="AS13" s="638"/>
      <c r="AT13" s="638"/>
      <c r="AU13" s="638"/>
      <c r="AV13" s="638"/>
      <c r="AW13" s="638"/>
      <c r="AX13" s="638"/>
      <c r="AY13" s="638"/>
      <c r="AZ13" s="638"/>
      <c r="BA13" s="638"/>
      <c r="BB13" s="638"/>
      <c r="BC13" s="638"/>
      <c r="BD13" s="638"/>
      <c r="BE13" s="638"/>
      <c r="BF13" s="639"/>
      <c r="BG13" s="640">
        <v>556790</v>
      </c>
      <c r="BH13" s="641"/>
      <c r="BI13" s="641"/>
      <c r="BJ13" s="641"/>
      <c r="BK13" s="641"/>
      <c r="BL13" s="641"/>
      <c r="BM13" s="641"/>
      <c r="BN13" s="642"/>
      <c r="BO13" s="677">
        <v>42.9</v>
      </c>
      <c r="BP13" s="677"/>
      <c r="BQ13" s="677"/>
      <c r="BR13" s="677"/>
      <c r="BS13" s="646" t="s">
        <v>171</v>
      </c>
      <c r="BT13" s="641"/>
      <c r="BU13" s="641"/>
      <c r="BV13" s="641"/>
      <c r="BW13" s="641"/>
      <c r="BX13" s="641"/>
      <c r="BY13" s="641"/>
      <c r="BZ13" s="641"/>
      <c r="CA13" s="641"/>
      <c r="CB13" s="684"/>
      <c r="CD13" s="673" t="s">
        <v>251</v>
      </c>
      <c r="CE13" s="674"/>
      <c r="CF13" s="674"/>
      <c r="CG13" s="674"/>
      <c r="CH13" s="674"/>
      <c r="CI13" s="674"/>
      <c r="CJ13" s="674"/>
      <c r="CK13" s="674"/>
      <c r="CL13" s="674"/>
      <c r="CM13" s="674"/>
      <c r="CN13" s="674"/>
      <c r="CO13" s="674"/>
      <c r="CP13" s="674"/>
      <c r="CQ13" s="675"/>
      <c r="CR13" s="640">
        <v>1004581</v>
      </c>
      <c r="CS13" s="641"/>
      <c r="CT13" s="641"/>
      <c r="CU13" s="641"/>
      <c r="CV13" s="641"/>
      <c r="CW13" s="641"/>
      <c r="CX13" s="641"/>
      <c r="CY13" s="642"/>
      <c r="CZ13" s="677">
        <v>9.1999999999999993</v>
      </c>
      <c r="DA13" s="677"/>
      <c r="DB13" s="677"/>
      <c r="DC13" s="677"/>
      <c r="DD13" s="646">
        <v>514026</v>
      </c>
      <c r="DE13" s="641"/>
      <c r="DF13" s="641"/>
      <c r="DG13" s="641"/>
      <c r="DH13" s="641"/>
      <c r="DI13" s="641"/>
      <c r="DJ13" s="641"/>
      <c r="DK13" s="641"/>
      <c r="DL13" s="641"/>
      <c r="DM13" s="641"/>
      <c r="DN13" s="641"/>
      <c r="DO13" s="641"/>
      <c r="DP13" s="642"/>
      <c r="DQ13" s="646">
        <v>701403</v>
      </c>
      <c r="DR13" s="641"/>
      <c r="DS13" s="641"/>
      <c r="DT13" s="641"/>
      <c r="DU13" s="641"/>
      <c r="DV13" s="641"/>
      <c r="DW13" s="641"/>
      <c r="DX13" s="641"/>
      <c r="DY13" s="641"/>
      <c r="DZ13" s="641"/>
      <c r="EA13" s="641"/>
      <c r="EB13" s="641"/>
      <c r="EC13" s="684"/>
    </row>
    <row r="14" spans="2:143" ht="11.25" customHeight="1" x14ac:dyDescent="0.15">
      <c r="B14" s="637" t="s">
        <v>252</v>
      </c>
      <c r="C14" s="638"/>
      <c r="D14" s="638"/>
      <c r="E14" s="638"/>
      <c r="F14" s="638"/>
      <c r="G14" s="638"/>
      <c r="H14" s="638"/>
      <c r="I14" s="638"/>
      <c r="J14" s="638"/>
      <c r="K14" s="638"/>
      <c r="L14" s="638"/>
      <c r="M14" s="638"/>
      <c r="N14" s="638"/>
      <c r="O14" s="638"/>
      <c r="P14" s="638"/>
      <c r="Q14" s="639"/>
      <c r="R14" s="640">
        <v>15326</v>
      </c>
      <c r="S14" s="641"/>
      <c r="T14" s="641"/>
      <c r="U14" s="641"/>
      <c r="V14" s="641"/>
      <c r="W14" s="641"/>
      <c r="X14" s="641"/>
      <c r="Y14" s="642"/>
      <c r="Z14" s="677">
        <v>0.1</v>
      </c>
      <c r="AA14" s="677"/>
      <c r="AB14" s="677"/>
      <c r="AC14" s="677"/>
      <c r="AD14" s="678">
        <v>15326</v>
      </c>
      <c r="AE14" s="678"/>
      <c r="AF14" s="678"/>
      <c r="AG14" s="678"/>
      <c r="AH14" s="678"/>
      <c r="AI14" s="678"/>
      <c r="AJ14" s="678"/>
      <c r="AK14" s="678"/>
      <c r="AL14" s="643">
        <v>0.2</v>
      </c>
      <c r="AM14" s="644"/>
      <c r="AN14" s="644"/>
      <c r="AO14" s="679"/>
      <c r="AP14" s="637" t="s">
        <v>253</v>
      </c>
      <c r="AQ14" s="638"/>
      <c r="AR14" s="638"/>
      <c r="AS14" s="638"/>
      <c r="AT14" s="638"/>
      <c r="AU14" s="638"/>
      <c r="AV14" s="638"/>
      <c r="AW14" s="638"/>
      <c r="AX14" s="638"/>
      <c r="AY14" s="638"/>
      <c r="AZ14" s="638"/>
      <c r="BA14" s="638"/>
      <c r="BB14" s="638"/>
      <c r="BC14" s="638"/>
      <c r="BD14" s="638"/>
      <c r="BE14" s="638"/>
      <c r="BF14" s="639"/>
      <c r="BG14" s="640">
        <v>65020</v>
      </c>
      <c r="BH14" s="641"/>
      <c r="BI14" s="641"/>
      <c r="BJ14" s="641"/>
      <c r="BK14" s="641"/>
      <c r="BL14" s="641"/>
      <c r="BM14" s="641"/>
      <c r="BN14" s="642"/>
      <c r="BO14" s="677">
        <v>5</v>
      </c>
      <c r="BP14" s="677"/>
      <c r="BQ14" s="677"/>
      <c r="BR14" s="677"/>
      <c r="BS14" s="646" t="s">
        <v>128</v>
      </c>
      <c r="BT14" s="641"/>
      <c r="BU14" s="641"/>
      <c r="BV14" s="641"/>
      <c r="BW14" s="641"/>
      <c r="BX14" s="641"/>
      <c r="BY14" s="641"/>
      <c r="BZ14" s="641"/>
      <c r="CA14" s="641"/>
      <c r="CB14" s="684"/>
      <c r="CD14" s="673" t="s">
        <v>254</v>
      </c>
      <c r="CE14" s="674"/>
      <c r="CF14" s="674"/>
      <c r="CG14" s="674"/>
      <c r="CH14" s="674"/>
      <c r="CI14" s="674"/>
      <c r="CJ14" s="674"/>
      <c r="CK14" s="674"/>
      <c r="CL14" s="674"/>
      <c r="CM14" s="674"/>
      <c r="CN14" s="674"/>
      <c r="CO14" s="674"/>
      <c r="CP14" s="674"/>
      <c r="CQ14" s="675"/>
      <c r="CR14" s="640">
        <v>408410</v>
      </c>
      <c r="CS14" s="641"/>
      <c r="CT14" s="641"/>
      <c r="CU14" s="641"/>
      <c r="CV14" s="641"/>
      <c r="CW14" s="641"/>
      <c r="CX14" s="641"/>
      <c r="CY14" s="642"/>
      <c r="CZ14" s="677">
        <v>3.7</v>
      </c>
      <c r="DA14" s="677"/>
      <c r="DB14" s="677"/>
      <c r="DC14" s="677"/>
      <c r="DD14" s="646">
        <v>42867</v>
      </c>
      <c r="DE14" s="641"/>
      <c r="DF14" s="641"/>
      <c r="DG14" s="641"/>
      <c r="DH14" s="641"/>
      <c r="DI14" s="641"/>
      <c r="DJ14" s="641"/>
      <c r="DK14" s="641"/>
      <c r="DL14" s="641"/>
      <c r="DM14" s="641"/>
      <c r="DN14" s="641"/>
      <c r="DO14" s="641"/>
      <c r="DP14" s="642"/>
      <c r="DQ14" s="646">
        <v>355242</v>
      </c>
      <c r="DR14" s="641"/>
      <c r="DS14" s="641"/>
      <c r="DT14" s="641"/>
      <c r="DU14" s="641"/>
      <c r="DV14" s="641"/>
      <c r="DW14" s="641"/>
      <c r="DX14" s="641"/>
      <c r="DY14" s="641"/>
      <c r="DZ14" s="641"/>
      <c r="EA14" s="641"/>
      <c r="EB14" s="641"/>
      <c r="EC14" s="684"/>
    </row>
    <row r="15" spans="2:143" ht="11.25" customHeight="1" x14ac:dyDescent="0.15">
      <c r="B15" s="637" t="s">
        <v>255</v>
      </c>
      <c r="C15" s="638"/>
      <c r="D15" s="638"/>
      <c r="E15" s="638"/>
      <c r="F15" s="638"/>
      <c r="G15" s="638"/>
      <c r="H15" s="638"/>
      <c r="I15" s="638"/>
      <c r="J15" s="638"/>
      <c r="K15" s="638"/>
      <c r="L15" s="638"/>
      <c r="M15" s="638"/>
      <c r="N15" s="638"/>
      <c r="O15" s="638"/>
      <c r="P15" s="638"/>
      <c r="Q15" s="639"/>
      <c r="R15" s="640" t="s">
        <v>171</v>
      </c>
      <c r="S15" s="641"/>
      <c r="T15" s="641"/>
      <c r="U15" s="641"/>
      <c r="V15" s="641"/>
      <c r="W15" s="641"/>
      <c r="X15" s="641"/>
      <c r="Y15" s="642"/>
      <c r="Z15" s="677" t="s">
        <v>171</v>
      </c>
      <c r="AA15" s="677"/>
      <c r="AB15" s="677"/>
      <c r="AC15" s="677"/>
      <c r="AD15" s="678" t="s">
        <v>128</v>
      </c>
      <c r="AE15" s="678"/>
      <c r="AF15" s="678"/>
      <c r="AG15" s="678"/>
      <c r="AH15" s="678"/>
      <c r="AI15" s="678"/>
      <c r="AJ15" s="678"/>
      <c r="AK15" s="678"/>
      <c r="AL15" s="643" t="s">
        <v>128</v>
      </c>
      <c r="AM15" s="644"/>
      <c r="AN15" s="644"/>
      <c r="AO15" s="679"/>
      <c r="AP15" s="637" t="s">
        <v>256</v>
      </c>
      <c r="AQ15" s="638"/>
      <c r="AR15" s="638"/>
      <c r="AS15" s="638"/>
      <c r="AT15" s="638"/>
      <c r="AU15" s="638"/>
      <c r="AV15" s="638"/>
      <c r="AW15" s="638"/>
      <c r="AX15" s="638"/>
      <c r="AY15" s="638"/>
      <c r="AZ15" s="638"/>
      <c r="BA15" s="638"/>
      <c r="BB15" s="638"/>
      <c r="BC15" s="638"/>
      <c r="BD15" s="638"/>
      <c r="BE15" s="638"/>
      <c r="BF15" s="639"/>
      <c r="BG15" s="640">
        <v>83702</v>
      </c>
      <c r="BH15" s="641"/>
      <c r="BI15" s="641"/>
      <c r="BJ15" s="641"/>
      <c r="BK15" s="641"/>
      <c r="BL15" s="641"/>
      <c r="BM15" s="641"/>
      <c r="BN15" s="642"/>
      <c r="BO15" s="677">
        <v>6.5</v>
      </c>
      <c r="BP15" s="677"/>
      <c r="BQ15" s="677"/>
      <c r="BR15" s="677"/>
      <c r="BS15" s="646" t="s">
        <v>128</v>
      </c>
      <c r="BT15" s="641"/>
      <c r="BU15" s="641"/>
      <c r="BV15" s="641"/>
      <c r="BW15" s="641"/>
      <c r="BX15" s="641"/>
      <c r="BY15" s="641"/>
      <c r="BZ15" s="641"/>
      <c r="CA15" s="641"/>
      <c r="CB15" s="684"/>
      <c r="CD15" s="673" t="s">
        <v>257</v>
      </c>
      <c r="CE15" s="674"/>
      <c r="CF15" s="674"/>
      <c r="CG15" s="674"/>
      <c r="CH15" s="674"/>
      <c r="CI15" s="674"/>
      <c r="CJ15" s="674"/>
      <c r="CK15" s="674"/>
      <c r="CL15" s="674"/>
      <c r="CM15" s="674"/>
      <c r="CN15" s="674"/>
      <c r="CO15" s="674"/>
      <c r="CP15" s="674"/>
      <c r="CQ15" s="675"/>
      <c r="CR15" s="640">
        <v>873139</v>
      </c>
      <c r="CS15" s="641"/>
      <c r="CT15" s="641"/>
      <c r="CU15" s="641"/>
      <c r="CV15" s="641"/>
      <c r="CW15" s="641"/>
      <c r="CX15" s="641"/>
      <c r="CY15" s="642"/>
      <c r="CZ15" s="677">
        <v>8</v>
      </c>
      <c r="DA15" s="677"/>
      <c r="DB15" s="677"/>
      <c r="DC15" s="677"/>
      <c r="DD15" s="646">
        <v>308716</v>
      </c>
      <c r="DE15" s="641"/>
      <c r="DF15" s="641"/>
      <c r="DG15" s="641"/>
      <c r="DH15" s="641"/>
      <c r="DI15" s="641"/>
      <c r="DJ15" s="641"/>
      <c r="DK15" s="641"/>
      <c r="DL15" s="641"/>
      <c r="DM15" s="641"/>
      <c r="DN15" s="641"/>
      <c r="DO15" s="641"/>
      <c r="DP15" s="642"/>
      <c r="DQ15" s="646">
        <v>611764</v>
      </c>
      <c r="DR15" s="641"/>
      <c r="DS15" s="641"/>
      <c r="DT15" s="641"/>
      <c r="DU15" s="641"/>
      <c r="DV15" s="641"/>
      <c r="DW15" s="641"/>
      <c r="DX15" s="641"/>
      <c r="DY15" s="641"/>
      <c r="DZ15" s="641"/>
      <c r="EA15" s="641"/>
      <c r="EB15" s="641"/>
      <c r="EC15" s="684"/>
    </row>
    <row r="16" spans="2:143" ht="11.25" customHeight="1" x14ac:dyDescent="0.15">
      <c r="B16" s="637" t="s">
        <v>258</v>
      </c>
      <c r="C16" s="638"/>
      <c r="D16" s="638"/>
      <c r="E16" s="638"/>
      <c r="F16" s="638"/>
      <c r="G16" s="638"/>
      <c r="H16" s="638"/>
      <c r="I16" s="638"/>
      <c r="J16" s="638"/>
      <c r="K16" s="638"/>
      <c r="L16" s="638"/>
      <c r="M16" s="638"/>
      <c r="N16" s="638"/>
      <c r="O16" s="638"/>
      <c r="P16" s="638"/>
      <c r="Q16" s="639"/>
      <c r="R16" s="640">
        <v>3826</v>
      </c>
      <c r="S16" s="641"/>
      <c r="T16" s="641"/>
      <c r="U16" s="641"/>
      <c r="V16" s="641"/>
      <c r="W16" s="641"/>
      <c r="X16" s="641"/>
      <c r="Y16" s="642"/>
      <c r="Z16" s="677">
        <v>0</v>
      </c>
      <c r="AA16" s="677"/>
      <c r="AB16" s="677"/>
      <c r="AC16" s="677"/>
      <c r="AD16" s="678">
        <v>3826</v>
      </c>
      <c r="AE16" s="678"/>
      <c r="AF16" s="678"/>
      <c r="AG16" s="678"/>
      <c r="AH16" s="678"/>
      <c r="AI16" s="678"/>
      <c r="AJ16" s="678"/>
      <c r="AK16" s="678"/>
      <c r="AL16" s="643">
        <v>0.1</v>
      </c>
      <c r="AM16" s="644"/>
      <c r="AN16" s="644"/>
      <c r="AO16" s="679"/>
      <c r="AP16" s="637" t="s">
        <v>259</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7" t="s">
        <v>171</v>
      </c>
      <c r="BP16" s="677"/>
      <c r="BQ16" s="677"/>
      <c r="BR16" s="677"/>
      <c r="BS16" s="646" t="s">
        <v>171</v>
      </c>
      <c r="BT16" s="641"/>
      <c r="BU16" s="641"/>
      <c r="BV16" s="641"/>
      <c r="BW16" s="641"/>
      <c r="BX16" s="641"/>
      <c r="BY16" s="641"/>
      <c r="BZ16" s="641"/>
      <c r="CA16" s="641"/>
      <c r="CB16" s="684"/>
      <c r="CD16" s="673" t="s">
        <v>260</v>
      </c>
      <c r="CE16" s="674"/>
      <c r="CF16" s="674"/>
      <c r="CG16" s="674"/>
      <c r="CH16" s="674"/>
      <c r="CI16" s="674"/>
      <c r="CJ16" s="674"/>
      <c r="CK16" s="674"/>
      <c r="CL16" s="674"/>
      <c r="CM16" s="674"/>
      <c r="CN16" s="674"/>
      <c r="CO16" s="674"/>
      <c r="CP16" s="674"/>
      <c r="CQ16" s="675"/>
      <c r="CR16" s="640">
        <v>37298</v>
      </c>
      <c r="CS16" s="641"/>
      <c r="CT16" s="641"/>
      <c r="CU16" s="641"/>
      <c r="CV16" s="641"/>
      <c r="CW16" s="641"/>
      <c r="CX16" s="641"/>
      <c r="CY16" s="642"/>
      <c r="CZ16" s="677">
        <v>0.3</v>
      </c>
      <c r="DA16" s="677"/>
      <c r="DB16" s="677"/>
      <c r="DC16" s="677"/>
      <c r="DD16" s="646" t="s">
        <v>128</v>
      </c>
      <c r="DE16" s="641"/>
      <c r="DF16" s="641"/>
      <c r="DG16" s="641"/>
      <c r="DH16" s="641"/>
      <c r="DI16" s="641"/>
      <c r="DJ16" s="641"/>
      <c r="DK16" s="641"/>
      <c r="DL16" s="641"/>
      <c r="DM16" s="641"/>
      <c r="DN16" s="641"/>
      <c r="DO16" s="641"/>
      <c r="DP16" s="642"/>
      <c r="DQ16" s="646">
        <v>7067</v>
      </c>
      <c r="DR16" s="641"/>
      <c r="DS16" s="641"/>
      <c r="DT16" s="641"/>
      <c r="DU16" s="641"/>
      <c r="DV16" s="641"/>
      <c r="DW16" s="641"/>
      <c r="DX16" s="641"/>
      <c r="DY16" s="641"/>
      <c r="DZ16" s="641"/>
      <c r="EA16" s="641"/>
      <c r="EB16" s="641"/>
      <c r="EC16" s="684"/>
    </row>
    <row r="17" spans="2:133" ht="11.25" customHeight="1" x14ac:dyDescent="0.15">
      <c r="B17" s="637" t="s">
        <v>261</v>
      </c>
      <c r="C17" s="638"/>
      <c r="D17" s="638"/>
      <c r="E17" s="638"/>
      <c r="F17" s="638"/>
      <c r="G17" s="638"/>
      <c r="H17" s="638"/>
      <c r="I17" s="638"/>
      <c r="J17" s="638"/>
      <c r="K17" s="638"/>
      <c r="L17" s="638"/>
      <c r="M17" s="638"/>
      <c r="N17" s="638"/>
      <c r="O17" s="638"/>
      <c r="P17" s="638"/>
      <c r="Q17" s="639"/>
      <c r="R17" s="640">
        <v>19596</v>
      </c>
      <c r="S17" s="641"/>
      <c r="T17" s="641"/>
      <c r="U17" s="641"/>
      <c r="V17" s="641"/>
      <c r="W17" s="641"/>
      <c r="X17" s="641"/>
      <c r="Y17" s="642"/>
      <c r="Z17" s="677">
        <v>0.2</v>
      </c>
      <c r="AA17" s="677"/>
      <c r="AB17" s="677"/>
      <c r="AC17" s="677"/>
      <c r="AD17" s="678">
        <v>19596</v>
      </c>
      <c r="AE17" s="678"/>
      <c r="AF17" s="678"/>
      <c r="AG17" s="678"/>
      <c r="AH17" s="678"/>
      <c r="AI17" s="678"/>
      <c r="AJ17" s="678"/>
      <c r="AK17" s="678"/>
      <c r="AL17" s="643">
        <v>0.3</v>
      </c>
      <c r="AM17" s="644"/>
      <c r="AN17" s="644"/>
      <c r="AO17" s="679"/>
      <c r="AP17" s="637" t="s">
        <v>262</v>
      </c>
      <c r="AQ17" s="638"/>
      <c r="AR17" s="638"/>
      <c r="AS17" s="638"/>
      <c r="AT17" s="638"/>
      <c r="AU17" s="638"/>
      <c r="AV17" s="638"/>
      <c r="AW17" s="638"/>
      <c r="AX17" s="638"/>
      <c r="AY17" s="638"/>
      <c r="AZ17" s="638"/>
      <c r="BA17" s="638"/>
      <c r="BB17" s="638"/>
      <c r="BC17" s="638"/>
      <c r="BD17" s="638"/>
      <c r="BE17" s="638"/>
      <c r="BF17" s="639"/>
      <c r="BG17" s="640" t="s">
        <v>171</v>
      </c>
      <c r="BH17" s="641"/>
      <c r="BI17" s="641"/>
      <c r="BJ17" s="641"/>
      <c r="BK17" s="641"/>
      <c r="BL17" s="641"/>
      <c r="BM17" s="641"/>
      <c r="BN17" s="642"/>
      <c r="BO17" s="677" t="s">
        <v>171</v>
      </c>
      <c r="BP17" s="677"/>
      <c r="BQ17" s="677"/>
      <c r="BR17" s="677"/>
      <c r="BS17" s="646" t="s">
        <v>171</v>
      </c>
      <c r="BT17" s="641"/>
      <c r="BU17" s="641"/>
      <c r="BV17" s="641"/>
      <c r="BW17" s="641"/>
      <c r="BX17" s="641"/>
      <c r="BY17" s="641"/>
      <c r="BZ17" s="641"/>
      <c r="CA17" s="641"/>
      <c r="CB17" s="684"/>
      <c r="CD17" s="673" t="s">
        <v>263</v>
      </c>
      <c r="CE17" s="674"/>
      <c r="CF17" s="674"/>
      <c r="CG17" s="674"/>
      <c r="CH17" s="674"/>
      <c r="CI17" s="674"/>
      <c r="CJ17" s="674"/>
      <c r="CK17" s="674"/>
      <c r="CL17" s="674"/>
      <c r="CM17" s="674"/>
      <c r="CN17" s="674"/>
      <c r="CO17" s="674"/>
      <c r="CP17" s="674"/>
      <c r="CQ17" s="675"/>
      <c r="CR17" s="640">
        <v>1245948</v>
      </c>
      <c r="CS17" s="641"/>
      <c r="CT17" s="641"/>
      <c r="CU17" s="641"/>
      <c r="CV17" s="641"/>
      <c r="CW17" s="641"/>
      <c r="CX17" s="641"/>
      <c r="CY17" s="642"/>
      <c r="CZ17" s="677">
        <v>11.4</v>
      </c>
      <c r="DA17" s="677"/>
      <c r="DB17" s="677"/>
      <c r="DC17" s="677"/>
      <c r="DD17" s="646" t="s">
        <v>128</v>
      </c>
      <c r="DE17" s="641"/>
      <c r="DF17" s="641"/>
      <c r="DG17" s="641"/>
      <c r="DH17" s="641"/>
      <c r="DI17" s="641"/>
      <c r="DJ17" s="641"/>
      <c r="DK17" s="641"/>
      <c r="DL17" s="641"/>
      <c r="DM17" s="641"/>
      <c r="DN17" s="641"/>
      <c r="DO17" s="641"/>
      <c r="DP17" s="642"/>
      <c r="DQ17" s="646">
        <v>1186242</v>
      </c>
      <c r="DR17" s="641"/>
      <c r="DS17" s="641"/>
      <c r="DT17" s="641"/>
      <c r="DU17" s="641"/>
      <c r="DV17" s="641"/>
      <c r="DW17" s="641"/>
      <c r="DX17" s="641"/>
      <c r="DY17" s="641"/>
      <c r="DZ17" s="641"/>
      <c r="EA17" s="641"/>
      <c r="EB17" s="641"/>
      <c r="EC17" s="684"/>
    </row>
    <row r="18" spans="2:133" ht="11.25" customHeight="1" x14ac:dyDescent="0.15">
      <c r="B18" s="637" t="s">
        <v>264</v>
      </c>
      <c r="C18" s="638"/>
      <c r="D18" s="638"/>
      <c r="E18" s="638"/>
      <c r="F18" s="638"/>
      <c r="G18" s="638"/>
      <c r="H18" s="638"/>
      <c r="I18" s="638"/>
      <c r="J18" s="638"/>
      <c r="K18" s="638"/>
      <c r="L18" s="638"/>
      <c r="M18" s="638"/>
      <c r="N18" s="638"/>
      <c r="O18" s="638"/>
      <c r="P18" s="638"/>
      <c r="Q18" s="639"/>
      <c r="R18" s="640">
        <v>5155</v>
      </c>
      <c r="S18" s="641"/>
      <c r="T18" s="641"/>
      <c r="U18" s="641"/>
      <c r="V18" s="641"/>
      <c r="W18" s="641"/>
      <c r="X18" s="641"/>
      <c r="Y18" s="642"/>
      <c r="Z18" s="677">
        <v>0</v>
      </c>
      <c r="AA18" s="677"/>
      <c r="AB18" s="677"/>
      <c r="AC18" s="677"/>
      <c r="AD18" s="678">
        <v>5155</v>
      </c>
      <c r="AE18" s="678"/>
      <c r="AF18" s="678"/>
      <c r="AG18" s="678"/>
      <c r="AH18" s="678"/>
      <c r="AI18" s="678"/>
      <c r="AJ18" s="678"/>
      <c r="AK18" s="678"/>
      <c r="AL18" s="643">
        <v>0.1</v>
      </c>
      <c r="AM18" s="644"/>
      <c r="AN18" s="644"/>
      <c r="AO18" s="679"/>
      <c r="AP18" s="637" t="s">
        <v>265</v>
      </c>
      <c r="AQ18" s="638"/>
      <c r="AR18" s="638"/>
      <c r="AS18" s="638"/>
      <c r="AT18" s="638"/>
      <c r="AU18" s="638"/>
      <c r="AV18" s="638"/>
      <c r="AW18" s="638"/>
      <c r="AX18" s="638"/>
      <c r="AY18" s="638"/>
      <c r="AZ18" s="638"/>
      <c r="BA18" s="638"/>
      <c r="BB18" s="638"/>
      <c r="BC18" s="638"/>
      <c r="BD18" s="638"/>
      <c r="BE18" s="638"/>
      <c r="BF18" s="639"/>
      <c r="BG18" s="640" t="s">
        <v>128</v>
      </c>
      <c r="BH18" s="641"/>
      <c r="BI18" s="641"/>
      <c r="BJ18" s="641"/>
      <c r="BK18" s="641"/>
      <c r="BL18" s="641"/>
      <c r="BM18" s="641"/>
      <c r="BN18" s="642"/>
      <c r="BO18" s="677" t="s">
        <v>128</v>
      </c>
      <c r="BP18" s="677"/>
      <c r="BQ18" s="677"/>
      <c r="BR18" s="677"/>
      <c r="BS18" s="646" t="s">
        <v>128</v>
      </c>
      <c r="BT18" s="641"/>
      <c r="BU18" s="641"/>
      <c r="BV18" s="641"/>
      <c r="BW18" s="641"/>
      <c r="BX18" s="641"/>
      <c r="BY18" s="641"/>
      <c r="BZ18" s="641"/>
      <c r="CA18" s="641"/>
      <c r="CB18" s="684"/>
      <c r="CD18" s="673" t="s">
        <v>266</v>
      </c>
      <c r="CE18" s="674"/>
      <c r="CF18" s="674"/>
      <c r="CG18" s="674"/>
      <c r="CH18" s="674"/>
      <c r="CI18" s="674"/>
      <c r="CJ18" s="674"/>
      <c r="CK18" s="674"/>
      <c r="CL18" s="674"/>
      <c r="CM18" s="674"/>
      <c r="CN18" s="674"/>
      <c r="CO18" s="674"/>
      <c r="CP18" s="674"/>
      <c r="CQ18" s="675"/>
      <c r="CR18" s="640" t="s">
        <v>171</v>
      </c>
      <c r="CS18" s="641"/>
      <c r="CT18" s="641"/>
      <c r="CU18" s="641"/>
      <c r="CV18" s="641"/>
      <c r="CW18" s="641"/>
      <c r="CX18" s="641"/>
      <c r="CY18" s="642"/>
      <c r="CZ18" s="677" t="s">
        <v>128</v>
      </c>
      <c r="DA18" s="677"/>
      <c r="DB18" s="677"/>
      <c r="DC18" s="677"/>
      <c r="DD18" s="646" t="s">
        <v>171</v>
      </c>
      <c r="DE18" s="641"/>
      <c r="DF18" s="641"/>
      <c r="DG18" s="641"/>
      <c r="DH18" s="641"/>
      <c r="DI18" s="641"/>
      <c r="DJ18" s="641"/>
      <c r="DK18" s="641"/>
      <c r="DL18" s="641"/>
      <c r="DM18" s="641"/>
      <c r="DN18" s="641"/>
      <c r="DO18" s="641"/>
      <c r="DP18" s="642"/>
      <c r="DQ18" s="646" t="s">
        <v>128</v>
      </c>
      <c r="DR18" s="641"/>
      <c r="DS18" s="641"/>
      <c r="DT18" s="641"/>
      <c r="DU18" s="641"/>
      <c r="DV18" s="641"/>
      <c r="DW18" s="641"/>
      <c r="DX18" s="641"/>
      <c r="DY18" s="641"/>
      <c r="DZ18" s="641"/>
      <c r="EA18" s="641"/>
      <c r="EB18" s="641"/>
      <c r="EC18" s="684"/>
    </row>
    <row r="19" spans="2:133" ht="11.25" customHeight="1" x14ac:dyDescent="0.15">
      <c r="B19" s="637" t="s">
        <v>267</v>
      </c>
      <c r="C19" s="638"/>
      <c r="D19" s="638"/>
      <c r="E19" s="638"/>
      <c r="F19" s="638"/>
      <c r="G19" s="638"/>
      <c r="H19" s="638"/>
      <c r="I19" s="638"/>
      <c r="J19" s="638"/>
      <c r="K19" s="638"/>
      <c r="L19" s="638"/>
      <c r="M19" s="638"/>
      <c r="N19" s="638"/>
      <c r="O19" s="638"/>
      <c r="P19" s="638"/>
      <c r="Q19" s="639"/>
      <c r="R19" s="640">
        <v>2014</v>
      </c>
      <c r="S19" s="641"/>
      <c r="T19" s="641"/>
      <c r="U19" s="641"/>
      <c r="V19" s="641"/>
      <c r="W19" s="641"/>
      <c r="X19" s="641"/>
      <c r="Y19" s="642"/>
      <c r="Z19" s="677">
        <v>0</v>
      </c>
      <c r="AA19" s="677"/>
      <c r="AB19" s="677"/>
      <c r="AC19" s="677"/>
      <c r="AD19" s="678">
        <v>2014</v>
      </c>
      <c r="AE19" s="678"/>
      <c r="AF19" s="678"/>
      <c r="AG19" s="678"/>
      <c r="AH19" s="678"/>
      <c r="AI19" s="678"/>
      <c r="AJ19" s="678"/>
      <c r="AK19" s="678"/>
      <c r="AL19" s="643">
        <v>0</v>
      </c>
      <c r="AM19" s="644"/>
      <c r="AN19" s="644"/>
      <c r="AO19" s="679"/>
      <c r="AP19" s="637" t="s">
        <v>268</v>
      </c>
      <c r="AQ19" s="638"/>
      <c r="AR19" s="638"/>
      <c r="AS19" s="638"/>
      <c r="AT19" s="638"/>
      <c r="AU19" s="638"/>
      <c r="AV19" s="638"/>
      <c r="AW19" s="638"/>
      <c r="AX19" s="638"/>
      <c r="AY19" s="638"/>
      <c r="AZ19" s="638"/>
      <c r="BA19" s="638"/>
      <c r="BB19" s="638"/>
      <c r="BC19" s="638"/>
      <c r="BD19" s="638"/>
      <c r="BE19" s="638"/>
      <c r="BF19" s="639"/>
      <c r="BG19" s="640" t="s">
        <v>171</v>
      </c>
      <c r="BH19" s="641"/>
      <c r="BI19" s="641"/>
      <c r="BJ19" s="641"/>
      <c r="BK19" s="641"/>
      <c r="BL19" s="641"/>
      <c r="BM19" s="641"/>
      <c r="BN19" s="642"/>
      <c r="BO19" s="677" t="s">
        <v>171</v>
      </c>
      <c r="BP19" s="677"/>
      <c r="BQ19" s="677"/>
      <c r="BR19" s="677"/>
      <c r="BS19" s="646" t="s">
        <v>171</v>
      </c>
      <c r="BT19" s="641"/>
      <c r="BU19" s="641"/>
      <c r="BV19" s="641"/>
      <c r="BW19" s="641"/>
      <c r="BX19" s="641"/>
      <c r="BY19" s="641"/>
      <c r="BZ19" s="641"/>
      <c r="CA19" s="641"/>
      <c r="CB19" s="684"/>
      <c r="CD19" s="673" t="s">
        <v>269</v>
      </c>
      <c r="CE19" s="674"/>
      <c r="CF19" s="674"/>
      <c r="CG19" s="674"/>
      <c r="CH19" s="674"/>
      <c r="CI19" s="674"/>
      <c r="CJ19" s="674"/>
      <c r="CK19" s="674"/>
      <c r="CL19" s="674"/>
      <c r="CM19" s="674"/>
      <c r="CN19" s="674"/>
      <c r="CO19" s="674"/>
      <c r="CP19" s="674"/>
      <c r="CQ19" s="675"/>
      <c r="CR19" s="640" t="s">
        <v>128</v>
      </c>
      <c r="CS19" s="641"/>
      <c r="CT19" s="641"/>
      <c r="CU19" s="641"/>
      <c r="CV19" s="641"/>
      <c r="CW19" s="641"/>
      <c r="CX19" s="641"/>
      <c r="CY19" s="642"/>
      <c r="CZ19" s="677" t="s">
        <v>128</v>
      </c>
      <c r="DA19" s="677"/>
      <c r="DB19" s="677"/>
      <c r="DC19" s="677"/>
      <c r="DD19" s="646" t="s">
        <v>171</v>
      </c>
      <c r="DE19" s="641"/>
      <c r="DF19" s="641"/>
      <c r="DG19" s="641"/>
      <c r="DH19" s="641"/>
      <c r="DI19" s="641"/>
      <c r="DJ19" s="641"/>
      <c r="DK19" s="641"/>
      <c r="DL19" s="641"/>
      <c r="DM19" s="641"/>
      <c r="DN19" s="641"/>
      <c r="DO19" s="641"/>
      <c r="DP19" s="642"/>
      <c r="DQ19" s="646" t="s">
        <v>128</v>
      </c>
      <c r="DR19" s="641"/>
      <c r="DS19" s="641"/>
      <c r="DT19" s="641"/>
      <c r="DU19" s="641"/>
      <c r="DV19" s="641"/>
      <c r="DW19" s="641"/>
      <c r="DX19" s="641"/>
      <c r="DY19" s="641"/>
      <c r="DZ19" s="641"/>
      <c r="EA19" s="641"/>
      <c r="EB19" s="641"/>
      <c r="EC19" s="684"/>
    </row>
    <row r="20" spans="2:133" ht="11.25" customHeight="1" x14ac:dyDescent="0.15">
      <c r="B20" s="637" t="s">
        <v>270</v>
      </c>
      <c r="C20" s="638"/>
      <c r="D20" s="638"/>
      <c r="E20" s="638"/>
      <c r="F20" s="638"/>
      <c r="G20" s="638"/>
      <c r="H20" s="638"/>
      <c r="I20" s="638"/>
      <c r="J20" s="638"/>
      <c r="K20" s="638"/>
      <c r="L20" s="638"/>
      <c r="M20" s="638"/>
      <c r="N20" s="638"/>
      <c r="O20" s="638"/>
      <c r="P20" s="638"/>
      <c r="Q20" s="639"/>
      <c r="R20" s="640">
        <v>339</v>
      </c>
      <c r="S20" s="641"/>
      <c r="T20" s="641"/>
      <c r="U20" s="641"/>
      <c r="V20" s="641"/>
      <c r="W20" s="641"/>
      <c r="X20" s="641"/>
      <c r="Y20" s="642"/>
      <c r="Z20" s="677">
        <v>0</v>
      </c>
      <c r="AA20" s="677"/>
      <c r="AB20" s="677"/>
      <c r="AC20" s="677"/>
      <c r="AD20" s="678">
        <v>339</v>
      </c>
      <c r="AE20" s="678"/>
      <c r="AF20" s="678"/>
      <c r="AG20" s="678"/>
      <c r="AH20" s="678"/>
      <c r="AI20" s="678"/>
      <c r="AJ20" s="678"/>
      <c r="AK20" s="678"/>
      <c r="AL20" s="643">
        <v>0</v>
      </c>
      <c r="AM20" s="644"/>
      <c r="AN20" s="644"/>
      <c r="AO20" s="679"/>
      <c r="AP20" s="637" t="s">
        <v>271</v>
      </c>
      <c r="AQ20" s="638"/>
      <c r="AR20" s="638"/>
      <c r="AS20" s="638"/>
      <c r="AT20" s="638"/>
      <c r="AU20" s="638"/>
      <c r="AV20" s="638"/>
      <c r="AW20" s="638"/>
      <c r="AX20" s="638"/>
      <c r="AY20" s="638"/>
      <c r="AZ20" s="638"/>
      <c r="BA20" s="638"/>
      <c r="BB20" s="638"/>
      <c r="BC20" s="638"/>
      <c r="BD20" s="638"/>
      <c r="BE20" s="638"/>
      <c r="BF20" s="639"/>
      <c r="BG20" s="640" t="s">
        <v>128</v>
      </c>
      <c r="BH20" s="641"/>
      <c r="BI20" s="641"/>
      <c r="BJ20" s="641"/>
      <c r="BK20" s="641"/>
      <c r="BL20" s="641"/>
      <c r="BM20" s="641"/>
      <c r="BN20" s="642"/>
      <c r="BO20" s="677" t="s">
        <v>171</v>
      </c>
      <c r="BP20" s="677"/>
      <c r="BQ20" s="677"/>
      <c r="BR20" s="677"/>
      <c r="BS20" s="646" t="s">
        <v>171</v>
      </c>
      <c r="BT20" s="641"/>
      <c r="BU20" s="641"/>
      <c r="BV20" s="641"/>
      <c r="BW20" s="641"/>
      <c r="BX20" s="641"/>
      <c r="BY20" s="641"/>
      <c r="BZ20" s="641"/>
      <c r="CA20" s="641"/>
      <c r="CB20" s="684"/>
      <c r="CD20" s="673" t="s">
        <v>272</v>
      </c>
      <c r="CE20" s="674"/>
      <c r="CF20" s="674"/>
      <c r="CG20" s="674"/>
      <c r="CH20" s="674"/>
      <c r="CI20" s="674"/>
      <c r="CJ20" s="674"/>
      <c r="CK20" s="674"/>
      <c r="CL20" s="674"/>
      <c r="CM20" s="674"/>
      <c r="CN20" s="674"/>
      <c r="CO20" s="674"/>
      <c r="CP20" s="674"/>
      <c r="CQ20" s="675"/>
      <c r="CR20" s="640">
        <v>10899534</v>
      </c>
      <c r="CS20" s="641"/>
      <c r="CT20" s="641"/>
      <c r="CU20" s="641"/>
      <c r="CV20" s="641"/>
      <c r="CW20" s="641"/>
      <c r="CX20" s="641"/>
      <c r="CY20" s="642"/>
      <c r="CZ20" s="677">
        <v>100</v>
      </c>
      <c r="DA20" s="677"/>
      <c r="DB20" s="677"/>
      <c r="DC20" s="677"/>
      <c r="DD20" s="646">
        <v>1707932</v>
      </c>
      <c r="DE20" s="641"/>
      <c r="DF20" s="641"/>
      <c r="DG20" s="641"/>
      <c r="DH20" s="641"/>
      <c r="DI20" s="641"/>
      <c r="DJ20" s="641"/>
      <c r="DK20" s="641"/>
      <c r="DL20" s="641"/>
      <c r="DM20" s="641"/>
      <c r="DN20" s="641"/>
      <c r="DO20" s="641"/>
      <c r="DP20" s="642"/>
      <c r="DQ20" s="646">
        <v>7068968</v>
      </c>
      <c r="DR20" s="641"/>
      <c r="DS20" s="641"/>
      <c r="DT20" s="641"/>
      <c r="DU20" s="641"/>
      <c r="DV20" s="641"/>
      <c r="DW20" s="641"/>
      <c r="DX20" s="641"/>
      <c r="DY20" s="641"/>
      <c r="DZ20" s="641"/>
      <c r="EA20" s="641"/>
      <c r="EB20" s="641"/>
      <c r="EC20" s="684"/>
    </row>
    <row r="21" spans="2:133" ht="11.25" customHeight="1" x14ac:dyDescent="0.15">
      <c r="B21" s="637" t="s">
        <v>273</v>
      </c>
      <c r="C21" s="638"/>
      <c r="D21" s="638"/>
      <c r="E21" s="638"/>
      <c r="F21" s="638"/>
      <c r="G21" s="638"/>
      <c r="H21" s="638"/>
      <c r="I21" s="638"/>
      <c r="J21" s="638"/>
      <c r="K21" s="638"/>
      <c r="L21" s="638"/>
      <c r="M21" s="638"/>
      <c r="N21" s="638"/>
      <c r="O21" s="638"/>
      <c r="P21" s="638"/>
      <c r="Q21" s="639"/>
      <c r="R21" s="640">
        <v>12088</v>
      </c>
      <c r="S21" s="641"/>
      <c r="T21" s="641"/>
      <c r="U21" s="641"/>
      <c r="V21" s="641"/>
      <c r="W21" s="641"/>
      <c r="X21" s="641"/>
      <c r="Y21" s="642"/>
      <c r="Z21" s="677">
        <v>0.1</v>
      </c>
      <c r="AA21" s="677"/>
      <c r="AB21" s="677"/>
      <c r="AC21" s="677"/>
      <c r="AD21" s="678">
        <v>12088</v>
      </c>
      <c r="AE21" s="678"/>
      <c r="AF21" s="678"/>
      <c r="AG21" s="678"/>
      <c r="AH21" s="678"/>
      <c r="AI21" s="678"/>
      <c r="AJ21" s="678"/>
      <c r="AK21" s="678"/>
      <c r="AL21" s="643">
        <v>0.2</v>
      </c>
      <c r="AM21" s="644"/>
      <c r="AN21" s="644"/>
      <c r="AO21" s="679"/>
      <c r="AP21" s="734" t="s">
        <v>274</v>
      </c>
      <c r="AQ21" s="742"/>
      <c r="AR21" s="742"/>
      <c r="AS21" s="742"/>
      <c r="AT21" s="742"/>
      <c r="AU21" s="742"/>
      <c r="AV21" s="742"/>
      <c r="AW21" s="742"/>
      <c r="AX21" s="742"/>
      <c r="AY21" s="742"/>
      <c r="AZ21" s="742"/>
      <c r="BA21" s="742"/>
      <c r="BB21" s="742"/>
      <c r="BC21" s="742"/>
      <c r="BD21" s="742"/>
      <c r="BE21" s="742"/>
      <c r="BF21" s="736"/>
      <c r="BG21" s="640" t="s">
        <v>171</v>
      </c>
      <c r="BH21" s="641"/>
      <c r="BI21" s="641"/>
      <c r="BJ21" s="641"/>
      <c r="BK21" s="641"/>
      <c r="BL21" s="641"/>
      <c r="BM21" s="641"/>
      <c r="BN21" s="642"/>
      <c r="BO21" s="677" t="s">
        <v>128</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275</v>
      </c>
      <c r="C22" s="638"/>
      <c r="D22" s="638"/>
      <c r="E22" s="638"/>
      <c r="F22" s="638"/>
      <c r="G22" s="638"/>
      <c r="H22" s="638"/>
      <c r="I22" s="638"/>
      <c r="J22" s="638"/>
      <c r="K22" s="638"/>
      <c r="L22" s="638"/>
      <c r="M22" s="638"/>
      <c r="N22" s="638"/>
      <c r="O22" s="638"/>
      <c r="P22" s="638"/>
      <c r="Q22" s="639"/>
      <c r="R22" s="640">
        <v>4628839</v>
      </c>
      <c r="S22" s="641"/>
      <c r="T22" s="641"/>
      <c r="U22" s="641"/>
      <c r="V22" s="641"/>
      <c r="W22" s="641"/>
      <c r="X22" s="641"/>
      <c r="Y22" s="642"/>
      <c r="Z22" s="677">
        <v>40.1</v>
      </c>
      <c r="AA22" s="677"/>
      <c r="AB22" s="677"/>
      <c r="AC22" s="677"/>
      <c r="AD22" s="678">
        <v>4396348</v>
      </c>
      <c r="AE22" s="678"/>
      <c r="AF22" s="678"/>
      <c r="AG22" s="678"/>
      <c r="AH22" s="678"/>
      <c r="AI22" s="678"/>
      <c r="AJ22" s="678"/>
      <c r="AK22" s="678"/>
      <c r="AL22" s="643">
        <v>70.900000000000006</v>
      </c>
      <c r="AM22" s="644"/>
      <c r="AN22" s="644"/>
      <c r="AO22" s="679"/>
      <c r="AP22" s="734" t="s">
        <v>276</v>
      </c>
      <c r="AQ22" s="742"/>
      <c r="AR22" s="742"/>
      <c r="AS22" s="742"/>
      <c r="AT22" s="742"/>
      <c r="AU22" s="742"/>
      <c r="AV22" s="742"/>
      <c r="AW22" s="742"/>
      <c r="AX22" s="742"/>
      <c r="AY22" s="742"/>
      <c r="AZ22" s="742"/>
      <c r="BA22" s="742"/>
      <c r="BB22" s="742"/>
      <c r="BC22" s="742"/>
      <c r="BD22" s="742"/>
      <c r="BE22" s="742"/>
      <c r="BF22" s="736"/>
      <c r="BG22" s="640" t="s">
        <v>171</v>
      </c>
      <c r="BH22" s="641"/>
      <c r="BI22" s="641"/>
      <c r="BJ22" s="641"/>
      <c r="BK22" s="641"/>
      <c r="BL22" s="641"/>
      <c r="BM22" s="641"/>
      <c r="BN22" s="642"/>
      <c r="BO22" s="677" t="s">
        <v>171</v>
      </c>
      <c r="BP22" s="677"/>
      <c r="BQ22" s="677"/>
      <c r="BR22" s="677"/>
      <c r="BS22" s="646" t="s">
        <v>171</v>
      </c>
      <c r="BT22" s="641"/>
      <c r="BU22" s="641"/>
      <c r="BV22" s="641"/>
      <c r="BW22" s="641"/>
      <c r="BX22" s="641"/>
      <c r="BY22" s="641"/>
      <c r="BZ22" s="641"/>
      <c r="CA22" s="641"/>
      <c r="CB22" s="684"/>
      <c r="CD22" s="744" t="s">
        <v>277</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278</v>
      </c>
      <c r="C23" s="638"/>
      <c r="D23" s="638"/>
      <c r="E23" s="638"/>
      <c r="F23" s="638"/>
      <c r="G23" s="638"/>
      <c r="H23" s="638"/>
      <c r="I23" s="638"/>
      <c r="J23" s="638"/>
      <c r="K23" s="638"/>
      <c r="L23" s="638"/>
      <c r="M23" s="638"/>
      <c r="N23" s="638"/>
      <c r="O23" s="638"/>
      <c r="P23" s="638"/>
      <c r="Q23" s="639"/>
      <c r="R23" s="640">
        <v>4396348</v>
      </c>
      <c r="S23" s="641"/>
      <c r="T23" s="641"/>
      <c r="U23" s="641"/>
      <c r="V23" s="641"/>
      <c r="W23" s="641"/>
      <c r="X23" s="641"/>
      <c r="Y23" s="642"/>
      <c r="Z23" s="677">
        <v>38.1</v>
      </c>
      <c r="AA23" s="677"/>
      <c r="AB23" s="677"/>
      <c r="AC23" s="677"/>
      <c r="AD23" s="678">
        <v>4396348</v>
      </c>
      <c r="AE23" s="678"/>
      <c r="AF23" s="678"/>
      <c r="AG23" s="678"/>
      <c r="AH23" s="678"/>
      <c r="AI23" s="678"/>
      <c r="AJ23" s="678"/>
      <c r="AK23" s="678"/>
      <c r="AL23" s="643">
        <v>70.900000000000006</v>
      </c>
      <c r="AM23" s="644"/>
      <c r="AN23" s="644"/>
      <c r="AO23" s="679"/>
      <c r="AP23" s="734" t="s">
        <v>279</v>
      </c>
      <c r="AQ23" s="742"/>
      <c r="AR23" s="742"/>
      <c r="AS23" s="742"/>
      <c r="AT23" s="742"/>
      <c r="AU23" s="742"/>
      <c r="AV23" s="742"/>
      <c r="AW23" s="742"/>
      <c r="AX23" s="742"/>
      <c r="AY23" s="742"/>
      <c r="AZ23" s="742"/>
      <c r="BA23" s="742"/>
      <c r="BB23" s="742"/>
      <c r="BC23" s="742"/>
      <c r="BD23" s="742"/>
      <c r="BE23" s="742"/>
      <c r="BF23" s="736"/>
      <c r="BG23" s="640" t="s">
        <v>128</v>
      </c>
      <c r="BH23" s="641"/>
      <c r="BI23" s="641"/>
      <c r="BJ23" s="641"/>
      <c r="BK23" s="641"/>
      <c r="BL23" s="641"/>
      <c r="BM23" s="641"/>
      <c r="BN23" s="642"/>
      <c r="BO23" s="677" t="s">
        <v>171</v>
      </c>
      <c r="BP23" s="677"/>
      <c r="BQ23" s="677"/>
      <c r="BR23" s="677"/>
      <c r="BS23" s="646" t="s">
        <v>171</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280</v>
      </c>
      <c r="CS23" s="745"/>
      <c r="CT23" s="745"/>
      <c r="CU23" s="745"/>
      <c r="CV23" s="745"/>
      <c r="CW23" s="745"/>
      <c r="CX23" s="745"/>
      <c r="CY23" s="746"/>
      <c r="CZ23" s="744" t="s">
        <v>281</v>
      </c>
      <c r="DA23" s="745"/>
      <c r="DB23" s="745"/>
      <c r="DC23" s="746"/>
      <c r="DD23" s="744" t="s">
        <v>282</v>
      </c>
      <c r="DE23" s="745"/>
      <c r="DF23" s="745"/>
      <c r="DG23" s="745"/>
      <c r="DH23" s="745"/>
      <c r="DI23" s="745"/>
      <c r="DJ23" s="745"/>
      <c r="DK23" s="746"/>
      <c r="DL23" s="753" t="s">
        <v>283</v>
      </c>
      <c r="DM23" s="754"/>
      <c r="DN23" s="754"/>
      <c r="DO23" s="754"/>
      <c r="DP23" s="754"/>
      <c r="DQ23" s="754"/>
      <c r="DR23" s="754"/>
      <c r="DS23" s="754"/>
      <c r="DT23" s="754"/>
      <c r="DU23" s="754"/>
      <c r="DV23" s="755"/>
      <c r="DW23" s="744" t="s">
        <v>284</v>
      </c>
      <c r="DX23" s="745"/>
      <c r="DY23" s="745"/>
      <c r="DZ23" s="745"/>
      <c r="EA23" s="745"/>
      <c r="EB23" s="745"/>
      <c r="EC23" s="746"/>
    </row>
    <row r="24" spans="2:133" ht="11.25" customHeight="1" x14ac:dyDescent="0.15">
      <c r="B24" s="637" t="s">
        <v>285</v>
      </c>
      <c r="C24" s="638"/>
      <c r="D24" s="638"/>
      <c r="E24" s="638"/>
      <c r="F24" s="638"/>
      <c r="G24" s="638"/>
      <c r="H24" s="638"/>
      <c r="I24" s="638"/>
      <c r="J24" s="638"/>
      <c r="K24" s="638"/>
      <c r="L24" s="638"/>
      <c r="M24" s="638"/>
      <c r="N24" s="638"/>
      <c r="O24" s="638"/>
      <c r="P24" s="638"/>
      <c r="Q24" s="639"/>
      <c r="R24" s="640">
        <v>232491</v>
      </c>
      <c r="S24" s="641"/>
      <c r="T24" s="641"/>
      <c r="U24" s="641"/>
      <c r="V24" s="641"/>
      <c r="W24" s="641"/>
      <c r="X24" s="641"/>
      <c r="Y24" s="642"/>
      <c r="Z24" s="677">
        <v>2</v>
      </c>
      <c r="AA24" s="677"/>
      <c r="AB24" s="677"/>
      <c r="AC24" s="677"/>
      <c r="AD24" s="678" t="s">
        <v>128</v>
      </c>
      <c r="AE24" s="678"/>
      <c r="AF24" s="678"/>
      <c r="AG24" s="678"/>
      <c r="AH24" s="678"/>
      <c r="AI24" s="678"/>
      <c r="AJ24" s="678"/>
      <c r="AK24" s="678"/>
      <c r="AL24" s="643" t="s">
        <v>171</v>
      </c>
      <c r="AM24" s="644"/>
      <c r="AN24" s="644"/>
      <c r="AO24" s="679"/>
      <c r="AP24" s="734" t="s">
        <v>286</v>
      </c>
      <c r="AQ24" s="742"/>
      <c r="AR24" s="742"/>
      <c r="AS24" s="742"/>
      <c r="AT24" s="742"/>
      <c r="AU24" s="742"/>
      <c r="AV24" s="742"/>
      <c r="AW24" s="742"/>
      <c r="AX24" s="742"/>
      <c r="AY24" s="742"/>
      <c r="AZ24" s="742"/>
      <c r="BA24" s="742"/>
      <c r="BB24" s="742"/>
      <c r="BC24" s="742"/>
      <c r="BD24" s="742"/>
      <c r="BE24" s="742"/>
      <c r="BF24" s="736"/>
      <c r="BG24" s="640" t="s">
        <v>171</v>
      </c>
      <c r="BH24" s="641"/>
      <c r="BI24" s="641"/>
      <c r="BJ24" s="641"/>
      <c r="BK24" s="641"/>
      <c r="BL24" s="641"/>
      <c r="BM24" s="641"/>
      <c r="BN24" s="642"/>
      <c r="BO24" s="677" t="s">
        <v>128</v>
      </c>
      <c r="BP24" s="677"/>
      <c r="BQ24" s="677"/>
      <c r="BR24" s="677"/>
      <c r="BS24" s="646" t="s">
        <v>128</v>
      </c>
      <c r="BT24" s="641"/>
      <c r="BU24" s="641"/>
      <c r="BV24" s="641"/>
      <c r="BW24" s="641"/>
      <c r="BX24" s="641"/>
      <c r="BY24" s="641"/>
      <c r="BZ24" s="641"/>
      <c r="CA24" s="641"/>
      <c r="CB24" s="684"/>
      <c r="CD24" s="698" t="s">
        <v>287</v>
      </c>
      <c r="CE24" s="699"/>
      <c r="CF24" s="699"/>
      <c r="CG24" s="699"/>
      <c r="CH24" s="699"/>
      <c r="CI24" s="699"/>
      <c r="CJ24" s="699"/>
      <c r="CK24" s="699"/>
      <c r="CL24" s="699"/>
      <c r="CM24" s="699"/>
      <c r="CN24" s="699"/>
      <c r="CO24" s="699"/>
      <c r="CP24" s="699"/>
      <c r="CQ24" s="700"/>
      <c r="CR24" s="695">
        <v>4925391</v>
      </c>
      <c r="CS24" s="696"/>
      <c r="CT24" s="696"/>
      <c r="CU24" s="696"/>
      <c r="CV24" s="696"/>
      <c r="CW24" s="696"/>
      <c r="CX24" s="696"/>
      <c r="CY24" s="739"/>
      <c r="CZ24" s="740">
        <v>45.2</v>
      </c>
      <c r="DA24" s="711"/>
      <c r="DB24" s="711"/>
      <c r="DC24" s="743"/>
      <c r="DD24" s="738">
        <v>3085645</v>
      </c>
      <c r="DE24" s="696"/>
      <c r="DF24" s="696"/>
      <c r="DG24" s="696"/>
      <c r="DH24" s="696"/>
      <c r="DI24" s="696"/>
      <c r="DJ24" s="696"/>
      <c r="DK24" s="739"/>
      <c r="DL24" s="738">
        <v>3080253</v>
      </c>
      <c r="DM24" s="696"/>
      <c r="DN24" s="696"/>
      <c r="DO24" s="696"/>
      <c r="DP24" s="696"/>
      <c r="DQ24" s="696"/>
      <c r="DR24" s="696"/>
      <c r="DS24" s="696"/>
      <c r="DT24" s="696"/>
      <c r="DU24" s="696"/>
      <c r="DV24" s="739"/>
      <c r="DW24" s="740">
        <v>48.2</v>
      </c>
      <c r="DX24" s="711"/>
      <c r="DY24" s="711"/>
      <c r="DZ24" s="711"/>
      <c r="EA24" s="711"/>
      <c r="EB24" s="711"/>
      <c r="EC24" s="741"/>
    </row>
    <row r="25" spans="2:133" ht="11.25" customHeight="1" x14ac:dyDescent="0.15">
      <c r="B25" s="637" t="s">
        <v>288</v>
      </c>
      <c r="C25" s="638"/>
      <c r="D25" s="638"/>
      <c r="E25" s="638"/>
      <c r="F25" s="638"/>
      <c r="G25" s="638"/>
      <c r="H25" s="638"/>
      <c r="I25" s="638"/>
      <c r="J25" s="638"/>
      <c r="K25" s="638"/>
      <c r="L25" s="638"/>
      <c r="M25" s="638"/>
      <c r="N25" s="638"/>
      <c r="O25" s="638"/>
      <c r="P25" s="638"/>
      <c r="Q25" s="639"/>
      <c r="R25" s="640" t="s">
        <v>128</v>
      </c>
      <c r="S25" s="641"/>
      <c r="T25" s="641"/>
      <c r="U25" s="641"/>
      <c r="V25" s="641"/>
      <c r="W25" s="641"/>
      <c r="X25" s="641"/>
      <c r="Y25" s="642"/>
      <c r="Z25" s="677" t="s">
        <v>171</v>
      </c>
      <c r="AA25" s="677"/>
      <c r="AB25" s="677"/>
      <c r="AC25" s="677"/>
      <c r="AD25" s="678" t="s">
        <v>171</v>
      </c>
      <c r="AE25" s="678"/>
      <c r="AF25" s="678"/>
      <c r="AG25" s="678"/>
      <c r="AH25" s="678"/>
      <c r="AI25" s="678"/>
      <c r="AJ25" s="678"/>
      <c r="AK25" s="678"/>
      <c r="AL25" s="643" t="s">
        <v>171</v>
      </c>
      <c r="AM25" s="644"/>
      <c r="AN25" s="644"/>
      <c r="AO25" s="679"/>
      <c r="AP25" s="734" t="s">
        <v>289</v>
      </c>
      <c r="AQ25" s="742"/>
      <c r="AR25" s="742"/>
      <c r="AS25" s="742"/>
      <c r="AT25" s="742"/>
      <c r="AU25" s="742"/>
      <c r="AV25" s="742"/>
      <c r="AW25" s="742"/>
      <c r="AX25" s="742"/>
      <c r="AY25" s="742"/>
      <c r="AZ25" s="742"/>
      <c r="BA25" s="742"/>
      <c r="BB25" s="742"/>
      <c r="BC25" s="742"/>
      <c r="BD25" s="742"/>
      <c r="BE25" s="742"/>
      <c r="BF25" s="736"/>
      <c r="BG25" s="640" t="s">
        <v>171</v>
      </c>
      <c r="BH25" s="641"/>
      <c r="BI25" s="641"/>
      <c r="BJ25" s="641"/>
      <c r="BK25" s="641"/>
      <c r="BL25" s="641"/>
      <c r="BM25" s="641"/>
      <c r="BN25" s="642"/>
      <c r="BO25" s="677" t="s">
        <v>128</v>
      </c>
      <c r="BP25" s="677"/>
      <c r="BQ25" s="677"/>
      <c r="BR25" s="677"/>
      <c r="BS25" s="646" t="s">
        <v>128</v>
      </c>
      <c r="BT25" s="641"/>
      <c r="BU25" s="641"/>
      <c r="BV25" s="641"/>
      <c r="BW25" s="641"/>
      <c r="BX25" s="641"/>
      <c r="BY25" s="641"/>
      <c r="BZ25" s="641"/>
      <c r="CA25" s="641"/>
      <c r="CB25" s="684"/>
      <c r="CD25" s="673" t="s">
        <v>290</v>
      </c>
      <c r="CE25" s="674"/>
      <c r="CF25" s="674"/>
      <c r="CG25" s="674"/>
      <c r="CH25" s="674"/>
      <c r="CI25" s="674"/>
      <c r="CJ25" s="674"/>
      <c r="CK25" s="674"/>
      <c r="CL25" s="674"/>
      <c r="CM25" s="674"/>
      <c r="CN25" s="674"/>
      <c r="CO25" s="674"/>
      <c r="CP25" s="674"/>
      <c r="CQ25" s="675"/>
      <c r="CR25" s="640">
        <v>1668465</v>
      </c>
      <c r="CS25" s="659"/>
      <c r="CT25" s="659"/>
      <c r="CU25" s="659"/>
      <c r="CV25" s="659"/>
      <c r="CW25" s="659"/>
      <c r="CX25" s="659"/>
      <c r="CY25" s="660"/>
      <c r="CZ25" s="643">
        <v>15.3</v>
      </c>
      <c r="DA25" s="661"/>
      <c r="DB25" s="661"/>
      <c r="DC25" s="662"/>
      <c r="DD25" s="646">
        <v>1369649</v>
      </c>
      <c r="DE25" s="659"/>
      <c r="DF25" s="659"/>
      <c r="DG25" s="659"/>
      <c r="DH25" s="659"/>
      <c r="DI25" s="659"/>
      <c r="DJ25" s="659"/>
      <c r="DK25" s="660"/>
      <c r="DL25" s="646">
        <v>1366122</v>
      </c>
      <c r="DM25" s="659"/>
      <c r="DN25" s="659"/>
      <c r="DO25" s="659"/>
      <c r="DP25" s="659"/>
      <c r="DQ25" s="659"/>
      <c r="DR25" s="659"/>
      <c r="DS25" s="659"/>
      <c r="DT25" s="659"/>
      <c r="DU25" s="659"/>
      <c r="DV25" s="660"/>
      <c r="DW25" s="643">
        <v>21.4</v>
      </c>
      <c r="DX25" s="661"/>
      <c r="DY25" s="661"/>
      <c r="DZ25" s="661"/>
      <c r="EA25" s="661"/>
      <c r="EB25" s="661"/>
      <c r="EC25" s="676"/>
    </row>
    <row r="26" spans="2:133" ht="11.25" customHeight="1" x14ac:dyDescent="0.15">
      <c r="B26" s="637" t="s">
        <v>291</v>
      </c>
      <c r="C26" s="638"/>
      <c r="D26" s="638"/>
      <c r="E26" s="638"/>
      <c r="F26" s="638"/>
      <c r="G26" s="638"/>
      <c r="H26" s="638"/>
      <c r="I26" s="638"/>
      <c r="J26" s="638"/>
      <c r="K26" s="638"/>
      <c r="L26" s="638"/>
      <c r="M26" s="638"/>
      <c r="N26" s="638"/>
      <c r="O26" s="638"/>
      <c r="P26" s="638"/>
      <c r="Q26" s="639"/>
      <c r="R26" s="640">
        <v>6363985</v>
      </c>
      <c r="S26" s="641"/>
      <c r="T26" s="641"/>
      <c r="U26" s="641"/>
      <c r="V26" s="641"/>
      <c r="W26" s="641"/>
      <c r="X26" s="641"/>
      <c r="Y26" s="642"/>
      <c r="Z26" s="677">
        <v>55.1</v>
      </c>
      <c r="AA26" s="677"/>
      <c r="AB26" s="677"/>
      <c r="AC26" s="677"/>
      <c r="AD26" s="678">
        <v>6131478</v>
      </c>
      <c r="AE26" s="678"/>
      <c r="AF26" s="678"/>
      <c r="AG26" s="678"/>
      <c r="AH26" s="678"/>
      <c r="AI26" s="678"/>
      <c r="AJ26" s="678"/>
      <c r="AK26" s="678"/>
      <c r="AL26" s="643">
        <v>98.8</v>
      </c>
      <c r="AM26" s="644"/>
      <c r="AN26" s="644"/>
      <c r="AO26" s="679"/>
      <c r="AP26" s="734" t="s">
        <v>292</v>
      </c>
      <c r="AQ26" s="735"/>
      <c r="AR26" s="735"/>
      <c r="AS26" s="735"/>
      <c r="AT26" s="735"/>
      <c r="AU26" s="735"/>
      <c r="AV26" s="735"/>
      <c r="AW26" s="735"/>
      <c r="AX26" s="735"/>
      <c r="AY26" s="735"/>
      <c r="AZ26" s="735"/>
      <c r="BA26" s="735"/>
      <c r="BB26" s="735"/>
      <c r="BC26" s="735"/>
      <c r="BD26" s="735"/>
      <c r="BE26" s="735"/>
      <c r="BF26" s="736"/>
      <c r="BG26" s="640" t="s">
        <v>128</v>
      </c>
      <c r="BH26" s="641"/>
      <c r="BI26" s="641"/>
      <c r="BJ26" s="641"/>
      <c r="BK26" s="641"/>
      <c r="BL26" s="641"/>
      <c r="BM26" s="641"/>
      <c r="BN26" s="642"/>
      <c r="BO26" s="677" t="s">
        <v>171</v>
      </c>
      <c r="BP26" s="677"/>
      <c r="BQ26" s="677"/>
      <c r="BR26" s="677"/>
      <c r="BS26" s="646" t="s">
        <v>128</v>
      </c>
      <c r="BT26" s="641"/>
      <c r="BU26" s="641"/>
      <c r="BV26" s="641"/>
      <c r="BW26" s="641"/>
      <c r="BX26" s="641"/>
      <c r="BY26" s="641"/>
      <c r="BZ26" s="641"/>
      <c r="CA26" s="641"/>
      <c r="CB26" s="684"/>
      <c r="CD26" s="673" t="s">
        <v>293</v>
      </c>
      <c r="CE26" s="674"/>
      <c r="CF26" s="674"/>
      <c r="CG26" s="674"/>
      <c r="CH26" s="674"/>
      <c r="CI26" s="674"/>
      <c r="CJ26" s="674"/>
      <c r="CK26" s="674"/>
      <c r="CL26" s="674"/>
      <c r="CM26" s="674"/>
      <c r="CN26" s="674"/>
      <c r="CO26" s="674"/>
      <c r="CP26" s="674"/>
      <c r="CQ26" s="675"/>
      <c r="CR26" s="640">
        <v>977230</v>
      </c>
      <c r="CS26" s="641"/>
      <c r="CT26" s="641"/>
      <c r="CU26" s="641"/>
      <c r="CV26" s="641"/>
      <c r="CW26" s="641"/>
      <c r="CX26" s="641"/>
      <c r="CY26" s="642"/>
      <c r="CZ26" s="643">
        <v>9</v>
      </c>
      <c r="DA26" s="661"/>
      <c r="DB26" s="661"/>
      <c r="DC26" s="662"/>
      <c r="DD26" s="646">
        <v>749089</v>
      </c>
      <c r="DE26" s="641"/>
      <c r="DF26" s="641"/>
      <c r="DG26" s="641"/>
      <c r="DH26" s="641"/>
      <c r="DI26" s="641"/>
      <c r="DJ26" s="641"/>
      <c r="DK26" s="642"/>
      <c r="DL26" s="646" t="s">
        <v>171</v>
      </c>
      <c r="DM26" s="641"/>
      <c r="DN26" s="641"/>
      <c r="DO26" s="641"/>
      <c r="DP26" s="641"/>
      <c r="DQ26" s="641"/>
      <c r="DR26" s="641"/>
      <c r="DS26" s="641"/>
      <c r="DT26" s="641"/>
      <c r="DU26" s="641"/>
      <c r="DV26" s="642"/>
      <c r="DW26" s="643" t="s">
        <v>128</v>
      </c>
      <c r="DX26" s="661"/>
      <c r="DY26" s="661"/>
      <c r="DZ26" s="661"/>
      <c r="EA26" s="661"/>
      <c r="EB26" s="661"/>
      <c r="EC26" s="676"/>
    </row>
    <row r="27" spans="2:133" ht="11.25" customHeight="1" x14ac:dyDescent="0.15">
      <c r="B27" s="637" t="s">
        <v>294</v>
      </c>
      <c r="C27" s="638"/>
      <c r="D27" s="638"/>
      <c r="E27" s="638"/>
      <c r="F27" s="638"/>
      <c r="G27" s="638"/>
      <c r="H27" s="638"/>
      <c r="I27" s="638"/>
      <c r="J27" s="638"/>
      <c r="K27" s="638"/>
      <c r="L27" s="638"/>
      <c r="M27" s="638"/>
      <c r="N27" s="638"/>
      <c r="O27" s="638"/>
      <c r="P27" s="638"/>
      <c r="Q27" s="639"/>
      <c r="R27" s="640">
        <v>1464</v>
      </c>
      <c r="S27" s="641"/>
      <c r="T27" s="641"/>
      <c r="U27" s="641"/>
      <c r="V27" s="641"/>
      <c r="W27" s="641"/>
      <c r="X27" s="641"/>
      <c r="Y27" s="642"/>
      <c r="Z27" s="677">
        <v>0</v>
      </c>
      <c r="AA27" s="677"/>
      <c r="AB27" s="677"/>
      <c r="AC27" s="677"/>
      <c r="AD27" s="678">
        <v>1464</v>
      </c>
      <c r="AE27" s="678"/>
      <c r="AF27" s="678"/>
      <c r="AG27" s="678"/>
      <c r="AH27" s="678"/>
      <c r="AI27" s="678"/>
      <c r="AJ27" s="678"/>
      <c r="AK27" s="678"/>
      <c r="AL27" s="643">
        <v>0</v>
      </c>
      <c r="AM27" s="644"/>
      <c r="AN27" s="644"/>
      <c r="AO27" s="679"/>
      <c r="AP27" s="637" t="s">
        <v>295</v>
      </c>
      <c r="AQ27" s="638"/>
      <c r="AR27" s="638"/>
      <c r="AS27" s="638"/>
      <c r="AT27" s="638"/>
      <c r="AU27" s="638"/>
      <c r="AV27" s="638"/>
      <c r="AW27" s="638"/>
      <c r="AX27" s="638"/>
      <c r="AY27" s="638"/>
      <c r="AZ27" s="638"/>
      <c r="BA27" s="638"/>
      <c r="BB27" s="638"/>
      <c r="BC27" s="638"/>
      <c r="BD27" s="638"/>
      <c r="BE27" s="638"/>
      <c r="BF27" s="639"/>
      <c r="BG27" s="640">
        <v>1297592</v>
      </c>
      <c r="BH27" s="641"/>
      <c r="BI27" s="641"/>
      <c r="BJ27" s="641"/>
      <c r="BK27" s="641"/>
      <c r="BL27" s="641"/>
      <c r="BM27" s="641"/>
      <c r="BN27" s="642"/>
      <c r="BO27" s="677">
        <v>100</v>
      </c>
      <c r="BP27" s="677"/>
      <c r="BQ27" s="677"/>
      <c r="BR27" s="677"/>
      <c r="BS27" s="646" t="s">
        <v>171</v>
      </c>
      <c r="BT27" s="641"/>
      <c r="BU27" s="641"/>
      <c r="BV27" s="641"/>
      <c r="BW27" s="641"/>
      <c r="BX27" s="641"/>
      <c r="BY27" s="641"/>
      <c r="BZ27" s="641"/>
      <c r="CA27" s="641"/>
      <c r="CB27" s="684"/>
      <c r="CD27" s="673" t="s">
        <v>296</v>
      </c>
      <c r="CE27" s="674"/>
      <c r="CF27" s="674"/>
      <c r="CG27" s="674"/>
      <c r="CH27" s="674"/>
      <c r="CI27" s="674"/>
      <c r="CJ27" s="674"/>
      <c r="CK27" s="674"/>
      <c r="CL27" s="674"/>
      <c r="CM27" s="674"/>
      <c r="CN27" s="674"/>
      <c r="CO27" s="674"/>
      <c r="CP27" s="674"/>
      <c r="CQ27" s="675"/>
      <c r="CR27" s="640">
        <v>2010978</v>
      </c>
      <c r="CS27" s="659"/>
      <c r="CT27" s="659"/>
      <c r="CU27" s="659"/>
      <c r="CV27" s="659"/>
      <c r="CW27" s="659"/>
      <c r="CX27" s="659"/>
      <c r="CY27" s="660"/>
      <c r="CZ27" s="643">
        <v>18.5</v>
      </c>
      <c r="DA27" s="661"/>
      <c r="DB27" s="661"/>
      <c r="DC27" s="662"/>
      <c r="DD27" s="646">
        <v>529754</v>
      </c>
      <c r="DE27" s="659"/>
      <c r="DF27" s="659"/>
      <c r="DG27" s="659"/>
      <c r="DH27" s="659"/>
      <c r="DI27" s="659"/>
      <c r="DJ27" s="659"/>
      <c r="DK27" s="660"/>
      <c r="DL27" s="646">
        <v>527889</v>
      </c>
      <c r="DM27" s="659"/>
      <c r="DN27" s="659"/>
      <c r="DO27" s="659"/>
      <c r="DP27" s="659"/>
      <c r="DQ27" s="659"/>
      <c r="DR27" s="659"/>
      <c r="DS27" s="659"/>
      <c r="DT27" s="659"/>
      <c r="DU27" s="659"/>
      <c r="DV27" s="660"/>
      <c r="DW27" s="643">
        <v>8.3000000000000007</v>
      </c>
      <c r="DX27" s="661"/>
      <c r="DY27" s="661"/>
      <c r="DZ27" s="661"/>
      <c r="EA27" s="661"/>
      <c r="EB27" s="661"/>
      <c r="EC27" s="676"/>
    </row>
    <row r="28" spans="2:133" ht="11.25" customHeight="1" x14ac:dyDescent="0.15">
      <c r="B28" s="637" t="s">
        <v>297</v>
      </c>
      <c r="C28" s="638"/>
      <c r="D28" s="638"/>
      <c r="E28" s="638"/>
      <c r="F28" s="638"/>
      <c r="G28" s="638"/>
      <c r="H28" s="638"/>
      <c r="I28" s="638"/>
      <c r="J28" s="638"/>
      <c r="K28" s="638"/>
      <c r="L28" s="638"/>
      <c r="M28" s="638"/>
      <c r="N28" s="638"/>
      <c r="O28" s="638"/>
      <c r="P28" s="638"/>
      <c r="Q28" s="639"/>
      <c r="R28" s="640">
        <v>102514</v>
      </c>
      <c r="S28" s="641"/>
      <c r="T28" s="641"/>
      <c r="U28" s="641"/>
      <c r="V28" s="641"/>
      <c r="W28" s="641"/>
      <c r="X28" s="641"/>
      <c r="Y28" s="642"/>
      <c r="Z28" s="677">
        <v>0.9</v>
      </c>
      <c r="AA28" s="677"/>
      <c r="AB28" s="677"/>
      <c r="AC28" s="677"/>
      <c r="AD28" s="678">
        <v>37209</v>
      </c>
      <c r="AE28" s="678"/>
      <c r="AF28" s="678"/>
      <c r="AG28" s="678"/>
      <c r="AH28" s="678"/>
      <c r="AI28" s="678"/>
      <c r="AJ28" s="678"/>
      <c r="AK28" s="678"/>
      <c r="AL28" s="643">
        <v>0.6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298</v>
      </c>
      <c r="CE28" s="674"/>
      <c r="CF28" s="674"/>
      <c r="CG28" s="674"/>
      <c r="CH28" s="674"/>
      <c r="CI28" s="674"/>
      <c r="CJ28" s="674"/>
      <c r="CK28" s="674"/>
      <c r="CL28" s="674"/>
      <c r="CM28" s="674"/>
      <c r="CN28" s="674"/>
      <c r="CO28" s="674"/>
      <c r="CP28" s="674"/>
      <c r="CQ28" s="675"/>
      <c r="CR28" s="640">
        <v>1245948</v>
      </c>
      <c r="CS28" s="641"/>
      <c r="CT28" s="641"/>
      <c r="CU28" s="641"/>
      <c r="CV28" s="641"/>
      <c r="CW28" s="641"/>
      <c r="CX28" s="641"/>
      <c r="CY28" s="642"/>
      <c r="CZ28" s="643">
        <v>11.4</v>
      </c>
      <c r="DA28" s="661"/>
      <c r="DB28" s="661"/>
      <c r="DC28" s="662"/>
      <c r="DD28" s="646">
        <v>1186242</v>
      </c>
      <c r="DE28" s="641"/>
      <c r="DF28" s="641"/>
      <c r="DG28" s="641"/>
      <c r="DH28" s="641"/>
      <c r="DI28" s="641"/>
      <c r="DJ28" s="641"/>
      <c r="DK28" s="642"/>
      <c r="DL28" s="646">
        <v>1186242</v>
      </c>
      <c r="DM28" s="641"/>
      <c r="DN28" s="641"/>
      <c r="DO28" s="641"/>
      <c r="DP28" s="641"/>
      <c r="DQ28" s="641"/>
      <c r="DR28" s="641"/>
      <c r="DS28" s="641"/>
      <c r="DT28" s="641"/>
      <c r="DU28" s="641"/>
      <c r="DV28" s="642"/>
      <c r="DW28" s="643">
        <v>18.5</v>
      </c>
      <c r="DX28" s="661"/>
      <c r="DY28" s="661"/>
      <c r="DZ28" s="661"/>
      <c r="EA28" s="661"/>
      <c r="EB28" s="661"/>
      <c r="EC28" s="676"/>
    </row>
    <row r="29" spans="2:133" ht="11.25" customHeight="1" x14ac:dyDescent="0.15">
      <c r="B29" s="637" t="s">
        <v>299</v>
      </c>
      <c r="C29" s="638"/>
      <c r="D29" s="638"/>
      <c r="E29" s="638"/>
      <c r="F29" s="638"/>
      <c r="G29" s="638"/>
      <c r="H29" s="638"/>
      <c r="I29" s="638"/>
      <c r="J29" s="638"/>
      <c r="K29" s="638"/>
      <c r="L29" s="638"/>
      <c r="M29" s="638"/>
      <c r="N29" s="638"/>
      <c r="O29" s="638"/>
      <c r="P29" s="638"/>
      <c r="Q29" s="639"/>
      <c r="R29" s="640">
        <v>96768</v>
      </c>
      <c r="S29" s="641"/>
      <c r="T29" s="641"/>
      <c r="U29" s="641"/>
      <c r="V29" s="641"/>
      <c r="W29" s="641"/>
      <c r="X29" s="641"/>
      <c r="Y29" s="642"/>
      <c r="Z29" s="677">
        <v>0.8</v>
      </c>
      <c r="AA29" s="677"/>
      <c r="AB29" s="677"/>
      <c r="AC29" s="677"/>
      <c r="AD29" s="678">
        <v>179</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300</v>
      </c>
      <c r="CE29" s="729"/>
      <c r="CF29" s="673" t="s">
        <v>70</v>
      </c>
      <c r="CG29" s="674"/>
      <c r="CH29" s="674"/>
      <c r="CI29" s="674"/>
      <c r="CJ29" s="674"/>
      <c r="CK29" s="674"/>
      <c r="CL29" s="674"/>
      <c r="CM29" s="674"/>
      <c r="CN29" s="674"/>
      <c r="CO29" s="674"/>
      <c r="CP29" s="674"/>
      <c r="CQ29" s="675"/>
      <c r="CR29" s="640">
        <v>1245948</v>
      </c>
      <c r="CS29" s="659"/>
      <c r="CT29" s="659"/>
      <c r="CU29" s="659"/>
      <c r="CV29" s="659"/>
      <c r="CW29" s="659"/>
      <c r="CX29" s="659"/>
      <c r="CY29" s="660"/>
      <c r="CZ29" s="643">
        <v>11.4</v>
      </c>
      <c r="DA29" s="661"/>
      <c r="DB29" s="661"/>
      <c r="DC29" s="662"/>
      <c r="DD29" s="646">
        <v>1186242</v>
      </c>
      <c r="DE29" s="659"/>
      <c r="DF29" s="659"/>
      <c r="DG29" s="659"/>
      <c r="DH29" s="659"/>
      <c r="DI29" s="659"/>
      <c r="DJ29" s="659"/>
      <c r="DK29" s="660"/>
      <c r="DL29" s="646">
        <v>1186242</v>
      </c>
      <c r="DM29" s="659"/>
      <c r="DN29" s="659"/>
      <c r="DO29" s="659"/>
      <c r="DP29" s="659"/>
      <c r="DQ29" s="659"/>
      <c r="DR29" s="659"/>
      <c r="DS29" s="659"/>
      <c r="DT29" s="659"/>
      <c r="DU29" s="659"/>
      <c r="DV29" s="660"/>
      <c r="DW29" s="643">
        <v>18.5</v>
      </c>
      <c r="DX29" s="661"/>
      <c r="DY29" s="661"/>
      <c r="DZ29" s="661"/>
      <c r="EA29" s="661"/>
      <c r="EB29" s="661"/>
      <c r="EC29" s="676"/>
    </row>
    <row r="30" spans="2:133" ht="11.25" customHeight="1" x14ac:dyDescent="0.15">
      <c r="B30" s="637" t="s">
        <v>301</v>
      </c>
      <c r="C30" s="638"/>
      <c r="D30" s="638"/>
      <c r="E30" s="638"/>
      <c r="F30" s="638"/>
      <c r="G30" s="638"/>
      <c r="H30" s="638"/>
      <c r="I30" s="638"/>
      <c r="J30" s="638"/>
      <c r="K30" s="638"/>
      <c r="L30" s="638"/>
      <c r="M30" s="638"/>
      <c r="N30" s="638"/>
      <c r="O30" s="638"/>
      <c r="P30" s="638"/>
      <c r="Q30" s="639"/>
      <c r="R30" s="640">
        <v>9766</v>
      </c>
      <c r="S30" s="641"/>
      <c r="T30" s="641"/>
      <c r="U30" s="641"/>
      <c r="V30" s="641"/>
      <c r="W30" s="641"/>
      <c r="X30" s="641"/>
      <c r="Y30" s="642"/>
      <c r="Z30" s="677">
        <v>0.1</v>
      </c>
      <c r="AA30" s="677"/>
      <c r="AB30" s="677"/>
      <c r="AC30" s="677"/>
      <c r="AD30" s="678" t="s">
        <v>171</v>
      </c>
      <c r="AE30" s="678"/>
      <c r="AF30" s="678"/>
      <c r="AG30" s="678"/>
      <c r="AH30" s="678"/>
      <c r="AI30" s="678"/>
      <c r="AJ30" s="678"/>
      <c r="AK30" s="678"/>
      <c r="AL30" s="643" t="s">
        <v>171</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302</v>
      </c>
      <c r="BH30" s="726"/>
      <c r="BI30" s="726"/>
      <c r="BJ30" s="726"/>
      <c r="BK30" s="726"/>
      <c r="BL30" s="726"/>
      <c r="BM30" s="726"/>
      <c r="BN30" s="726"/>
      <c r="BO30" s="726"/>
      <c r="BP30" s="726"/>
      <c r="BQ30" s="727"/>
      <c r="BR30" s="701" t="s">
        <v>303</v>
      </c>
      <c r="BS30" s="726"/>
      <c r="BT30" s="726"/>
      <c r="BU30" s="726"/>
      <c r="BV30" s="726"/>
      <c r="BW30" s="726"/>
      <c r="BX30" s="726"/>
      <c r="BY30" s="726"/>
      <c r="BZ30" s="726"/>
      <c r="CA30" s="726"/>
      <c r="CB30" s="727"/>
      <c r="CD30" s="730"/>
      <c r="CE30" s="731"/>
      <c r="CF30" s="673" t="s">
        <v>304</v>
      </c>
      <c r="CG30" s="674"/>
      <c r="CH30" s="674"/>
      <c r="CI30" s="674"/>
      <c r="CJ30" s="674"/>
      <c r="CK30" s="674"/>
      <c r="CL30" s="674"/>
      <c r="CM30" s="674"/>
      <c r="CN30" s="674"/>
      <c r="CO30" s="674"/>
      <c r="CP30" s="674"/>
      <c r="CQ30" s="675"/>
      <c r="CR30" s="640">
        <v>1190543</v>
      </c>
      <c r="CS30" s="641"/>
      <c r="CT30" s="641"/>
      <c r="CU30" s="641"/>
      <c r="CV30" s="641"/>
      <c r="CW30" s="641"/>
      <c r="CX30" s="641"/>
      <c r="CY30" s="642"/>
      <c r="CZ30" s="643">
        <v>10.9</v>
      </c>
      <c r="DA30" s="661"/>
      <c r="DB30" s="661"/>
      <c r="DC30" s="662"/>
      <c r="DD30" s="646">
        <v>1130837</v>
      </c>
      <c r="DE30" s="641"/>
      <c r="DF30" s="641"/>
      <c r="DG30" s="641"/>
      <c r="DH30" s="641"/>
      <c r="DI30" s="641"/>
      <c r="DJ30" s="641"/>
      <c r="DK30" s="642"/>
      <c r="DL30" s="646">
        <v>1130837</v>
      </c>
      <c r="DM30" s="641"/>
      <c r="DN30" s="641"/>
      <c r="DO30" s="641"/>
      <c r="DP30" s="641"/>
      <c r="DQ30" s="641"/>
      <c r="DR30" s="641"/>
      <c r="DS30" s="641"/>
      <c r="DT30" s="641"/>
      <c r="DU30" s="641"/>
      <c r="DV30" s="642"/>
      <c r="DW30" s="643">
        <v>17.7</v>
      </c>
      <c r="DX30" s="661"/>
      <c r="DY30" s="661"/>
      <c r="DZ30" s="661"/>
      <c r="EA30" s="661"/>
      <c r="EB30" s="661"/>
      <c r="EC30" s="676"/>
    </row>
    <row r="31" spans="2:133" ht="11.25" customHeight="1" x14ac:dyDescent="0.15">
      <c r="B31" s="637" t="s">
        <v>305</v>
      </c>
      <c r="C31" s="638"/>
      <c r="D31" s="638"/>
      <c r="E31" s="638"/>
      <c r="F31" s="638"/>
      <c r="G31" s="638"/>
      <c r="H31" s="638"/>
      <c r="I31" s="638"/>
      <c r="J31" s="638"/>
      <c r="K31" s="638"/>
      <c r="L31" s="638"/>
      <c r="M31" s="638"/>
      <c r="N31" s="638"/>
      <c r="O31" s="638"/>
      <c r="P31" s="638"/>
      <c r="Q31" s="639"/>
      <c r="R31" s="640">
        <v>1226946</v>
      </c>
      <c r="S31" s="641"/>
      <c r="T31" s="641"/>
      <c r="U31" s="641"/>
      <c r="V31" s="641"/>
      <c r="W31" s="641"/>
      <c r="X31" s="641"/>
      <c r="Y31" s="642"/>
      <c r="Z31" s="677">
        <v>10.6</v>
      </c>
      <c r="AA31" s="677"/>
      <c r="AB31" s="677"/>
      <c r="AC31" s="677"/>
      <c r="AD31" s="678" t="s">
        <v>128</v>
      </c>
      <c r="AE31" s="678"/>
      <c r="AF31" s="678"/>
      <c r="AG31" s="678"/>
      <c r="AH31" s="678"/>
      <c r="AI31" s="678"/>
      <c r="AJ31" s="678"/>
      <c r="AK31" s="678"/>
      <c r="AL31" s="643" t="s">
        <v>171</v>
      </c>
      <c r="AM31" s="644"/>
      <c r="AN31" s="644"/>
      <c r="AO31" s="679"/>
      <c r="AP31" s="714" t="s">
        <v>306</v>
      </c>
      <c r="AQ31" s="715"/>
      <c r="AR31" s="715"/>
      <c r="AS31" s="715"/>
      <c r="AT31" s="720" t="s">
        <v>307</v>
      </c>
      <c r="AU31" s="231"/>
      <c r="AV31" s="231"/>
      <c r="AW31" s="231"/>
      <c r="AX31" s="706" t="s">
        <v>184</v>
      </c>
      <c r="AY31" s="707"/>
      <c r="AZ31" s="707"/>
      <c r="BA31" s="707"/>
      <c r="BB31" s="707"/>
      <c r="BC31" s="707"/>
      <c r="BD31" s="707"/>
      <c r="BE31" s="707"/>
      <c r="BF31" s="708"/>
      <c r="BG31" s="709">
        <v>98.8</v>
      </c>
      <c r="BH31" s="710"/>
      <c r="BI31" s="710"/>
      <c r="BJ31" s="710"/>
      <c r="BK31" s="710"/>
      <c r="BL31" s="710"/>
      <c r="BM31" s="711">
        <v>93.1</v>
      </c>
      <c r="BN31" s="710"/>
      <c r="BO31" s="710"/>
      <c r="BP31" s="710"/>
      <c r="BQ31" s="712"/>
      <c r="BR31" s="709">
        <v>98.7</v>
      </c>
      <c r="BS31" s="710"/>
      <c r="BT31" s="710"/>
      <c r="BU31" s="710"/>
      <c r="BV31" s="710"/>
      <c r="BW31" s="710"/>
      <c r="BX31" s="711">
        <v>93.1</v>
      </c>
      <c r="BY31" s="710"/>
      <c r="BZ31" s="710"/>
      <c r="CA31" s="710"/>
      <c r="CB31" s="712"/>
      <c r="CD31" s="730"/>
      <c r="CE31" s="731"/>
      <c r="CF31" s="673" t="s">
        <v>308</v>
      </c>
      <c r="CG31" s="674"/>
      <c r="CH31" s="674"/>
      <c r="CI31" s="674"/>
      <c r="CJ31" s="674"/>
      <c r="CK31" s="674"/>
      <c r="CL31" s="674"/>
      <c r="CM31" s="674"/>
      <c r="CN31" s="674"/>
      <c r="CO31" s="674"/>
      <c r="CP31" s="674"/>
      <c r="CQ31" s="675"/>
      <c r="CR31" s="640">
        <v>55405</v>
      </c>
      <c r="CS31" s="659"/>
      <c r="CT31" s="659"/>
      <c r="CU31" s="659"/>
      <c r="CV31" s="659"/>
      <c r="CW31" s="659"/>
      <c r="CX31" s="659"/>
      <c r="CY31" s="660"/>
      <c r="CZ31" s="643">
        <v>0.5</v>
      </c>
      <c r="DA31" s="661"/>
      <c r="DB31" s="661"/>
      <c r="DC31" s="662"/>
      <c r="DD31" s="646">
        <v>55405</v>
      </c>
      <c r="DE31" s="659"/>
      <c r="DF31" s="659"/>
      <c r="DG31" s="659"/>
      <c r="DH31" s="659"/>
      <c r="DI31" s="659"/>
      <c r="DJ31" s="659"/>
      <c r="DK31" s="660"/>
      <c r="DL31" s="646">
        <v>55405</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23" t="s">
        <v>309</v>
      </c>
      <c r="C32" s="724"/>
      <c r="D32" s="724"/>
      <c r="E32" s="724"/>
      <c r="F32" s="724"/>
      <c r="G32" s="724"/>
      <c r="H32" s="724"/>
      <c r="I32" s="724"/>
      <c r="J32" s="724"/>
      <c r="K32" s="724"/>
      <c r="L32" s="724"/>
      <c r="M32" s="724"/>
      <c r="N32" s="724"/>
      <c r="O32" s="724"/>
      <c r="P32" s="724"/>
      <c r="Q32" s="725"/>
      <c r="R32" s="640" t="s">
        <v>128</v>
      </c>
      <c r="S32" s="641"/>
      <c r="T32" s="641"/>
      <c r="U32" s="641"/>
      <c r="V32" s="641"/>
      <c r="W32" s="641"/>
      <c r="X32" s="641"/>
      <c r="Y32" s="642"/>
      <c r="Z32" s="677" t="s">
        <v>128</v>
      </c>
      <c r="AA32" s="677"/>
      <c r="AB32" s="677"/>
      <c r="AC32" s="677"/>
      <c r="AD32" s="678" t="s">
        <v>171</v>
      </c>
      <c r="AE32" s="678"/>
      <c r="AF32" s="678"/>
      <c r="AG32" s="678"/>
      <c r="AH32" s="678"/>
      <c r="AI32" s="678"/>
      <c r="AJ32" s="678"/>
      <c r="AK32" s="678"/>
      <c r="AL32" s="643" t="s">
        <v>171</v>
      </c>
      <c r="AM32" s="644"/>
      <c r="AN32" s="644"/>
      <c r="AO32" s="679"/>
      <c r="AP32" s="716"/>
      <c r="AQ32" s="717"/>
      <c r="AR32" s="717"/>
      <c r="AS32" s="717"/>
      <c r="AT32" s="721"/>
      <c r="AU32" s="230" t="s">
        <v>310</v>
      </c>
      <c r="AV32" s="230"/>
      <c r="AW32" s="230"/>
      <c r="AX32" s="637" t="s">
        <v>311</v>
      </c>
      <c r="AY32" s="638"/>
      <c r="AZ32" s="638"/>
      <c r="BA32" s="638"/>
      <c r="BB32" s="638"/>
      <c r="BC32" s="638"/>
      <c r="BD32" s="638"/>
      <c r="BE32" s="638"/>
      <c r="BF32" s="639"/>
      <c r="BG32" s="713">
        <v>99.5</v>
      </c>
      <c r="BH32" s="659"/>
      <c r="BI32" s="659"/>
      <c r="BJ32" s="659"/>
      <c r="BK32" s="659"/>
      <c r="BL32" s="659"/>
      <c r="BM32" s="644">
        <v>98.2</v>
      </c>
      <c r="BN32" s="705"/>
      <c r="BO32" s="705"/>
      <c r="BP32" s="705"/>
      <c r="BQ32" s="683"/>
      <c r="BR32" s="713">
        <v>99.5</v>
      </c>
      <c r="BS32" s="659"/>
      <c r="BT32" s="659"/>
      <c r="BU32" s="659"/>
      <c r="BV32" s="659"/>
      <c r="BW32" s="659"/>
      <c r="BX32" s="644">
        <v>98</v>
      </c>
      <c r="BY32" s="705"/>
      <c r="BZ32" s="705"/>
      <c r="CA32" s="705"/>
      <c r="CB32" s="683"/>
      <c r="CD32" s="732"/>
      <c r="CE32" s="733"/>
      <c r="CF32" s="673" t="s">
        <v>312</v>
      </c>
      <c r="CG32" s="674"/>
      <c r="CH32" s="674"/>
      <c r="CI32" s="674"/>
      <c r="CJ32" s="674"/>
      <c r="CK32" s="674"/>
      <c r="CL32" s="674"/>
      <c r="CM32" s="674"/>
      <c r="CN32" s="674"/>
      <c r="CO32" s="674"/>
      <c r="CP32" s="674"/>
      <c r="CQ32" s="675"/>
      <c r="CR32" s="640" t="s">
        <v>171</v>
      </c>
      <c r="CS32" s="641"/>
      <c r="CT32" s="641"/>
      <c r="CU32" s="641"/>
      <c r="CV32" s="641"/>
      <c r="CW32" s="641"/>
      <c r="CX32" s="641"/>
      <c r="CY32" s="642"/>
      <c r="CZ32" s="643" t="s">
        <v>171</v>
      </c>
      <c r="DA32" s="661"/>
      <c r="DB32" s="661"/>
      <c r="DC32" s="662"/>
      <c r="DD32" s="646" t="s">
        <v>128</v>
      </c>
      <c r="DE32" s="641"/>
      <c r="DF32" s="641"/>
      <c r="DG32" s="641"/>
      <c r="DH32" s="641"/>
      <c r="DI32" s="641"/>
      <c r="DJ32" s="641"/>
      <c r="DK32" s="642"/>
      <c r="DL32" s="646" t="s">
        <v>171</v>
      </c>
      <c r="DM32" s="641"/>
      <c r="DN32" s="641"/>
      <c r="DO32" s="641"/>
      <c r="DP32" s="641"/>
      <c r="DQ32" s="641"/>
      <c r="DR32" s="641"/>
      <c r="DS32" s="641"/>
      <c r="DT32" s="641"/>
      <c r="DU32" s="641"/>
      <c r="DV32" s="642"/>
      <c r="DW32" s="643" t="s">
        <v>171</v>
      </c>
      <c r="DX32" s="661"/>
      <c r="DY32" s="661"/>
      <c r="DZ32" s="661"/>
      <c r="EA32" s="661"/>
      <c r="EB32" s="661"/>
      <c r="EC32" s="676"/>
    </row>
    <row r="33" spans="2:133" ht="11.25" customHeight="1" x14ac:dyDescent="0.15">
      <c r="B33" s="637" t="s">
        <v>313</v>
      </c>
      <c r="C33" s="638"/>
      <c r="D33" s="638"/>
      <c r="E33" s="638"/>
      <c r="F33" s="638"/>
      <c r="G33" s="638"/>
      <c r="H33" s="638"/>
      <c r="I33" s="638"/>
      <c r="J33" s="638"/>
      <c r="K33" s="638"/>
      <c r="L33" s="638"/>
      <c r="M33" s="638"/>
      <c r="N33" s="638"/>
      <c r="O33" s="638"/>
      <c r="P33" s="638"/>
      <c r="Q33" s="639"/>
      <c r="R33" s="640">
        <v>985817</v>
      </c>
      <c r="S33" s="641"/>
      <c r="T33" s="641"/>
      <c r="U33" s="641"/>
      <c r="V33" s="641"/>
      <c r="W33" s="641"/>
      <c r="X33" s="641"/>
      <c r="Y33" s="642"/>
      <c r="Z33" s="677">
        <v>8.5</v>
      </c>
      <c r="AA33" s="677"/>
      <c r="AB33" s="677"/>
      <c r="AC33" s="677"/>
      <c r="AD33" s="678" t="s">
        <v>128</v>
      </c>
      <c r="AE33" s="678"/>
      <c r="AF33" s="678"/>
      <c r="AG33" s="678"/>
      <c r="AH33" s="678"/>
      <c r="AI33" s="678"/>
      <c r="AJ33" s="678"/>
      <c r="AK33" s="678"/>
      <c r="AL33" s="643" t="s">
        <v>128</v>
      </c>
      <c r="AM33" s="644"/>
      <c r="AN33" s="644"/>
      <c r="AO33" s="679"/>
      <c r="AP33" s="718"/>
      <c r="AQ33" s="719"/>
      <c r="AR33" s="719"/>
      <c r="AS33" s="719"/>
      <c r="AT33" s="722"/>
      <c r="AU33" s="232"/>
      <c r="AV33" s="232"/>
      <c r="AW33" s="232"/>
      <c r="AX33" s="621" t="s">
        <v>314</v>
      </c>
      <c r="AY33" s="622"/>
      <c r="AZ33" s="622"/>
      <c r="BA33" s="622"/>
      <c r="BB33" s="622"/>
      <c r="BC33" s="622"/>
      <c r="BD33" s="622"/>
      <c r="BE33" s="622"/>
      <c r="BF33" s="623"/>
      <c r="BG33" s="704">
        <v>97.8</v>
      </c>
      <c r="BH33" s="625"/>
      <c r="BI33" s="625"/>
      <c r="BJ33" s="625"/>
      <c r="BK33" s="625"/>
      <c r="BL33" s="625"/>
      <c r="BM33" s="668">
        <v>86.8</v>
      </c>
      <c r="BN33" s="625"/>
      <c r="BO33" s="625"/>
      <c r="BP33" s="625"/>
      <c r="BQ33" s="689"/>
      <c r="BR33" s="704">
        <v>97.7</v>
      </c>
      <c r="BS33" s="625"/>
      <c r="BT33" s="625"/>
      <c r="BU33" s="625"/>
      <c r="BV33" s="625"/>
      <c r="BW33" s="625"/>
      <c r="BX33" s="668">
        <v>87.4</v>
      </c>
      <c r="BY33" s="625"/>
      <c r="BZ33" s="625"/>
      <c r="CA33" s="625"/>
      <c r="CB33" s="689"/>
      <c r="CD33" s="673" t="s">
        <v>315</v>
      </c>
      <c r="CE33" s="674"/>
      <c r="CF33" s="674"/>
      <c r="CG33" s="674"/>
      <c r="CH33" s="674"/>
      <c r="CI33" s="674"/>
      <c r="CJ33" s="674"/>
      <c r="CK33" s="674"/>
      <c r="CL33" s="674"/>
      <c r="CM33" s="674"/>
      <c r="CN33" s="674"/>
      <c r="CO33" s="674"/>
      <c r="CP33" s="674"/>
      <c r="CQ33" s="675"/>
      <c r="CR33" s="640">
        <v>4228913</v>
      </c>
      <c r="CS33" s="659"/>
      <c r="CT33" s="659"/>
      <c r="CU33" s="659"/>
      <c r="CV33" s="659"/>
      <c r="CW33" s="659"/>
      <c r="CX33" s="659"/>
      <c r="CY33" s="660"/>
      <c r="CZ33" s="643">
        <v>38.799999999999997</v>
      </c>
      <c r="DA33" s="661"/>
      <c r="DB33" s="661"/>
      <c r="DC33" s="662"/>
      <c r="DD33" s="646">
        <v>3378352</v>
      </c>
      <c r="DE33" s="659"/>
      <c r="DF33" s="659"/>
      <c r="DG33" s="659"/>
      <c r="DH33" s="659"/>
      <c r="DI33" s="659"/>
      <c r="DJ33" s="659"/>
      <c r="DK33" s="660"/>
      <c r="DL33" s="646">
        <v>2609823</v>
      </c>
      <c r="DM33" s="659"/>
      <c r="DN33" s="659"/>
      <c r="DO33" s="659"/>
      <c r="DP33" s="659"/>
      <c r="DQ33" s="659"/>
      <c r="DR33" s="659"/>
      <c r="DS33" s="659"/>
      <c r="DT33" s="659"/>
      <c r="DU33" s="659"/>
      <c r="DV33" s="660"/>
      <c r="DW33" s="643">
        <v>40.799999999999997</v>
      </c>
      <c r="DX33" s="661"/>
      <c r="DY33" s="661"/>
      <c r="DZ33" s="661"/>
      <c r="EA33" s="661"/>
      <c r="EB33" s="661"/>
      <c r="EC33" s="676"/>
    </row>
    <row r="34" spans="2:133" ht="11.25" customHeight="1" x14ac:dyDescent="0.15">
      <c r="B34" s="637" t="s">
        <v>316</v>
      </c>
      <c r="C34" s="638"/>
      <c r="D34" s="638"/>
      <c r="E34" s="638"/>
      <c r="F34" s="638"/>
      <c r="G34" s="638"/>
      <c r="H34" s="638"/>
      <c r="I34" s="638"/>
      <c r="J34" s="638"/>
      <c r="K34" s="638"/>
      <c r="L34" s="638"/>
      <c r="M34" s="638"/>
      <c r="N34" s="638"/>
      <c r="O34" s="638"/>
      <c r="P34" s="638"/>
      <c r="Q34" s="639"/>
      <c r="R34" s="640">
        <v>184389</v>
      </c>
      <c r="S34" s="641"/>
      <c r="T34" s="641"/>
      <c r="U34" s="641"/>
      <c r="V34" s="641"/>
      <c r="W34" s="641"/>
      <c r="X34" s="641"/>
      <c r="Y34" s="642"/>
      <c r="Z34" s="677">
        <v>1.6</v>
      </c>
      <c r="AA34" s="677"/>
      <c r="AB34" s="677"/>
      <c r="AC34" s="677"/>
      <c r="AD34" s="678">
        <v>32917</v>
      </c>
      <c r="AE34" s="678"/>
      <c r="AF34" s="678"/>
      <c r="AG34" s="678"/>
      <c r="AH34" s="678"/>
      <c r="AI34" s="678"/>
      <c r="AJ34" s="678"/>
      <c r="AK34" s="678"/>
      <c r="AL34" s="643">
        <v>0.5</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317</v>
      </c>
      <c r="CE34" s="674"/>
      <c r="CF34" s="674"/>
      <c r="CG34" s="674"/>
      <c r="CH34" s="674"/>
      <c r="CI34" s="674"/>
      <c r="CJ34" s="674"/>
      <c r="CK34" s="674"/>
      <c r="CL34" s="674"/>
      <c r="CM34" s="674"/>
      <c r="CN34" s="674"/>
      <c r="CO34" s="674"/>
      <c r="CP34" s="674"/>
      <c r="CQ34" s="675"/>
      <c r="CR34" s="640">
        <v>1055334</v>
      </c>
      <c r="CS34" s="641"/>
      <c r="CT34" s="641"/>
      <c r="CU34" s="641"/>
      <c r="CV34" s="641"/>
      <c r="CW34" s="641"/>
      <c r="CX34" s="641"/>
      <c r="CY34" s="642"/>
      <c r="CZ34" s="643">
        <v>9.6999999999999993</v>
      </c>
      <c r="DA34" s="661"/>
      <c r="DB34" s="661"/>
      <c r="DC34" s="662"/>
      <c r="DD34" s="646">
        <v>847736</v>
      </c>
      <c r="DE34" s="641"/>
      <c r="DF34" s="641"/>
      <c r="DG34" s="641"/>
      <c r="DH34" s="641"/>
      <c r="DI34" s="641"/>
      <c r="DJ34" s="641"/>
      <c r="DK34" s="642"/>
      <c r="DL34" s="646">
        <v>763781</v>
      </c>
      <c r="DM34" s="641"/>
      <c r="DN34" s="641"/>
      <c r="DO34" s="641"/>
      <c r="DP34" s="641"/>
      <c r="DQ34" s="641"/>
      <c r="DR34" s="641"/>
      <c r="DS34" s="641"/>
      <c r="DT34" s="641"/>
      <c r="DU34" s="641"/>
      <c r="DV34" s="642"/>
      <c r="DW34" s="643">
        <v>11.9</v>
      </c>
      <c r="DX34" s="661"/>
      <c r="DY34" s="661"/>
      <c r="DZ34" s="661"/>
      <c r="EA34" s="661"/>
      <c r="EB34" s="661"/>
      <c r="EC34" s="676"/>
    </row>
    <row r="35" spans="2:133" ht="11.25" customHeight="1" x14ac:dyDescent="0.15">
      <c r="B35" s="637" t="s">
        <v>318</v>
      </c>
      <c r="C35" s="638"/>
      <c r="D35" s="638"/>
      <c r="E35" s="638"/>
      <c r="F35" s="638"/>
      <c r="G35" s="638"/>
      <c r="H35" s="638"/>
      <c r="I35" s="638"/>
      <c r="J35" s="638"/>
      <c r="K35" s="638"/>
      <c r="L35" s="638"/>
      <c r="M35" s="638"/>
      <c r="N35" s="638"/>
      <c r="O35" s="638"/>
      <c r="P35" s="638"/>
      <c r="Q35" s="639"/>
      <c r="R35" s="640">
        <v>155723</v>
      </c>
      <c r="S35" s="641"/>
      <c r="T35" s="641"/>
      <c r="U35" s="641"/>
      <c r="V35" s="641"/>
      <c r="W35" s="641"/>
      <c r="X35" s="641"/>
      <c r="Y35" s="642"/>
      <c r="Z35" s="677">
        <v>1.3</v>
      </c>
      <c r="AA35" s="677"/>
      <c r="AB35" s="677"/>
      <c r="AC35" s="677"/>
      <c r="AD35" s="678" t="s">
        <v>128</v>
      </c>
      <c r="AE35" s="678"/>
      <c r="AF35" s="678"/>
      <c r="AG35" s="678"/>
      <c r="AH35" s="678"/>
      <c r="AI35" s="678"/>
      <c r="AJ35" s="678"/>
      <c r="AK35" s="678"/>
      <c r="AL35" s="643" t="s">
        <v>128</v>
      </c>
      <c r="AM35" s="644"/>
      <c r="AN35" s="644"/>
      <c r="AO35" s="679"/>
      <c r="AP35" s="235"/>
      <c r="AQ35" s="701" t="s">
        <v>319</v>
      </c>
      <c r="AR35" s="702"/>
      <c r="AS35" s="702"/>
      <c r="AT35" s="702"/>
      <c r="AU35" s="702"/>
      <c r="AV35" s="702"/>
      <c r="AW35" s="702"/>
      <c r="AX35" s="702"/>
      <c r="AY35" s="702"/>
      <c r="AZ35" s="702"/>
      <c r="BA35" s="702"/>
      <c r="BB35" s="702"/>
      <c r="BC35" s="702"/>
      <c r="BD35" s="702"/>
      <c r="BE35" s="702"/>
      <c r="BF35" s="703"/>
      <c r="BG35" s="701" t="s">
        <v>320</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321</v>
      </c>
      <c r="CE35" s="674"/>
      <c r="CF35" s="674"/>
      <c r="CG35" s="674"/>
      <c r="CH35" s="674"/>
      <c r="CI35" s="674"/>
      <c r="CJ35" s="674"/>
      <c r="CK35" s="674"/>
      <c r="CL35" s="674"/>
      <c r="CM35" s="674"/>
      <c r="CN35" s="674"/>
      <c r="CO35" s="674"/>
      <c r="CP35" s="674"/>
      <c r="CQ35" s="675"/>
      <c r="CR35" s="640">
        <v>90770</v>
      </c>
      <c r="CS35" s="659"/>
      <c r="CT35" s="659"/>
      <c r="CU35" s="659"/>
      <c r="CV35" s="659"/>
      <c r="CW35" s="659"/>
      <c r="CX35" s="659"/>
      <c r="CY35" s="660"/>
      <c r="CZ35" s="643">
        <v>0.8</v>
      </c>
      <c r="DA35" s="661"/>
      <c r="DB35" s="661"/>
      <c r="DC35" s="662"/>
      <c r="DD35" s="646">
        <v>77748</v>
      </c>
      <c r="DE35" s="659"/>
      <c r="DF35" s="659"/>
      <c r="DG35" s="659"/>
      <c r="DH35" s="659"/>
      <c r="DI35" s="659"/>
      <c r="DJ35" s="659"/>
      <c r="DK35" s="660"/>
      <c r="DL35" s="646">
        <v>77748</v>
      </c>
      <c r="DM35" s="659"/>
      <c r="DN35" s="659"/>
      <c r="DO35" s="659"/>
      <c r="DP35" s="659"/>
      <c r="DQ35" s="659"/>
      <c r="DR35" s="659"/>
      <c r="DS35" s="659"/>
      <c r="DT35" s="659"/>
      <c r="DU35" s="659"/>
      <c r="DV35" s="660"/>
      <c r="DW35" s="643">
        <v>1.2</v>
      </c>
      <c r="DX35" s="661"/>
      <c r="DY35" s="661"/>
      <c r="DZ35" s="661"/>
      <c r="EA35" s="661"/>
      <c r="EB35" s="661"/>
      <c r="EC35" s="676"/>
    </row>
    <row r="36" spans="2:133" ht="11.25" customHeight="1" x14ac:dyDescent="0.15">
      <c r="B36" s="637" t="s">
        <v>322</v>
      </c>
      <c r="C36" s="638"/>
      <c r="D36" s="638"/>
      <c r="E36" s="638"/>
      <c r="F36" s="638"/>
      <c r="G36" s="638"/>
      <c r="H36" s="638"/>
      <c r="I36" s="638"/>
      <c r="J36" s="638"/>
      <c r="K36" s="638"/>
      <c r="L36" s="638"/>
      <c r="M36" s="638"/>
      <c r="N36" s="638"/>
      <c r="O36" s="638"/>
      <c r="P36" s="638"/>
      <c r="Q36" s="639"/>
      <c r="R36" s="640">
        <v>611348</v>
      </c>
      <c r="S36" s="641"/>
      <c r="T36" s="641"/>
      <c r="U36" s="641"/>
      <c r="V36" s="641"/>
      <c r="W36" s="641"/>
      <c r="X36" s="641"/>
      <c r="Y36" s="642"/>
      <c r="Z36" s="677">
        <v>5.3</v>
      </c>
      <c r="AA36" s="677"/>
      <c r="AB36" s="677"/>
      <c r="AC36" s="677"/>
      <c r="AD36" s="678" t="s">
        <v>128</v>
      </c>
      <c r="AE36" s="678"/>
      <c r="AF36" s="678"/>
      <c r="AG36" s="678"/>
      <c r="AH36" s="678"/>
      <c r="AI36" s="678"/>
      <c r="AJ36" s="678"/>
      <c r="AK36" s="678"/>
      <c r="AL36" s="643" t="s">
        <v>128</v>
      </c>
      <c r="AM36" s="644"/>
      <c r="AN36" s="644"/>
      <c r="AO36" s="679"/>
      <c r="AP36" s="235"/>
      <c r="AQ36" s="692" t="s">
        <v>323</v>
      </c>
      <c r="AR36" s="693"/>
      <c r="AS36" s="693"/>
      <c r="AT36" s="693"/>
      <c r="AU36" s="693"/>
      <c r="AV36" s="693"/>
      <c r="AW36" s="693"/>
      <c r="AX36" s="693"/>
      <c r="AY36" s="694"/>
      <c r="AZ36" s="695">
        <v>1350110</v>
      </c>
      <c r="BA36" s="696"/>
      <c r="BB36" s="696"/>
      <c r="BC36" s="696"/>
      <c r="BD36" s="696"/>
      <c r="BE36" s="696"/>
      <c r="BF36" s="697"/>
      <c r="BG36" s="698" t="s">
        <v>324</v>
      </c>
      <c r="BH36" s="699"/>
      <c r="BI36" s="699"/>
      <c r="BJ36" s="699"/>
      <c r="BK36" s="699"/>
      <c r="BL36" s="699"/>
      <c r="BM36" s="699"/>
      <c r="BN36" s="699"/>
      <c r="BO36" s="699"/>
      <c r="BP36" s="699"/>
      <c r="BQ36" s="699"/>
      <c r="BR36" s="699"/>
      <c r="BS36" s="699"/>
      <c r="BT36" s="699"/>
      <c r="BU36" s="700"/>
      <c r="BV36" s="695">
        <v>144872</v>
      </c>
      <c r="BW36" s="696"/>
      <c r="BX36" s="696"/>
      <c r="BY36" s="696"/>
      <c r="BZ36" s="696"/>
      <c r="CA36" s="696"/>
      <c r="CB36" s="697"/>
      <c r="CD36" s="673" t="s">
        <v>325</v>
      </c>
      <c r="CE36" s="674"/>
      <c r="CF36" s="674"/>
      <c r="CG36" s="674"/>
      <c r="CH36" s="674"/>
      <c r="CI36" s="674"/>
      <c r="CJ36" s="674"/>
      <c r="CK36" s="674"/>
      <c r="CL36" s="674"/>
      <c r="CM36" s="674"/>
      <c r="CN36" s="674"/>
      <c r="CO36" s="674"/>
      <c r="CP36" s="674"/>
      <c r="CQ36" s="675"/>
      <c r="CR36" s="640">
        <v>1317643</v>
      </c>
      <c r="CS36" s="641"/>
      <c r="CT36" s="641"/>
      <c r="CU36" s="641"/>
      <c r="CV36" s="641"/>
      <c r="CW36" s="641"/>
      <c r="CX36" s="641"/>
      <c r="CY36" s="642"/>
      <c r="CZ36" s="643">
        <v>12.1</v>
      </c>
      <c r="DA36" s="661"/>
      <c r="DB36" s="661"/>
      <c r="DC36" s="662"/>
      <c r="DD36" s="646">
        <v>1025099</v>
      </c>
      <c r="DE36" s="641"/>
      <c r="DF36" s="641"/>
      <c r="DG36" s="641"/>
      <c r="DH36" s="641"/>
      <c r="DI36" s="641"/>
      <c r="DJ36" s="641"/>
      <c r="DK36" s="642"/>
      <c r="DL36" s="646">
        <v>817089</v>
      </c>
      <c r="DM36" s="641"/>
      <c r="DN36" s="641"/>
      <c r="DO36" s="641"/>
      <c r="DP36" s="641"/>
      <c r="DQ36" s="641"/>
      <c r="DR36" s="641"/>
      <c r="DS36" s="641"/>
      <c r="DT36" s="641"/>
      <c r="DU36" s="641"/>
      <c r="DV36" s="642"/>
      <c r="DW36" s="643">
        <v>12.8</v>
      </c>
      <c r="DX36" s="661"/>
      <c r="DY36" s="661"/>
      <c r="DZ36" s="661"/>
      <c r="EA36" s="661"/>
      <c r="EB36" s="661"/>
      <c r="EC36" s="676"/>
    </row>
    <row r="37" spans="2:133" ht="11.25" customHeight="1" x14ac:dyDescent="0.15">
      <c r="B37" s="637" t="s">
        <v>326</v>
      </c>
      <c r="C37" s="638"/>
      <c r="D37" s="638"/>
      <c r="E37" s="638"/>
      <c r="F37" s="638"/>
      <c r="G37" s="638"/>
      <c r="H37" s="638"/>
      <c r="I37" s="638"/>
      <c r="J37" s="638"/>
      <c r="K37" s="638"/>
      <c r="L37" s="638"/>
      <c r="M37" s="638"/>
      <c r="N37" s="638"/>
      <c r="O37" s="638"/>
      <c r="P37" s="638"/>
      <c r="Q37" s="639"/>
      <c r="R37" s="640">
        <v>623630</v>
      </c>
      <c r="S37" s="641"/>
      <c r="T37" s="641"/>
      <c r="U37" s="641"/>
      <c r="V37" s="641"/>
      <c r="W37" s="641"/>
      <c r="X37" s="641"/>
      <c r="Y37" s="642"/>
      <c r="Z37" s="677">
        <v>5.4</v>
      </c>
      <c r="AA37" s="677"/>
      <c r="AB37" s="677"/>
      <c r="AC37" s="677"/>
      <c r="AD37" s="678" t="s">
        <v>171</v>
      </c>
      <c r="AE37" s="678"/>
      <c r="AF37" s="678"/>
      <c r="AG37" s="678"/>
      <c r="AH37" s="678"/>
      <c r="AI37" s="678"/>
      <c r="AJ37" s="678"/>
      <c r="AK37" s="678"/>
      <c r="AL37" s="643" t="s">
        <v>128</v>
      </c>
      <c r="AM37" s="644"/>
      <c r="AN37" s="644"/>
      <c r="AO37" s="679"/>
      <c r="AQ37" s="680" t="s">
        <v>327</v>
      </c>
      <c r="AR37" s="681"/>
      <c r="AS37" s="681"/>
      <c r="AT37" s="681"/>
      <c r="AU37" s="681"/>
      <c r="AV37" s="681"/>
      <c r="AW37" s="681"/>
      <c r="AX37" s="681"/>
      <c r="AY37" s="682"/>
      <c r="AZ37" s="640">
        <v>339547</v>
      </c>
      <c r="BA37" s="641"/>
      <c r="BB37" s="641"/>
      <c r="BC37" s="641"/>
      <c r="BD37" s="659"/>
      <c r="BE37" s="659"/>
      <c r="BF37" s="683"/>
      <c r="BG37" s="673" t="s">
        <v>328</v>
      </c>
      <c r="BH37" s="674"/>
      <c r="BI37" s="674"/>
      <c r="BJ37" s="674"/>
      <c r="BK37" s="674"/>
      <c r="BL37" s="674"/>
      <c r="BM37" s="674"/>
      <c r="BN37" s="674"/>
      <c r="BO37" s="674"/>
      <c r="BP37" s="674"/>
      <c r="BQ37" s="674"/>
      <c r="BR37" s="674"/>
      <c r="BS37" s="674"/>
      <c r="BT37" s="674"/>
      <c r="BU37" s="675"/>
      <c r="BV37" s="640">
        <v>129275</v>
      </c>
      <c r="BW37" s="641"/>
      <c r="BX37" s="641"/>
      <c r="BY37" s="641"/>
      <c r="BZ37" s="641"/>
      <c r="CA37" s="641"/>
      <c r="CB37" s="684"/>
      <c r="CD37" s="673" t="s">
        <v>329</v>
      </c>
      <c r="CE37" s="674"/>
      <c r="CF37" s="674"/>
      <c r="CG37" s="674"/>
      <c r="CH37" s="674"/>
      <c r="CI37" s="674"/>
      <c r="CJ37" s="674"/>
      <c r="CK37" s="674"/>
      <c r="CL37" s="674"/>
      <c r="CM37" s="674"/>
      <c r="CN37" s="674"/>
      <c r="CO37" s="674"/>
      <c r="CP37" s="674"/>
      <c r="CQ37" s="675"/>
      <c r="CR37" s="640">
        <v>469784</v>
      </c>
      <c r="CS37" s="659"/>
      <c r="CT37" s="659"/>
      <c r="CU37" s="659"/>
      <c r="CV37" s="659"/>
      <c r="CW37" s="659"/>
      <c r="CX37" s="659"/>
      <c r="CY37" s="660"/>
      <c r="CZ37" s="643">
        <v>4.3</v>
      </c>
      <c r="DA37" s="661"/>
      <c r="DB37" s="661"/>
      <c r="DC37" s="662"/>
      <c r="DD37" s="646">
        <v>469742</v>
      </c>
      <c r="DE37" s="659"/>
      <c r="DF37" s="659"/>
      <c r="DG37" s="659"/>
      <c r="DH37" s="659"/>
      <c r="DI37" s="659"/>
      <c r="DJ37" s="659"/>
      <c r="DK37" s="660"/>
      <c r="DL37" s="646">
        <v>469742</v>
      </c>
      <c r="DM37" s="659"/>
      <c r="DN37" s="659"/>
      <c r="DO37" s="659"/>
      <c r="DP37" s="659"/>
      <c r="DQ37" s="659"/>
      <c r="DR37" s="659"/>
      <c r="DS37" s="659"/>
      <c r="DT37" s="659"/>
      <c r="DU37" s="659"/>
      <c r="DV37" s="660"/>
      <c r="DW37" s="643">
        <v>7.3</v>
      </c>
      <c r="DX37" s="661"/>
      <c r="DY37" s="661"/>
      <c r="DZ37" s="661"/>
      <c r="EA37" s="661"/>
      <c r="EB37" s="661"/>
      <c r="EC37" s="676"/>
    </row>
    <row r="38" spans="2:133" ht="11.25" customHeight="1" x14ac:dyDescent="0.15">
      <c r="B38" s="637" t="s">
        <v>330</v>
      </c>
      <c r="C38" s="638"/>
      <c r="D38" s="638"/>
      <c r="E38" s="638"/>
      <c r="F38" s="638"/>
      <c r="G38" s="638"/>
      <c r="H38" s="638"/>
      <c r="I38" s="638"/>
      <c r="J38" s="638"/>
      <c r="K38" s="638"/>
      <c r="L38" s="638"/>
      <c r="M38" s="638"/>
      <c r="N38" s="638"/>
      <c r="O38" s="638"/>
      <c r="P38" s="638"/>
      <c r="Q38" s="639"/>
      <c r="R38" s="640">
        <v>71706</v>
      </c>
      <c r="S38" s="641"/>
      <c r="T38" s="641"/>
      <c r="U38" s="641"/>
      <c r="V38" s="641"/>
      <c r="W38" s="641"/>
      <c r="X38" s="641"/>
      <c r="Y38" s="642"/>
      <c r="Z38" s="677">
        <v>0.6</v>
      </c>
      <c r="AA38" s="677"/>
      <c r="AB38" s="677"/>
      <c r="AC38" s="677"/>
      <c r="AD38" s="678">
        <v>717</v>
      </c>
      <c r="AE38" s="678"/>
      <c r="AF38" s="678"/>
      <c r="AG38" s="678"/>
      <c r="AH38" s="678"/>
      <c r="AI38" s="678"/>
      <c r="AJ38" s="678"/>
      <c r="AK38" s="678"/>
      <c r="AL38" s="643">
        <v>0</v>
      </c>
      <c r="AM38" s="644"/>
      <c r="AN38" s="644"/>
      <c r="AO38" s="679"/>
      <c r="AQ38" s="680" t="s">
        <v>331</v>
      </c>
      <c r="AR38" s="681"/>
      <c r="AS38" s="681"/>
      <c r="AT38" s="681"/>
      <c r="AU38" s="681"/>
      <c r="AV38" s="681"/>
      <c r="AW38" s="681"/>
      <c r="AX38" s="681"/>
      <c r="AY38" s="682"/>
      <c r="AZ38" s="640">
        <v>205025</v>
      </c>
      <c r="BA38" s="641"/>
      <c r="BB38" s="641"/>
      <c r="BC38" s="641"/>
      <c r="BD38" s="659"/>
      <c r="BE38" s="659"/>
      <c r="BF38" s="683"/>
      <c r="BG38" s="673" t="s">
        <v>332</v>
      </c>
      <c r="BH38" s="674"/>
      <c r="BI38" s="674"/>
      <c r="BJ38" s="674"/>
      <c r="BK38" s="674"/>
      <c r="BL38" s="674"/>
      <c r="BM38" s="674"/>
      <c r="BN38" s="674"/>
      <c r="BO38" s="674"/>
      <c r="BP38" s="674"/>
      <c r="BQ38" s="674"/>
      <c r="BR38" s="674"/>
      <c r="BS38" s="674"/>
      <c r="BT38" s="674"/>
      <c r="BU38" s="675"/>
      <c r="BV38" s="640">
        <v>2278</v>
      </c>
      <c r="BW38" s="641"/>
      <c r="BX38" s="641"/>
      <c r="BY38" s="641"/>
      <c r="BZ38" s="641"/>
      <c r="CA38" s="641"/>
      <c r="CB38" s="684"/>
      <c r="CD38" s="673" t="s">
        <v>333</v>
      </c>
      <c r="CE38" s="674"/>
      <c r="CF38" s="674"/>
      <c r="CG38" s="674"/>
      <c r="CH38" s="674"/>
      <c r="CI38" s="674"/>
      <c r="CJ38" s="674"/>
      <c r="CK38" s="674"/>
      <c r="CL38" s="674"/>
      <c r="CM38" s="674"/>
      <c r="CN38" s="674"/>
      <c r="CO38" s="674"/>
      <c r="CP38" s="674"/>
      <c r="CQ38" s="675"/>
      <c r="CR38" s="640">
        <v>1102442</v>
      </c>
      <c r="CS38" s="641"/>
      <c r="CT38" s="641"/>
      <c r="CU38" s="641"/>
      <c r="CV38" s="641"/>
      <c r="CW38" s="641"/>
      <c r="CX38" s="641"/>
      <c r="CY38" s="642"/>
      <c r="CZ38" s="643">
        <v>10.1</v>
      </c>
      <c r="DA38" s="661"/>
      <c r="DB38" s="661"/>
      <c r="DC38" s="662"/>
      <c r="DD38" s="646">
        <v>971829</v>
      </c>
      <c r="DE38" s="641"/>
      <c r="DF38" s="641"/>
      <c r="DG38" s="641"/>
      <c r="DH38" s="641"/>
      <c r="DI38" s="641"/>
      <c r="DJ38" s="641"/>
      <c r="DK38" s="642"/>
      <c r="DL38" s="646">
        <v>951205</v>
      </c>
      <c r="DM38" s="641"/>
      <c r="DN38" s="641"/>
      <c r="DO38" s="641"/>
      <c r="DP38" s="641"/>
      <c r="DQ38" s="641"/>
      <c r="DR38" s="641"/>
      <c r="DS38" s="641"/>
      <c r="DT38" s="641"/>
      <c r="DU38" s="641"/>
      <c r="DV38" s="642"/>
      <c r="DW38" s="643">
        <v>14.9</v>
      </c>
      <c r="DX38" s="661"/>
      <c r="DY38" s="661"/>
      <c r="DZ38" s="661"/>
      <c r="EA38" s="661"/>
      <c r="EB38" s="661"/>
      <c r="EC38" s="676"/>
    </row>
    <row r="39" spans="2:133" ht="11.25" customHeight="1" x14ac:dyDescent="0.15">
      <c r="B39" s="637" t="s">
        <v>334</v>
      </c>
      <c r="C39" s="638"/>
      <c r="D39" s="638"/>
      <c r="E39" s="638"/>
      <c r="F39" s="638"/>
      <c r="G39" s="638"/>
      <c r="H39" s="638"/>
      <c r="I39" s="638"/>
      <c r="J39" s="638"/>
      <c r="K39" s="638"/>
      <c r="L39" s="638"/>
      <c r="M39" s="638"/>
      <c r="N39" s="638"/>
      <c r="O39" s="638"/>
      <c r="P39" s="638"/>
      <c r="Q39" s="639"/>
      <c r="R39" s="640">
        <v>1118200</v>
      </c>
      <c r="S39" s="641"/>
      <c r="T39" s="641"/>
      <c r="U39" s="641"/>
      <c r="V39" s="641"/>
      <c r="W39" s="641"/>
      <c r="X39" s="641"/>
      <c r="Y39" s="642"/>
      <c r="Z39" s="677">
        <v>9.6999999999999993</v>
      </c>
      <c r="AA39" s="677"/>
      <c r="AB39" s="677"/>
      <c r="AC39" s="677"/>
      <c r="AD39" s="678" t="s">
        <v>171</v>
      </c>
      <c r="AE39" s="678"/>
      <c r="AF39" s="678"/>
      <c r="AG39" s="678"/>
      <c r="AH39" s="678"/>
      <c r="AI39" s="678"/>
      <c r="AJ39" s="678"/>
      <c r="AK39" s="678"/>
      <c r="AL39" s="643" t="s">
        <v>171</v>
      </c>
      <c r="AM39" s="644"/>
      <c r="AN39" s="644"/>
      <c r="AO39" s="679"/>
      <c r="AQ39" s="680" t="s">
        <v>335</v>
      </c>
      <c r="AR39" s="681"/>
      <c r="AS39" s="681"/>
      <c r="AT39" s="681"/>
      <c r="AU39" s="681"/>
      <c r="AV39" s="681"/>
      <c r="AW39" s="681"/>
      <c r="AX39" s="681"/>
      <c r="AY39" s="682"/>
      <c r="AZ39" s="640">
        <v>42643</v>
      </c>
      <c r="BA39" s="641"/>
      <c r="BB39" s="641"/>
      <c r="BC39" s="641"/>
      <c r="BD39" s="659"/>
      <c r="BE39" s="659"/>
      <c r="BF39" s="683"/>
      <c r="BG39" s="673" t="s">
        <v>336</v>
      </c>
      <c r="BH39" s="674"/>
      <c r="BI39" s="674"/>
      <c r="BJ39" s="674"/>
      <c r="BK39" s="674"/>
      <c r="BL39" s="674"/>
      <c r="BM39" s="674"/>
      <c r="BN39" s="674"/>
      <c r="BO39" s="674"/>
      <c r="BP39" s="674"/>
      <c r="BQ39" s="674"/>
      <c r="BR39" s="674"/>
      <c r="BS39" s="674"/>
      <c r="BT39" s="674"/>
      <c r="BU39" s="675"/>
      <c r="BV39" s="640">
        <v>3983</v>
      </c>
      <c r="BW39" s="641"/>
      <c r="BX39" s="641"/>
      <c r="BY39" s="641"/>
      <c r="BZ39" s="641"/>
      <c r="CA39" s="641"/>
      <c r="CB39" s="684"/>
      <c r="CD39" s="673" t="s">
        <v>337</v>
      </c>
      <c r="CE39" s="674"/>
      <c r="CF39" s="674"/>
      <c r="CG39" s="674"/>
      <c r="CH39" s="674"/>
      <c r="CI39" s="674"/>
      <c r="CJ39" s="674"/>
      <c r="CK39" s="674"/>
      <c r="CL39" s="674"/>
      <c r="CM39" s="674"/>
      <c r="CN39" s="674"/>
      <c r="CO39" s="674"/>
      <c r="CP39" s="674"/>
      <c r="CQ39" s="675"/>
      <c r="CR39" s="640">
        <v>548938</v>
      </c>
      <c r="CS39" s="659"/>
      <c r="CT39" s="659"/>
      <c r="CU39" s="659"/>
      <c r="CV39" s="659"/>
      <c r="CW39" s="659"/>
      <c r="CX39" s="659"/>
      <c r="CY39" s="660"/>
      <c r="CZ39" s="643">
        <v>5</v>
      </c>
      <c r="DA39" s="661"/>
      <c r="DB39" s="661"/>
      <c r="DC39" s="662"/>
      <c r="DD39" s="646">
        <v>342154</v>
      </c>
      <c r="DE39" s="659"/>
      <c r="DF39" s="659"/>
      <c r="DG39" s="659"/>
      <c r="DH39" s="659"/>
      <c r="DI39" s="659"/>
      <c r="DJ39" s="659"/>
      <c r="DK39" s="660"/>
      <c r="DL39" s="646" t="s">
        <v>128</v>
      </c>
      <c r="DM39" s="659"/>
      <c r="DN39" s="659"/>
      <c r="DO39" s="659"/>
      <c r="DP39" s="659"/>
      <c r="DQ39" s="659"/>
      <c r="DR39" s="659"/>
      <c r="DS39" s="659"/>
      <c r="DT39" s="659"/>
      <c r="DU39" s="659"/>
      <c r="DV39" s="660"/>
      <c r="DW39" s="643" t="s">
        <v>128</v>
      </c>
      <c r="DX39" s="661"/>
      <c r="DY39" s="661"/>
      <c r="DZ39" s="661"/>
      <c r="EA39" s="661"/>
      <c r="EB39" s="661"/>
      <c r="EC39" s="676"/>
    </row>
    <row r="40" spans="2:133" ht="11.25" customHeight="1" x14ac:dyDescent="0.15">
      <c r="B40" s="637" t="s">
        <v>338</v>
      </c>
      <c r="C40" s="638"/>
      <c r="D40" s="638"/>
      <c r="E40" s="638"/>
      <c r="F40" s="638"/>
      <c r="G40" s="638"/>
      <c r="H40" s="638"/>
      <c r="I40" s="638"/>
      <c r="J40" s="638"/>
      <c r="K40" s="638"/>
      <c r="L40" s="638"/>
      <c r="M40" s="638"/>
      <c r="N40" s="638"/>
      <c r="O40" s="638"/>
      <c r="P40" s="638"/>
      <c r="Q40" s="639"/>
      <c r="R40" s="640" t="s">
        <v>171</v>
      </c>
      <c r="S40" s="641"/>
      <c r="T40" s="641"/>
      <c r="U40" s="641"/>
      <c r="V40" s="641"/>
      <c r="W40" s="641"/>
      <c r="X40" s="641"/>
      <c r="Y40" s="642"/>
      <c r="Z40" s="677" t="s">
        <v>171</v>
      </c>
      <c r="AA40" s="677"/>
      <c r="AB40" s="677"/>
      <c r="AC40" s="677"/>
      <c r="AD40" s="678" t="s">
        <v>128</v>
      </c>
      <c r="AE40" s="678"/>
      <c r="AF40" s="678"/>
      <c r="AG40" s="678"/>
      <c r="AH40" s="678"/>
      <c r="AI40" s="678"/>
      <c r="AJ40" s="678"/>
      <c r="AK40" s="678"/>
      <c r="AL40" s="643" t="s">
        <v>128</v>
      </c>
      <c r="AM40" s="644"/>
      <c r="AN40" s="644"/>
      <c r="AO40" s="679"/>
      <c r="AQ40" s="680" t="s">
        <v>339</v>
      </c>
      <c r="AR40" s="681"/>
      <c r="AS40" s="681"/>
      <c r="AT40" s="681"/>
      <c r="AU40" s="681"/>
      <c r="AV40" s="681"/>
      <c r="AW40" s="681"/>
      <c r="AX40" s="681"/>
      <c r="AY40" s="682"/>
      <c r="AZ40" s="640" t="s">
        <v>128</v>
      </c>
      <c r="BA40" s="641"/>
      <c r="BB40" s="641"/>
      <c r="BC40" s="641"/>
      <c r="BD40" s="659"/>
      <c r="BE40" s="659"/>
      <c r="BF40" s="683"/>
      <c r="BG40" s="685" t="s">
        <v>340</v>
      </c>
      <c r="BH40" s="686"/>
      <c r="BI40" s="686"/>
      <c r="BJ40" s="686"/>
      <c r="BK40" s="686"/>
      <c r="BL40" s="236"/>
      <c r="BM40" s="674" t="s">
        <v>341</v>
      </c>
      <c r="BN40" s="674"/>
      <c r="BO40" s="674"/>
      <c r="BP40" s="674"/>
      <c r="BQ40" s="674"/>
      <c r="BR40" s="674"/>
      <c r="BS40" s="674"/>
      <c r="BT40" s="674"/>
      <c r="BU40" s="675"/>
      <c r="BV40" s="640">
        <v>111</v>
      </c>
      <c r="BW40" s="641"/>
      <c r="BX40" s="641"/>
      <c r="BY40" s="641"/>
      <c r="BZ40" s="641"/>
      <c r="CA40" s="641"/>
      <c r="CB40" s="684"/>
      <c r="CD40" s="673" t="s">
        <v>342</v>
      </c>
      <c r="CE40" s="674"/>
      <c r="CF40" s="674"/>
      <c r="CG40" s="674"/>
      <c r="CH40" s="674"/>
      <c r="CI40" s="674"/>
      <c r="CJ40" s="674"/>
      <c r="CK40" s="674"/>
      <c r="CL40" s="674"/>
      <c r="CM40" s="674"/>
      <c r="CN40" s="674"/>
      <c r="CO40" s="674"/>
      <c r="CP40" s="674"/>
      <c r="CQ40" s="675"/>
      <c r="CR40" s="640">
        <v>113786</v>
      </c>
      <c r="CS40" s="641"/>
      <c r="CT40" s="641"/>
      <c r="CU40" s="641"/>
      <c r="CV40" s="641"/>
      <c r="CW40" s="641"/>
      <c r="CX40" s="641"/>
      <c r="CY40" s="642"/>
      <c r="CZ40" s="643">
        <v>1</v>
      </c>
      <c r="DA40" s="661"/>
      <c r="DB40" s="661"/>
      <c r="DC40" s="662"/>
      <c r="DD40" s="646">
        <v>113786</v>
      </c>
      <c r="DE40" s="641"/>
      <c r="DF40" s="641"/>
      <c r="DG40" s="641"/>
      <c r="DH40" s="641"/>
      <c r="DI40" s="641"/>
      <c r="DJ40" s="641"/>
      <c r="DK40" s="642"/>
      <c r="DL40" s="646" t="s">
        <v>128</v>
      </c>
      <c r="DM40" s="641"/>
      <c r="DN40" s="641"/>
      <c r="DO40" s="641"/>
      <c r="DP40" s="641"/>
      <c r="DQ40" s="641"/>
      <c r="DR40" s="641"/>
      <c r="DS40" s="641"/>
      <c r="DT40" s="641"/>
      <c r="DU40" s="641"/>
      <c r="DV40" s="642"/>
      <c r="DW40" s="643" t="s">
        <v>171</v>
      </c>
      <c r="DX40" s="661"/>
      <c r="DY40" s="661"/>
      <c r="DZ40" s="661"/>
      <c r="EA40" s="661"/>
      <c r="EB40" s="661"/>
      <c r="EC40" s="676"/>
    </row>
    <row r="41" spans="2:133" ht="11.25" customHeight="1" x14ac:dyDescent="0.15">
      <c r="B41" s="637" t="s">
        <v>343</v>
      </c>
      <c r="C41" s="638"/>
      <c r="D41" s="638"/>
      <c r="E41" s="638"/>
      <c r="F41" s="638"/>
      <c r="G41" s="638"/>
      <c r="H41" s="638"/>
      <c r="I41" s="638"/>
      <c r="J41" s="638"/>
      <c r="K41" s="638"/>
      <c r="L41" s="638"/>
      <c r="M41" s="638"/>
      <c r="N41" s="638"/>
      <c r="O41" s="638"/>
      <c r="P41" s="638"/>
      <c r="Q41" s="639"/>
      <c r="R41" s="640">
        <v>193200</v>
      </c>
      <c r="S41" s="641"/>
      <c r="T41" s="641"/>
      <c r="U41" s="641"/>
      <c r="V41" s="641"/>
      <c r="W41" s="641"/>
      <c r="X41" s="641"/>
      <c r="Y41" s="642"/>
      <c r="Z41" s="677">
        <v>1.7</v>
      </c>
      <c r="AA41" s="677"/>
      <c r="AB41" s="677"/>
      <c r="AC41" s="677"/>
      <c r="AD41" s="678" t="s">
        <v>128</v>
      </c>
      <c r="AE41" s="678"/>
      <c r="AF41" s="678"/>
      <c r="AG41" s="678"/>
      <c r="AH41" s="678"/>
      <c r="AI41" s="678"/>
      <c r="AJ41" s="678"/>
      <c r="AK41" s="678"/>
      <c r="AL41" s="643" t="s">
        <v>171</v>
      </c>
      <c r="AM41" s="644"/>
      <c r="AN41" s="644"/>
      <c r="AO41" s="679"/>
      <c r="AQ41" s="680" t="s">
        <v>344</v>
      </c>
      <c r="AR41" s="681"/>
      <c r="AS41" s="681"/>
      <c r="AT41" s="681"/>
      <c r="AU41" s="681"/>
      <c r="AV41" s="681"/>
      <c r="AW41" s="681"/>
      <c r="AX41" s="681"/>
      <c r="AY41" s="682"/>
      <c r="AZ41" s="640">
        <v>136389</v>
      </c>
      <c r="BA41" s="641"/>
      <c r="BB41" s="641"/>
      <c r="BC41" s="641"/>
      <c r="BD41" s="659"/>
      <c r="BE41" s="659"/>
      <c r="BF41" s="683"/>
      <c r="BG41" s="685"/>
      <c r="BH41" s="686"/>
      <c r="BI41" s="686"/>
      <c r="BJ41" s="686"/>
      <c r="BK41" s="686"/>
      <c r="BL41" s="236"/>
      <c r="BM41" s="674" t="s">
        <v>345</v>
      </c>
      <c r="BN41" s="674"/>
      <c r="BO41" s="674"/>
      <c r="BP41" s="674"/>
      <c r="BQ41" s="674"/>
      <c r="BR41" s="674"/>
      <c r="BS41" s="674"/>
      <c r="BT41" s="674"/>
      <c r="BU41" s="675"/>
      <c r="BV41" s="640" t="s">
        <v>128</v>
      </c>
      <c r="BW41" s="641"/>
      <c r="BX41" s="641"/>
      <c r="BY41" s="641"/>
      <c r="BZ41" s="641"/>
      <c r="CA41" s="641"/>
      <c r="CB41" s="684"/>
      <c r="CD41" s="673" t="s">
        <v>346</v>
      </c>
      <c r="CE41" s="674"/>
      <c r="CF41" s="674"/>
      <c r="CG41" s="674"/>
      <c r="CH41" s="674"/>
      <c r="CI41" s="674"/>
      <c r="CJ41" s="674"/>
      <c r="CK41" s="674"/>
      <c r="CL41" s="674"/>
      <c r="CM41" s="674"/>
      <c r="CN41" s="674"/>
      <c r="CO41" s="674"/>
      <c r="CP41" s="674"/>
      <c r="CQ41" s="675"/>
      <c r="CR41" s="640" t="s">
        <v>171</v>
      </c>
      <c r="CS41" s="659"/>
      <c r="CT41" s="659"/>
      <c r="CU41" s="659"/>
      <c r="CV41" s="659"/>
      <c r="CW41" s="659"/>
      <c r="CX41" s="659"/>
      <c r="CY41" s="660"/>
      <c r="CZ41" s="643" t="s">
        <v>128</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347</v>
      </c>
      <c r="C42" s="622"/>
      <c r="D42" s="622"/>
      <c r="E42" s="622"/>
      <c r="F42" s="622"/>
      <c r="G42" s="622"/>
      <c r="H42" s="622"/>
      <c r="I42" s="622"/>
      <c r="J42" s="622"/>
      <c r="K42" s="622"/>
      <c r="L42" s="622"/>
      <c r="M42" s="622"/>
      <c r="N42" s="622"/>
      <c r="O42" s="622"/>
      <c r="P42" s="622"/>
      <c r="Q42" s="623"/>
      <c r="R42" s="624">
        <v>11552256</v>
      </c>
      <c r="S42" s="663"/>
      <c r="T42" s="663"/>
      <c r="U42" s="663"/>
      <c r="V42" s="663"/>
      <c r="W42" s="663"/>
      <c r="X42" s="663"/>
      <c r="Y42" s="665"/>
      <c r="Z42" s="666">
        <v>100</v>
      </c>
      <c r="AA42" s="666"/>
      <c r="AB42" s="666"/>
      <c r="AC42" s="666"/>
      <c r="AD42" s="667">
        <v>6203964</v>
      </c>
      <c r="AE42" s="667"/>
      <c r="AF42" s="667"/>
      <c r="AG42" s="667"/>
      <c r="AH42" s="667"/>
      <c r="AI42" s="667"/>
      <c r="AJ42" s="667"/>
      <c r="AK42" s="667"/>
      <c r="AL42" s="627">
        <v>100</v>
      </c>
      <c r="AM42" s="668"/>
      <c r="AN42" s="668"/>
      <c r="AO42" s="669"/>
      <c r="AQ42" s="670" t="s">
        <v>348</v>
      </c>
      <c r="AR42" s="671"/>
      <c r="AS42" s="671"/>
      <c r="AT42" s="671"/>
      <c r="AU42" s="671"/>
      <c r="AV42" s="671"/>
      <c r="AW42" s="671"/>
      <c r="AX42" s="671"/>
      <c r="AY42" s="672"/>
      <c r="AZ42" s="624">
        <v>626506</v>
      </c>
      <c r="BA42" s="663"/>
      <c r="BB42" s="663"/>
      <c r="BC42" s="663"/>
      <c r="BD42" s="625"/>
      <c r="BE42" s="625"/>
      <c r="BF42" s="689"/>
      <c r="BG42" s="687"/>
      <c r="BH42" s="688"/>
      <c r="BI42" s="688"/>
      <c r="BJ42" s="688"/>
      <c r="BK42" s="688"/>
      <c r="BL42" s="237"/>
      <c r="BM42" s="690" t="s">
        <v>349</v>
      </c>
      <c r="BN42" s="690"/>
      <c r="BO42" s="690"/>
      <c r="BP42" s="690"/>
      <c r="BQ42" s="690"/>
      <c r="BR42" s="690"/>
      <c r="BS42" s="690"/>
      <c r="BT42" s="690"/>
      <c r="BU42" s="691"/>
      <c r="BV42" s="624">
        <v>360</v>
      </c>
      <c r="BW42" s="663"/>
      <c r="BX42" s="663"/>
      <c r="BY42" s="663"/>
      <c r="BZ42" s="663"/>
      <c r="CA42" s="663"/>
      <c r="CB42" s="664"/>
      <c r="CD42" s="637" t="s">
        <v>350</v>
      </c>
      <c r="CE42" s="638"/>
      <c r="CF42" s="638"/>
      <c r="CG42" s="638"/>
      <c r="CH42" s="638"/>
      <c r="CI42" s="638"/>
      <c r="CJ42" s="638"/>
      <c r="CK42" s="638"/>
      <c r="CL42" s="638"/>
      <c r="CM42" s="638"/>
      <c r="CN42" s="638"/>
      <c r="CO42" s="638"/>
      <c r="CP42" s="638"/>
      <c r="CQ42" s="639"/>
      <c r="CR42" s="640">
        <v>1745230</v>
      </c>
      <c r="CS42" s="641"/>
      <c r="CT42" s="641"/>
      <c r="CU42" s="641"/>
      <c r="CV42" s="641"/>
      <c r="CW42" s="641"/>
      <c r="CX42" s="641"/>
      <c r="CY42" s="642"/>
      <c r="CZ42" s="643">
        <v>16</v>
      </c>
      <c r="DA42" s="644"/>
      <c r="DB42" s="644"/>
      <c r="DC42" s="645"/>
      <c r="DD42" s="646">
        <v>604971</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351</v>
      </c>
      <c r="CE43" s="638"/>
      <c r="CF43" s="638"/>
      <c r="CG43" s="638"/>
      <c r="CH43" s="638"/>
      <c r="CI43" s="638"/>
      <c r="CJ43" s="638"/>
      <c r="CK43" s="638"/>
      <c r="CL43" s="638"/>
      <c r="CM43" s="638"/>
      <c r="CN43" s="638"/>
      <c r="CO43" s="638"/>
      <c r="CP43" s="638"/>
      <c r="CQ43" s="639"/>
      <c r="CR43" s="640">
        <v>32253</v>
      </c>
      <c r="CS43" s="659"/>
      <c r="CT43" s="659"/>
      <c r="CU43" s="659"/>
      <c r="CV43" s="659"/>
      <c r="CW43" s="659"/>
      <c r="CX43" s="659"/>
      <c r="CY43" s="660"/>
      <c r="CZ43" s="643">
        <v>0.3</v>
      </c>
      <c r="DA43" s="661"/>
      <c r="DB43" s="661"/>
      <c r="DC43" s="662"/>
      <c r="DD43" s="646">
        <v>32253</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300</v>
      </c>
      <c r="CE44" s="654"/>
      <c r="CF44" s="637" t="s">
        <v>352</v>
      </c>
      <c r="CG44" s="638"/>
      <c r="CH44" s="638"/>
      <c r="CI44" s="638"/>
      <c r="CJ44" s="638"/>
      <c r="CK44" s="638"/>
      <c r="CL44" s="638"/>
      <c r="CM44" s="638"/>
      <c r="CN44" s="638"/>
      <c r="CO44" s="638"/>
      <c r="CP44" s="638"/>
      <c r="CQ44" s="639"/>
      <c r="CR44" s="640">
        <v>1707932</v>
      </c>
      <c r="CS44" s="641"/>
      <c r="CT44" s="641"/>
      <c r="CU44" s="641"/>
      <c r="CV44" s="641"/>
      <c r="CW44" s="641"/>
      <c r="CX44" s="641"/>
      <c r="CY44" s="642"/>
      <c r="CZ44" s="643">
        <v>15.7</v>
      </c>
      <c r="DA44" s="644"/>
      <c r="DB44" s="644"/>
      <c r="DC44" s="645"/>
      <c r="DD44" s="646">
        <v>597904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353</v>
      </c>
      <c r="CG45" s="638"/>
      <c r="CH45" s="638"/>
      <c r="CI45" s="638"/>
      <c r="CJ45" s="638"/>
      <c r="CK45" s="638"/>
      <c r="CL45" s="638"/>
      <c r="CM45" s="638"/>
      <c r="CN45" s="638"/>
      <c r="CO45" s="638"/>
      <c r="CP45" s="638"/>
      <c r="CQ45" s="639"/>
      <c r="CR45" s="640">
        <v>327227</v>
      </c>
      <c r="CS45" s="659"/>
      <c r="CT45" s="659"/>
      <c r="CU45" s="659"/>
      <c r="CV45" s="659"/>
      <c r="CW45" s="659"/>
      <c r="CX45" s="659"/>
      <c r="CY45" s="660"/>
      <c r="CZ45" s="643">
        <v>3</v>
      </c>
      <c r="DA45" s="661"/>
      <c r="DB45" s="661"/>
      <c r="DC45" s="662"/>
      <c r="DD45" s="646">
        <v>45604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355</v>
      </c>
      <c r="CG46" s="638"/>
      <c r="CH46" s="638"/>
      <c r="CI46" s="638"/>
      <c r="CJ46" s="638"/>
      <c r="CK46" s="638"/>
      <c r="CL46" s="638"/>
      <c r="CM46" s="638"/>
      <c r="CN46" s="638"/>
      <c r="CO46" s="638"/>
      <c r="CP46" s="638"/>
      <c r="CQ46" s="639"/>
      <c r="CR46" s="640">
        <v>1373999</v>
      </c>
      <c r="CS46" s="641"/>
      <c r="CT46" s="641"/>
      <c r="CU46" s="641"/>
      <c r="CV46" s="641"/>
      <c r="CW46" s="641"/>
      <c r="CX46" s="641"/>
      <c r="CY46" s="642"/>
      <c r="CZ46" s="643">
        <v>12.6</v>
      </c>
      <c r="DA46" s="644"/>
      <c r="DB46" s="644"/>
      <c r="DC46" s="645"/>
      <c r="DD46" s="646">
        <v>545594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357</v>
      </c>
      <c r="CG47" s="638"/>
      <c r="CH47" s="638"/>
      <c r="CI47" s="638"/>
      <c r="CJ47" s="638"/>
      <c r="CK47" s="638"/>
      <c r="CL47" s="638"/>
      <c r="CM47" s="638"/>
      <c r="CN47" s="638"/>
      <c r="CO47" s="638"/>
      <c r="CP47" s="638"/>
      <c r="CQ47" s="639"/>
      <c r="CR47" s="640">
        <v>37298</v>
      </c>
      <c r="CS47" s="659"/>
      <c r="CT47" s="659"/>
      <c r="CU47" s="659"/>
      <c r="CV47" s="659"/>
      <c r="CW47" s="659"/>
      <c r="CX47" s="659"/>
      <c r="CY47" s="660"/>
      <c r="CZ47" s="643">
        <v>0.3</v>
      </c>
      <c r="DA47" s="661"/>
      <c r="DB47" s="661"/>
      <c r="DC47" s="662"/>
      <c r="DD47" s="646">
        <v>7067</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358</v>
      </c>
      <c r="CD48" s="657"/>
      <c r="CE48" s="658"/>
      <c r="CF48" s="637" t="s">
        <v>359</v>
      </c>
      <c r="CG48" s="638"/>
      <c r="CH48" s="638"/>
      <c r="CI48" s="638"/>
      <c r="CJ48" s="638"/>
      <c r="CK48" s="638"/>
      <c r="CL48" s="638"/>
      <c r="CM48" s="638"/>
      <c r="CN48" s="638"/>
      <c r="CO48" s="638"/>
      <c r="CP48" s="638"/>
      <c r="CQ48" s="639"/>
      <c r="CR48" s="640" t="s">
        <v>360</v>
      </c>
      <c r="CS48" s="641"/>
      <c r="CT48" s="641"/>
      <c r="CU48" s="641"/>
      <c r="CV48" s="641"/>
      <c r="CW48" s="641"/>
      <c r="CX48" s="641"/>
      <c r="CY48" s="642"/>
      <c r="CZ48" s="643" t="s">
        <v>360</v>
      </c>
      <c r="DA48" s="644"/>
      <c r="DB48" s="644"/>
      <c r="DC48" s="645"/>
      <c r="DD48" s="646" t="s">
        <v>360</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361</v>
      </c>
      <c r="CE49" s="622"/>
      <c r="CF49" s="622"/>
      <c r="CG49" s="622"/>
      <c r="CH49" s="622"/>
      <c r="CI49" s="622"/>
      <c r="CJ49" s="622"/>
      <c r="CK49" s="622"/>
      <c r="CL49" s="622"/>
      <c r="CM49" s="622"/>
      <c r="CN49" s="622"/>
      <c r="CO49" s="622"/>
      <c r="CP49" s="622"/>
      <c r="CQ49" s="623"/>
      <c r="CR49" s="624">
        <v>10899534</v>
      </c>
      <c r="CS49" s="625"/>
      <c r="CT49" s="625"/>
      <c r="CU49" s="625"/>
      <c r="CV49" s="625"/>
      <c r="CW49" s="625"/>
      <c r="CX49" s="625"/>
      <c r="CY49" s="626"/>
      <c r="CZ49" s="627">
        <v>100</v>
      </c>
      <c r="DA49" s="628"/>
      <c r="DB49" s="628"/>
      <c r="DC49" s="629"/>
      <c r="DD49" s="630">
        <v>7068968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lhJKkmIs2QhN2BI63xknd6GU3CGzq4zpMLuaZAV0rsFPxQmZRRwxIb1TSIV9T5bWBcDJVKyEKrn46gWxsUm7LQ==" saltValue="yjJeZL2gP0dY3/+3w1UBk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70" zoomScaleSheetLayoutView="70" workbookViewId="0">
      <selection activeCell="AK32" sqref="AK32:AO3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363</v>
      </c>
      <c r="DK2" s="1166"/>
      <c r="DL2" s="1166"/>
      <c r="DM2" s="1166"/>
      <c r="DN2" s="1166"/>
      <c r="DO2" s="1167"/>
      <c r="DP2" s="250"/>
      <c r="DQ2" s="1165" t="s">
        <v>364</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367</v>
      </c>
      <c r="B5" s="1051"/>
      <c r="C5" s="1051"/>
      <c r="D5" s="1051"/>
      <c r="E5" s="1051"/>
      <c r="F5" s="1051"/>
      <c r="G5" s="1051"/>
      <c r="H5" s="1051"/>
      <c r="I5" s="1051"/>
      <c r="J5" s="1051"/>
      <c r="K5" s="1051"/>
      <c r="L5" s="1051"/>
      <c r="M5" s="1051"/>
      <c r="N5" s="1051"/>
      <c r="O5" s="1051"/>
      <c r="P5" s="1052"/>
      <c r="Q5" s="1056" t="s">
        <v>368</v>
      </c>
      <c r="R5" s="1057"/>
      <c r="S5" s="1057"/>
      <c r="T5" s="1057"/>
      <c r="U5" s="1058"/>
      <c r="V5" s="1056" t="s">
        <v>369</v>
      </c>
      <c r="W5" s="1057"/>
      <c r="X5" s="1057"/>
      <c r="Y5" s="1057"/>
      <c r="Z5" s="1058"/>
      <c r="AA5" s="1056" t="s">
        <v>370</v>
      </c>
      <c r="AB5" s="1057"/>
      <c r="AC5" s="1057"/>
      <c r="AD5" s="1057"/>
      <c r="AE5" s="1057"/>
      <c r="AF5" s="1168" t="s">
        <v>371</v>
      </c>
      <c r="AG5" s="1057"/>
      <c r="AH5" s="1057"/>
      <c r="AI5" s="1057"/>
      <c r="AJ5" s="1072"/>
      <c r="AK5" s="1057" t="s">
        <v>372</v>
      </c>
      <c r="AL5" s="1057"/>
      <c r="AM5" s="1057"/>
      <c r="AN5" s="1057"/>
      <c r="AO5" s="1058"/>
      <c r="AP5" s="1056" t="s">
        <v>373</v>
      </c>
      <c r="AQ5" s="1057"/>
      <c r="AR5" s="1057"/>
      <c r="AS5" s="1057"/>
      <c r="AT5" s="1058"/>
      <c r="AU5" s="1056" t="s">
        <v>374</v>
      </c>
      <c r="AV5" s="1057"/>
      <c r="AW5" s="1057"/>
      <c r="AX5" s="1057"/>
      <c r="AY5" s="1072"/>
      <c r="AZ5" s="257"/>
      <c r="BA5" s="257"/>
      <c r="BB5" s="257"/>
      <c r="BC5" s="257"/>
      <c r="BD5" s="257"/>
      <c r="BE5" s="258"/>
      <c r="BF5" s="258"/>
      <c r="BG5" s="258"/>
      <c r="BH5" s="258"/>
      <c r="BI5" s="258"/>
      <c r="BJ5" s="258"/>
      <c r="BK5" s="258"/>
      <c r="BL5" s="258"/>
      <c r="BM5" s="258"/>
      <c r="BN5" s="258"/>
      <c r="BO5" s="258"/>
      <c r="BP5" s="258"/>
      <c r="BQ5" s="1050" t="s">
        <v>375</v>
      </c>
      <c r="BR5" s="1051"/>
      <c r="BS5" s="1051"/>
      <c r="BT5" s="1051"/>
      <c r="BU5" s="1051"/>
      <c r="BV5" s="1051"/>
      <c r="BW5" s="1051"/>
      <c r="BX5" s="1051"/>
      <c r="BY5" s="1051"/>
      <c r="BZ5" s="1051"/>
      <c r="CA5" s="1051"/>
      <c r="CB5" s="1051"/>
      <c r="CC5" s="1051"/>
      <c r="CD5" s="1051"/>
      <c r="CE5" s="1051"/>
      <c r="CF5" s="1051"/>
      <c r="CG5" s="1052"/>
      <c r="CH5" s="1056" t="s">
        <v>376</v>
      </c>
      <c r="CI5" s="1057"/>
      <c r="CJ5" s="1057"/>
      <c r="CK5" s="1057"/>
      <c r="CL5" s="1058"/>
      <c r="CM5" s="1056" t="s">
        <v>377</v>
      </c>
      <c r="CN5" s="1057"/>
      <c r="CO5" s="1057"/>
      <c r="CP5" s="1057"/>
      <c r="CQ5" s="1058"/>
      <c r="CR5" s="1056" t="s">
        <v>378</v>
      </c>
      <c r="CS5" s="1057"/>
      <c r="CT5" s="1057"/>
      <c r="CU5" s="1057"/>
      <c r="CV5" s="1058"/>
      <c r="CW5" s="1056" t="s">
        <v>379</v>
      </c>
      <c r="CX5" s="1057"/>
      <c r="CY5" s="1057"/>
      <c r="CZ5" s="1057"/>
      <c r="DA5" s="1058"/>
      <c r="DB5" s="1056" t="s">
        <v>380</v>
      </c>
      <c r="DC5" s="1057"/>
      <c r="DD5" s="1057"/>
      <c r="DE5" s="1057"/>
      <c r="DF5" s="1058"/>
      <c r="DG5" s="1153" t="s">
        <v>381</v>
      </c>
      <c r="DH5" s="1154"/>
      <c r="DI5" s="1154"/>
      <c r="DJ5" s="1154"/>
      <c r="DK5" s="1155"/>
      <c r="DL5" s="1153" t="s">
        <v>382</v>
      </c>
      <c r="DM5" s="1154"/>
      <c r="DN5" s="1154"/>
      <c r="DO5" s="1154"/>
      <c r="DP5" s="1155"/>
      <c r="DQ5" s="1056" t="s">
        <v>383</v>
      </c>
      <c r="DR5" s="1057"/>
      <c r="DS5" s="1057"/>
      <c r="DT5" s="1057"/>
      <c r="DU5" s="1058"/>
      <c r="DV5" s="1056" t="s">
        <v>374</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384</v>
      </c>
      <c r="C7" s="1106"/>
      <c r="D7" s="1106"/>
      <c r="E7" s="1106"/>
      <c r="F7" s="1106"/>
      <c r="G7" s="1106"/>
      <c r="H7" s="1106"/>
      <c r="I7" s="1106"/>
      <c r="J7" s="1106"/>
      <c r="K7" s="1106"/>
      <c r="L7" s="1106"/>
      <c r="M7" s="1106"/>
      <c r="N7" s="1106"/>
      <c r="O7" s="1106"/>
      <c r="P7" s="1107"/>
      <c r="Q7" s="1159">
        <v>11506</v>
      </c>
      <c r="R7" s="1160"/>
      <c r="S7" s="1160"/>
      <c r="T7" s="1160"/>
      <c r="U7" s="1160"/>
      <c r="V7" s="1160">
        <v>10860</v>
      </c>
      <c r="W7" s="1160"/>
      <c r="X7" s="1160"/>
      <c r="Y7" s="1160"/>
      <c r="Z7" s="1160"/>
      <c r="AA7" s="1160">
        <v>646</v>
      </c>
      <c r="AB7" s="1160"/>
      <c r="AC7" s="1160"/>
      <c r="AD7" s="1160"/>
      <c r="AE7" s="1161"/>
      <c r="AF7" s="1162">
        <v>611</v>
      </c>
      <c r="AG7" s="1163"/>
      <c r="AH7" s="1163"/>
      <c r="AI7" s="1163"/>
      <c r="AJ7" s="1164"/>
      <c r="AK7" s="1146">
        <v>596</v>
      </c>
      <c r="AL7" s="1147"/>
      <c r="AM7" s="1147"/>
      <c r="AN7" s="1147"/>
      <c r="AO7" s="1147"/>
      <c r="AP7" s="1147">
        <v>10417</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585</v>
      </c>
      <c r="BT7" s="1151"/>
      <c r="BU7" s="1151"/>
      <c r="BV7" s="1151"/>
      <c r="BW7" s="1151"/>
      <c r="BX7" s="1151"/>
      <c r="BY7" s="1151"/>
      <c r="BZ7" s="1151"/>
      <c r="CA7" s="1151"/>
      <c r="CB7" s="1151"/>
      <c r="CC7" s="1151"/>
      <c r="CD7" s="1151"/>
      <c r="CE7" s="1151"/>
      <c r="CF7" s="1151"/>
      <c r="CG7" s="1152"/>
      <c r="CH7" s="1143">
        <v>7</v>
      </c>
      <c r="CI7" s="1144"/>
      <c r="CJ7" s="1144"/>
      <c r="CK7" s="1144"/>
      <c r="CL7" s="1145"/>
      <c r="CM7" s="1143">
        <v>14</v>
      </c>
      <c r="CN7" s="1144"/>
      <c r="CO7" s="1144"/>
      <c r="CP7" s="1144"/>
      <c r="CQ7" s="1145"/>
      <c r="CR7" s="1143">
        <v>9</v>
      </c>
      <c r="CS7" s="1144"/>
      <c r="CT7" s="1144"/>
      <c r="CU7" s="1144"/>
      <c r="CV7" s="1145"/>
      <c r="CW7" s="1143">
        <v>13</v>
      </c>
      <c r="CX7" s="1144"/>
      <c r="CY7" s="1144"/>
      <c r="CZ7" s="1144"/>
      <c r="DA7" s="1145"/>
      <c r="DB7" s="1143" t="s">
        <v>588</v>
      </c>
      <c r="DC7" s="1144"/>
      <c r="DD7" s="1144"/>
      <c r="DE7" s="1144"/>
      <c r="DF7" s="1145"/>
      <c r="DG7" s="1143" t="s">
        <v>588</v>
      </c>
      <c r="DH7" s="1144"/>
      <c r="DI7" s="1144"/>
      <c r="DJ7" s="1144"/>
      <c r="DK7" s="1145"/>
      <c r="DL7" s="1143" t="s">
        <v>588</v>
      </c>
      <c r="DM7" s="1144"/>
      <c r="DN7" s="1144"/>
      <c r="DO7" s="1144"/>
      <c r="DP7" s="1145"/>
      <c r="DQ7" s="1143" t="s">
        <v>588</v>
      </c>
      <c r="DR7" s="1144"/>
      <c r="DS7" s="1144"/>
      <c r="DT7" s="1144"/>
      <c r="DU7" s="1145"/>
      <c r="DV7" s="1170"/>
      <c r="DW7" s="1171"/>
      <c r="DX7" s="1171"/>
      <c r="DY7" s="1171"/>
      <c r="DZ7" s="1172"/>
      <c r="EA7" s="255"/>
    </row>
    <row r="8" spans="1:131" s="256" customFormat="1" ht="26.25" customHeight="1" x14ac:dyDescent="0.15">
      <c r="A8" s="262">
        <v>2</v>
      </c>
      <c r="B8" s="1092" t="s">
        <v>385</v>
      </c>
      <c r="C8" s="1093"/>
      <c r="D8" s="1093"/>
      <c r="E8" s="1093"/>
      <c r="F8" s="1093"/>
      <c r="G8" s="1093"/>
      <c r="H8" s="1093"/>
      <c r="I8" s="1093"/>
      <c r="J8" s="1093"/>
      <c r="K8" s="1093"/>
      <c r="L8" s="1093"/>
      <c r="M8" s="1093"/>
      <c r="N8" s="1093"/>
      <c r="O8" s="1093"/>
      <c r="P8" s="1094"/>
      <c r="Q8" s="1098">
        <v>7</v>
      </c>
      <c r="R8" s="1099"/>
      <c r="S8" s="1099"/>
      <c r="T8" s="1099"/>
      <c r="U8" s="1099"/>
      <c r="V8" s="1099">
        <v>5</v>
      </c>
      <c r="W8" s="1099"/>
      <c r="X8" s="1099"/>
      <c r="Y8" s="1099"/>
      <c r="Z8" s="1099"/>
      <c r="AA8" s="1099">
        <v>1</v>
      </c>
      <c r="AB8" s="1099"/>
      <c r="AC8" s="1099"/>
      <c r="AD8" s="1099"/>
      <c r="AE8" s="1100"/>
      <c r="AF8" s="1074">
        <v>1</v>
      </c>
      <c r="AG8" s="1075"/>
      <c r="AH8" s="1075"/>
      <c r="AI8" s="1075"/>
      <c r="AJ8" s="1076"/>
      <c r="AK8" s="1141">
        <v>1</v>
      </c>
      <c r="AL8" s="1142"/>
      <c r="AM8" s="1142"/>
      <c r="AN8" s="1142"/>
      <c r="AO8" s="1142"/>
      <c r="AP8" s="1142" t="s">
        <v>587</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586</v>
      </c>
      <c r="BT8" s="1070"/>
      <c r="BU8" s="1070"/>
      <c r="BV8" s="1070"/>
      <c r="BW8" s="1070"/>
      <c r="BX8" s="1070"/>
      <c r="BY8" s="1070"/>
      <c r="BZ8" s="1070"/>
      <c r="CA8" s="1070"/>
      <c r="CB8" s="1070"/>
      <c r="CC8" s="1070"/>
      <c r="CD8" s="1070"/>
      <c r="CE8" s="1070"/>
      <c r="CF8" s="1070"/>
      <c r="CG8" s="1071"/>
      <c r="CH8" s="1044">
        <v>-19</v>
      </c>
      <c r="CI8" s="1045"/>
      <c r="CJ8" s="1045"/>
      <c r="CK8" s="1045"/>
      <c r="CL8" s="1046"/>
      <c r="CM8" s="1044">
        <v>200</v>
      </c>
      <c r="CN8" s="1045"/>
      <c r="CO8" s="1045"/>
      <c r="CP8" s="1045"/>
      <c r="CQ8" s="1046"/>
      <c r="CR8" s="1044">
        <v>15</v>
      </c>
      <c r="CS8" s="1045"/>
      <c r="CT8" s="1045"/>
      <c r="CU8" s="1045"/>
      <c r="CV8" s="1046"/>
      <c r="CW8" s="1044">
        <v>18</v>
      </c>
      <c r="CX8" s="1045"/>
      <c r="CY8" s="1045"/>
      <c r="CZ8" s="1045"/>
      <c r="DA8" s="1046"/>
      <c r="DB8" s="1044" t="s">
        <v>588</v>
      </c>
      <c r="DC8" s="1045"/>
      <c r="DD8" s="1045"/>
      <c r="DE8" s="1045"/>
      <c r="DF8" s="1046"/>
      <c r="DG8" s="1044" t="s">
        <v>588</v>
      </c>
      <c r="DH8" s="1045"/>
      <c r="DI8" s="1045"/>
      <c r="DJ8" s="1045"/>
      <c r="DK8" s="1046"/>
      <c r="DL8" s="1044" t="s">
        <v>588</v>
      </c>
      <c r="DM8" s="1045"/>
      <c r="DN8" s="1045"/>
      <c r="DO8" s="1045"/>
      <c r="DP8" s="1046"/>
      <c r="DQ8" s="1044" t="s">
        <v>588</v>
      </c>
      <c r="DR8" s="1045"/>
      <c r="DS8" s="1045"/>
      <c r="DT8" s="1045"/>
      <c r="DU8" s="1046"/>
      <c r="DV8" s="1047"/>
      <c r="DW8" s="1048"/>
      <c r="DX8" s="1048"/>
      <c r="DY8" s="1048"/>
      <c r="DZ8" s="1049"/>
      <c r="EA8" s="255"/>
    </row>
    <row r="9" spans="1:131" s="256" customFormat="1" ht="26.25" customHeight="1" x14ac:dyDescent="0.15">
      <c r="A9" s="262">
        <v>3</v>
      </c>
      <c r="B9" s="1092" t="s">
        <v>386</v>
      </c>
      <c r="C9" s="1093"/>
      <c r="D9" s="1093"/>
      <c r="E9" s="1093"/>
      <c r="F9" s="1093"/>
      <c r="G9" s="1093"/>
      <c r="H9" s="1093"/>
      <c r="I9" s="1093"/>
      <c r="J9" s="1093"/>
      <c r="K9" s="1093"/>
      <c r="L9" s="1093"/>
      <c r="M9" s="1093"/>
      <c r="N9" s="1093"/>
      <c r="O9" s="1093"/>
      <c r="P9" s="1094"/>
      <c r="Q9" s="1098">
        <v>41</v>
      </c>
      <c r="R9" s="1099"/>
      <c r="S9" s="1099"/>
      <c r="T9" s="1099"/>
      <c r="U9" s="1099"/>
      <c r="V9" s="1099">
        <v>36</v>
      </c>
      <c r="W9" s="1099"/>
      <c r="X9" s="1099"/>
      <c r="Y9" s="1099"/>
      <c r="Z9" s="1099"/>
      <c r="AA9" s="1099">
        <v>5</v>
      </c>
      <c r="AB9" s="1099"/>
      <c r="AC9" s="1099"/>
      <c r="AD9" s="1099"/>
      <c r="AE9" s="1100"/>
      <c r="AF9" s="1074">
        <v>5</v>
      </c>
      <c r="AG9" s="1075"/>
      <c r="AH9" s="1075"/>
      <c r="AI9" s="1075"/>
      <c r="AJ9" s="1076"/>
      <c r="AK9" s="1141">
        <v>6</v>
      </c>
      <c r="AL9" s="1142"/>
      <c r="AM9" s="1142"/>
      <c r="AN9" s="1142"/>
      <c r="AO9" s="1142"/>
      <c r="AP9" s="1142" t="s">
        <v>587</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387</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388</v>
      </c>
      <c r="B23" s="999" t="s">
        <v>389</v>
      </c>
      <c r="C23" s="1000"/>
      <c r="D23" s="1000"/>
      <c r="E23" s="1000"/>
      <c r="F23" s="1000"/>
      <c r="G23" s="1000"/>
      <c r="H23" s="1000"/>
      <c r="I23" s="1000"/>
      <c r="J23" s="1000"/>
      <c r="K23" s="1000"/>
      <c r="L23" s="1000"/>
      <c r="M23" s="1000"/>
      <c r="N23" s="1000"/>
      <c r="O23" s="1000"/>
      <c r="P23" s="1001"/>
      <c r="Q23" s="1123">
        <v>11553</v>
      </c>
      <c r="R23" s="1124"/>
      <c r="S23" s="1124"/>
      <c r="T23" s="1124"/>
      <c r="U23" s="1124"/>
      <c r="V23" s="1124">
        <v>10900</v>
      </c>
      <c r="W23" s="1124"/>
      <c r="X23" s="1124"/>
      <c r="Y23" s="1124"/>
      <c r="Z23" s="1124"/>
      <c r="AA23" s="1124">
        <v>653</v>
      </c>
      <c r="AB23" s="1124"/>
      <c r="AC23" s="1124"/>
      <c r="AD23" s="1124"/>
      <c r="AE23" s="1125"/>
      <c r="AF23" s="1126">
        <v>618</v>
      </c>
      <c r="AG23" s="1124"/>
      <c r="AH23" s="1124"/>
      <c r="AI23" s="1124"/>
      <c r="AJ23" s="1127"/>
      <c r="AK23" s="1128"/>
      <c r="AL23" s="1129"/>
      <c r="AM23" s="1129"/>
      <c r="AN23" s="1129"/>
      <c r="AO23" s="1129"/>
      <c r="AP23" s="1124">
        <v>10417</v>
      </c>
      <c r="AQ23" s="1124"/>
      <c r="AR23" s="1124"/>
      <c r="AS23" s="1124"/>
      <c r="AT23" s="1124"/>
      <c r="AU23" s="1130"/>
      <c r="AV23" s="1130"/>
      <c r="AW23" s="1130"/>
      <c r="AX23" s="1130"/>
      <c r="AY23" s="1131"/>
      <c r="AZ23" s="1120" t="s">
        <v>390</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391</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392</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367</v>
      </c>
      <c r="B26" s="1051"/>
      <c r="C26" s="1051"/>
      <c r="D26" s="1051"/>
      <c r="E26" s="1051"/>
      <c r="F26" s="1051"/>
      <c r="G26" s="1051"/>
      <c r="H26" s="1051"/>
      <c r="I26" s="1051"/>
      <c r="J26" s="1051"/>
      <c r="K26" s="1051"/>
      <c r="L26" s="1051"/>
      <c r="M26" s="1051"/>
      <c r="N26" s="1051"/>
      <c r="O26" s="1051"/>
      <c r="P26" s="1052"/>
      <c r="Q26" s="1056" t="s">
        <v>393</v>
      </c>
      <c r="R26" s="1057"/>
      <c r="S26" s="1057"/>
      <c r="T26" s="1057"/>
      <c r="U26" s="1058"/>
      <c r="V26" s="1056" t="s">
        <v>394</v>
      </c>
      <c r="W26" s="1057"/>
      <c r="X26" s="1057"/>
      <c r="Y26" s="1057"/>
      <c r="Z26" s="1058"/>
      <c r="AA26" s="1056" t="s">
        <v>395</v>
      </c>
      <c r="AB26" s="1057"/>
      <c r="AC26" s="1057"/>
      <c r="AD26" s="1057"/>
      <c r="AE26" s="1057"/>
      <c r="AF26" s="1114" t="s">
        <v>396</v>
      </c>
      <c r="AG26" s="1063"/>
      <c r="AH26" s="1063"/>
      <c r="AI26" s="1063"/>
      <c r="AJ26" s="1115"/>
      <c r="AK26" s="1057" t="s">
        <v>397</v>
      </c>
      <c r="AL26" s="1057"/>
      <c r="AM26" s="1057"/>
      <c r="AN26" s="1057"/>
      <c r="AO26" s="1058"/>
      <c r="AP26" s="1056" t="s">
        <v>398</v>
      </c>
      <c r="AQ26" s="1057"/>
      <c r="AR26" s="1057"/>
      <c r="AS26" s="1057"/>
      <c r="AT26" s="1058"/>
      <c r="AU26" s="1056" t="s">
        <v>399</v>
      </c>
      <c r="AV26" s="1057"/>
      <c r="AW26" s="1057"/>
      <c r="AX26" s="1057"/>
      <c r="AY26" s="1058"/>
      <c r="AZ26" s="1056" t="s">
        <v>400</v>
      </c>
      <c r="BA26" s="1057"/>
      <c r="BB26" s="1057"/>
      <c r="BC26" s="1057"/>
      <c r="BD26" s="1058"/>
      <c r="BE26" s="1056" t="s">
        <v>374</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401</v>
      </c>
      <c r="C28" s="1106"/>
      <c r="D28" s="1106"/>
      <c r="E28" s="1106"/>
      <c r="F28" s="1106"/>
      <c r="G28" s="1106"/>
      <c r="H28" s="1106"/>
      <c r="I28" s="1106"/>
      <c r="J28" s="1106"/>
      <c r="K28" s="1106"/>
      <c r="L28" s="1106"/>
      <c r="M28" s="1106"/>
      <c r="N28" s="1106"/>
      <c r="O28" s="1106"/>
      <c r="P28" s="1107"/>
      <c r="Q28" s="1108">
        <v>2218</v>
      </c>
      <c r="R28" s="1109"/>
      <c r="S28" s="1109"/>
      <c r="T28" s="1109"/>
      <c r="U28" s="1109"/>
      <c r="V28" s="1109">
        <v>2073</v>
      </c>
      <c r="W28" s="1109"/>
      <c r="X28" s="1109"/>
      <c r="Y28" s="1109"/>
      <c r="Z28" s="1109"/>
      <c r="AA28" s="1109">
        <v>145</v>
      </c>
      <c r="AB28" s="1109"/>
      <c r="AC28" s="1109"/>
      <c r="AD28" s="1109"/>
      <c r="AE28" s="1110"/>
      <c r="AF28" s="1111">
        <v>145</v>
      </c>
      <c r="AG28" s="1109"/>
      <c r="AH28" s="1109"/>
      <c r="AI28" s="1109"/>
      <c r="AJ28" s="1112"/>
      <c r="AK28" s="1113">
        <v>143</v>
      </c>
      <c r="AL28" s="1101"/>
      <c r="AM28" s="1101"/>
      <c r="AN28" s="1101"/>
      <c r="AO28" s="1101"/>
      <c r="AP28" s="1101" t="s">
        <v>587</v>
      </c>
      <c r="AQ28" s="1101"/>
      <c r="AR28" s="1101"/>
      <c r="AS28" s="1101"/>
      <c r="AT28" s="1101"/>
      <c r="AU28" s="1101" t="s">
        <v>587</v>
      </c>
      <c r="AV28" s="1101"/>
      <c r="AW28" s="1101"/>
      <c r="AX28" s="1101"/>
      <c r="AY28" s="1101"/>
      <c r="AZ28" s="1102" t="s">
        <v>587</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402</v>
      </c>
      <c r="C29" s="1093"/>
      <c r="D29" s="1093"/>
      <c r="E29" s="1093"/>
      <c r="F29" s="1093"/>
      <c r="G29" s="1093"/>
      <c r="H29" s="1093"/>
      <c r="I29" s="1093"/>
      <c r="J29" s="1093"/>
      <c r="K29" s="1093"/>
      <c r="L29" s="1093"/>
      <c r="M29" s="1093"/>
      <c r="N29" s="1093"/>
      <c r="O29" s="1093"/>
      <c r="P29" s="1094"/>
      <c r="Q29" s="1098">
        <v>2157</v>
      </c>
      <c r="R29" s="1099"/>
      <c r="S29" s="1099"/>
      <c r="T29" s="1099"/>
      <c r="U29" s="1099"/>
      <c r="V29" s="1099">
        <v>1977</v>
      </c>
      <c r="W29" s="1099"/>
      <c r="X29" s="1099"/>
      <c r="Y29" s="1099"/>
      <c r="Z29" s="1099"/>
      <c r="AA29" s="1099">
        <v>179</v>
      </c>
      <c r="AB29" s="1099"/>
      <c r="AC29" s="1099"/>
      <c r="AD29" s="1099"/>
      <c r="AE29" s="1100"/>
      <c r="AF29" s="1074">
        <v>179</v>
      </c>
      <c r="AG29" s="1075"/>
      <c r="AH29" s="1075"/>
      <c r="AI29" s="1075"/>
      <c r="AJ29" s="1076"/>
      <c r="AK29" s="1035">
        <v>294</v>
      </c>
      <c r="AL29" s="1026"/>
      <c r="AM29" s="1026"/>
      <c r="AN29" s="1026"/>
      <c r="AO29" s="1026"/>
      <c r="AP29" s="1026" t="s">
        <v>587</v>
      </c>
      <c r="AQ29" s="1026"/>
      <c r="AR29" s="1026"/>
      <c r="AS29" s="1026"/>
      <c r="AT29" s="1026"/>
      <c r="AU29" s="1026" t="s">
        <v>587</v>
      </c>
      <c r="AV29" s="1026"/>
      <c r="AW29" s="1026"/>
      <c r="AX29" s="1026"/>
      <c r="AY29" s="1026"/>
      <c r="AZ29" s="1097" t="s">
        <v>587</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403</v>
      </c>
      <c r="C30" s="1093"/>
      <c r="D30" s="1093"/>
      <c r="E30" s="1093"/>
      <c r="F30" s="1093"/>
      <c r="G30" s="1093"/>
      <c r="H30" s="1093"/>
      <c r="I30" s="1093"/>
      <c r="J30" s="1093"/>
      <c r="K30" s="1093"/>
      <c r="L30" s="1093"/>
      <c r="M30" s="1093"/>
      <c r="N30" s="1093"/>
      <c r="O30" s="1093"/>
      <c r="P30" s="1094"/>
      <c r="Q30" s="1098">
        <v>198</v>
      </c>
      <c r="R30" s="1099"/>
      <c r="S30" s="1099"/>
      <c r="T30" s="1099"/>
      <c r="U30" s="1099"/>
      <c r="V30" s="1099">
        <v>195</v>
      </c>
      <c r="W30" s="1099"/>
      <c r="X30" s="1099"/>
      <c r="Y30" s="1099"/>
      <c r="Z30" s="1099"/>
      <c r="AA30" s="1099">
        <v>3</v>
      </c>
      <c r="AB30" s="1099"/>
      <c r="AC30" s="1099"/>
      <c r="AD30" s="1099"/>
      <c r="AE30" s="1100"/>
      <c r="AF30" s="1074">
        <v>3</v>
      </c>
      <c r="AG30" s="1075"/>
      <c r="AH30" s="1075"/>
      <c r="AI30" s="1075"/>
      <c r="AJ30" s="1076"/>
      <c r="AK30" s="1035">
        <v>68</v>
      </c>
      <c r="AL30" s="1026"/>
      <c r="AM30" s="1026"/>
      <c r="AN30" s="1026"/>
      <c r="AO30" s="1026"/>
      <c r="AP30" s="1026" t="s">
        <v>587</v>
      </c>
      <c r="AQ30" s="1026"/>
      <c r="AR30" s="1026"/>
      <c r="AS30" s="1026"/>
      <c r="AT30" s="1026"/>
      <c r="AU30" s="1026" t="s">
        <v>587</v>
      </c>
      <c r="AV30" s="1026"/>
      <c r="AW30" s="1026"/>
      <c r="AX30" s="1026"/>
      <c r="AY30" s="1026"/>
      <c r="AZ30" s="1097" t="s">
        <v>587</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404</v>
      </c>
      <c r="C31" s="1093"/>
      <c r="D31" s="1093"/>
      <c r="E31" s="1093"/>
      <c r="F31" s="1093"/>
      <c r="G31" s="1093"/>
      <c r="H31" s="1093"/>
      <c r="I31" s="1093"/>
      <c r="J31" s="1093"/>
      <c r="K31" s="1093"/>
      <c r="L31" s="1093"/>
      <c r="M31" s="1093"/>
      <c r="N31" s="1093"/>
      <c r="O31" s="1093"/>
      <c r="P31" s="1094"/>
      <c r="Q31" s="1098">
        <v>383</v>
      </c>
      <c r="R31" s="1099"/>
      <c r="S31" s="1099"/>
      <c r="T31" s="1099"/>
      <c r="U31" s="1099"/>
      <c r="V31" s="1099">
        <v>327</v>
      </c>
      <c r="W31" s="1099"/>
      <c r="X31" s="1099"/>
      <c r="Y31" s="1099"/>
      <c r="Z31" s="1099"/>
      <c r="AA31" s="1099">
        <v>56</v>
      </c>
      <c r="AB31" s="1099"/>
      <c r="AC31" s="1099"/>
      <c r="AD31" s="1099"/>
      <c r="AE31" s="1100"/>
      <c r="AF31" s="1074">
        <v>488</v>
      </c>
      <c r="AG31" s="1075"/>
      <c r="AH31" s="1075"/>
      <c r="AI31" s="1075"/>
      <c r="AJ31" s="1076"/>
      <c r="AK31" s="1035" t="s">
        <v>587</v>
      </c>
      <c r="AL31" s="1026"/>
      <c r="AM31" s="1026"/>
      <c r="AN31" s="1026"/>
      <c r="AO31" s="1026"/>
      <c r="AP31" s="1026">
        <v>1882</v>
      </c>
      <c r="AQ31" s="1026"/>
      <c r="AR31" s="1026"/>
      <c r="AS31" s="1026"/>
      <c r="AT31" s="1026"/>
      <c r="AU31" s="1026">
        <v>907</v>
      </c>
      <c r="AV31" s="1026"/>
      <c r="AW31" s="1026"/>
      <c r="AX31" s="1026"/>
      <c r="AY31" s="1026"/>
      <c r="AZ31" s="1097" t="s">
        <v>587</v>
      </c>
      <c r="BA31" s="1097"/>
      <c r="BB31" s="1097"/>
      <c r="BC31" s="1097"/>
      <c r="BD31" s="1097"/>
      <c r="BE31" s="1087" t="s">
        <v>405</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406</v>
      </c>
      <c r="C32" s="1093"/>
      <c r="D32" s="1093"/>
      <c r="E32" s="1093"/>
      <c r="F32" s="1093"/>
      <c r="G32" s="1093"/>
      <c r="H32" s="1093"/>
      <c r="I32" s="1093"/>
      <c r="J32" s="1093"/>
      <c r="K32" s="1093"/>
      <c r="L32" s="1093"/>
      <c r="M32" s="1093"/>
      <c r="N32" s="1093"/>
      <c r="O32" s="1093"/>
      <c r="P32" s="1094"/>
      <c r="Q32" s="1098">
        <v>757</v>
      </c>
      <c r="R32" s="1099"/>
      <c r="S32" s="1099"/>
      <c r="T32" s="1099"/>
      <c r="U32" s="1099"/>
      <c r="V32" s="1099">
        <v>722</v>
      </c>
      <c r="W32" s="1099"/>
      <c r="X32" s="1099"/>
      <c r="Y32" s="1099"/>
      <c r="Z32" s="1099"/>
      <c r="AA32" s="1099">
        <v>35</v>
      </c>
      <c r="AB32" s="1099"/>
      <c r="AC32" s="1099"/>
      <c r="AD32" s="1099"/>
      <c r="AE32" s="1100"/>
      <c r="AF32" s="1074">
        <v>35</v>
      </c>
      <c r="AG32" s="1075"/>
      <c r="AH32" s="1075"/>
      <c r="AI32" s="1075"/>
      <c r="AJ32" s="1076"/>
      <c r="AK32" s="1035">
        <v>340</v>
      </c>
      <c r="AL32" s="1026"/>
      <c r="AM32" s="1026"/>
      <c r="AN32" s="1026"/>
      <c r="AO32" s="1026"/>
      <c r="AP32" s="1026">
        <v>4952</v>
      </c>
      <c r="AQ32" s="1026"/>
      <c r="AR32" s="1026"/>
      <c r="AS32" s="1026"/>
      <c r="AT32" s="1026"/>
      <c r="AU32" s="1026">
        <v>4571</v>
      </c>
      <c r="AV32" s="1026"/>
      <c r="AW32" s="1026"/>
      <c r="AX32" s="1026"/>
      <c r="AY32" s="1026"/>
      <c r="AZ32" s="1097" t="s">
        <v>587</v>
      </c>
      <c r="BA32" s="1097"/>
      <c r="BB32" s="1097"/>
      <c r="BC32" s="1097"/>
      <c r="BD32" s="1097"/>
      <c r="BE32" s="1087" t="s">
        <v>407</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408</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388</v>
      </c>
      <c r="B63" s="999" t="s">
        <v>409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850</v>
      </c>
      <c r="AG63" s="1014"/>
      <c r="AH63" s="1014"/>
      <c r="AI63" s="1014"/>
      <c r="AJ63" s="1085"/>
      <c r="AK63" s="1086"/>
      <c r="AL63" s="1018"/>
      <c r="AM63" s="1018"/>
      <c r="AN63" s="1018"/>
      <c r="AO63" s="1018"/>
      <c r="AP63" s="1014">
        <v>6834</v>
      </c>
      <c r="AQ63" s="1014"/>
      <c r="AR63" s="1014"/>
      <c r="AS63" s="1014"/>
      <c r="AT63" s="1014"/>
      <c r="AU63" s="1014">
        <v>5478</v>
      </c>
      <c r="AV63" s="1014"/>
      <c r="AW63" s="1014"/>
      <c r="AX63" s="1014"/>
      <c r="AY63" s="1014"/>
      <c r="AZ63" s="1080"/>
      <c r="BA63" s="1080"/>
      <c r="BB63" s="1080"/>
      <c r="BC63" s="1080"/>
      <c r="BD63" s="1080"/>
      <c r="BE63" s="1015"/>
      <c r="BF63" s="1015"/>
      <c r="BG63" s="1015"/>
      <c r="BH63" s="1015"/>
      <c r="BI63" s="1016"/>
      <c r="BJ63" s="1081" t="s">
        <v>410</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412</v>
      </c>
      <c r="B66" s="1051"/>
      <c r="C66" s="1051"/>
      <c r="D66" s="1051"/>
      <c r="E66" s="1051"/>
      <c r="F66" s="1051"/>
      <c r="G66" s="1051"/>
      <c r="H66" s="1051"/>
      <c r="I66" s="1051"/>
      <c r="J66" s="1051"/>
      <c r="K66" s="1051"/>
      <c r="L66" s="1051"/>
      <c r="M66" s="1051"/>
      <c r="N66" s="1051"/>
      <c r="O66" s="1051"/>
      <c r="P66" s="1052"/>
      <c r="Q66" s="1056" t="s">
        <v>413</v>
      </c>
      <c r="R66" s="1057"/>
      <c r="S66" s="1057"/>
      <c r="T66" s="1057"/>
      <c r="U66" s="1058"/>
      <c r="V66" s="1056" t="s">
        <v>414</v>
      </c>
      <c r="W66" s="1057"/>
      <c r="X66" s="1057"/>
      <c r="Y66" s="1057"/>
      <c r="Z66" s="1058"/>
      <c r="AA66" s="1056" t="s">
        <v>415</v>
      </c>
      <c r="AB66" s="1057"/>
      <c r="AC66" s="1057"/>
      <c r="AD66" s="1057"/>
      <c r="AE66" s="1058"/>
      <c r="AF66" s="1062" t="s">
        <v>416</v>
      </c>
      <c r="AG66" s="1063"/>
      <c r="AH66" s="1063"/>
      <c r="AI66" s="1063"/>
      <c r="AJ66" s="1064"/>
      <c r="AK66" s="1056" t="s">
        <v>417</v>
      </c>
      <c r="AL66" s="1051"/>
      <c r="AM66" s="1051"/>
      <c r="AN66" s="1051"/>
      <c r="AO66" s="1052"/>
      <c r="AP66" s="1056" t="s">
        <v>418</v>
      </c>
      <c r="AQ66" s="1057"/>
      <c r="AR66" s="1057"/>
      <c r="AS66" s="1057"/>
      <c r="AT66" s="1058"/>
      <c r="AU66" s="1056" t="s">
        <v>419</v>
      </c>
      <c r="AV66" s="1057"/>
      <c r="AW66" s="1057"/>
      <c r="AX66" s="1057"/>
      <c r="AY66" s="1058"/>
      <c r="AZ66" s="1056" t="s">
        <v>374</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578</v>
      </c>
      <c r="C68" s="1041"/>
      <c r="D68" s="1041"/>
      <c r="E68" s="1041"/>
      <c r="F68" s="1041"/>
      <c r="G68" s="1041"/>
      <c r="H68" s="1041"/>
      <c r="I68" s="1041"/>
      <c r="J68" s="1041"/>
      <c r="K68" s="1041"/>
      <c r="L68" s="1041"/>
      <c r="M68" s="1041"/>
      <c r="N68" s="1041"/>
      <c r="O68" s="1041"/>
      <c r="P68" s="1042"/>
      <c r="Q68" s="1043">
        <v>4168</v>
      </c>
      <c r="R68" s="1037"/>
      <c r="S68" s="1037"/>
      <c r="T68" s="1037"/>
      <c r="U68" s="1037"/>
      <c r="V68" s="1037">
        <v>4338</v>
      </c>
      <c r="W68" s="1037"/>
      <c r="X68" s="1037"/>
      <c r="Y68" s="1037"/>
      <c r="Z68" s="1037"/>
      <c r="AA68" s="1037">
        <v>-170</v>
      </c>
      <c r="AB68" s="1037"/>
      <c r="AC68" s="1037"/>
      <c r="AD68" s="1037"/>
      <c r="AE68" s="1037"/>
      <c r="AF68" s="1037">
        <v>2169</v>
      </c>
      <c r="AG68" s="1037"/>
      <c r="AH68" s="1037"/>
      <c r="AI68" s="1037"/>
      <c r="AJ68" s="1037"/>
      <c r="AK68" s="1037" t="s">
        <v>587</v>
      </c>
      <c r="AL68" s="1037"/>
      <c r="AM68" s="1037"/>
      <c r="AN68" s="1037"/>
      <c r="AO68" s="1037"/>
      <c r="AP68" s="1037">
        <v>1535</v>
      </c>
      <c r="AQ68" s="1037"/>
      <c r="AR68" s="1037"/>
      <c r="AS68" s="1037"/>
      <c r="AT68" s="1037"/>
      <c r="AU68" s="1037">
        <v>156</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579</v>
      </c>
      <c r="C69" s="1030"/>
      <c r="D69" s="1030"/>
      <c r="E69" s="1030"/>
      <c r="F69" s="1030"/>
      <c r="G69" s="1030"/>
      <c r="H69" s="1030"/>
      <c r="I69" s="1030"/>
      <c r="J69" s="1030"/>
      <c r="K69" s="1030"/>
      <c r="L69" s="1030"/>
      <c r="M69" s="1030"/>
      <c r="N69" s="1030"/>
      <c r="O69" s="1030"/>
      <c r="P69" s="1031"/>
      <c r="Q69" s="1032">
        <v>1355</v>
      </c>
      <c r="R69" s="1026"/>
      <c r="S69" s="1026"/>
      <c r="T69" s="1026"/>
      <c r="U69" s="1026"/>
      <c r="V69" s="1026">
        <v>1327</v>
      </c>
      <c r="W69" s="1026"/>
      <c r="X69" s="1026"/>
      <c r="Y69" s="1026"/>
      <c r="Z69" s="1026"/>
      <c r="AA69" s="1026">
        <v>28</v>
      </c>
      <c r="AB69" s="1026"/>
      <c r="AC69" s="1026"/>
      <c r="AD69" s="1026"/>
      <c r="AE69" s="1026"/>
      <c r="AF69" s="1026">
        <v>13</v>
      </c>
      <c r="AG69" s="1026"/>
      <c r="AH69" s="1026"/>
      <c r="AI69" s="1026"/>
      <c r="AJ69" s="1026"/>
      <c r="AK69" s="1026" t="s">
        <v>587</v>
      </c>
      <c r="AL69" s="1026"/>
      <c r="AM69" s="1026"/>
      <c r="AN69" s="1026"/>
      <c r="AO69" s="1026"/>
      <c r="AP69" s="1026">
        <v>1285</v>
      </c>
      <c r="AQ69" s="1026"/>
      <c r="AR69" s="1026"/>
      <c r="AS69" s="1026"/>
      <c r="AT69" s="1026"/>
      <c r="AU69" s="1026">
        <v>624</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580</v>
      </c>
      <c r="C70" s="1030"/>
      <c r="D70" s="1030"/>
      <c r="E70" s="1030"/>
      <c r="F70" s="1030"/>
      <c r="G70" s="1030"/>
      <c r="H70" s="1030"/>
      <c r="I70" s="1030"/>
      <c r="J70" s="1030"/>
      <c r="K70" s="1030"/>
      <c r="L70" s="1030"/>
      <c r="M70" s="1030"/>
      <c r="N70" s="1030"/>
      <c r="O70" s="1030"/>
      <c r="P70" s="1031"/>
      <c r="Q70" s="1032">
        <v>1843</v>
      </c>
      <c r="R70" s="1026"/>
      <c r="S70" s="1026"/>
      <c r="T70" s="1026"/>
      <c r="U70" s="1026"/>
      <c r="V70" s="1026">
        <v>1670</v>
      </c>
      <c r="W70" s="1026"/>
      <c r="X70" s="1026"/>
      <c r="Y70" s="1026"/>
      <c r="Z70" s="1026"/>
      <c r="AA70" s="1026">
        <v>173</v>
      </c>
      <c r="AB70" s="1026"/>
      <c r="AC70" s="1026"/>
      <c r="AD70" s="1026"/>
      <c r="AE70" s="1026"/>
      <c r="AF70" s="1026">
        <v>173</v>
      </c>
      <c r="AG70" s="1026"/>
      <c r="AH70" s="1026"/>
      <c r="AI70" s="1026"/>
      <c r="AJ70" s="1026"/>
      <c r="AK70" s="1026" t="s">
        <v>587</v>
      </c>
      <c r="AL70" s="1026"/>
      <c r="AM70" s="1026"/>
      <c r="AN70" s="1026"/>
      <c r="AO70" s="1026"/>
      <c r="AP70" s="1026">
        <v>409</v>
      </c>
      <c r="AQ70" s="1026"/>
      <c r="AR70" s="1026"/>
      <c r="AS70" s="1026"/>
      <c r="AT70" s="1026"/>
      <c r="AU70" s="1026">
        <v>31</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581</v>
      </c>
      <c r="C71" s="1030"/>
      <c r="D71" s="1030"/>
      <c r="E71" s="1030"/>
      <c r="F71" s="1030"/>
      <c r="G71" s="1030"/>
      <c r="H71" s="1030"/>
      <c r="I71" s="1030"/>
      <c r="J71" s="1030"/>
      <c r="K71" s="1030"/>
      <c r="L71" s="1030"/>
      <c r="M71" s="1030"/>
      <c r="N71" s="1030"/>
      <c r="O71" s="1030"/>
      <c r="P71" s="1031"/>
      <c r="Q71" s="1032">
        <v>19</v>
      </c>
      <c r="R71" s="1026"/>
      <c r="S71" s="1026"/>
      <c r="T71" s="1026"/>
      <c r="U71" s="1026"/>
      <c r="V71" s="1026">
        <v>19</v>
      </c>
      <c r="W71" s="1026"/>
      <c r="X71" s="1026"/>
      <c r="Y71" s="1026"/>
      <c r="Z71" s="1026"/>
      <c r="AA71" s="1026" t="s">
        <v>587</v>
      </c>
      <c r="AB71" s="1026"/>
      <c r="AC71" s="1026"/>
      <c r="AD71" s="1026"/>
      <c r="AE71" s="1026"/>
      <c r="AF71" s="1026" t="s">
        <v>587</v>
      </c>
      <c r="AG71" s="1026"/>
      <c r="AH71" s="1026"/>
      <c r="AI71" s="1026"/>
      <c r="AJ71" s="1026"/>
      <c r="AK71" s="1026">
        <v>17</v>
      </c>
      <c r="AL71" s="1026"/>
      <c r="AM71" s="1026"/>
      <c r="AN71" s="1026"/>
      <c r="AO71" s="1026"/>
      <c r="AP71" s="1026" t="s">
        <v>587</v>
      </c>
      <c r="AQ71" s="1026"/>
      <c r="AR71" s="1026"/>
      <c r="AS71" s="1026"/>
      <c r="AT71" s="1026"/>
      <c r="AU71" s="1026" t="s">
        <v>587</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582</v>
      </c>
      <c r="C72" s="1030"/>
      <c r="D72" s="1030"/>
      <c r="E72" s="1030"/>
      <c r="F72" s="1030"/>
      <c r="G72" s="1030"/>
      <c r="H72" s="1030"/>
      <c r="I72" s="1030"/>
      <c r="J72" s="1030"/>
      <c r="K72" s="1030"/>
      <c r="L72" s="1030"/>
      <c r="M72" s="1030"/>
      <c r="N72" s="1030"/>
      <c r="O72" s="1030"/>
      <c r="P72" s="1031"/>
      <c r="Q72" s="1032">
        <v>555</v>
      </c>
      <c r="R72" s="1026"/>
      <c r="S72" s="1026"/>
      <c r="T72" s="1026"/>
      <c r="U72" s="1026"/>
      <c r="V72" s="1026">
        <v>399</v>
      </c>
      <c r="W72" s="1026"/>
      <c r="X72" s="1026"/>
      <c r="Y72" s="1026"/>
      <c r="Z72" s="1026"/>
      <c r="AA72" s="1026">
        <v>156</v>
      </c>
      <c r="AB72" s="1026"/>
      <c r="AC72" s="1026"/>
      <c r="AD72" s="1026"/>
      <c r="AE72" s="1026"/>
      <c r="AF72" s="1026">
        <v>156</v>
      </c>
      <c r="AG72" s="1026"/>
      <c r="AH72" s="1026"/>
      <c r="AI72" s="1026"/>
      <c r="AJ72" s="1026"/>
      <c r="AK72" s="1026" t="s">
        <v>587</v>
      </c>
      <c r="AL72" s="1026"/>
      <c r="AM72" s="1026"/>
      <c r="AN72" s="1026"/>
      <c r="AO72" s="1026"/>
      <c r="AP72" s="1026" t="s">
        <v>587</v>
      </c>
      <c r="AQ72" s="1026"/>
      <c r="AR72" s="1026"/>
      <c r="AS72" s="1026"/>
      <c r="AT72" s="1026"/>
      <c r="AU72" s="1026" t="s">
        <v>587</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583</v>
      </c>
      <c r="C73" s="1030"/>
      <c r="D73" s="1030"/>
      <c r="E73" s="1030"/>
      <c r="F73" s="1030"/>
      <c r="G73" s="1030"/>
      <c r="H73" s="1030"/>
      <c r="I73" s="1030"/>
      <c r="J73" s="1030"/>
      <c r="K73" s="1030"/>
      <c r="L73" s="1030"/>
      <c r="M73" s="1030"/>
      <c r="N73" s="1030"/>
      <c r="O73" s="1030"/>
      <c r="P73" s="1031"/>
      <c r="Q73" s="1032">
        <v>308</v>
      </c>
      <c r="R73" s="1026"/>
      <c r="S73" s="1026"/>
      <c r="T73" s="1026"/>
      <c r="U73" s="1026"/>
      <c r="V73" s="1026">
        <v>254</v>
      </c>
      <c r="W73" s="1026"/>
      <c r="X73" s="1026"/>
      <c r="Y73" s="1026"/>
      <c r="Z73" s="1026"/>
      <c r="AA73" s="1026">
        <v>54</v>
      </c>
      <c r="AB73" s="1026"/>
      <c r="AC73" s="1026"/>
      <c r="AD73" s="1026"/>
      <c r="AE73" s="1026"/>
      <c r="AF73" s="1026">
        <v>54</v>
      </c>
      <c r="AG73" s="1026"/>
      <c r="AH73" s="1026"/>
      <c r="AI73" s="1026"/>
      <c r="AJ73" s="1026"/>
      <c r="AK73" s="1026" t="s">
        <v>587</v>
      </c>
      <c r="AL73" s="1026"/>
      <c r="AM73" s="1026"/>
      <c r="AN73" s="1026"/>
      <c r="AO73" s="1026"/>
      <c r="AP73" s="1026" t="s">
        <v>587</v>
      </c>
      <c r="AQ73" s="1026"/>
      <c r="AR73" s="1026"/>
      <c r="AS73" s="1026"/>
      <c r="AT73" s="1026"/>
      <c r="AU73" s="1026" t="s">
        <v>587</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584</v>
      </c>
      <c r="C74" s="1030"/>
      <c r="D74" s="1030"/>
      <c r="E74" s="1030"/>
      <c r="F74" s="1030"/>
      <c r="G74" s="1030"/>
      <c r="H74" s="1030"/>
      <c r="I74" s="1030"/>
      <c r="J74" s="1030"/>
      <c r="K74" s="1030"/>
      <c r="L74" s="1030"/>
      <c r="M74" s="1030"/>
      <c r="N74" s="1030"/>
      <c r="O74" s="1030"/>
      <c r="P74" s="1031"/>
      <c r="Q74" s="1032">
        <v>296028</v>
      </c>
      <c r="R74" s="1026"/>
      <c r="S74" s="1026"/>
      <c r="T74" s="1026"/>
      <c r="U74" s="1026"/>
      <c r="V74" s="1026">
        <v>287668</v>
      </c>
      <c r="W74" s="1026"/>
      <c r="X74" s="1026"/>
      <c r="Y74" s="1026"/>
      <c r="Z74" s="1026"/>
      <c r="AA74" s="1026">
        <v>8361</v>
      </c>
      <c r="AB74" s="1026"/>
      <c r="AC74" s="1026"/>
      <c r="AD74" s="1026"/>
      <c r="AE74" s="1026"/>
      <c r="AF74" s="1026">
        <v>8361</v>
      </c>
      <c r="AG74" s="1026"/>
      <c r="AH74" s="1026"/>
      <c r="AI74" s="1026"/>
      <c r="AJ74" s="1026"/>
      <c r="AK74" s="1026" t="s">
        <v>587</v>
      </c>
      <c r="AL74" s="1026"/>
      <c r="AM74" s="1026"/>
      <c r="AN74" s="1026"/>
      <c r="AO74" s="1026"/>
      <c r="AP74" s="1026" t="s">
        <v>587</v>
      </c>
      <c r="AQ74" s="1026"/>
      <c r="AR74" s="1026"/>
      <c r="AS74" s="1026"/>
      <c r="AT74" s="1026"/>
      <c r="AU74" s="1026" t="s">
        <v>587</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388</v>
      </c>
      <c r="B88" s="999" t="s">
        <v>420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10926</v>
      </c>
      <c r="AG88" s="1014"/>
      <c r="AH88" s="1014"/>
      <c r="AI88" s="1014"/>
      <c r="AJ88" s="1014"/>
      <c r="AK88" s="1018"/>
      <c r="AL88" s="1018"/>
      <c r="AM88" s="1018"/>
      <c r="AN88" s="1018"/>
      <c r="AO88" s="1018"/>
      <c r="AP88" s="1014">
        <v>3229</v>
      </c>
      <c r="AQ88" s="1014"/>
      <c r="AR88" s="1014"/>
      <c r="AS88" s="1014"/>
      <c r="AT88" s="1014"/>
      <c r="AU88" s="1014">
        <v>811</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999" t="s">
        <v>421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24</v>
      </c>
      <c r="CS102" s="1006"/>
      <c r="CT102" s="1006"/>
      <c r="CU102" s="1006"/>
      <c r="CV102" s="1007"/>
      <c r="CW102" s="1005">
        <v>31</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429</v>
      </c>
      <c r="AB109" s="949"/>
      <c r="AC109" s="949"/>
      <c r="AD109" s="949"/>
      <c r="AE109" s="950"/>
      <c r="AF109" s="951" t="s">
        <v>303</v>
      </c>
      <c r="AG109" s="949"/>
      <c r="AH109" s="949"/>
      <c r="AI109" s="949"/>
      <c r="AJ109" s="950"/>
      <c r="AK109" s="951" t="s">
        <v>302</v>
      </c>
      <c r="AL109" s="949"/>
      <c r="AM109" s="949"/>
      <c r="AN109" s="949"/>
      <c r="AO109" s="950"/>
      <c r="AP109" s="951" t="s">
        <v>430</v>
      </c>
      <c r="AQ109" s="949"/>
      <c r="AR109" s="949"/>
      <c r="AS109" s="949"/>
      <c r="AT109" s="980"/>
      <c r="AU109" s="948" t="s">
        <v>428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429</v>
      </c>
      <c r="BR109" s="949"/>
      <c r="BS109" s="949"/>
      <c r="BT109" s="949"/>
      <c r="BU109" s="950"/>
      <c r="BV109" s="951" t="s">
        <v>303</v>
      </c>
      <c r="BW109" s="949"/>
      <c r="BX109" s="949"/>
      <c r="BY109" s="949"/>
      <c r="BZ109" s="950"/>
      <c r="CA109" s="951" t="s">
        <v>302</v>
      </c>
      <c r="CB109" s="949"/>
      <c r="CC109" s="949"/>
      <c r="CD109" s="949"/>
      <c r="CE109" s="950"/>
      <c r="CF109" s="987" t="s">
        <v>430</v>
      </c>
      <c r="CG109" s="987"/>
      <c r="CH109" s="987"/>
      <c r="CI109" s="987"/>
      <c r="CJ109" s="987"/>
      <c r="CK109" s="951" t="s">
        <v>431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429</v>
      </c>
      <c r="DH109" s="949"/>
      <c r="DI109" s="949"/>
      <c r="DJ109" s="949"/>
      <c r="DK109" s="950"/>
      <c r="DL109" s="951" t="s">
        <v>303</v>
      </c>
      <c r="DM109" s="949"/>
      <c r="DN109" s="949"/>
      <c r="DO109" s="949"/>
      <c r="DP109" s="950"/>
      <c r="DQ109" s="951" t="s">
        <v>302</v>
      </c>
      <c r="DR109" s="949"/>
      <c r="DS109" s="949"/>
      <c r="DT109" s="949"/>
      <c r="DU109" s="950"/>
      <c r="DV109" s="951" t="s">
        <v>430</v>
      </c>
      <c r="DW109" s="949"/>
      <c r="DX109" s="949"/>
      <c r="DY109" s="949"/>
      <c r="DZ109" s="980"/>
    </row>
    <row r="110" spans="1:131" s="247" customFormat="1" ht="26.25" customHeight="1" x14ac:dyDescent="0.15">
      <c r="A110" s="851" t="s">
        <v>432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1281536</v>
      </c>
      <c r="AB110" s="942"/>
      <c r="AC110" s="942"/>
      <c r="AD110" s="942"/>
      <c r="AE110" s="943"/>
      <c r="AF110" s="944">
        <v>1277391</v>
      </c>
      <c r="AG110" s="942"/>
      <c r="AH110" s="942"/>
      <c r="AI110" s="942"/>
      <c r="AJ110" s="943"/>
      <c r="AK110" s="944">
        <v>1245948</v>
      </c>
      <c r="AL110" s="942"/>
      <c r="AM110" s="942"/>
      <c r="AN110" s="942"/>
      <c r="AO110" s="943"/>
      <c r="AP110" s="945">
        <v>24.7</v>
      </c>
      <c r="AQ110" s="946"/>
      <c r="AR110" s="946"/>
      <c r="AS110" s="946"/>
      <c r="AT110" s="947"/>
      <c r="AU110" s="981" t="s">
        <v>73</v>
      </c>
      <c r="AV110" s="982"/>
      <c r="AW110" s="982"/>
      <c r="AX110" s="982"/>
      <c r="AY110" s="982"/>
      <c r="AZ110" s="907" t="s">
        <v>433</v>
      </c>
      <c r="BA110" s="852"/>
      <c r="BB110" s="852"/>
      <c r="BC110" s="852"/>
      <c r="BD110" s="852"/>
      <c r="BE110" s="852"/>
      <c r="BF110" s="852"/>
      <c r="BG110" s="852"/>
      <c r="BH110" s="852"/>
      <c r="BI110" s="852"/>
      <c r="BJ110" s="852"/>
      <c r="BK110" s="852"/>
      <c r="BL110" s="852"/>
      <c r="BM110" s="852"/>
      <c r="BN110" s="852"/>
      <c r="BO110" s="852"/>
      <c r="BP110" s="853"/>
      <c r="BQ110" s="908">
        <v>10289791</v>
      </c>
      <c r="BR110" s="889"/>
      <c r="BS110" s="889"/>
      <c r="BT110" s="889"/>
      <c r="BU110" s="889"/>
      <c r="BV110" s="889">
        <v>10489333</v>
      </c>
      <c r="BW110" s="889"/>
      <c r="BX110" s="889"/>
      <c r="BY110" s="889"/>
      <c r="BZ110" s="889"/>
      <c r="CA110" s="889">
        <v>10416990</v>
      </c>
      <c r="CB110" s="889"/>
      <c r="CC110" s="889"/>
      <c r="CD110" s="889"/>
      <c r="CE110" s="889"/>
      <c r="CF110" s="913">
        <v>206.8</v>
      </c>
      <c r="CG110" s="914"/>
      <c r="CH110" s="914"/>
      <c r="CI110" s="914"/>
      <c r="CJ110" s="914"/>
      <c r="CK110" s="977" t="s">
        <v>434</v>
      </c>
      <c r="CL110" s="863"/>
      <c r="CM110" s="938" t="s">
        <v>435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436</v>
      </c>
      <c r="DH110" s="889"/>
      <c r="DI110" s="889"/>
      <c r="DJ110" s="889"/>
      <c r="DK110" s="889"/>
      <c r="DL110" s="889" t="s">
        <v>410</v>
      </c>
      <c r="DM110" s="889"/>
      <c r="DN110" s="889"/>
      <c r="DO110" s="889"/>
      <c r="DP110" s="889"/>
      <c r="DQ110" s="889" t="s">
        <v>390</v>
      </c>
      <c r="DR110" s="889"/>
      <c r="DS110" s="889"/>
      <c r="DT110" s="889"/>
      <c r="DU110" s="889"/>
      <c r="DV110" s="890" t="s">
        <v>436</v>
      </c>
      <c r="DW110" s="890"/>
      <c r="DX110" s="890"/>
      <c r="DY110" s="890"/>
      <c r="DZ110" s="891"/>
    </row>
    <row r="111" spans="1:131" s="247" customFormat="1" ht="26.25" customHeight="1" x14ac:dyDescent="0.15">
      <c r="A111" s="818" t="s">
        <v>437</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438</v>
      </c>
      <c r="AB111" s="970"/>
      <c r="AC111" s="970"/>
      <c r="AD111" s="970"/>
      <c r="AE111" s="971"/>
      <c r="AF111" s="972" t="s">
        <v>436</v>
      </c>
      <c r="AG111" s="970"/>
      <c r="AH111" s="970"/>
      <c r="AI111" s="970"/>
      <c r="AJ111" s="971"/>
      <c r="AK111" s="972" t="s">
        <v>436</v>
      </c>
      <c r="AL111" s="970"/>
      <c r="AM111" s="970"/>
      <c r="AN111" s="970"/>
      <c r="AO111" s="971"/>
      <c r="AP111" s="973" t="s">
        <v>436</v>
      </c>
      <c r="AQ111" s="974"/>
      <c r="AR111" s="974"/>
      <c r="AS111" s="974"/>
      <c r="AT111" s="975"/>
      <c r="AU111" s="983"/>
      <c r="AV111" s="984"/>
      <c r="AW111" s="984"/>
      <c r="AX111" s="984"/>
      <c r="AY111" s="984"/>
      <c r="AZ111" s="859" t="s">
        <v>439</v>
      </c>
      <c r="BA111" s="794"/>
      <c r="BB111" s="794"/>
      <c r="BC111" s="794"/>
      <c r="BD111" s="794"/>
      <c r="BE111" s="794"/>
      <c r="BF111" s="794"/>
      <c r="BG111" s="794"/>
      <c r="BH111" s="794"/>
      <c r="BI111" s="794"/>
      <c r="BJ111" s="794"/>
      <c r="BK111" s="794"/>
      <c r="BL111" s="794"/>
      <c r="BM111" s="794"/>
      <c r="BN111" s="794"/>
      <c r="BO111" s="794"/>
      <c r="BP111" s="795"/>
      <c r="BQ111" s="860">
        <v>208462</v>
      </c>
      <c r="BR111" s="861"/>
      <c r="BS111" s="861"/>
      <c r="BT111" s="861"/>
      <c r="BU111" s="861"/>
      <c r="BV111" s="861" t="s">
        <v>410</v>
      </c>
      <c r="BW111" s="861"/>
      <c r="BX111" s="861"/>
      <c r="BY111" s="861"/>
      <c r="BZ111" s="861"/>
      <c r="CA111" s="861" t="s">
        <v>440</v>
      </c>
      <c r="CB111" s="861"/>
      <c r="CC111" s="861"/>
      <c r="CD111" s="861"/>
      <c r="CE111" s="861"/>
      <c r="CF111" s="922" t="s">
        <v>440</v>
      </c>
      <c r="CG111" s="923"/>
      <c r="CH111" s="923"/>
      <c r="CI111" s="923"/>
      <c r="CJ111" s="923"/>
      <c r="CK111" s="978"/>
      <c r="CL111" s="865"/>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436</v>
      </c>
      <c r="DH111" s="861"/>
      <c r="DI111" s="861"/>
      <c r="DJ111" s="861"/>
      <c r="DK111" s="861"/>
      <c r="DL111" s="861" t="s">
        <v>436</v>
      </c>
      <c r="DM111" s="861"/>
      <c r="DN111" s="861"/>
      <c r="DO111" s="861"/>
      <c r="DP111" s="861"/>
      <c r="DQ111" s="861" t="s">
        <v>440</v>
      </c>
      <c r="DR111" s="861"/>
      <c r="DS111" s="861"/>
      <c r="DT111" s="861"/>
      <c r="DU111" s="861"/>
      <c r="DV111" s="838" t="s">
        <v>438</v>
      </c>
      <c r="DW111" s="838"/>
      <c r="DX111" s="838"/>
      <c r="DY111" s="838"/>
      <c r="DZ111" s="839"/>
    </row>
    <row r="112" spans="1:131" s="247" customFormat="1" ht="26.25" customHeight="1" x14ac:dyDescent="0.15">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436</v>
      </c>
      <c r="AB112" s="824"/>
      <c r="AC112" s="824"/>
      <c r="AD112" s="824"/>
      <c r="AE112" s="825"/>
      <c r="AF112" s="826" t="s">
        <v>440</v>
      </c>
      <c r="AG112" s="824"/>
      <c r="AH112" s="824"/>
      <c r="AI112" s="824"/>
      <c r="AJ112" s="825"/>
      <c r="AK112" s="826" t="s">
        <v>436</v>
      </c>
      <c r="AL112" s="824"/>
      <c r="AM112" s="824"/>
      <c r="AN112" s="824"/>
      <c r="AO112" s="825"/>
      <c r="AP112" s="871" t="s">
        <v>436</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6193029</v>
      </c>
      <c r="BR112" s="861"/>
      <c r="BS112" s="861"/>
      <c r="BT112" s="861"/>
      <c r="BU112" s="861"/>
      <c r="BV112" s="861">
        <v>5809505</v>
      </c>
      <c r="BW112" s="861"/>
      <c r="BX112" s="861"/>
      <c r="BY112" s="861"/>
      <c r="BZ112" s="861"/>
      <c r="CA112" s="861">
        <v>5477564</v>
      </c>
      <c r="CB112" s="861"/>
      <c r="CC112" s="861"/>
      <c r="CD112" s="861"/>
      <c r="CE112" s="861"/>
      <c r="CF112" s="922">
        <v>108.8</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440</v>
      </c>
      <c r="DH112" s="861"/>
      <c r="DI112" s="861"/>
      <c r="DJ112" s="861"/>
      <c r="DK112" s="861"/>
      <c r="DL112" s="861" t="s">
        <v>436</v>
      </c>
      <c r="DM112" s="861"/>
      <c r="DN112" s="861"/>
      <c r="DO112" s="861"/>
      <c r="DP112" s="861"/>
      <c r="DQ112" s="861" t="s">
        <v>436</v>
      </c>
      <c r="DR112" s="861"/>
      <c r="DS112" s="861"/>
      <c r="DT112" s="861"/>
      <c r="DU112" s="861"/>
      <c r="DV112" s="838" t="s">
        <v>440</v>
      </c>
      <c r="DW112" s="838"/>
      <c r="DX112" s="838"/>
      <c r="DY112" s="838"/>
      <c r="DZ112" s="839"/>
    </row>
    <row r="113" spans="1:130" s="247" customFormat="1" ht="26.25" customHeight="1" x14ac:dyDescent="0.15">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374940</v>
      </c>
      <c r="AB113" s="970"/>
      <c r="AC113" s="970"/>
      <c r="AD113" s="970"/>
      <c r="AE113" s="971"/>
      <c r="AF113" s="972">
        <v>427579</v>
      </c>
      <c r="AG113" s="970"/>
      <c r="AH113" s="970"/>
      <c r="AI113" s="970"/>
      <c r="AJ113" s="971"/>
      <c r="AK113" s="972">
        <v>437137</v>
      </c>
      <c r="AL113" s="970"/>
      <c r="AM113" s="970"/>
      <c r="AN113" s="970"/>
      <c r="AO113" s="971"/>
      <c r="AP113" s="973">
        <v>8.6999999999999993</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v>389765</v>
      </c>
      <c r="BR113" s="861"/>
      <c r="BS113" s="861"/>
      <c r="BT113" s="861"/>
      <c r="BU113" s="861"/>
      <c r="BV113" s="861">
        <v>804457</v>
      </c>
      <c r="BW113" s="861"/>
      <c r="BX113" s="861"/>
      <c r="BY113" s="861"/>
      <c r="BZ113" s="861"/>
      <c r="CA113" s="861">
        <v>811245</v>
      </c>
      <c r="CB113" s="861"/>
      <c r="CC113" s="861"/>
      <c r="CD113" s="861"/>
      <c r="CE113" s="861"/>
      <c r="CF113" s="922">
        <v>16.100000000000001</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410</v>
      </c>
      <c r="DH113" s="824"/>
      <c r="DI113" s="824"/>
      <c r="DJ113" s="824"/>
      <c r="DK113" s="825"/>
      <c r="DL113" s="826" t="s">
        <v>440</v>
      </c>
      <c r="DM113" s="824"/>
      <c r="DN113" s="824"/>
      <c r="DO113" s="824"/>
      <c r="DP113" s="825"/>
      <c r="DQ113" s="826" t="s">
        <v>436</v>
      </c>
      <c r="DR113" s="824"/>
      <c r="DS113" s="824"/>
      <c r="DT113" s="824"/>
      <c r="DU113" s="825"/>
      <c r="DV113" s="871" t="s">
        <v>410</v>
      </c>
      <c r="DW113" s="872"/>
      <c r="DX113" s="872"/>
      <c r="DY113" s="872"/>
      <c r="DZ113" s="873"/>
    </row>
    <row r="114" spans="1:130" s="247" customFormat="1" ht="26.25" customHeight="1" x14ac:dyDescent="0.15">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61766</v>
      </c>
      <c r="AB114" s="824"/>
      <c r="AC114" s="824"/>
      <c r="AD114" s="824"/>
      <c r="AE114" s="825"/>
      <c r="AF114" s="826">
        <v>65618</v>
      </c>
      <c r="AG114" s="824"/>
      <c r="AH114" s="824"/>
      <c r="AI114" s="824"/>
      <c r="AJ114" s="825"/>
      <c r="AK114" s="826">
        <v>78481</v>
      </c>
      <c r="AL114" s="824"/>
      <c r="AM114" s="824"/>
      <c r="AN114" s="824"/>
      <c r="AO114" s="825"/>
      <c r="AP114" s="871">
        <v>1.6</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2339766</v>
      </c>
      <c r="BR114" s="861"/>
      <c r="BS114" s="861"/>
      <c r="BT114" s="861"/>
      <c r="BU114" s="861"/>
      <c r="BV114" s="861">
        <v>2190418</v>
      </c>
      <c r="BW114" s="861"/>
      <c r="BX114" s="861"/>
      <c r="BY114" s="861"/>
      <c r="BZ114" s="861"/>
      <c r="CA114" s="861">
        <v>2091592</v>
      </c>
      <c r="CB114" s="861"/>
      <c r="CC114" s="861"/>
      <c r="CD114" s="861"/>
      <c r="CE114" s="861"/>
      <c r="CF114" s="922">
        <v>41.5</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436</v>
      </c>
      <c r="DH114" s="824"/>
      <c r="DI114" s="824"/>
      <c r="DJ114" s="824"/>
      <c r="DK114" s="825"/>
      <c r="DL114" s="826" t="s">
        <v>436</v>
      </c>
      <c r="DM114" s="824"/>
      <c r="DN114" s="824"/>
      <c r="DO114" s="824"/>
      <c r="DP114" s="825"/>
      <c r="DQ114" s="826" t="s">
        <v>440</v>
      </c>
      <c r="DR114" s="824"/>
      <c r="DS114" s="824"/>
      <c r="DT114" s="824"/>
      <c r="DU114" s="825"/>
      <c r="DV114" s="871" t="s">
        <v>410</v>
      </c>
      <c r="DW114" s="872"/>
      <c r="DX114" s="872"/>
      <c r="DY114" s="872"/>
      <c r="DZ114" s="873"/>
    </row>
    <row r="115" spans="1:130" s="247" customFormat="1" ht="26.25" customHeight="1" x14ac:dyDescent="0.15">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35909</v>
      </c>
      <c r="AB115" s="970"/>
      <c r="AC115" s="970"/>
      <c r="AD115" s="970"/>
      <c r="AE115" s="971"/>
      <c r="AF115" s="972">
        <v>34868</v>
      </c>
      <c r="AG115" s="970"/>
      <c r="AH115" s="970"/>
      <c r="AI115" s="970"/>
      <c r="AJ115" s="971"/>
      <c r="AK115" s="972" t="s">
        <v>436</v>
      </c>
      <c r="AL115" s="970"/>
      <c r="AM115" s="970"/>
      <c r="AN115" s="970"/>
      <c r="AO115" s="971"/>
      <c r="AP115" s="973" t="s">
        <v>436</v>
      </c>
      <c r="AQ115" s="974"/>
      <c r="AR115" s="974"/>
      <c r="AS115" s="974"/>
      <c r="AT115" s="975"/>
      <c r="AU115" s="983"/>
      <c r="AV115" s="984"/>
      <c r="AW115" s="984"/>
      <c r="AX115" s="984"/>
      <c r="AY115" s="984"/>
      <c r="AZ115" s="859" t="s">
        <v>453</v>
      </c>
      <c r="BA115" s="794"/>
      <c r="BB115" s="794"/>
      <c r="BC115" s="794"/>
      <c r="BD115" s="794"/>
      <c r="BE115" s="794"/>
      <c r="BF115" s="794"/>
      <c r="BG115" s="794"/>
      <c r="BH115" s="794"/>
      <c r="BI115" s="794"/>
      <c r="BJ115" s="794"/>
      <c r="BK115" s="794"/>
      <c r="BL115" s="794"/>
      <c r="BM115" s="794"/>
      <c r="BN115" s="794"/>
      <c r="BO115" s="794"/>
      <c r="BP115" s="795"/>
      <c r="BQ115" s="860">
        <v>18586</v>
      </c>
      <c r="BR115" s="861"/>
      <c r="BS115" s="861"/>
      <c r="BT115" s="861"/>
      <c r="BU115" s="861"/>
      <c r="BV115" s="861" t="s">
        <v>440</v>
      </c>
      <c r="BW115" s="861"/>
      <c r="BX115" s="861"/>
      <c r="BY115" s="861"/>
      <c r="BZ115" s="861"/>
      <c r="CA115" s="861" t="s">
        <v>436</v>
      </c>
      <c r="CB115" s="861"/>
      <c r="CC115" s="861"/>
      <c r="CD115" s="861"/>
      <c r="CE115" s="861"/>
      <c r="CF115" s="922" t="s">
        <v>440</v>
      </c>
      <c r="CG115" s="923"/>
      <c r="CH115" s="923"/>
      <c r="CI115" s="923"/>
      <c r="CJ115" s="923"/>
      <c r="CK115" s="978"/>
      <c r="CL115" s="865"/>
      <c r="CM115" s="859"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440</v>
      </c>
      <c r="DH115" s="824"/>
      <c r="DI115" s="824"/>
      <c r="DJ115" s="824"/>
      <c r="DK115" s="825"/>
      <c r="DL115" s="826" t="s">
        <v>436</v>
      </c>
      <c r="DM115" s="824"/>
      <c r="DN115" s="824"/>
      <c r="DO115" s="824"/>
      <c r="DP115" s="825"/>
      <c r="DQ115" s="826" t="s">
        <v>410</v>
      </c>
      <c r="DR115" s="824"/>
      <c r="DS115" s="824"/>
      <c r="DT115" s="824"/>
      <c r="DU115" s="825"/>
      <c r="DV115" s="871" t="s">
        <v>440</v>
      </c>
      <c r="DW115" s="872"/>
      <c r="DX115" s="872"/>
      <c r="DY115" s="872"/>
      <c r="DZ115" s="873"/>
    </row>
    <row r="116" spans="1:130" s="247" customFormat="1" ht="26.25" customHeight="1" x14ac:dyDescent="0.15">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30</v>
      </c>
      <c r="AB116" s="824"/>
      <c r="AC116" s="824"/>
      <c r="AD116" s="824"/>
      <c r="AE116" s="825"/>
      <c r="AF116" s="826" t="s">
        <v>436</v>
      </c>
      <c r="AG116" s="824"/>
      <c r="AH116" s="824"/>
      <c r="AI116" s="824"/>
      <c r="AJ116" s="825"/>
      <c r="AK116" s="826" t="s">
        <v>440</v>
      </c>
      <c r="AL116" s="824"/>
      <c r="AM116" s="824"/>
      <c r="AN116" s="824"/>
      <c r="AO116" s="825"/>
      <c r="AP116" s="871" t="s">
        <v>440</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60" t="s">
        <v>440</v>
      </c>
      <c r="BR116" s="861"/>
      <c r="BS116" s="861"/>
      <c r="BT116" s="861"/>
      <c r="BU116" s="861"/>
      <c r="BV116" s="861" t="s">
        <v>440</v>
      </c>
      <c r="BW116" s="861"/>
      <c r="BX116" s="861"/>
      <c r="BY116" s="861"/>
      <c r="BZ116" s="861"/>
      <c r="CA116" s="861" t="s">
        <v>440</v>
      </c>
      <c r="CB116" s="861"/>
      <c r="CC116" s="861"/>
      <c r="CD116" s="861"/>
      <c r="CE116" s="861"/>
      <c r="CF116" s="922" t="s">
        <v>438</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436</v>
      </c>
      <c r="DH116" s="824"/>
      <c r="DI116" s="824"/>
      <c r="DJ116" s="824"/>
      <c r="DK116" s="825"/>
      <c r="DL116" s="826" t="s">
        <v>410</v>
      </c>
      <c r="DM116" s="824"/>
      <c r="DN116" s="824"/>
      <c r="DO116" s="824"/>
      <c r="DP116" s="825"/>
      <c r="DQ116" s="826" t="s">
        <v>436</v>
      </c>
      <c r="DR116" s="824"/>
      <c r="DS116" s="824"/>
      <c r="DT116" s="824"/>
      <c r="DU116" s="825"/>
      <c r="DV116" s="871" t="s">
        <v>440</v>
      </c>
      <c r="DW116" s="872"/>
      <c r="DX116" s="872"/>
      <c r="DY116" s="872"/>
      <c r="DZ116" s="873"/>
    </row>
    <row r="117" spans="1:130" s="247" customFormat="1" ht="26.25" customHeight="1" x14ac:dyDescent="0.15">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1754181</v>
      </c>
      <c r="AB117" s="956"/>
      <c r="AC117" s="956"/>
      <c r="AD117" s="956"/>
      <c r="AE117" s="957"/>
      <c r="AF117" s="958">
        <v>1805456</v>
      </c>
      <c r="AG117" s="956"/>
      <c r="AH117" s="956"/>
      <c r="AI117" s="956"/>
      <c r="AJ117" s="957"/>
      <c r="AK117" s="958">
        <v>1761566</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410</v>
      </c>
      <c r="BR117" s="861"/>
      <c r="BS117" s="861"/>
      <c r="BT117" s="861"/>
      <c r="BU117" s="861"/>
      <c r="BV117" s="861" t="s">
        <v>410</v>
      </c>
      <c r="BW117" s="861"/>
      <c r="BX117" s="861"/>
      <c r="BY117" s="861"/>
      <c r="BZ117" s="861"/>
      <c r="CA117" s="861" t="s">
        <v>410</v>
      </c>
      <c r="CB117" s="861"/>
      <c r="CC117" s="861"/>
      <c r="CD117" s="861"/>
      <c r="CE117" s="861"/>
      <c r="CF117" s="922" t="s">
        <v>410</v>
      </c>
      <c r="CG117" s="923"/>
      <c r="CH117" s="923"/>
      <c r="CI117" s="923"/>
      <c r="CJ117" s="923"/>
      <c r="CK117" s="978"/>
      <c r="CL117" s="865"/>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410</v>
      </c>
      <c r="DH117" s="824"/>
      <c r="DI117" s="824"/>
      <c r="DJ117" s="824"/>
      <c r="DK117" s="825"/>
      <c r="DL117" s="826" t="s">
        <v>410</v>
      </c>
      <c r="DM117" s="824"/>
      <c r="DN117" s="824"/>
      <c r="DO117" s="824"/>
      <c r="DP117" s="825"/>
      <c r="DQ117" s="826" t="s">
        <v>410</v>
      </c>
      <c r="DR117" s="824"/>
      <c r="DS117" s="824"/>
      <c r="DT117" s="824"/>
      <c r="DU117" s="825"/>
      <c r="DV117" s="871" t="s">
        <v>410</v>
      </c>
      <c r="DW117" s="872"/>
      <c r="DX117" s="872"/>
      <c r="DY117" s="872"/>
      <c r="DZ117" s="873"/>
    </row>
    <row r="118" spans="1:130" s="247" customFormat="1" ht="26.25" customHeight="1" x14ac:dyDescent="0.15">
      <c r="A118" s="948" t="s">
        <v>431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429</v>
      </c>
      <c r="AB118" s="949"/>
      <c r="AC118" s="949"/>
      <c r="AD118" s="949"/>
      <c r="AE118" s="950"/>
      <c r="AF118" s="951" t="s">
        <v>303</v>
      </c>
      <c r="AG118" s="949"/>
      <c r="AH118" s="949"/>
      <c r="AI118" s="949"/>
      <c r="AJ118" s="950"/>
      <c r="AK118" s="951" t="s">
        <v>302</v>
      </c>
      <c r="AL118" s="949"/>
      <c r="AM118" s="949"/>
      <c r="AN118" s="949"/>
      <c r="AO118" s="950"/>
      <c r="AP118" s="952" t="s">
        <v>430</v>
      </c>
      <c r="AQ118" s="953"/>
      <c r="AR118" s="953"/>
      <c r="AS118" s="953"/>
      <c r="AT118" s="954"/>
      <c r="AU118" s="983"/>
      <c r="AV118" s="984"/>
      <c r="AW118" s="984"/>
      <c r="AX118" s="984"/>
      <c r="AY118" s="984"/>
      <c r="AZ118" s="926" t="s">
        <v>461</v>
      </c>
      <c r="BA118" s="927"/>
      <c r="BB118" s="927"/>
      <c r="BC118" s="927"/>
      <c r="BD118" s="927"/>
      <c r="BE118" s="927"/>
      <c r="BF118" s="927"/>
      <c r="BG118" s="927"/>
      <c r="BH118" s="927"/>
      <c r="BI118" s="927"/>
      <c r="BJ118" s="927"/>
      <c r="BK118" s="927"/>
      <c r="BL118" s="927"/>
      <c r="BM118" s="927"/>
      <c r="BN118" s="927"/>
      <c r="BO118" s="927"/>
      <c r="BP118" s="928"/>
      <c r="BQ118" s="929" t="s">
        <v>440</v>
      </c>
      <c r="BR118" s="892"/>
      <c r="BS118" s="892"/>
      <c r="BT118" s="892"/>
      <c r="BU118" s="892"/>
      <c r="BV118" s="892" t="s">
        <v>462</v>
      </c>
      <c r="BW118" s="892"/>
      <c r="BX118" s="892"/>
      <c r="BY118" s="892"/>
      <c r="BZ118" s="892"/>
      <c r="CA118" s="892" t="s">
        <v>440</v>
      </c>
      <c r="CB118" s="892"/>
      <c r="CC118" s="892"/>
      <c r="CD118" s="892"/>
      <c r="CE118" s="892"/>
      <c r="CF118" s="922" t="s">
        <v>463</v>
      </c>
      <c r="CG118" s="923"/>
      <c r="CH118" s="923"/>
      <c r="CI118" s="923"/>
      <c r="CJ118" s="923"/>
      <c r="CK118" s="978"/>
      <c r="CL118" s="865"/>
      <c r="CM118" s="868" t="s">
        <v>464</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440</v>
      </c>
      <c r="DH118" s="824"/>
      <c r="DI118" s="824"/>
      <c r="DJ118" s="824"/>
      <c r="DK118" s="825"/>
      <c r="DL118" s="826" t="s">
        <v>462</v>
      </c>
      <c r="DM118" s="824"/>
      <c r="DN118" s="824"/>
      <c r="DO118" s="824"/>
      <c r="DP118" s="825"/>
      <c r="DQ118" s="826" t="s">
        <v>436</v>
      </c>
      <c r="DR118" s="824"/>
      <c r="DS118" s="824"/>
      <c r="DT118" s="824"/>
      <c r="DU118" s="825"/>
      <c r="DV118" s="871" t="s">
        <v>390</v>
      </c>
      <c r="DW118" s="872"/>
      <c r="DX118" s="872"/>
      <c r="DY118" s="872"/>
      <c r="DZ118" s="873"/>
    </row>
    <row r="119" spans="1:130" s="247" customFormat="1" ht="26.25" customHeight="1" x14ac:dyDescent="0.15">
      <c r="A119" s="862" t="s">
        <v>434</v>
      </c>
      <c r="B119" s="863"/>
      <c r="C119" s="938" t="s">
        <v>435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462</v>
      </c>
      <c r="AB119" s="942"/>
      <c r="AC119" s="942"/>
      <c r="AD119" s="942"/>
      <c r="AE119" s="943"/>
      <c r="AF119" s="944" t="s">
        <v>465</v>
      </c>
      <c r="AG119" s="942"/>
      <c r="AH119" s="942"/>
      <c r="AI119" s="942"/>
      <c r="AJ119" s="943"/>
      <c r="AK119" s="944" t="s">
        <v>440</v>
      </c>
      <c r="AL119" s="942"/>
      <c r="AM119" s="942"/>
      <c r="AN119" s="942"/>
      <c r="AO119" s="943"/>
      <c r="AP119" s="945" t="s">
        <v>463</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466</v>
      </c>
      <c r="BP119" s="925"/>
      <c r="BQ119" s="929">
        <v>19439399</v>
      </c>
      <c r="BR119" s="892"/>
      <c r="BS119" s="892"/>
      <c r="BT119" s="892"/>
      <c r="BU119" s="892"/>
      <c r="BV119" s="892">
        <v>19293713</v>
      </c>
      <c r="BW119" s="892"/>
      <c r="BX119" s="892"/>
      <c r="BY119" s="892"/>
      <c r="BZ119" s="892"/>
      <c r="CA119" s="892">
        <v>18797391</v>
      </c>
      <c r="CB119" s="892"/>
      <c r="CC119" s="892"/>
      <c r="CD119" s="892"/>
      <c r="CE119" s="892"/>
      <c r="CF119" s="790"/>
      <c r="CG119" s="791"/>
      <c r="CH119" s="791"/>
      <c r="CI119" s="791"/>
      <c r="CJ119" s="881"/>
      <c r="CK119" s="979"/>
      <c r="CL119" s="867"/>
      <c r="CM119" s="885" t="s">
        <v>467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208462</v>
      </c>
      <c r="DH119" s="807"/>
      <c r="DI119" s="807"/>
      <c r="DJ119" s="807"/>
      <c r="DK119" s="808"/>
      <c r="DL119" s="809" t="s">
        <v>462</v>
      </c>
      <c r="DM119" s="807"/>
      <c r="DN119" s="807"/>
      <c r="DO119" s="807"/>
      <c r="DP119" s="808"/>
      <c r="DQ119" s="809" t="s">
        <v>440</v>
      </c>
      <c r="DR119" s="807"/>
      <c r="DS119" s="807"/>
      <c r="DT119" s="807"/>
      <c r="DU119" s="808"/>
      <c r="DV119" s="895" t="s">
        <v>440</v>
      </c>
      <c r="DW119" s="896"/>
      <c r="DX119" s="896"/>
      <c r="DY119" s="896"/>
      <c r="DZ119" s="897"/>
    </row>
    <row r="120" spans="1:130" s="247" customFormat="1" ht="26.25" customHeight="1" x14ac:dyDescent="0.15">
      <c r="A120" s="864"/>
      <c r="B120" s="865"/>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462</v>
      </c>
      <c r="AB120" s="824"/>
      <c r="AC120" s="824"/>
      <c r="AD120" s="824"/>
      <c r="AE120" s="825"/>
      <c r="AF120" s="826" t="s">
        <v>468</v>
      </c>
      <c r="AG120" s="824"/>
      <c r="AH120" s="824"/>
      <c r="AI120" s="824"/>
      <c r="AJ120" s="825"/>
      <c r="AK120" s="826" t="s">
        <v>463</v>
      </c>
      <c r="AL120" s="824"/>
      <c r="AM120" s="824"/>
      <c r="AN120" s="824"/>
      <c r="AO120" s="825"/>
      <c r="AP120" s="871" t="s">
        <v>463</v>
      </c>
      <c r="AQ120" s="872"/>
      <c r="AR120" s="872"/>
      <c r="AS120" s="872"/>
      <c r="AT120" s="873"/>
      <c r="AU120" s="930" t="s">
        <v>469</v>
      </c>
      <c r="AV120" s="931"/>
      <c r="AW120" s="931"/>
      <c r="AX120" s="931"/>
      <c r="AY120" s="932"/>
      <c r="AZ120" s="907" t="s">
        <v>470</v>
      </c>
      <c r="BA120" s="852"/>
      <c r="BB120" s="852"/>
      <c r="BC120" s="852"/>
      <c r="BD120" s="852"/>
      <c r="BE120" s="852"/>
      <c r="BF120" s="852"/>
      <c r="BG120" s="852"/>
      <c r="BH120" s="852"/>
      <c r="BI120" s="852"/>
      <c r="BJ120" s="852"/>
      <c r="BK120" s="852"/>
      <c r="BL120" s="852"/>
      <c r="BM120" s="852"/>
      <c r="BN120" s="852"/>
      <c r="BO120" s="852"/>
      <c r="BP120" s="853"/>
      <c r="BQ120" s="908">
        <v>7497466</v>
      </c>
      <c r="BR120" s="889"/>
      <c r="BS120" s="889"/>
      <c r="BT120" s="889"/>
      <c r="BU120" s="889"/>
      <c r="BV120" s="889">
        <v>7506330</v>
      </c>
      <c r="BW120" s="889"/>
      <c r="BX120" s="889"/>
      <c r="BY120" s="889"/>
      <c r="BZ120" s="889"/>
      <c r="CA120" s="889">
        <v>7668168</v>
      </c>
      <c r="CB120" s="889"/>
      <c r="CC120" s="889"/>
      <c r="CD120" s="889"/>
      <c r="CE120" s="889"/>
      <c r="CF120" s="913">
        <v>152.30000000000001</v>
      </c>
      <c r="CG120" s="914"/>
      <c r="CH120" s="914"/>
      <c r="CI120" s="914"/>
      <c r="CJ120" s="914"/>
      <c r="CK120" s="915" t="s">
        <v>471</v>
      </c>
      <c r="CL120" s="899"/>
      <c r="CM120" s="899"/>
      <c r="CN120" s="899"/>
      <c r="CO120" s="900"/>
      <c r="CP120" s="919" t="s">
        <v>406</v>
      </c>
      <c r="CQ120" s="920"/>
      <c r="CR120" s="920"/>
      <c r="CS120" s="920"/>
      <c r="CT120" s="920"/>
      <c r="CU120" s="920"/>
      <c r="CV120" s="920"/>
      <c r="CW120" s="920"/>
      <c r="CX120" s="920"/>
      <c r="CY120" s="920"/>
      <c r="CZ120" s="920"/>
      <c r="DA120" s="920"/>
      <c r="DB120" s="920"/>
      <c r="DC120" s="920"/>
      <c r="DD120" s="920"/>
      <c r="DE120" s="920"/>
      <c r="DF120" s="921"/>
      <c r="DG120" s="908">
        <v>4906963</v>
      </c>
      <c r="DH120" s="889"/>
      <c r="DI120" s="889"/>
      <c r="DJ120" s="889"/>
      <c r="DK120" s="889"/>
      <c r="DL120" s="889">
        <v>4721550</v>
      </c>
      <c r="DM120" s="889"/>
      <c r="DN120" s="889"/>
      <c r="DO120" s="889"/>
      <c r="DP120" s="889"/>
      <c r="DQ120" s="889">
        <v>4570528</v>
      </c>
      <c r="DR120" s="889"/>
      <c r="DS120" s="889"/>
      <c r="DT120" s="889"/>
      <c r="DU120" s="889"/>
      <c r="DV120" s="890">
        <v>90.7</v>
      </c>
      <c r="DW120" s="890"/>
      <c r="DX120" s="890"/>
      <c r="DY120" s="890"/>
      <c r="DZ120" s="891"/>
    </row>
    <row r="121" spans="1:130" s="247" customFormat="1" ht="26.25" customHeight="1" x14ac:dyDescent="0.15">
      <c r="A121" s="864"/>
      <c r="B121" s="865"/>
      <c r="C121" s="910" t="s">
        <v>472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390</v>
      </c>
      <c r="AB121" s="824"/>
      <c r="AC121" s="824"/>
      <c r="AD121" s="824"/>
      <c r="AE121" s="825"/>
      <c r="AF121" s="826" t="s">
        <v>463</v>
      </c>
      <c r="AG121" s="824"/>
      <c r="AH121" s="824"/>
      <c r="AI121" s="824"/>
      <c r="AJ121" s="825"/>
      <c r="AK121" s="826" t="s">
        <v>390</v>
      </c>
      <c r="AL121" s="824"/>
      <c r="AM121" s="824"/>
      <c r="AN121" s="824"/>
      <c r="AO121" s="825"/>
      <c r="AP121" s="871" t="s">
        <v>390</v>
      </c>
      <c r="AQ121" s="872"/>
      <c r="AR121" s="872"/>
      <c r="AS121" s="872"/>
      <c r="AT121" s="873"/>
      <c r="AU121" s="933"/>
      <c r="AV121" s="934"/>
      <c r="AW121" s="934"/>
      <c r="AX121" s="934"/>
      <c r="AY121" s="935"/>
      <c r="AZ121" s="859" t="s">
        <v>473</v>
      </c>
      <c r="BA121" s="794"/>
      <c r="BB121" s="794"/>
      <c r="BC121" s="794"/>
      <c r="BD121" s="794"/>
      <c r="BE121" s="794"/>
      <c r="BF121" s="794"/>
      <c r="BG121" s="794"/>
      <c r="BH121" s="794"/>
      <c r="BI121" s="794"/>
      <c r="BJ121" s="794"/>
      <c r="BK121" s="794"/>
      <c r="BL121" s="794"/>
      <c r="BM121" s="794"/>
      <c r="BN121" s="794"/>
      <c r="BO121" s="794"/>
      <c r="BP121" s="795"/>
      <c r="BQ121" s="860">
        <v>259881</v>
      </c>
      <c r="BR121" s="861"/>
      <c r="BS121" s="861"/>
      <c r="BT121" s="861"/>
      <c r="BU121" s="861"/>
      <c r="BV121" s="861">
        <v>205792</v>
      </c>
      <c r="BW121" s="861"/>
      <c r="BX121" s="861"/>
      <c r="BY121" s="861"/>
      <c r="BZ121" s="861"/>
      <c r="CA121" s="861">
        <v>155792</v>
      </c>
      <c r="CB121" s="861"/>
      <c r="CC121" s="861"/>
      <c r="CD121" s="861"/>
      <c r="CE121" s="861"/>
      <c r="CF121" s="922">
        <v>3.1</v>
      </c>
      <c r="CG121" s="923"/>
      <c r="CH121" s="923"/>
      <c r="CI121" s="923"/>
      <c r="CJ121" s="923"/>
      <c r="CK121" s="916"/>
      <c r="CL121" s="902"/>
      <c r="CM121" s="902"/>
      <c r="CN121" s="902"/>
      <c r="CO121" s="903"/>
      <c r="CP121" s="882" t="s">
        <v>474</v>
      </c>
      <c r="CQ121" s="883"/>
      <c r="CR121" s="883"/>
      <c r="CS121" s="883"/>
      <c r="CT121" s="883"/>
      <c r="CU121" s="883"/>
      <c r="CV121" s="883"/>
      <c r="CW121" s="883"/>
      <c r="CX121" s="883"/>
      <c r="CY121" s="883"/>
      <c r="CZ121" s="883"/>
      <c r="DA121" s="883"/>
      <c r="DB121" s="883"/>
      <c r="DC121" s="883"/>
      <c r="DD121" s="883"/>
      <c r="DE121" s="883"/>
      <c r="DF121" s="884"/>
      <c r="DG121" s="860">
        <v>1286066</v>
      </c>
      <c r="DH121" s="861"/>
      <c r="DI121" s="861"/>
      <c r="DJ121" s="861"/>
      <c r="DK121" s="861"/>
      <c r="DL121" s="861">
        <v>1087955</v>
      </c>
      <c r="DM121" s="861"/>
      <c r="DN121" s="861"/>
      <c r="DO121" s="861"/>
      <c r="DP121" s="861"/>
      <c r="DQ121" s="861">
        <v>907036</v>
      </c>
      <c r="DR121" s="861"/>
      <c r="DS121" s="861"/>
      <c r="DT121" s="861"/>
      <c r="DU121" s="861"/>
      <c r="DV121" s="838">
        <v>18</v>
      </c>
      <c r="DW121" s="838"/>
      <c r="DX121" s="838"/>
      <c r="DY121" s="838"/>
      <c r="DZ121" s="839"/>
    </row>
    <row r="122" spans="1:130" s="247" customFormat="1" ht="26.25" customHeight="1" x14ac:dyDescent="0.15">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463</v>
      </c>
      <c r="AB122" s="824"/>
      <c r="AC122" s="824"/>
      <c r="AD122" s="824"/>
      <c r="AE122" s="825"/>
      <c r="AF122" s="826" t="s">
        <v>440</v>
      </c>
      <c r="AG122" s="824"/>
      <c r="AH122" s="824"/>
      <c r="AI122" s="824"/>
      <c r="AJ122" s="825"/>
      <c r="AK122" s="826" t="s">
        <v>390</v>
      </c>
      <c r="AL122" s="824"/>
      <c r="AM122" s="824"/>
      <c r="AN122" s="824"/>
      <c r="AO122" s="825"/>
      <c r="AP122" s="871" t="s">
        <v>463</v>
      </c>
      <c r="AQ122" s="872"/>
      <c r="AR122" s="872"/>
      <c r="AS122" s="872"/>
      <c r="AT122" s="873"/>
      <c r="AU122" s="933"/>
      <c r="AV122" s="934"/>
      <c r="AW122" s="934"/>
      <c r="AX122" s="934"/>
      <c r="AY122" s="935"/>
      <c r="AZ122" s="926" t="s">
        <v>475</v>
      </c>
      <c r="BA122" s="927"/>
      <c r="BB122" s="927"/>
      <c r="BC122" s="927"/>
      <c r="BD122" s="927"/>
      <c r="BE122" s="927"/>
      <c r="BF122" s="927"/>
      <c r="BG122" s="927"/>
      <c r="BH122" s="927"/>
      <c r="BI122" s="927"/>
      <c r="BJ122" s="927"/>
      <c r="BK122" s="927"/>
      <c r="BL122" s="927"/>
      <c r="BM122" s="927"/>
      <c r="BN122" s="927"/>
      <c r="BO122" s="927"/>
      <c r="BP122" s="928"/>
      <c r="BQ122" s="929">
        <v>11813331</v>
      </c>
      <c r="BR122" s="892"/>
      <c r="BS122" s="892"/>
      <c r="BT122" s="892"/>
      <c r="BU122" s="892"/>
      <c r="BV122" s="892">
        <v>12200434</v>
      </c>
      <c r="BW122" s="892"/>
      <c r="BX122" s="892"/>
      <c r="BY122" s="892"/>
      <c r="BZ122" s="892"/>
      <c r="CA122" s="892">
        <v>11745219</v>
      </c>
      <c r="CB122" s="892"/>
      <c r="CC122" s="892"/>
      <c r="CD122" s="892"/>
      <c r="CE122" s="892"/>
      <c r="CF122" s="893">
        <v>233.2</v>
      </c>
      <c r="CG122" s="894"/>
      <c r="CH122" s="894"/>
      <c r="CI122" s="894"/>
      <c r="CJ122" s="894"/>
      <c r="CK122" s="916"/>
      <c r="CL122" s="902"/>
      <c r="CM122" s="902"/>
      <c r="CN122" s="902"/>
      <c r="CO122" s="903"/>
      <c r="CP122" s="882" t="s">
        <v>476</v>
      </c>
      <c r="CQ122" s="883"/>
      <c r="CR122" s="883"/>
      <c r="CS122" s="883"/>
      <c r="CT122" s="883"/>
      <c r="CU122" s="883"/>
      <c r="CV122" s="883"/>
      <c r="CW122" s="883"/>
      <c r="CX122" s="883"/>
      <c r="CY122" s="883"/>
      <c r="CZ122" s="883"/>
      <c r="DA122" s="883"/>
      <c r="DB122" s="883"/>
      <c r="DC122" s="883"/>
      <c r="DD122" s="883"/>
      <c r="DE122" s="883"/>
      <c r="DF122" s="884"/>
      <c r="DG122" s="860" t="s">
        <v>462</v>
      </c>
      <c r="DH122" s="861"/>
      <c r="DI122" s="861"/>
      <c r="DJ122" s="861"/>
      <c r="DK122" s="861"/>
      <c r="DL122" s="861" t="s">
        <v>468</v>
      </c>
      <c r="DM122" s="861"/>
      <c r="DN122" s="861"/>
      <c r="DO122" s="861"/>
      <c r="DP122" s="861"/>
      <c r="DQ122" s="861" t="s">
        <v>440</v>
      </c>
      <c r="DR122" s="861"/>
      <c r="DS122" s="861"/>
      <c r="DT122" s="861"/>
      <c r="DU122" s="861"/>
      <c r="DV122" s="838" t="s">
        <v>462</v>
      </c>
      <c r="DW122" s="838"/>
      <c r="DX122" s="838"/>
      <c r="DY122" s="838"/>
      <c r="DZ122" s="839"/>
    </row>
    <row r="123" spans="1:130" s="247" customFormat="1" ht="26.25" customHeight="1" x14ac:dyDescent="0.15">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436</v>
      </c>
      <c r="AB123" s="824"/>
      <c r="AC123" s="824"/>
      <c r="AD123" s="824"/>
      <c r="AE123" s="825"/>
      <c r="AF123" s="826" t="s">
        <v>436</v>
      </c>
      <c r="AG123" s="824"/>
      <c r="AH123" s="824"/>
      <c r="AI123" s="824"/>
      <c r="AJ123" s="825"/>
      <c r="AK123" s="826" t="s">
        <v>390</v>
      </c>
      <c r="AL123" s="824"/>
      <c r="AM123" s="824"/>
      <c r="AN123" s="824"/>
      <c r="AO123" s="825"/>
      <c r="AP123" s="871" t="s">
        <v>390</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477</v>
      </c>
      <c r="BP123" s="925"/>
      <c r="BQ123" s="879">
        <v>19570678</v>
      </c>
      <c r="BR123" s="880"/>
      <c r="BS123" s="880"/>
      <c r="BT123" s="880"/>
      <c r="BU123" s="880"/>
      <c r="BV123" s="880">
        <v>19912556</v>
      </c>
      <c r="BW123" s="880"/>
      <c r="BX123" s="880"/>
      <c r="BY123" s="880"/>
      <c r="BZ123" s="880"/>
      <c r="CA123" s="880">
        <v>19569179</v>
      </c>
      <c r="CB123" s="880"/>
      <c r="CC123" s="880"/>
      <c r="CD123" s="880"/>
      <c r="CE123" s="880"/>
      <c r="CF123" s="790"/>
      <c r="CG123" s="791"/>
      <c r="CH123" s="791"/>
      <c r="CI123" s="791"/>
      <c r="CJ123" s="881"/>
      <c r="CK123" s="916"/>
      <c r="CL123" s="902"/>
      <c r="CM123" s="902"/>
      <c r="CN123" s="902"/>
      <c r="CO123" s="903"/>
      <c r="CP123" s="882" t="s">
        <v>403</v>
      </c>
      <c r="CQ123" s="883"/>
      <c r="CR123" s="883"/>
      <c r="CS123" s="883"/>
      <c r="CT123" s="883"/>
      <c r="CU123" s="883"/>
      <c r="CV123" s="883"/>
      <c r="CW123" s="883"/>
      <c r="CX123" s="883"/>
      <c r="CY123" s="883"/>
      <c r="CZ123" s="883"/>
      <c r="DA123" s="883"/>
      <c r="DB123" s="883"/>
      <c r="DC123" s="883"/>
      <c r="DD123" s="883"/>
      <c r="DE123" s="883"/>
      <c r="DF123" s="884"/>
      <c r="DG123" s="823" t="s">
        <v>440</v>
      </c>
      <c r="DH123" s="824"/>
      <c r="DI123" s="824"/>
      <c r="DJ123" s="824"/>
      <c r="DK123" s="825"/>
      <c r="DL123" s="826" t="s">
        <v>390</v>
      </c>
      <c r="DM123" s="824"/>
      <c r="DN123" s="824"/>
      <c r="DO123" s="824"/>
      <c r="DP123" s="825"/>
      <c r="DQ123" s="826" t="s">
        <v>468</v>
      </c>
      <c r="DR123" s="824"/>
      <c r="DS123" s="824"/>
      <c r="DT123" s="824"/>
      <c r="DU123" s="825"/>
      <c r="DV123" s="871" t="s">
        <v>390</v>
      </c>
      <c r="DW123" s="872"/>
      <c r="DX123" s="872"/>
      <c r="DY123" s="872"/>
      <c r="DZ123" s="873"/>
    </row>
    <row r="124" spans="1:130" s="247" customFormat="1" ht="26.25" customHeight="1" thickBot="1" x14ac:dyDescent="0.2">
      <c r="A124" s="864"/>
      <c r="B124" s="865"/>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463</v>
      </c>
      <c r="AB124" s="824"/>
      <c r="AC124" s="824"/>
      <c r="AD124" s="824"/>
      <c r="AE124" s="825"/>
      <c r="AF124" s="826" t="s">
        <v>390</v>
      </c>
      <c r="AG124" s="824"/>
      <c r="AH124" s="824"/>
      <c r="AI124" s="824"/>
      <c r="AJ124" s="825"/>
      <c r="AK124" s="826" t="s">
        <v>390</v>
      </c>
      <c r="AL124" s="824"/>
      <c r="AM124" s="824"/>
      <c r="AN124" s="824"/>
      <c r="AO124" s="825"/>
      <c r="AP124" s="871" t="s">
        <v>390</v>
      </c>
      <c r="AQ124" s="872"/>
      <c r="AR124" s="872"/>
      <c r="AS124" s="872"/>
      <c r="AT124" s="873"/>
      <c r="AU124" s="874" t="s">
        <v>478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463</v>
      </c>
      <c r="BR124" s="878"/>
      <c r="BS124" s="878"/>
      <c r="BT124" s="878"/>
      <c r="BU124" s="878"/>
      <c r="BV124" s="878" t="s">
        <v>390</v>
      </c>
      <c r="BW124" s="878"/>
      <c r="BX124" s="878"/>
      <c r="BY124" s="878"/>
      <c r="BZ124" s="878"/>
      <c r="CA124" s="878" t="s">
        <v>436</v>
      </c>
      <c r="CB124" s="878"/>
      <c r="CC124" s="878"/>
      <c r="CD124" s="878"/>
      <c r="CE124" s="878"/>
      <c r="CF124" s="768"/>
      <c r="CG124" s="769"/>
      <c r="CH124" s="769"/>
      <c r="CI124" s="769"/>
      <c r="CJ124" s="909"/>
      <c r="CK124" s="917"/>
      <c r="CL124" s="917"/>
      <c r="CM124" s="917"/>
      <c r="CN124" s="917"/>
      <c r="CO124" s="918"/>
      <c r="CP124" s="882" t="s">
        <v>479</v>
      </c>
      <c r="CQ124" s="883"/>
      <c r="CR124" s="883"/>
      <c r="CS124" s="883"/>
      <c r="CT124" s="883"/>
      <c r="CU124" s="883"/>
      <c r="CV124" s="883"/>
      <c r="CW124" s="883"/>
      <c r="CX124" s="883"/>
      <c r="CY124" s="883"/>
      <c r="CZ124" s="883"/>
      <c r="DA124" s="883"/>
      <c r="DB124" s="883"/>
      <c r="DC124" s="883"/>
      <c r="DD124" s="883"/>
      <c r="DE124" s="883"/>
      <c r="DF124" s="884"/>
      <c r="DG124" s="806" t="s">
        <v>390</v>
      </c>
      <c r="DH124" s="807"/>
      <c r="DI124" s="807"/>
      <c r="DJ124" s="807"/>
      <c r="DK124" s="808"/>
      <c r="DL124" s="809" t="s">
        <v>390</v>
      </c>
      <c r="DM124" s="807"/>
      <c r="DN124" s="807"/>
      <c r="DO124" s="807"/>
      <c r="DP124" s="808"/>
      <c r="DQ124" s="809" t="s">
        <v>390</v>
      </c>
      <c r="DR124" s="807"/>
      <c r="DS124" s="807"/>
      <c r="DT124" s="807"/>
      <c r="DU124" s="808"/>
      <c r="DV124" s="895" t="s">
        <v>390</v>
      </c>
      <c r="DW124" s="896"/>
      <c r="DX124" s="896"/>
      <c r="DY124" s="896"/>
      <c r="DZ124" s="897"/>
    </row>
    <row r="125" spans="1:130" s="247" customFormat="1" ht="26.25" customHeight="1" x14ac:dyDescent="0.15">
      <c r="A125" s="864"/>
      <c r="B125" s="865"/>
      <c r="C125" s="868" t="s">
        <v>464</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463</v>
      </c>
      <c r="AB125" s="824"/>
      <c r="AC125" s="824"/>
      <c r="AD125" s="824"/>
      <c r="AE125" s="825"/>
      <c r="AF125" s="826" t="s">
        <v>390</v>
      </c>
      <c r="AG125" s="824"/>
      <c r="AH125" s="824"/>
      <c r="AI125" s="824"/>
      <c r="AJ125" s="825"/>
      <c r="AK125" s="826" t="s">
        <v>390</v>
      </c>
      <c r="AL125" s="824"/>
      <c r="AM125" s="824"/>
      <c r="AN125" s="824"/>
      <c r="AO125" s="825"/>
      <c r="AP125" s="871" t="s">
        <v>390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480</v>
      </c>
      <c r="CL125" s="899"/>
      <c r="CM125" s="899"/>
      <c r="CN125" s="899"/>
      <c r="CO125" s="900"/>
      <c r="CP125" s="907" t="s">
        <v>481</v>
      </c>
      <c r="CQ125" s="852"/>
      <c r="CR125" s="852"/>
      <c r="CS125" s="852"/>
      <c r="CT125" s="852"/>
      <c r="CU125" s="852"/>
      <c r="CV125" s="852"/>
      <c r="CW125" s="852"/>
      <c r="CX125" s="852"/>
      <c r="CY125" s="852"/>
      <c r="CZ125" s="852"/>
      <c r="DA125" s="852"/>
      <c r="DB125" s="852"/>
      <c r="DC125" s="852"/>
      <c r="DD125" s="852"/>
      <c r="DE125" s="852"/>
      <c r="DF125" s="853"/>
      <c r="DG125" s="908" t="s">
        <v>390</v>
      </c>
      <c r="DH125" s="889"/>
      <c r="DI125" s="889"/>
      <c r="DJ125" s="889"/>
      <c r="DK125" s="889"/>
      <c r="DL125" s="889" t="s">
        <v>468</v>
      </c>
      <c r="DM125" s="889"/>
      <c r="DN125" s="889"/>
      <c r="DO125" s="889"/>
      <c r="DP125" s="889"/>
      <c r="DQ125" s="889" t="s">
        <v>463</v>
      </c>
      <c r="DR125" s="889"/>
      <c r="DS125" s="889"/>
      <c r="DT125" s="889"/>
      <c r="DU125" s="889"/>
      <c r="DV125" s="890" t="s">
        <v>440</v>
      </c>
      <c r="DW125" s="890"/>
      <c r="DX125" s="890"/>
      <c r="DY125" s="890"/>
      <c r="DZ125" s="891"/>
    </row>
    <row r="126" spans="1:130" s="247" customFormat="1" ht="26.25" customHeight="1" thickBot="1" x14ac:dyDescent="0.2">
      <c r="A126" s="864"/>
      <c r="B126" s="865"/>
      <c r="C126" s="868" t="s">
        <v>467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35909</v>
      </c>
      <c r="AB126" s="824"/>
      <c r="AC126" s="824"/>
      <c r="AD126" s="824"/>
      <c r="AE126" s="825"/>
      <c r="AF126" s="826">
        <v>34868</v>
      </c>
      <c r="AG126" s="824"/>
      <c r="AH126" s="824"/>
      <c r="AI126" s="824"/>
      <c r="AJ126" s="825"/>
      <c r="AK126" s="826" t="s">
        <v>390</v>
      </c>
      <c r="AL126" s="824"/>
      <c r="AM126" s="824"/>
      <c r="AN126" s="824"/>
      <c r="AO126" s="825"/>
      <c r="AP126" s="871" t="s">
        <v>440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482</v>
      </c>
      <c r="CQ126" s="794"/>
      <c r="CR126" s="794"/>
      <c r="CS126" s="794"/>
      <c r="CT126" s="794"/>
      <c r="CU126" s="794"/>
      <c r="CV126" s="794"/>
      <c r="CW126" s="794"/>
      <c r="CX126" s="794"/>
      <c r="CY126" s="794"/>
      <c r="CZ126" s="794"/>
      <c r="DA126" s="794"/>
      <c r="DB126" s="794"/>
      <c r="DC126" s="794"/>
      <c r="DD126" s="794"/>
      <c r="DE126" s="794"/>
      <c r="DF126" s="795"/>
      <c r="DG126" s="860" t="s">
        <v>468</v>
      </c>
      <c r="DH126" s="861"/>
      <c r="DI126" s="861"/>
      <c r="DJ126" s="861"/>
      <c r="DK126" s="861"/>
      <c r="DL126" s="861" t="s">
        <v>440</v>
      </c>
      <c r="DM126" s="861"/>
      <c r="DN126" s="861"/>
      <c r="DO126" s="861"/>
      <c r="DP126" s="861"/>
      <c r="DQ126" s="861" t="s">
        <v>390</v>
      </c>
      <c r="DR126" s="861"/>
      <c r="DS126" s="861"/>
      <c r="DT126" s="861"/>
      <c r="DU126" s="861"/>
      <c r="DV126" s="838" t="s">
        <v>440</v>
      </c>
      <c r="DW126" s="838"/>
      <c r="DX126" s="838"/>
      <c r="DY126" s="838"/>
      <c r="DZ126" s="839"/>
    </row>
    <row r="127" spans="1:130" s="247" customFormat="1" ht="26.25" customHeight="1" x14ac:dyDescent="0.15">
      <c r="A127" s="866"/>
      <c r="B127" s="867"/>
      <c r="C127" s="885" t="s">
        <v>483</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440</v>
      </c>
      <c r="AB127" s="824"/>
      <c r="AC127" s="824"/>
      <c r="AD127" s="824"/>
      <c r="AE127" s="825"/>
      <c r="AF127" s="826" t="s">
        <v>440</v>
      </c>
      <c r="AG127" s="824"/>
      <c r="AH127" s="824"/>
      <c r="AI127" s="824"/>
      <c r="AJ127" s="825"/>
      <c r="AK127" s="826" t="s">
        <v>440</v>
      </c>
      <c r="AL127" s="824"/>
      <c r="AM127" s="824"/>
      <c r="AN127" s="824"/>
      <c r="AO127" s="825"/>
      <c r="AP127" s="871" t="s">
        <v>390</v>
      </c>
      <c r="AQ127" s="872"/>
      <c r="AR127" s="872"/>
      <c r="AS127" s="872"/>
      <c r="AT127" s="873"/>
      <c r="AU127" s="283"/>
      <c r="AV127" s="283"/>
      <c r="AW127" s="283"/>
      <c r="AX127" s="888" t="s">
        <v>484</v>
      </c>
      <c r="AY127" s="856"/>
      <c r="AZ127" s="856"/>
      <c r="BA127" s="856"/>
      <c r="BB127" s="856"/>
      <c r="BC127" s="856"/>
      <c r="BD127" s="856"/>
      <c r="BE127" s="857"/>
      <c r="BF127" s="855" t="s">
        <v>485</v>
      </c>
      <c r="BG127" s="856"/>
      <c r="BH127" s="856"/>
      <c r="BI127" s="856"/>
      <c r="BJ127" s="856"/>
      <c r="BK127" s="856"/>
      <c r="BL127" s="857"/>
      <c r="BM127" s="855" t="s">
        <v>486</v>
      </c>
      <c r="BN127" s="856"/>
      <c r="BO127" s="856"/>
      <c r="BP127" s="856"/>
      <c r="BQ127" s="856"/>
      <c r="BR127" s="856"/>
      <c r="BS127" s="857"/>
      <c r="BT127" s="855" t="s">
        <v>487</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488</v>
      </c>
      <c r="CQ127" s="794"/>
      <c r="CR127" s="794"/>
      <c r="CS127" s="794"/>
      <c r="CT127" s="794"/>
      <c r="CU127" s="794"/>
      <c r="CV127" s="794"/>
      <c r="CW127" s="794"/>
      <c r="CX127" s="794"/>
      <c r="CY127" s="794"/>
      <c r="CZ127" s="794"/>
      <c r="DA127" s="794"/>
      <c r="DB127" s="794"/>
      <c r="DC127" s="794"/>
      <c r="DD127" s="794"/>
      <c r="DE127" s="794"/>
      <c r="DF127" s="795"/>
      <c r="DG127" s="860" t="s">
        <v>390</v>
      </c>
      <c r="DH127" s="861"/>
      <c r="DI127" s="861"/>
      <c r="DJ127" s="861"/>
      <c r="DK127" s="861"/>
      <c r="DL127" s="861" t="s">
        <v>390</v>
      </c>
      <c r="DM127" s="861"/>
      <c r="DN127" s="861"/>
      <c r="DO127" s="861"/>
      <c r="DP127" s="861"/>
      <c r="DQ127" s="861" t="s">
        <v>390</v>
      </c>
      <c r="DR127" s="861"/>
      <c r="DS127" s="861"/>
      <c r="DT127" s="861"/>
      <c r="DU127" s="861"/>
      <c r="DV127" s="838" t="s">
        <v>440</v>
      </c>
      <c r="DW127" s="838"/>
      <c r="DX127" s="838"/>
      <c r="DY127" s="838"/>
      <c r="DZ127" s="839"/>
    </row>
    <row r="128" spans="1:130" s="247" customFormat="1" ht="26.25" customHeight="1" thickBot="1" x14ac:dyDescent="0.2">
      <c r="A128" s="840" t="s">
        <v>489</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490</v>
      </c>
      <c r="X128" s="842"/>
      <c r="Y128" s="842"/>
      <c r="Z128" s="843"/>
      <c r="AA128" s="844">
        <v>57308</v>
      </c>
      <c r="AB128" s="845"/>
      <c r="AC128" s="845"/>
      <c r="AD128" s="845"/>
      <c r="AE128" s="846"/>
      <c r="AF128" s="847">
        <v>56682</v>
      </c>
      <c r="AG128" s="845"/>
      <c r="AH128" s="845"/>
      <c r="AI128" s="845"/>
      <c r="AJ128" s="846"/>
      <c r="AK128" s="847">
        <v>59706</v>
      </c>
      <c r="AL128" s="845"/>
      <c r="AM128" s="845"/>
      <c r="AN128" s="845"/>
      <c r="AO128" s="846"/>
      <c r="AP128" s="848"/>
      <c r="AQ128" s="849"/>
      <c r="AR128" s="849"/>
      <c r="AS128" s="849"/>
      <c r="AT128" s="850"/>
      <c r="AU128" s="283"/>
      <c r="AV128" s="283"/>
      <c r="AW128" s="283"/>
      <c r="AX128" s="851" t="s">
        <v>491</v>
      </c>
      <c r="AY128" s="852"/>
      <c r="AZ128" s="852"/>
      <c r="BA128" s="852"/>
      <c r="BB128" s="852"/>
      <c r="BC128" s="852"/>
      <c r="BD128" s="852"/>
      <c r="BE128" s="853"/>
      <c r="BF128" s="830" t="s">
        <v>390</v>
      </c>
      <c r="BG128" s="831"/>
      <c r="BH128" s="831"/>
      <c r="BI128" s="831"/>
      <c r="BJ128" s="831"/>
      <c r="BK128" s="831"/>
      <c r="BL128" s="854"/>
      <c r="BM128" s="830">
        <v>14.31</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492</v>
      </c>
      <c r="CQ128" s="772"/>
      <c r="CR128" s="772"/>
      <c r="CS128" s="772"/>
      <c r="CT128" s="772"/>
      <c r="CU128" s="772"/>
      <c r="CV128" s="772"/>
      <c r="CW128" s="772"/>
      <c r="CX128" s="772"/>
      <c r="CY128" s="772"/>
      <c r="CZ128" s="772"/>
      <c r="DA128" s="772"/>
      <c r="DB128" s="772"/>
      <c r="DC128" s="772"/>
      <c r="DD128" s="772"/>
      <c r="DE128" s="772"/>
      <c r="DF128" s="773"/>
      <c r="DG128" s="834">
        <v>18586</v>
      </c>
      <c r="DH128" s="835"/>
      <c r="DI128" s="835"/>
      <c r="DJ128" s="835"/>
      <c r="DK128" s="835"/>
      <c r="DL128" s="835" t="s">
        <v>440</v>
      </c>
      <c r="DM128" s="835"/>
      <c r="DN128" s="835"/>
      <c r="DO128" s="835"/>
      <c r="DP128" s="835"/>
      <c r="DQ128" s="835" t="s">
        <v>436</v>
      </c>
      <c r="DR128" s="835"/>
      <c r="DS128" s="835"/>
      <c r="DT128" s="835"/>
      <c r="DU128" s="835"/>
      <c r="DV128" s="836" t="s">
        <v>390</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493</v>
      </c>
      <c r="X129" s="821"/>
      <c r="Y129" s="821"/>
      <c r="Z129" s="822"/>
      <c r="AA129" s="823">
        <v>6430653</v>
      </c>
      <c r="AB129" s="824"/>
      <c r="AC129" s="824"/>
      <c r="AD129" s="824"/>
      <c r="AE129" s="825"/>
      <c r="AF129" s="826">
        <v>6384579</v>
      </c>
      <c r="AG129" s="824"/>
      <c r="AH129" s="824"/>
      <c r="AI129" s="824"/>
      <c r="AJ129" s="825"/>
      <c r="AK129" s="826">
        <v>6302506</v>
      </c>
      <c r="AL129" s="824"/>
      <c r="AM129" s="824"/>
      <c r="AN129" s="824"/>
      <c r="AO129" s="825"/>
      <c r="AP129" s="827"/>
      <c r="AQ129" s="828"/>
      <c r="AR129" s="828"/>
      <c r="AS129" s="828"/>
      <c r="AT129" s="829"/>
      <c r="AU129" s="285"/>
      <c r="AV129" s="285"/>
      <c r="AW129" s="285"/>
      <c r="AX129" s="793" t="s">
        <v>494</v>
      </c>
      <c r="AY129" s="794"/>
      <c r="AZ129" s="794"/>
      <c r="BA129" s="794"/>
      <c r="BB129" s="794"/>
      <c r="BC129" s="794"/>
      <c r="BD129" s="794"/>
      <c r="BE129" s="795"/>
      <c r="BF129" s="813" t="s">
        <v>440</v>
      </c>
      <c r="BG129" s="814"/>
      <c r="BH129" s="814"/>
      <c r="BI129" s="814"/>
      <c r="BJ129" s="814"/>
      <c r="BK129" s="814"/>
      <c r="BL129" s="815"/>
      <c r="BM129" s="813">
        <v>19.309999999999999</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496</v>
      </c>
      <c r="X130" s="821"/>
      <c r="Y130" s="821"/>
      <c r="Z130" s="822"/>
      <c r="AA130" s="823">
        <v>1287773</v>
      </c>
      <c r="AB130" s="824"/>
      <c r="AC130" s="824"/>
      <c r="AD130" s="824"/>
      <c r="AE130" s="825"/>
      <c r="AF130" s="826">
        <v>1320748</v>
      </c>
      <c r="AG130" s="824"/>
      <c r="AH130" s="824"/>
      <c r="AI130" s="824"/>
      <c r="AJ130" s="825"/>
      <c r="AK130" s="826">
        <v>1266080</v>
      </c>
      <c r="AL130" s="824"/>
      <c r="AM130" s="824"/>
      <c r="AN130" s="824"/>
      <c r="AO130" s="825"/>
      <c r="AP130" s="827"/>
      <c r="AQ130" s="828"/>
      <c r="AR130" s="828"/>
      <c r="AS130" s="828"/>
      <c r="AT130" s="829"/>
      <c r="AU130" s="285"/>
      <c r="AV130" s="285"/>
      <c r="AW130" s="285"/>
      <c r="AX130" s="793" t="s">
        <v>497</v>
      </c>
      <c r="AY130" s="794"/>
      <c r="AZ130" s="794"/>
      <c r="BA130" s="794"/>
      <c r="BB130" s="794"/>
      <c r="BC130" s="794"/>
      <c r="BD130" s="794"/>
      <c r="BE130" s="795"/>
      <c r="BF130" s="796">
        <v>8.3000000000000007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498</v>
      </c>
      <c r="X131" s="804"/>
      <c r="Y131" s="804"/>
      <c r="Z131" s="805"/>
      <c r="AA131" s="806">
        <v>5142880</v>
      </c>
      <c r="AB131" s="807"/>
      <c r="AC131" s="807"/>
      <c r="AD131" s="807"/>
      <c r="AE131" s="808"/>
      <c r="AF131" s="809">
        <v>5063831</v>
      </c>
      <c r="AG131" s="807"/>
      <c r="AH131" s="807"/>
      <c r="AI131" s="807"/>
      <c r="AJ131" s="808"/>
      <c r="AK131" s="809">
        <v>5036426</v>
      </c>
      <c r="AL131" s="807"/>
      <c r="AM131" s="807"/>
      <c r="AN131" s="807"/>
      <c r="AO131" s="808"/>
      <c r="AP131" s="810"/>
      <c r="AQ131" s="811"/>
      <c r="AR131" s="811"/>
      <c r="AS131" s="811"/>
      <c r="AT131" s="812"/>
      <c r="AU131" s="285"/>
      <c r="AV131" s="285"/>
      <c r="AW131" s="285"/>
      <c r="AX131" s="771" t="s">
        <v>499</v>
      </c>
      <c r="AY131" s="772"/>
      <c r="AZ131" s="772"/>
      <c r="BA131" s="772"/>
      <c r="BB131" s="772"/>
      <c r="BC131" s="772"/>
      <c r="BD131" s="772"/>
      <c r="BE131" s="773"/>
      <c r="BF131" s="774" t="s">
        <v>390</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500</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501</v>
      </c>
      <c r="W132" s="784"/>
      <c r="X132" s="784"/>
      <c r="Y132" s="784"/>
      <c r="Z132" s="785"/>
      <c r="AA132" s="786">
        <v>7.9546868679999996</v>
      </c>
      <c r="AB132" s="787"/>
      <c r="AC132" s="787"/>
      <c r="AD132" s="787"/>
      <c r="AE132" s="788"/>
      <c r="AF132" s="789">
        <v>8.4526122610000005</v>
      </c>
      <c r="AG132" s="787"/>
      <c r="AH132" s="787"/>
      <c r="AI132" s="787"/>
      <c r="AJ132" s="788"/>
      <c r="AK132" s="789">
        <v>8.6525643379999995</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502</v>
      </c>
      <c r="W133" s="763"/>
      <c r="X133" s="763"/>
      <c r="Y133" s="763"/>
      <c r="Z133" s="764"/>
      <c r="AA133" s="765">
        <v>8.8000000000000007</v>
      </c>
      <c r="AB133" s="766"/>
      <c r="AC133" s="766"/>
      <c r="AD133" s="766"/>
      <c r="AE133" s="767"/>
      <c r="AF133" s="765">
        <v>8.5</v>
      </c>
      <c r="AG133" s="766"/>
      <c r="AH133" s="766"/>
      <c r="AI133" s="766"/>
      <c r="AJ133" s="767"/>
      <c r="AK133" s="765">
        <v>8.3000000000000007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zYwimjNh/wXe+KbzhnpmLnsD03sup6VavmZEFhBKbmNE20bjg+WP2FQjx1HC5RqjJln8vNlKET55BoN9IsIYg==" saltValue="WPQmoFqLF+hGblF/mElR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P8"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J2FTxuQIOksp8Jsw4xlQFvfReBmZK7rSrdGnmAXoF4V0VnFsb6p689TdktaYGHj0oZWJWP2myM//THEaXNINg==" saltValue="TLZzZ3w9Cr2gbzbSBRq8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01QAHyizTC87nwVI0WPN3EhG/AtxgqUrqvXGc7RwLCwxVlCt4EeQ1n07IE9iR/x87bX9qAbB+1N6m8P0Gqetg==" saltValue="0PTpmwmoupcFaVWLW+wsK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511</v>
      </c>
      <c r="AL9" s="1193"/>
      <c r="AM9" s="1193"/>
      <c r="AN9" s="1194"/>
      <c r="AO9" s="313">
        <v>1668465</v>
      </c>
      <c r="AP9" s="313">
        <v>109036</v>
      </c>
      <c r="AQ9" s="314">
        <v>95594</v>
      </c>
      <c r="AR9" s="315">
        <v>14.1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512</v>
      </c>
      <c r="AL10" s="1193"/>
      <c r="AM10" s="1193"/>
      <c r="AN10" s="1194"/>
      <c r="AO10" s="316">
        <v>7900</v>
      </c>
      <c r="AP10" s="316">
        <v>516</v>
      </c>
      <c r="AQ10" s="317">
        <v>8521</v>
      </c>
      <c r="AR10" s="318">
        <v>-93.9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513</v>
      </c>
      <c r="AL11" s="1193"/>
      <c r="AM11" s="1193"/>
      <c r="AN11" s="1194"/>
      <c r="AO11" s="316">
        <v>237092</v>
      </c>
      <c r="AP11" s="316">
        <v>15494</v>
      </c>
      <c r="AQ11" s="317">
        <v>14949</v>
      </c>
      <c r="AR11" s="318">
        <v>3.6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514</v>
      </c>
      <c r="AL12" s="1193"/>
      <c r="AM12" s="1193"/>
      <c r="AN12" s="1194"/>
      <c r="AO12" s="316" t="s">
        <v>515</v>
      </c>
      <c r="AP12" s="316" t="s">
        <v>515</v>
      </c>
      <c r="AQ12" s="317">
        <v>2839</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516</v>
      </c>
      <c r="AL13" s="1193"/>
      <c r="AM13" s="1193"/>
      <c r="AN13" s="1194"/>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517</v>
      </c>
      <c r="AL14" s="1193"/>
      <c r="AM14" s="1193"/>
      <c r="AN14" s="1194"/>
      <c r="AO14" s="316">
        <v>54068</v>
      </c>
      <c r="AP14" s="316">
        <v>3533</v>
      </c>
      <c r="AQ14" s="317">
        <v>6532</v>
      </c>
      <c r="AR14" s="318">
        <v>-45.9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518</v>
      </c>
      <c r="AL15" s="1193"/>
      <c r="AM15" s="1193"/>
      <c r="AN15" s="1194"/>
      <c r="AO15" s="316">
        <v>32253</v>
      </c>
      <c r="AP15" s="316">
        <v>2108</v>
      </c>
      <c r="AQ15" s="317">
        <v>2245</v>
      </c>
      <c r="AR15" s="318">
        <v>-6.1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519</v>
      </c>
      <c r="AL16" s="1196"/>
      <c r="AM16" s="1196"/>
      <c r="AN16" s="1197"/>
      <c r="AO16" s="316">
        <v>-177932</v>
      </c>
      <c r="AP16" s="316">
        <v>-11628</v>
      </c>
      <c r="AQ16" s="317">
        <v>-9049</v>
      </c>
      <c r="AR16" s="318">
        <v>28.5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184</v>
      </c>
      <c r="AL17" s="1196"/>
      <c r="AM17" s="1196"/>
      <c r="AN17" s="1197"/>
      <c r="AO17" s="316">
        <v>1821846</v>
      </c>
      <c r="AP17" s="316">
        <v>119059</v>
      </c>
      <c r="AQ17" s="317">
        <v>121631</v>
      </c>
      <c r="AR17" s="318">
        <v>-2.1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524</v>
      </c>
      <c r="AL21" s="1190"/>
      <c r="AM21" s="1190"/>
      <c r="AN21" s="1191"/>
      <c r="AO21" s="328">
        <v>10.59</v>
      </c>
      <c r="AP21" s="329">
        <v>11.23</v>
      </c>
      <c r="AQ21" s="330">
        <v>-0.64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525</v>
      </c>
      <c r="AL22" s="1190"/>
      <c r="AM22" s="1190"/>
      <c r="AN22" s="1191"/>
      <c r="AO22" s="333">
        <v>92.6</v>
      </c>
      <c r="AP22" s="334">
        <v>95.4</v>
      </c>
      <c r="AQ22" s="335">
        <v>-2.8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529</v>
      </c>
      <c r="AL32" s="1181"/>
      <c r="AM32" s="1181"/>
      <c r="AN32" s="1182"/>
      <c r="AO32" s="343">
        <v>1245948</v>
      </c>
      <c r="AP32" s="343">
        <v>81424</v>
      </c>
      <c r="AQ32" s="344">
        <v>72579</v>
      </c>
      <c r="AR32" s="345">
        <v>12.2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530</v>
      </c>
      <c r="AL33" s="1181"/>
      <c r="AM33" s="1181"/>
      <c r="AN33" s="1182"/>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531</v>
      </c>
      <c r="AL34" s="1181"/>
      <c r="AM34" s="1181"/>
      <c r="AN34" s="1182"/>
      <c r="AO34" s="343" t="s">
        <v>515</v>
      </c>
      <c r="AP34" s="343" t="s">
        <v>515</v>
      </c>
      <c r="AQ34" s="344" t="s">
        <v>515</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532</v>
      </c>
      <c r="AL35" s="1181"/>
      <c r="AM35" s="1181"/>
      <c r="AN35" s="1182"/>
      <c r="AO35" s="343">
        <v>437137</v>
      </c>
      <c r="AP35" s="343">
        <v>28567</v>
      </c>
      <c r="AQ35" s="344">
        <v>21739</v>
      </c>
      <c r="AR35" s="345">
        <v>31.4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533</v>
      </c>
      <c r="AL36" s="1181"/>
      <c r="AM36" s="1181"/>
      <c r="AN36" s="1182"/>
      <c r="AO36" s="343">
        <v>78481</v>
      </c>
      <c r="AP36" s="343">
        <v>5129</v>
      </c>
      <c r="AQ36" s="344">
        <v>2493</v>
      </c>
      <c r="AR36" s="345">
        <v>105.7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534</v>
      </c>
      <c r="AL37" s="1181"/>
      <c r="AM37" s="1181"/>
      <c r="AN37" s="1182"/>
      <c r="AO37" s="343" t="s">
        <v>515</v>
      </c>
      <c r="AP37" s="343" t="s">
        <v>515</v>
      </c>
      <c r="AQ37" s="344">
        <v>865</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535</v>
      </c>
      <c r="AL38" s="1184"/>
      <c r="AM38" s="1184"/>
      <c r="AN38" s="1185"/>
      <c r="AO38" s="346" t="s">
        <v>515</v>
      </c>
      <c r="AP38" s="346" t="s">
        <v>515</v>
      </c>
      <c r="AQ38" s="347">
        <v>7</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536</v>
      </c>
      <c r="AL39" s="1184"/>
      <c r="AM39" s="1184"/>
      <c r="AN39" s="1185"/>
      <c r="AO39" s="343">
        <v>-59706</v>
      </c>
      <c r="AP39" s="343">
        <v>-3902</v>
      </c>
      <c r="AQ39" s="344">
        <v>-2840</v>
      </c>
      <c r="AR39" s="345">
        <v>37.4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537</v>
      </c>
      <c r="AL40" s="1181"/>
      <c r="AM40" s="1181"/>
      <c r="AN40" s="1182"/>
      <c r="AO40" s="343">
        <v>-1266080</v>
      </c>
      <c r="AP40" s="343">
        <v>-82740</v>
      </c>
      <c r="AQ40" s="344">
        <v>-65347</v>
      </c>
      <c r="AR40" s="345">
        <v>26.6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295</v>
      </c>
      <c r="AL41" s="1187"/>
      <c r="AM41" s="1187"/>
      <c r="AN41" s="1188"/>
      <c r="AO41" s="343">
        <v>435780</v>
      </c>
      <c r="AP41" s="343">
        <v>28479</v>
      </c>
      <c r="AQ41" s="344">
        <v>29497</v>
      </c>
      <c r="AR41" s="345">
        <v>-3.5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506</v>
      </c>
      <c r="AN49" s="1175" t="s">
        <v>541</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985837</v>
      </c>
      <c r="AN51" s="365">
        <v>61141</v>
      </c>
      <c r="AO51" s="366">
        <v>-31.2</v>
      </c>
      <c r="AP51" s="367">
        <v>96635</v>
      </c>
      <c r="AQ51" s="368">
        <v>-5</v>
      </c>
      <c r="AR51" s="369">
        <v>-26.2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620283</v>
      </c>
      <c r="AN52" s="373">
        <v>38470</v>
      </c>
      <c r="AO52" s="374">
        <v>5.3</v>
      </c>
      <c r="AP52" s="375">
        <v>44408</v>
      </c>
      <c r="AQ52" s="376">
        <v>-13</v>
      </c>
      <c r="AR52" s="377">
        <v>18.3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1130382</v>
      </c>
      <c r="AN53" s="365">
        <v>71147</v>
      </c>
      <c r="AO53" s="366">
        <v>16.399999999999999</v>
      </c>
      <c r="AP53" s="367">
        <v>97062</v>
      </c>
      <c r="AQ53" s="368">
        <v>0.4</v>
      </c>
      <c r="AR53" s="369">
        <v>16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690681</v>
      </c>
      <c r="AN54" s="373">
        <v>43472</v>
      </c>
      <c r="AO54" s="374">
        <v>13</v>
      </c>
      <c r="AP54" s="375">
        <v>50112</v>
      </c>
      <c r="AQ54" s="376">
        <v>12.8</v>
      </c>
      <c r="AR54" s="377">
        <v>0.2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1739107</v>
      </c>
      <c r="AN55" s="365">
        <v>110161</v>
      </c>
      <c r="AO55" s="366">
        <v>54.8</v>
      </c>
      <c r="AP55" s="367">
        <v>106005</v>
      </c>
      <c r="AQ55" s="368">
        <v>9.1999999999999993</v>
      </c>
      <c r="AR55" s="369">
        <v>45.6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1172362</v>
      </c>
      <c r="AN56" s="373">
        <v>74261</v>
      </c>
      <c r="AO56" s="374">
        <v>70.8</v>
      </c>
      <c r="AP56" s="375">
        <v>58359</v>
      </c>
      <c r="AQ56" s="376">
        <v>16.5</v>
      </c>
      <c r="AR56" s="377">
        <v>54.3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1882551</v>
      </c>
      <c r="AN57" s="365">
        <v>120901</v>
      </c>
      <c r="AO57" s="366">
        <v>9.6999999999999993</v>
      </c>
      <c r="AP57" s="367">
        <v>98507</v>
      </c>
      <c r="AQ57" s="368">
        <v>-7.1</v>
      </c>
      <c r="AR57" s="369">
        <v>16.8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1193179</v>
      </c>
      <c r="AN58" s="373">
        <v>76628</v>
      </c>
      <c r="AO58" s="374">
        <v>3.2</v>
      </c>
      <c r="AP58" s="375">
        <v>47567</v>
      </c>
      <c r="AQ58" s="376">
        <v>-18.5</v>
      </c>
      <c r="AR58" s="377">
        <v>21.7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1707932</v>
      </c>
      <c r="AN59" s="365">
        <v>111615</v>
      </c>
      <c r="AO59" s="366">
        <v>-7.7</v>
      </c>
      <c r="AP59" s="367">
        <v>113347</v>
      </c>
      <c r="AQ59" s="368">
        <v>15.1</v>
      </c>
      <c r="AR59" s="369">
        <v>-22.8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1373999</v>
      </c>
      <c r="AN60" s="373">
        <v>89792</v>
      </c>
      <c r="AO60" s="374">
        <v>17.2</v>
      </c>
      <c r="AP60" s="375">
        <v>58728</v>
      </c>
      <c r="AQ60" s="376">
        <v>23.5</v>
      </c>
      <c r="AR60" s="377">
        <v>-6.3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1489162</v>
      </c>
      <c r="AN61" s="380">
        <v>94993</v>
      </c>
      <c r="AO61" s="381">
        <v>8.4</v>
      </c>
      <c r="AP61" s="382">
        <v>102311</v>
      </c>
      <c r="AQ61" s="383">
        <v>2.5</v>
      </c>
      <c r="AR61" s="369">
        <v>5.9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1010101</v>
      </c>
      <c r="AN62" s="373">
        <v>64525</v>
      </c>
      <c r="AO62" s="374">
        <v>21.9</v>
      </c>
      <c r="AP62" s="375">
        <v>51835</v>
      </c>
      <c r="AQ62" s="376">
        <v>4.3</v>
      </c>
      <c r="AR62" s="377">
        <v>17.600000000000001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xzhl2x6L0fWxOzE50OM9IWozs3+9sLqT7kboIdTqYnNr7t/s+ttAmd95hux1Atq6/oPz3UK+14xFdShW4PxCw==" saltValue="GOx+TPX27G7SadNZPP9wf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TjzdSP23jKAY7PlIM4QrJ78koyzmQHeadmsu1YXVhbl9aQGqsBHGLVVlozpfORe1eFRW3scjRGgUzUIgyc4NJA==" saltValue="LC/X7HhkVRuSsYJUAcuAB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ncW/TKm+OsONbslmjKLyVaMLvc0tOrgIKaopq1bJv9Y0eWgKpklXtc0lBUyK26SijRGmUDTtmcTzGMvqCyCqjw==" saltValue="plUDp71AgP7vdzOw1c07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43"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8" t="s">
        <v>3</v>
      </c>
      <c r="D47" s="1198"/>
      <c r="E47" s="1199"/>
      <c r="F47" s="11">
        <v>62.76</v>
      </c>
      <c r="G47" s="12">
        <v>76.400000000000006</v>
      </c>
      <c r="H47" s="12">
        <v>86.44</v>
      </c>
      <c r="I47" s="12">
        <v>87.54</v>
      </c>
      <c r="J47" s="13">
        <v>89.44</v>
      </c>
    </row>
    <row r="48" spans="2:10" ht="57.75" customHeight="1" x14ac:dyDescent="0.15">
      <c r="B48" s="14"/>
      <c r="C48" s="1200" t="s">
        <v>4</v>
      </c>
      <c r="D48" s="1200"/>
      <c r="E48" s="1201"/>
      <c r="F48" s="15">
        <v>10.06</v>
      </c>
      <c r="G48" s="16">
        <v>7.41</v>
      </c>
      <c r="H48" s="16">
        <v>7.52</v>
      </c>
      <c r="I48" s="16">
        <v>9.23</v>
      </c>
      <c r="J48" s="17">
        <v>9.81</v>
      </c>
    </row>
    <row r="49" spans="2:10" ht="57.75" customHeight="1" thickBot="1" x14ac:dyDescent="0.2">
      <c r="B49" s="18"/>
      <c r="C49" s="1202" t="s">
        <v>5</v>
      </c>
      <c r="D49" s="1202"/>
      <c r="E49" s="1203"/>
      <c r="F49" s="19">
        <v>8.1</v>
      </c>
      <c r="G49" s="20">
        <v>7.51</v>
      </c>
      <c r="H49" s="20">
        <v>6.98</v>
      </c>
      <c r="I49" s="20">
        <v>2.14</v>
      </c>
      <c r="J49" s="21">
        <v>1.21</v>
      </c>
    </row>
    <row r="50" spans="2:10" ht="13.5" customHeight="1" x14ac:dyDescent="0.15"/>
  </sheetData>
  <sheetProtection algorithmName="SHA-512" hashValue="KjWCfYK3knsObPJ9WMZzjKN+wHSV6s7+hz918WZZXoz0Ie4X0BoVpeDUKn7EEbcxMUTVoWKHpu/bs6fUHYquIw==" saltValue="N3tRv/uEIDQO6XzodUny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中村光成</cp:lastModifiedBy>
  <cp:lastPrinted>2021-03-25T00:37:43Z</cp:lastPrinted>
  <dcterms:created xsi:type="dcterms:W3CDTF">2021-02-05T04:53:17Z</dcterms:created>
  <dcterms:modified xsi:type="dcterms:W3CDTF">2021-10-21T00:27:28Z</dcterms:modified>
  <cp:category/>
</cp:coreProperties>
</file>