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20.20\data\【各課】01総務課\02_行財政係\03_財政関係\05_調査\01_決算統計（地方財政状況調査）\R2\06_財政状況資料集\【財政状況資料集】_435121_山江村_2019\"/>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ストック情報分析表①" sheetId="20" r:id="rId15"/>
    <sheet name="施設類型ストック情報分析表②" sheetId="18"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CO34" i="10"/>
  <c r="CO35" i="10" s="1"/>
</calcChain>
</file>

<file path=xl/sharedStrings.xml><?xml version="1.0" encoding="utf-8"?>
<sst xmlns="http://schemas.openxmlformats.org/spreadsheetml/2006/main" count="1155" uniqueCount="615">
  <si>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</si>
  <si>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</si>
  <si>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</si>
  <si>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</si>
  <si>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</si>
  <si>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</si>
  <si>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</si>
  <si>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</si>
  <si>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</si>
  <si>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</si>
  <si>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</si>
  <si>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</si>
  <si>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</si>
  <si>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</si>
  <si>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</si>
  <si>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</si>
  <si>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</si>
  <si>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</si>
  <si>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</si>
  <si>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</si>
  <si>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</si>
  <si>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</si>
  <si>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</si>
  <si>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</si>
  <si>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</si>
  <si>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</si>
  <si>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</si>
  <si>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</si>
  <si>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</si>
  <si>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</si>
  <si>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</si>
  <si>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</si>
  <si>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</si>
  <si>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</si>
  <si>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</si>
  <si>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</si>
  <si>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</si>
  <si>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</si>
  <si>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</si>
  <si>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</si>
  <si>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</si>
  <si>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</si>
  <si>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</si>
  <si>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</si>
  <si>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</si>
  <si>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</si>
  <si>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</si>
  <si>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</si>
  <si>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</si>
  <si>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</si>
  <si>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</si>
  <si>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</si>
  <si>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</si>
  <si>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</si>
  <si>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</si>
  <si>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</si>
  <si>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</si>
  <si>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</si>
  <si>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</si>
  <si>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</si>
  <si>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</si>
  <si>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</si>
  <si>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</si>
  <si>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</si>
  <si>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</si>
  <si>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</si>
  <si>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</si>
  <si>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</si>
  <si>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</si>
  <si>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</si>
  <si>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</si>
  <si>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</si>
  <si>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</si>
  <si>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</si>
  <si>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</si>
  <si>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</si>
  <si>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</si>
  <si>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</si>
  <si>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</si>
  <si>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</si>
  <si>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</si>
  <si>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</si>
  <si>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</si>
  <si>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</si>
  <si>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</si>
  <si>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</si>
  <si>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</si>
  <si>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</si>
  <si>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</si>
  <si>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</si>
  <si>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</si>
  <si>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</si>
  <si>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</si>
  <si>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</si>
  <si>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</si>
  <si>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</si>
  <si>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</si>
  <si>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</si>
  <si>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</si>
  <si>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</si>
  <si>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</si>
  <si>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</si>
  <si>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</si>
  <si>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</si>
  <si>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</si>
  <si>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</si>
  <si>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</si>
  <si>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</si>
  <si>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</si>
  <si>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</si>
  <si>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</si>
  <si>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</si>
  <si>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</si>
  <si>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</si>
  <si>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</si>
  <si>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</si>
  <si>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</si>
  <si>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</si>
  <si>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</si>
  <si>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</si>
  <si>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</si>
  <si>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</si>
  <si>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</si>
  <si>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</si>
  <si>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</si>
  <si>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</si>
  <si>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</si>
  <si>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</si>
  <si>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</si>
  <si>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</si>
  <si>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</si>
  <si>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</si>
  <si>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</si>
  <si>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</si>
  <si>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</si>
  <si>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</si>
  <si>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</si>
  <si>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</si>
  <si>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</si>
  <si>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</si>
  <si>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</si>
  <si>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</si>
  <si>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</si>
  <si>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</si>
  <si>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</si>
  <si>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</si>
  <si>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</si>
  <si>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</si>
  <si>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</si>
  <si>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</si>
  <si>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</si>
  <si>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</si>
  <si>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</si>
  <si>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</si>
  <si>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</si>
  <si>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</si>
  <si>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</si>
  <si>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</si>
  <si>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</si>
  <si>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</si>
  <si>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</si>
  <si>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</si>
  <si>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</si>
  <si>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</si>
  <si>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</si>
  <si>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</si>
  <si>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</si>
  <si>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</si>
  <si>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</si>
  <si>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</si>
  <si>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</si>
  <si>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</si>
  <si>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</si>
  <si>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</si>
  <si>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</si>
  <si>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</si>
  <si>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</si>
  <si>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</si>
  <si>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</si>
  <si>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</si>
  <si>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</si>
  <si>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</si>
  <si>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</si>
  <si>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</si>
  <si>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</si>
  <si>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</si>
  <si>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</si>
  <si>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</si>
  <si>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</si>
  <si>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</si>
  <si>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</si>
  <si>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</si>
  <si>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</si>
  <si>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</si>
  <si>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</si>
  <si>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</si>
  <si>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</si>
  <si>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</si>
  <si>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</si>
  <si>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</si>
  <si>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</si>
  <si>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</si>
  <si>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</si>
  <si>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</si>
  <si>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</si>
  <si>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</si>
  <si>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</si>
  <si>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</si>
  <si>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</si>
  <si>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</si>
  <si>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</si>
  <si>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</si>
  <si>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熊本県山江村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</si>
  <si>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</si>
  <si>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</si>
  <si>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</si>
  <si>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</si>
  <si>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</si>
  <si>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</si>
  <si>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</si>
  <si>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</si>
  <si>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</si>
  <si>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</si>
  <si>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</si>
  <si>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</si>
  <si>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</si>
  <si>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</si>
  <si>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</si>
  <si>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</si>
  <si>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</si>
  <si>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</si>
  <si>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</si>
  <si>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</si>
  <si>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</si>
  <si>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</si>
  <si>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</si>
  <si>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</si>
  <si>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</si>
  <si>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</si>
  <si>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</si>
  <si>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</si>
  <si>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</si>
  <si>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</si>
  <si>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</si>
  <si>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</si>
  <si>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</si>
  <si>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</si>
  <si>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</si>
  <si>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</si>
  <si>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</si>
  <si>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</si>
  <si>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</si>
  <si>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</si>
  <si>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</si>
  <si>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</si>
  <si>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</si>
  <si>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</si>
  <si>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</si>
  <si>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</si>
  <si>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</si>
  <si>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</si>
  <si>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</si>
  <si>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</si>
  <si>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</si>
  <si>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</si>
  <si>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</si>
  <si>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</si>
  <si>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</si>
  <si>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</si>
  <si>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</si>
  <si>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</si>
  <si>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</si>
  <si>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</si>
  <si>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</si>
  <si>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</si>
  <si>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</si>
  <si>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</si>
  <si>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</si>
  <si>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</si>
  <si>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</si>
  <si>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</si>
  <si>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</si>
  <si>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</si>
  <si>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</si>
  <si>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</si>
  <si>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</si>
  <si>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</si>
  <si>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</si>
  <si>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</si>
  <si>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</si>
  <si>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</si>
  <si>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</si>
  <si>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</si>
  <si>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</si>
  <si>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</si>
  <si>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</si>
  <si>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</si>
  <si>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</si>
  <si>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</si>
  <si>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</si>
  <si>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</si>
  <si>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</si>
  <si>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</si>
  <si>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</si>
  <si>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</si>
  <si>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</si>
  <si>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</si>
  <si>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</si>
  <si>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</si>
  <si>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</si>
  <si>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</si>
  <si>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</si>
  <si>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</si>
  <si>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</si>
  <si>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</si>
  <si>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</si>
  <si>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</si>
  <si>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</si>
  <si>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</si>
  <si>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</si>
  <si>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</si>
  <si>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</si>
  <si>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</si>
  <si>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</si>
  <si>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</si>
  <si>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</si>
  <si>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</si>
  <si>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</si>
  <si>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</si>
  <si>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</si>
  <si>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</si>
  <si>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</si>
  <si>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</si>
  <si>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</si>
  <si>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</si>
  <si>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</si>
  <si>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</si>
  <si>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</si>
  <si>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</si>
  <si>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</si>
  <si>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</si>
  <si>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</si>
  <si>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</si>
  <si>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</si>
  <si>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</si>
  <si>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</si>
  <si>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</si>
  <si>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</si>
  <si>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</si>
  <si>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</si>
  <si>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</si>
  <si>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</si>
  <si>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</si>
  <si>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</si>
  <si>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</si>
  <si>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</si>
  <si>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</si>
  <si>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</si>
  <si>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</si>
  <si>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</si>
  <si>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</si>
  <si>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</si>
  <si>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</si>
  <si>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</si>
  <si>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</si>
  <si>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</si>
  <si>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熊本県山江村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</si>
  <si>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</si>
  <si>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</si>
  <si>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</si>
  <si>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</si>
  <si>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</si>
  <si>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</si>
  <si>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</si>
  <si>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</si>
  <si>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</si>
  <si>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</si>
  <si>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</si>
  <si>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</si>
  <si>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</si>
  <si>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</si>
  <si>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</si>
  <si>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</si>
  <si>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</si>
  <si>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</si>
  <si>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</si>
  <si>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</si>
  <si>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</si>
  <si>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</si>
  <si>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</si>
  <si>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</si>
  <si>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</si>
  <si>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</si>
  <si>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</si>
  <si>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</si>
  <si>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</si>
  <si>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</si>
  <si>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</si>
  <si>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</si>
  <si>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</si>
  <si>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</si>
  <si>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</si>
  <si>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</si>
  <si>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簡易水道事業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</si>
  <si>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</si>
  <si>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</si>
  <si>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</si>
  <si>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</si>
  <si>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</si>
  <si>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</si>
  <si>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</si>
  <si>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</si>
  <si>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</si>
  <si>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</si>
  <si>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</si>
  <si>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</si>
  <si>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</si>
  <si>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</si>
  <si>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</si>
  <si>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</si>
  <si>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</si>
  <si>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</si>
  <si>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</si>
  <si>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</si>
  <si>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</si>
  <si>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</si>
  <si>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</si>
  <si>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</si>
  <si>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</si>
  <si>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</si>
  <si>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</si>
  <si>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</si>
  <si>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</si>
  <si>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</si>
  <si>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</si>
  <si>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</si>
  <si>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</si>
  <si>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</si>
  <si>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</si>
  <si>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</si>
  <si>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</si>
  <si>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</si>
  <si>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</si>
  <si>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</si>
  <si>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</si>
  <si>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</si>
  <si>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</si>
  <si>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</si>
  <si>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</si>
  <si>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</si>
  <si>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</si>
  <si>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</si>
  <si>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</si>
  <si>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</si>
  <si>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</si>
  <si>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</si>
  <si>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</si>
  <si>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</si>
  <si>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</si>
  <si>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</si>
  <si>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</si>
  <si>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</si>
  <si>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</si>
  <si>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</si>
  <si>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</si>
  <si>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</si>
  <si>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</si>
  <si>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</si>
  <si>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</si>
  <si>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</si>
  <si>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</si>
  <si>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</si>
  <si>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</si>
  <si>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</si>
  <si>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</si>
  <si>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</si>
  <si>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</si>
  <si>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</si>
  <si>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</si>
  <si>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</si>
  <si>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</si>
  <si>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</si>
  <si>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</si>
  <si>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</si>
  <si>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</si>
  <si>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</si>
  <si>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</si>
  <si>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</si>
  <si>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</si>
  <si>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</si>
  <si>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</si>
  <si>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</si>
  <si>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</si>
  <si>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</si>
  <si>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</si>
  <si>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</si>
  <si>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</si>
  <si>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</si>
  <si>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</si>
  <si>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</si>
  <si>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</si>
  <si>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</si>
  <si>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</si>
  <si>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</si>
  <si>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</si>
  <si>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</si>
  <si>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</si>
  <si>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</si>
  <si>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</si>
  <si>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</si>
  <si>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</si>
  <si>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</si>
  <si>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</si>
  <si>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</si>
  <si>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</si>
  <si>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</si>
  <si>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</si>
  <si>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</si>
  <si>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</si>
  <si>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</si>
  <si>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</si>
  <si>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</si>
  <si>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</si>
  <si>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</si>
  <si>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</si>
  <si>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</si>
  <si>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</si>
  <si>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</si>
  <si>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</si>
  <si>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</si>
  <si>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</si>
  <si>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</si>
  <si>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</si>
  <si>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</si>
  <si>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</si>
  <si>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</si>
  <si>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</si>
  <si>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</si>
  <si>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</si>
  <si>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</si>
  <si>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</si>
  <si>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</si>
  <si>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</si>
  <si>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</si>
  <si>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</si>
  <si>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</si>
  <si>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</si>
  <si>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</si>
  <si>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</si>
  <si>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</si>
  <si>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</si>
  <si>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</si>
  <si>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</si>
  <si>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</si>
  <si>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</si>
  <si>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</si>
  <si>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</si>
  <si>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</si>
  <si>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0.24</t>
  </si>
  <si>
    <t>▲ 6.25</t>
  </si>
  <si>
    <t>▲ 3.65</t>
  </si>
  <si>
    <t>後期高齢者医療事業</t>
  </si>
  <si>
    <t>▲ 0.13</t>
  </si>
  <si>
    <t>▲ 0.20</t>
  </si>
  <si>
    <t>▲ 0.19</t>
  </si>
  <si>
    <t>▲ 0.21</t>
  </si>
  <si>
    <t>一般会計</t>
  </si>
  <si>
    <t>国民健康保険事業</t>
  </si>
  <si>
    <t>介護保険事業</t>
  </si>
  <si>
    <t>農業集落排水事業</t>
  </si>
  <si>
    <t>簡易水道事業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</si>
  <si>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</si>
  <si>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</si>
  <si>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</si>
  <si>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</si>
  <si>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</si>
  <si>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</si>
  <si>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</si>
  <si>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</si>
  <si>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</si>
  <si>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</si>
  <si>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</si>
  <si>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</si>
  <si>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t>
    <phoneticPr fontId="2"/>
  </si>
  <si>
    <t>人吉下球磨消防組合</t>
    <rPh sb="0" eb="2">
      <t>ヒトヨシ</t>
    </rPh>
    <rPh sb="2" eb="3">
      <t>シタ</t>
    </rPh>
    <rPh sb="3" eb="5">
      <t>クマ</t>
    </rPh>
    <rPh sb="5" eb="7">
      <t>ショウボウ</t>
    </rPh>
    <rPh sb="7" eb="9">
      <t>クミアイ</t>
    </rPh>
    <phoneticPr fontId="2"/>
  </si>
  <si>
    <t>―</t>
    <phoneticPr fontId="2"/>
  </si>
  <si>
    <t>人吉球磨広域行政組合
（一般会計）</t>
    <rPh sb="0" eb="2">
      <t>ヒトヨシ</t>
    </rPh>
    <rPh sb="2" eb="4">
      <t>クマ</t>
    </rPh>
    <rPh sb="4" eb="6">
      <t>コウイキ</t>
    </rPh>
    <rPh sb="6" eb="8">
      <t>ギョウセイ</t>
    </rPh>
    <rPh sb="8" eb="10">
      <t>クミアイ</t>
    </rPh>
    <rPh sb="12" eb="14">
      <t>イッパン</t>
    </rPh>
    <rPh sb="14" eb="16">
      <t>カイケイ</t>
    </rPh>
    <phoneticPr fontId="2"/>
  </si>
  <si>
    <t>人吉球磨広域行政組合
（人吉球磨ふるさと市町村圏特別会計）</t>
    <rPh sb="0" eb="2">
      <t>ヒトヨシ</t>
    </rPh>
    <rPh sb="2" eb="4">
      <t>クマ</t>
    </rPh>
    <rPh sb="4" eb="6">
      <t>コウイキ</t>
    </rPh>
    <rPh sb="6" eb="8">
      <t>ギョウセイ</t>
    </rPh>
    <rPh sb="8" eb="10">
      <t>クミアイ</t>
    </rPh>
    <rPh sb="12" eb="14">
      <t>ヒトヨシ</t>
    </rPh>
    <rPh sb="14" eb="16">
      <t>クマ</t>
    </rPh>
    <rPh sb="20" eb="23">
      <t>シチョウソン</t>
    </rPh>
    <rPh sb="23" eb="24">
      <t>ケン</t>
    </rPh>
    <rPh sb="24" eb="26">
      <t>トクベツ</t>
    </rPh>
    <rPh sb="26" eb="28">
      <t>カイケイ</t>
    </rPh>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</si>
  <si>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</si>
  <si>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</si>
  <si>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t>
    <phoneticPr fontId="2"/>
  </si>
  <si>
    <t>―</t>
    <phoneticPr fontId="2"/>
  </si>
  <si>
    <t>株式会社やまえ</t>
    <rPh sb="0" eb="4">
      <t>カブシキガイシャ</t>
    </rPh>
    <phoneticPr fontId="2"/>
  </si>
  <si>
    <t>くま川鉄道株式会社</t>
    <rPh sb="2" eb="3">
      <t>カワ</t>
    </rPh>
    <rPh sb="3" eb="5">
      <t>テツドウ</t>
    </rPh>
    <rPh sb="5" eb="9">
      <t>カブシキガイシャ</t>
    </rPh>
    <phoneticPr fontId="2"/>
  </si>
  <si>
    <t>―</t>
    <phoneticPr fontId="2"/>
  </si>
  <si>
    <t>―</t>
    <phoneticPr fontId="2"/>
  </si>
  <si>
    <t>―</t>
    <phoneticPr fontId="2"/>
  </si>
  <si>
    <t>―</t>
    <phoneticPr fontId="2"/>
  </si>
  <si>
    <t>村有施設整備基金</t>
    <rPh sb="0" eb="2">
      <t>ソンユウ</t>
    </rPh>
    <rPh sb="2" eb="4">
      <t>シセツ</t>
    </rPh>
    <rPh sb="4" eb="6">
      <t>セイビ</t>
    </rPh>
    <rPh sb="6" eb="8">
      <t>キキン</t>
    </rPh>
    <phoneticPr fontId="5"/>
  </si>
  <si>
    <t>社会福祉振興基金</t>
    <rPh sb="0" eb="2">
      <t>シャカイ</t>
    </rPh>
    <rPh sb="2" eb="4">
      <t>フクシ</t>
    </rPh>
    <rPh sb="4" eb="6">
      <t>シンコウ</t>
    </rPh>
    <rPh sb="6" eb="8">
      <t>キキン</t>
    </rPh>
    <phoneticPr fontId="5"/>
  </si>
  <si>
    <t>川辺川土地改良事業基金</t>
    <rPh sb="0" eb="3">
      <t>カワベガワ</t>
    </rPh>
    <rPh sb="3" eb="5">
      <t>トチ</t>
    </rPh>
    <rPh sb="5" eb="7">
      <t>カイリョウ</t>
    </rPh>
    <rPh sb="7" eb="9">
      <t>ジギョウ</t>
    </rPh>
    <rPh sb="9" eb="11">
      <t>キキン</t>
    </rPh>
    <phoneticPr fontId="5"/>
  </si>
  <si>
    <t>庁舎改築基金</t>
    <rPh sb="0" eb="2">
      <t>チョウシャ</t>
    </rPh>
    <rPh sb="2" eb="4">
      <t>カイチク</t>
    </rPh>
    <rPh sb="4" eb="6">
      <t>キキン</t>
    </rPh>
    <phoneticPr fontId="5"/>
  </si>
  <si>
    <t>学校建築基金</t>
    <rPh sb="0" eb="2">
      <t>ガッコウ</t>
    </rPh>
    <rPh sb="2" eb="4">
      <t>ケンチク</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</si>
  <si>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</si>
  <si>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</si>
  <si>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</si>
  <si>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ここ3か年は将来負担比率が発生していない状況にある。</t>
    <rPh sb="4" eb="5">
      <t>ネン</t>
    </rPh>
    <rPh sb="6" eb="8">
      <t>ショウライ</t>
    </rPh>
    <rPh sb="8" eb="10">
      <t>フタン</t>
    </rPh>
    <rPh sb="10" eb="12">
      <t>ヒリツ</t>
    </rPh>
    <rPh sb="13" eb="15">
      <t>ハッセイ</t>
    </rPh>
    <rPh sb="20" eb="22">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</si>
  <si>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</si>
  <si>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</si>
  <si>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</si>
  <si>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</si>
  <si>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</si>
  <si>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</si>
  <si>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平均値を上回っている状況にあるが、公営企業会計の元利償還金が上昇したことが原因である。また、将来負担比率は平成26年度以降、０％で推移しており、今後も計画的に地方債発行の平準化を図り、健全な財政運営に努める。</t>
    <rPh sb="0" eb="2">
      <t>ジッシツ</t>
    </rPh>
    <rPh sb="2" eb="5">
      <t>コウサイヒ</t>
    </rPh>
    <rPh sb="5" eb="7">
      <t>ヒリツ</t>
    </rPh>
    <rPh sb="8" eb="10">
      <t>ルイジ</t>
    </rPh>
    <rPh sb="10" eb="12">
      <t>ダンタイ</t>
    </rPh>
    <rPh sb="13" eb="15">
      <t>ヒカク</t>
    </rPh>
    <rPh sb="17" eb="20">
      <t>ヘイキンチ</t>
    </rPh>
    <rPh sb="21" eb="23">
      <t>ウワマワ</t>
    </rPh>
    <rPh sb="27" eb="29">
      <t>ジョウキョウ</t>
    </rPh>
    <rPh sb="34" eb="36">
      <t>コウエイ</t>
    </rPh>
    <rPh sb="36" eb="38">
      <t>キギョウ</t>
    </rPh>
    <rPh sb="38" eb="40">
      <t>カイケイ</t>
    </rPh>
    <rPh sb="41" eb="43">
      <t>ガンリ</t>
    </rPh>
    <rPh sb="43" eb="46">
      <t>ショウカンキン</t>
    </rPh>
    <rPh sb="47" eb="49">
      <t>ジョウショウ</t>
    </rPh>
    <rPh sb="54" eb="56">
      <t>ゲンイン</t>
    </rPh>
    <rPh sb="63" eb="65">
      <t>ショウライ</t>
    </rPh>
    <rPh sb="65" eb="67">
      <t>フタン</t>
    </rPh>
    <rPh sb="67" eb="69">
      <t>ヒリツ</t>
    </rPh>
    <rPh sb="70" eb="72">
      <t>ヘイセイ</t>
    </rPh>
    <rPh sb="74" eb="76">
      <t>ネンド</t>
    </rPh>
    <rPh sb="76" eb="78">
      <t>イコウ</t>
    </rPh>
    <rPh sb="82" eb="84">
      <t>スイイ</t>
    </rPh>
    <rPh sb="89" eb="91">
      <t>コンゴ</t>
    </rPh>
    <rPh sb="92" eb="95">
      <t>ケイカクテキ</t>
    </rPh>
    <rPh sb="96" eb="99">
      <t>チホウサイ</t>
    </rPh>
    <rPh sb="99" eb="101">
      <t>ハッコウ</t>
    </rPh>
    <rPh sb="102" eb="105">
      <t>ヘイジュンカ</t>
    </rPh>
    <rPh sb="106" eb="107">
      <t>ハカ</t>
    </rPh>
    <rPh sb="109" eb="111">
      <t>ケンゼン</t>
    </rPh>
    <rPh sb="112" eb="114">
      <t>ザイセイ</t>
    </rPh>
    <rPh sb="114" eb="116">
      <t>ウンエイ</t>
    </rPh>
    <rPh sb="117" eb="118">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</si>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</sst>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648B-4E1C-947F-A3BB8CDB25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56129</c:v>
                </c:pt>
                <c:pt idx="1">
                  <c:v>157392</c:v>
                </c:pt>
                <c:pt idx="2">
                  <c:v>133002</c:v>
                </c:pt>
                <c:pt idx="3">
                  <c:v>118261</c:v>
                </c:pt>
                <c:pt idx="4">
                  <c:v>129646</c:v>
                </c:pt>
              </c:numCache>
            </c:numRef>
          </c:val>
          <c:smooth val="0"/>
          <c:extLst>
            <c:ext xmlns:c16="http://schemas.microsoft.com/office/drawing/2014/chart" uri="{C3380CC4-5D6E-409C-BE32-E72D297353CC}">
              <c16:uniqueId val="{00000001-648B-4E1C-947F-A3BB8CDB2515}"/>
            </c:ext>
          </c:extLst>
        </c:ser>
        <c:dLbls>
          <c:showLegendKey val="0"/>
          <c:showVal val="0"/>
          <c:showCatName val="0"/>
          <c:showSerName val="0"/>
          <c:showPercent val="0"/>
          <c:showBubbleSize val="0"/>
        </c:dLbls>
        <c:marker val="1"/>
        <c:smooth val="0"/>
        <c:axId val="122060800"/>
        <c:axId val="122062336"/>
      </c:lineChart>
      <c:catAx>
        <c:axId val="122060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62336"/>
        <c:crosses val="autoZero"/>
        <c:auto val="1"/>
        <c:lblAlgn val="ctr"/>
        <c:lblOffset val="100"/>
        <c:tickLblSkip val="1"/>
        <c:tickMarkSkip val="1"/>
        <c:noMultiLvlLbl val="0"/>
      </c:catAx>
      <c:valAx>
        <c:axId val="1220623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60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13.45</c:v>
                </c:pt>
                <c:pt idx="1">
                  <c:v>15.06</c:v>
                </c:pt>
                <c:pt idx="2">
                  <c:v>10.09</c:v>
                </c:pt>
                <c:pt idx="3">
                  <c:v>11</c:v>
                </c:pt>
                <c:pt idx="4">
                  <c:v>17.34</c:v>
                </c:pt>
              </c:numCache>
            </c:numRef>
          </c:val>
          <c:extLst>
            <c:ext xmlns:c16="http://schemas.microsoft.com/office/drawing/2014/chart" uri="{C3380CC4-5D6E-409C-BE32-E72D297353CC}">
              <c16:uniqueId val="{00000000-63AB-4200-B797-09CE511740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53.03</c:v>
                </c:pt>
                <c:pt idx="1">
                  <c:v>52.84</c:v>
                </c:pt>
                <c:pt idx="2">
                  <c:v>53.16</c:v>
                </c:pt>
                <c:pt idx="3">
                  <c:v>48.96</c:v>
                </c:pt>
                <c:pt idx="4">
                  <c:v>43.95</c:v>
                </c:pt>
              </c:numCache>
            </c:numRef>
          </c:val>
          <c:extLst>
            <c:ext xmlns:c16="http://schemas.microsoft.com/office/drawing/2014/chart" uri="{C3380CC4-5D6E-409C-BE32-E72D297353CC}">
              <c16:uniqueId val="{00000001-63AB-4200-B797-09CE51174045}"/>
            </c:ext>
          </c:extLst>
        </c:ser>
        <c:dLbls>
          <c:showLegendKey val="0"/>
          <c:showVal val="0"/>
          <c:showCatName val="0"/>
          <c:showSerName val="0"/>
          <c:showPercent val="0"/>
          <c:showBubbleSize val="0"/>
        </c:dLbls>
        <c:gapWidth val="250"/>
        <c:overlap val="100"/>
        <c:axId val="132046208"/>
        <c:axId val="13204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3.59</c:v>
                </c:pt>
                <c:pt idx="1">
                  <c:v>-0.24</c:v>
                </c:pt>
                <c:pt idx="2">
                  <c:v>-6.25</c:v>
                </c:pt>
                <c:pt idx="3">
                  <c:v>-3.65</c:v>
                </c:pt>
                <c:pt idx="4">
                  <c:v>1.43</c:v>
                </c:pt>
              </c:numCache>
            </c:numRef>
          </c:val>
          <c:smooth val="0"/>
          <c:extLst>
            <c:ext xmlns:c16="http://schemas.microsoft.com/office/drawing/2014/chart" uri="{C3380CC4-5D6E-409C-BE32-E72D297353CC}">
              <c16:uniqueId val="{00000002-63AB-4200-B797-09CE51174045}"/>
            </c:ext>
          </c:extLst>
        </c:ser>
        <c:dLbls>
          <c:showLegendKey val="0"/>
          <c:showVal val="0"/>
          <c:showCatName val="0"/>
          <c:showSerName val="0"/>
          <c:showPercent val="0"/>
          <c:showBubbleSize val="0"/>
        </c:dLbls>
        <c:marker val="1"/>
        <c:smooth val="0"/>
        <c:axId val="132046208"/>
        <c:axId val="132048384"/>
      </c:lineChart>
      <c:catAx>
        <c:axId val="13204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048384"/>
        <c:crosses val="autoZero"/>
        <c:auto val="1"/>
        <c:lblAlgn val="ctr"/>
        <c:lblOffset val="100"/>
        <c:tickLblSkip val="1"/>
        <c:tickMarkSkip val="1"/>
        <c:noMultiLvlLbl val="0"/>
      </c:catAx>
      <c:valAx>
        <c:axId val="13204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4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72-41A1-A9E6-73D681C5F9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72-41A1-A9E6-73D681C5F9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72-41A1-A9E6-73D681C5F96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672-41A1-A9E6-73D681C5F96E}"/>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0.38</c:v>
                </c:pt>
                <c:pt idx="2">
                  <c:v>#N/A</c:v>
                </c:pt>
                <c:pt idx="3">
                  <c:v>0.43</c:v>
                </c:pt>
                <c:pt idx="4">
                  <c:v>#N/A</c:v>
                </c:pt>
                <c:pt idx="5">
                  <c:v>0.27</c:v>
                </c:pt>
                <c:pt idx="6">
                  <c:v>#N/A</c:v>
                </c:pt>
                <c:pt idx="7">
                  <c:v>0.19</c:v>
                </c:pt>
                <c:pt idx="8">
                  <c:v>#N/A</c:v>
                </c:pt>
                <c:pt idx="9">
                  <c:v>7.0000000000000007E-2</c:v>
                </c:pt>
              </c:numCache>
            </c:numRef>
          </c:val>
          <c:extLst>
            <c:ext xmlns:c16="http://schemas.microsoft.com/office/drawing/2014/chart" uri="{C3380CC4-5D6E-409C-BE32-E72D297353CC}">
              <c16:uniqueId val="{00000004-8672-41A1-A9E6-73D681C5F96E}"/>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c:v>
                </c:pt>
                <c:pt idx="2">
                  <c:v>#N/A</c:v>
                </c:pt>
                <c:pt idx="3">
                  <c:v>0.38</c:v>
                </c:pt>
                <c:pt idx="4">
                  <c:v>#N/A</c:v>
                </c:pt>
                <c:pt idx="5">
                  <c:v>0.31</c:v>
                </c:pt>
                <c:pt idx="6">
                  <c:v>#N/A</c:v>
                </c:pt>
                <c:pt idx="7">
                  <c:v>0.38</c:v>
                </c:pt>
                <c:pt idx="8">
                  <c:v>#N/A</c:v>
                </c:pt>
                <c:pt idx="9">
                  <c:v>0.37</c:v>
                </c:pt>
              </c:numCache>
            </c:numRef>
          </c:val>
          <c:extLst>
            <c:ext xmlns:c16="http://schemas.microsoft.com/office/drawing/2014/chart" uri="{C3380CC4-5D6E-409C-BE32-E72D297353CC}">
              <c16:uniqueId val="{00000005-8672-41A1-A9E6-73D681C5F96E}"/>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2.0299999999999998</c:v>
                </c:pt>
                <c:pt idx="2">
                  <c:v>#N/A</c:v>
                </c:pt>
                <c:pt idx="3">
                  <c:v>2.62</c:v>
                </c:pt>
                <c:pt idx="4">
                  <c:v>#N/A</c:v>
                </c:pt>
                <c:pt idx="5">
                  <c:v>3.96</c:v>
                </c:pt>
                <c:pt idx="6">
                  <c:v>#N/A</c:v>
                </c:pt>
                <c:pt idx="7">
                  <c:v>1.86</c:v>
                </c:pt>
                <c:pt idx="8">
                  <c:v>#N/A</c:v>
                </c:pt>
                <c:pt idx="9">
                  <c:v>2.11</c:v>
                </c:pt>
              </c:numCache>
            </c:numRef>
          </c:val>
          <c:extLst>
            <c:ext xmlns:c16="http://schemas.microsoft.com/office/drawing/2014/chart" uri="{C3380CC4-5D6E-409C-BE32-E72D297353CC}">
              <c16:uniqueId val="{00000006-8672-41A1-A9E6-73D681C5F96E}"/>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0.51</c:v>
                </c:pt>
                <c:pt idx="2">
                  <c:v>#N/A</c:v>
                </c:pt>
                <c:pt idx="3">
                  <c:v>2.1800000000000002</c:v>
                </c:pt>
                <c:pt idx="4">
                  <c:v>#N/A</c:v>
                </c:pt>
                <c:pt idx="5">
                  <c:v>1.91</c:v>
                </c:pt>
                <c:pt idx="6">
                  <c:v>#N/A</c:v>
                </c:pt>
                <c:pt idx="7">
                  <c:v>2.08</c:v>
                </c:pt>
                <c:pt idx="8">
                  <c:v>#N/A</c:v>
                </c:pt>
                <c:pt idx="9">
                  <c:v>3.18</c:v>
                </c:pt>
              </c:numCache>
            </c:numRef>
          </c:val>
          <c:extLst>
            <c:ext xmlns:c16="http://schemas.microsoft.com/office/drawing/2014/chart" uri="{C3380CC4-5D6E-409C-BE32-E72D297353CC}">
              <c16:uniqueId val="{00000007-8672-41A1-A9E6-73D681C5F9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13.44</c:v>
                </c:pt>
                <c:pt idx="2">
                  <c:v>#N/A</c:v>
                </c:pt>
                <c:pt idx="3">
                  <c:v>15.14</c:v>
                </c:pt>
                <c:pt idx="4">
                  <c:v>#N/A</c:v>
                </c:pt>
                <c:pt idx="5">
                  <c:v>10.08</c:v>
                </c:pt>
                <c:pt idx="6">
                  <c:v>#N/A</c:v>
                </c:pt>
                <c:pt idx="7">
                  <c:v>11</c:v>
                </c:pt>
                <c:pt idx="8">
                  <c:v>#N/A</c:v>
                </c:pt>
                <c:pt idx="9">
                  <c:v>17.329999999999998</c:v>
                </c:pt>
              </c:numCache>
            </c:numRef>
          </c:val>
          <c:extLst>
            <c:ext xmlns:c16="http://schemas.microsoft.com/office/drawing/2014/chart" uri="{C3380CC4-5D6E-409C-BE32-E72D297353CC}">
              <c16:uniqueId val="{00000008-8672-41A1-A9E6-73D681C5F96E}"/>
            </c:ext>
          </c:extLst>
        </c:ser>
        <c:ser>
          <c:idx val="9"/>
          <c:order val="9"/>
          <c:tx>
            <c:strRef>
              <c:f>データシート!$A$36</c:f>
              <c:strCache>
                <c:ptCount val="1"/>
                <c:pt idx="0">
                  <c:v>後期高齢者医療事業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0.13</c:v>
                </c:pt>
                <c:pt idx="1">
                  <c:v>#N/A</c:v>
                </c:pt>
                <c:pt idx="2">
                  <c:v>#N/A</c:v>
                </c:pt>
                <c:pt idx="3">
                  <c:v>7.0000000000000007E-2</c:v>
                </c:pt>
                <c:pt idx="4">
                  <c:v>0.2</c:v>
                </c:pt>
                <c:pt idx="5">
                  <c:v>#N/A</c:v>
                </c:pt>
                <c:pt idx="6">
                  <c:v>0.19</c:v>
                </c:pt>
                <c:pt idx="7">
                  <c:v>#N/A</c:v>
                </c:pt>
                <c:pt idx="8">
                  <c:v>0.21</c:v>
                </c:pt>
                <c:pt idx="9">
                  <c:v>#N/A</c:v>
                </c:pt>
              </c:numCache>
            </c:numRef>
          </c:val>
          <c:extLst>
            <c:ext xmlns:c16="http://schemas.microsoft.com/office/drawing/2014/chart" uri="{C3380CC4-5D6E-409C-BE32-E72D297353CC}">
              <c16:uniqueId val="{00000009-8672-41A1-A9E6-73D681C5F96E}"/>
            </c:ext>
          </c:extLst>
        </c:ser>
        <c:dLbls>
          <c:showLegendKey val="0"/>
          <c:showVal val="0"/>
          <c:showCatName val="0"/>
          <c:showSerName val="0"/>
          <c:showPercent val="0"/>
          <c:showBubbleSize val="0"/>
        </c:dLbls>
        <c:gapWidth val="150"/>
        <c:overlap val="100"/>
        <c:axId val="132163072"/>
        <c:axId val="132164608"/>
      </c:barChart>
      <c:catAx>
        <c:axId val="1321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64608"/>
        <c:crosses val="autoZero"/>
        <c:auto val="1"/>
        <c:lblAlgn val="ctr"/>
        <c:lblOffset val="100"/>
        <c:tickLblSkip val="1"/>
        <c:tickMarkSkip val="1"/>
        <c:noMultiLvlLbl val="0"/>
      </c:catAx>
      <c:valAx>
        <c:axId val="13216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6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391</c:v>
                </c:pt>
                <c:pt idx="5">
                  <c:v>368</c:v>
                </c:pt>
                <c:pt idx="8">
                  <c:v>371</c:v>
                </c:pt>
                <c:pt idx="11">
                  <c:v>370</c:v>
                </c:pt>
                <c:pt idx="14">
                  <c:v>356</c:v>
                </c:pt>
              </c:numCache>
            </c:numRef>
          </c:val>
          <c:extLst>
            <c:ext xmlns:c16="http://schemas.microsoft.com/office/drawing/2014/chart" uri="{C3380CC4-5D6E-409C-BE32-E72D297353CC}">
              <c16:uniqueId val="{00000000-B31E-4986-A469-070A5512CB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1E-4986-A469-070A5512CB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1E-4986-A469-070A5512CB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19</c:v>
                </c:pt>
                <c:pt idx="6">
                  <c:v>11</c:v>
                </c:pt>
                <c:pt idx="9">
                  <c:v>9</c:v>
                </c:pt>
                <c:pt idx="12">
                  <c:v>9</c:v>
                </c:pt>
              </c:numCache>
            </c:numRef>
          </c:val>
          <c:extLst>
            <c:ext xmlns:c16="http://schemas.microsoft.com/office/drawing/2014/chart" uri="{C3380CC4-5D6E-409C-BE32-E72D297353CC}">
              <c16:uniqueId val="{00000003-B31E-4986-A469-070A5512CB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178</c:v>
                </c:pt>
                <c:pt idx="3">
                  <c:v>149</c:v>
                </c:pt>
                <c:pt idx="6">
                  <c:v>160</c:v>
                </c:pt>
                <c:pt idx="9">
                  <c:v>161</c:v>
                </c:pt>
                <c:pt idx="12">
                  <c:v>156</c:v>
                </c:pt>
              </c:numCache>
            </c:numRef>
          </c:val>
          <c:extLst>
            <c:ext xmlns:c16="http://schemas.microsoft.com/office/drawing/2014/chart" uri="{C3380CC4-5D6E-409C-BE32-E72D297353CC}">
              <c16:uniqueId val="{00000004-B31E-4986-A469-070A5512CB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1E-4986-A469-070A5512CB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1E-4986-A469-070A5512CB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353</c:v>
                </c:pt>
                <c:pt idx="3">
                  <c:v>334</c:v>
                </c:pt>
                <c:pt idx="6">
                  <c:v>341</c:v>
                </c:pt>
                <c:pt idx="9">
                  <c:v>373</c:v>
                </c:pt>
                <c:pt idx="12">
                  <c:v>368</c:v>
                </c:pt>
              </c:numCache>
            </c:numRef>
          </c:val>
          <c:extLst>
            <c:ext xmlns:c16="http://schemas.microsoft.com/office/drawing/2014/chart" uri="{C3380CC4-5D6E-409C-BE32-E72D297353CC}">
              <c16:uniqueId val="{00000007-B31E-4986-A469-070A5512CB72}"/>
            </c:ext>
          </c:extLst>
        </c:ser>
        <c:dLbls>
          <c:showLegendKey val="0"/>
          <c:showVal val="0"/>
          <c:showCatName val="0"/>
          <c:showSerName val="0"/>
          <c:showPercent val="0"/>
          <c:showBubbleSize val="0"/>
        </c:dLbls>
        <c:gapWidth val="100"/>
        <c:overlap val="100"/>
        <c:axId val="138674176"/>
        <c:axId val="13867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158</c:v>
                </c:pt>
                <c:pt idx="2">
                  <c:v>#N/A</c:v>
                </c:pt>
                <c:pt idx="3">
                  <c:v>#N/A</c:v>
                </c:pt>
                <c:pt idx="4">
                  <c:v>134</c:v>
                </c:pt>
                <c:pt idx="5">
                  <c:v>#N/A</c:v>
                </c:pt>
                <c:pt idx="6">
                  <c:v>#N/A</c:v>
                </c:pt>
                <c:pt idx="7">
                  <c:v>141</c:v>
                </c:pt>
                <c:pt idx="8">
                  <c:v>#N/A</c:v>
                </c:pt>
                <c:pt idx="9">
                  <c:v>#N/A</c:v>
                </c:pt>
                <c:pt idx="10">
                  <c:v>173</c:v>
                </c:pt>
                <c:pt idx="11">
                  <c:v>#N/A</c:v>
                </c:pt>
                <c:pt idx="12">
                  <c:v>#N/A</c:v>
                </c:pt>
                <c:pt idx="13">
                  <c:v>177</c:v>
                </c:pt>
                <c:pt idx="14">
                  <c:v>#N/A</c:v>
                </c:pt>
              </c:numCache>
            </c:numRef>
          </c:val>
          <c:smooth val="0"/>
          <c:extLst>
            <c:ext xmlns:c16="http://schemas.microsoft.com/office/drawing/2014/chart" uri="{C3380CC4-5D6E-409C-BE32-E72D297353CC}">
              <c16:uniqueId val="{00000008-B31E-4986-A469-070A5512CB72}"/>
            </c:ext>
          </c:extLst>
        </c:ser>
        <c:dLbls>
          <c:showLegendKey val="0"/>
          <c:showVal val="0"/>
          <c:showCatName val="0"/>
          <c:showSerName val="0"/>
          <c:showPercent val="0"/>
          <c:showBubbleSize val="0"/>
        </c:dLbls>
        <c:marker val="1"/>
        <c:smooth val="0"/>
        <c:axId val="138674176"/>
        <c:axId val="138676096"/>
      </c:lineChart>
      <c:catAx>
        <c:axId val="1386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676096"/>
        <c:crosses val="autoZero"/>
        <c:auto val="1"/>
        <c:lblAlgn val="ctr"/>
        <c:lblOffset val="100"/>
        <c:tickLblSkip val="1"/>
        <c:tickMarkSkip val="1"/>
        <c:noMultiLvlLbl val="0"/>
      </c:catAx>
      <c:valAx>
        <c:axId val="13867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2663</c:v>
                </c:pt>
                <c:pt idx="5">
                  <c:v>2911</c:v>
                </c:pt>
                <c:pt idx="8">
                  <c:v>2584</c:v>
                </c:pt>
                <c:pt idx="11">
                  <c:v>2581</c:v>
                </c:pt>
                <c:pt idx="14">
                  <c:v>2726</c:v>
                </c:pt>
              </c:numCache>
            </c:numRef>
          </c:val>
          <c:extLst>
            <c:ext xmlns:c16="http://schemas.microsoft.com/office/drawing/2014/chart" uri="{C3380CC4-5D6E-409C-BE32-E72D297353CC}">
              <c16:uniqueId val="{00000000-3F3C-4693-9B2F-ED4FE895E4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241</c:v>
                </c:pt>
                <c:pt idx="5">
                  <c:v>278</c:v>
                </c:pt>
                <c:pt idx="8">
                  <c:v>344</c:v>
                </c:pt>
                <c:pt idx="11">
                  <c:v>317</c:v>
                </c:pt>
                <c:pt idx="14">
                  <c:v>292</c:v>
                </c:pt>
              </c:numCache>
            </c:numRef>
          </c:val>
          <c:extLst>
            <c:ext xmlns:c16="http://schemas.microsoft.com/office/drawing/2014/chart" uri="{C3380CC4-5D6E-409C-BE32-E72D297353CC}">
              <c16:uniqueId val="{00000001-3F3C-4693-9B2F-ED4FE895E4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2418</c:v>
                </c:pt>
                <c:pt idx="5">
                  <c:v>2359</c:v>
                </c:pt>
                <c:pt idx="8">
                  <c:v>2447</c:v>
                </c:pt>
                <c:pt idx="11">
                  <c:v>2378</c:v>
                </c:pt>
                <c:pt idx="14">
                  <c:v>2212</c:v>
                </c:pt>
              </c:numCache>
            </c:numRef>
          </c:val>
          <c:extLst>
            <c:ext xmlns:c16="http://schemas.microsoft.com/office/drawing/2014/chart" uri="{C3380CC4-5D6E-409C-BE32-E72D297353CC}">
              <c16:uniqueId val="{00000002-3F3C-4693-9B2F-ED4FE895E4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3C-4693-9B2F-ED4FE895E4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3C-4693-9B2F-ED4FE895E4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3C-4693-9B2F-ED4FE895E4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500</c:v>
                </c:pt>
                <c:pt idx="3">
                  <c:v>461</c:v>
                </c:pt>
                <c:pt idx="6">
                  <c:v>431</c:v>
                </c:pt>
                <c:pt idx="9">
                  <c:v>418</c:v>
                </c:pt>
                <c:pt idx="12">
                  <c:v>400</c:v>
                </c:pt>
              </c:numCache>
            </c:numRef>
          </c:val>
          <c:extLst>
            <c:ext xmlns:c16="http://schemas.microsoft.com/office/drawing/2014/chart" uri="{C3380CC4-5D6E-409C-BE32-E72D297353CC}">
              <c16:uniqueId val="{00000006-3F3C-4693-9B2F-ED4FE895E4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70</c:v>
                </c:pt>
                <c:pt idx="3">
                  <c:v>54</c:v>
                </c:pt>
                <c:pt idx="6">
                  <c:v>41</c:v>
                </c:pt>
                <c:pt idx="9">
                  <c:v>39</c:v>
                </c:pt>
                <c:pt idx="12">
                  <c:v>32</c:v>
                </c:pt>
              </c:numCache>
            </c:numRef>
          </c:val>
          <c:extLst>
            <c:ext xmlns:c16="http://schemas.microsoft.com/office/drawing/2014/chart" uri="{C3380CC4-5D6E-409C-BE32-E72D297353CC}">
              <c16:uniqueId val="{00000007-3F3C-4693-9B2F-ED4FE895E4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1414</c:v>
                </c:pt>
                <c:pt idx="3">
                  <c:v>1363</c:v>
                </c:pt>
                <c:pt idx="6">
                  <c:v>1268</c:v>
                </c:pt>
                <c:pt idx="9">
                  <c:v>1127</c:v>
                </c:pt>
                <c:pt idx="12">
                  <c:v>1011</c:v>
                </c:pt>
              </c:numCache>
            </c:numRef>
          </c:val>
          <c:extLst>
            <c:ext xmlns:c16="http://schemas.microsoft.com/office/drawing/2014/chart" uri="{C3380CC4-5D6E-409C-BE32-E72D297353CC}">
              <c16:uniqueId val="{00000008-3F3C-4693-9B2F-ED4FE895E4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3C-4693-9B2F-ED4FE895E4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3104</c:v>
                </c:pt>
                <c:pt idx="3">
                  <c:v>3319</c:v>
                </c:pt>
                <c:pt idx="6">
                  <c:v>3370</c:v>
                </c:pt>
                <c:pt idx="9">
                  <c:v>3371</c:v>
                </c:pt>
                <c:pt idx="12">
                  <c:v>3437</c:v>
                </c:pt>
              </c:numCache>
            </c:numRef>
          </c:val>
          <c:extLst>
            <c:ext xmlns:c16="http://schemas.microsoft.com/office/drawing/2014/chart" uri="{C3380CC4-5D6E-409C-BE32-E72D297353CC}">
              <c16:uniqueId val="{0000000A-3F3C-4693-9B2F-ED4FE895E4C3}"/>
            </c:ext>
          </c:extLst>
        </c:ser>
        <c:dLbls>
          <c:showLegendKey val="0"/>
          <c:showVal val="0"/>
          <c:showCatName val="0"/>
          <c:showSerName val="0"/>
          <c:showPercent val="0"/>
          <c:showBubbleSize val="0"/>
        </c:dLbls>
        <c:gapWidth val="100"/>
        <c:overlap val="100"/>
        <c:axId val="138432896"/>
        <c:axId val="138434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F3C-4693-9B2F-ED4FE895E4C3}"/>
            </c:ext>
          </c:extLst>
        </c:ser>
        <c:dLbls>
          <c:showLegendKey val="0"/>
          <c:showVal val="0"/>
          <c:showCatName val="0"/>
          <c:showSerName val="0"/>
          <c:showPercent val="0"/>
          <c:showBubbleSize val="0"/>
        </c:dLbls>
        <c:marker val="1"/>
        <c:smooth val="0"/>
        <c:axId val="138432896"/>
        <c:axId val="138434816"/>
      </c:lineChart>
      <c:catAx>
        <c:axId val="13843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434816"/>
        <c:crosses val="autoZero"/>
        <c:auto val="1"/>
        <c:lblAlgn val="ctr"/>
        <c:lblOffset val="100"/>
        <c:tickLblSkip val="1"/>
        <c:tickMarkSkip val="1"/>
        <c:noMultiLvlLbl val="0"/>
      </c:catAx>
      <c:valAx>
        <c:axId val="13843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3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990</c:v>
                </c:pt>
                <c:pt idx="1">
                  <c:v>907</c:v>
                </c:pt>
                <c:pt idx="2">
                  <c:v>816</c:v>
                </c:pt>
              </c:numCache>
            </c:numRef>
          </c:val>
          <c:extLst>
            <c:ext xmlns:c16="http://schemas.microsoft.com/office/drawing/2014/chart" uri="{C3380CC4-5D6E-409C-BE32-E72D297353CC}">
              <c16:uniqueId val="{00000000-2234-47C5-BCA1-9F10E62DB0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337</c:v>
                </c:pt>
                <c:pt idx="1">
                  <c:v>303</c:v>
                </c:pt>
                <c:pt idx="2">
                  <c:v>268</c:v>
                </c:pt>
              </c:numCache>
            </c:numRef>
          </c:val>
          <c:extLst>
            <c:ext xmlns:c16="http://schemas.microsoft.com/office/drawing/2014/chart" uri="{C3380CC4-5D6E-409C-BE32-E72D297353CC}">
              <c16:uniqueId val="{00000001-2234-47C5-BCA1-9F10E62DB0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583</c:v>
                </c:pt>
                <c:pt idx="1">
                  <c:v>973</c:v>
                </c:pt>
                <c:pt idx="2">
                  <c:v>978</c:v>
                </c:pt>
              </c:numCache>
            </c:numRef>
          </c:val>
          <c:extLst>
            <c:ext xmlns:c16="http://schemas.microsoft.com/office/drawing/2014/chart" uri="{C3380CC4-5D6E-409C-BE32-E72D297353CC}">
              <c16:uniqueId val="{00000002-2234-47C5-BCA1-9F10E62DB0B2}"/>
            </c:ext>
          </c:extLst>
        </c:ser>
        <c:dLbls>
          <c:showLegendKey val="0"/>
          <c:showVal val="0"/>
          <c:showCatName val="0"/>
          <c:showSerName val="0"/>
          <c:showPercent val="0"/>
          <c:showBubbleSize val="0"/>
        </c:dLbls>
        <c:gapWidth val="120"/>
        <c:overlap val="100"/>
        <c:axId val="138628480"/>
        <c:axId val="138638464"/>
      </c:barChart>
      <c:catAx>
        <c:axId val="13862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638464"/>
        <c:crosses val="autoZero"/>
        <c:auto val="1"/>
        <c:lblAlgn val="ctr"/>
        <c:lblOffset val="100"/>
        <c:tickLblSkip val="1"/>
        <c:tickMarkSkip val="1"/>
        <c:noMultiLvlLbl val="0"/>
      </c:catAx>
      <c:valAx>
        <c:axId val="138638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62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{E93EEAB6-9FCE-44B7-8BEB-D3A6BDE9EBD8}</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62E-4E56-92F7-D61CC9FB0E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{E1E35D67-77BE-4A47-854C-27F3990E597C}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2E-4E56-92F7-D61CC9FB0E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{D7F4918F-07D3-4357-A0B2-939C808B1B0E}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2E-4E56-92F7-D61CC9FB0E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{6607880F-E896-41A6-9010-3159AFAB7840}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2E-4E56-92F7-D61CC9FB0E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{172A1C32-513A-4F97-994C-57D1EECBD823}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2E-4E56-92F7-D61CC9FB0ED1}"/>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{3B4286F4-00C3-4CC0-A195-798A32E5520D}</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62E-4E56-92F7-D61CC9FB0ED1}"/>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{28A68001-FBD0-4E66-8F54-717E643D6118}</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62E-4E56-92F7-D61CC9FB0ED1}"/>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{C6F14899-3F43-448C-8C4D-4FAA5B4310F8}</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62E-4E56-92F7-D61CC9FB0ED1}"/>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{3C78DB76-BDF8-4A7E-AF34-0316D0318694}</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62E-4E56-92F7-D61CC9FB0E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47.1</c:v>
                </c:pt>
                <c:pt idx="8">
                  <c:v>74.8</c:v>
                </c:pt>
                <c:pt idx="16">
                  <c:v>78.7</c:v>
                </c:pt>
                <c:pt idx="24">
                  <c:v>83.2</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F62E-4E56-92F7-D61CC9FB0ED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{DA16E81D-7C14-4D39-B632-1FC68C8310CD}</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62E-4E56-92F7-D61CC9FB0E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{1014AE8C-44D3-495F-9C66-085248C45BA0}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2E-4E56-92F7-D61CC9FB0E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{F74B27B1-5901-4310-9A23-7C915447E896}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2E-4E56-92F7-D61CC9FB0E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{4B1D36C0-0A14-4AFB-8183-949E46BDCF88}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2E-4E56-92F7-D61CC9FB0E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{A3DED91C-C007-497C-92C7-E03EEA5E555A}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2E-4E56-92F7-D61CC9FB0ED1}"/>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{E71482CD-07E8-4D1F-A7CE-2F5975757FB5}</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62E-4E56-92F7-D61CC9FB0ED1}"/>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{927D5AD9-038C-491F-962F-675A03B463E3}</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62E-4E56-92F7-D61CC9FB0ED1}"/>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{BFE818C5-908B-49F9-A076-EC52E56A1208}</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62E-4E56-92F7-D61CC9FB0ED1}"/>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{5A2A1528-3BC5-4B8F-8A4E-6C8747414ACA}</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62E-4E56-92F7-D61CC9FB0E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54.2</c:v>
                </c:pt>
                <c:pt idx="8">
                  <c:v>56.3</c:v>
                </c:pt>
                <c:pt idx="16">
                  <c:v>57.6</c:v>
                </c:pt>
                <c:pt idx="24">
                  <c:v>58.8</c:v>
                </c:pt>
              </c:numCache>
            </c:numRef>
          </c:xVal>
          <c:yVal>
            <c:numRef>
              <c:f>[1]公会計指標分析・財政指標組合せ分析表!$BP$55:$DC$55</c:f>
              <c:numCache>
                <c:formatCode>General</c:formatCode>
                <c:ptCount val="40"/>
                <c:pt idx="0">
                  <c:v>0</c:v>
                </c:pt>
                <c:pt idx="8">
                  <c:v>0</c:v>
                </c:pt>
                <c:pt idx="16">
                  <c:v>0</c:v>
                </c:pt>
                <c:pt idx="24">
                  <c:v>0</c:v>
                </c:pt>
              </c:numCache>
            </c:numRef>
          </c:yVal>
          <c:smooth val="0"/>
          <c:extLst>
            <c:ext xmlns:c16="http://schemas.microsoft.com/office/drawing/2014/chart" uri="{C3380CC4-5D6E-409C-BE32-E72D297353CC}">
              <c16:uniqueId val="{00000013-F62E-4E56-92F7-D61CC9FB0ED1}"/>
            </c:ext>
          </c:extLst>
        </c:ser>
        <c:dLbls>
          <c:showLegendKey val="0"/>
          <c:showVal val="1"/>
          <c:showCatName val="0"/>
          <c:showSerName val="0"/>
          <c:showPercent val="0"/>
          <c:showBubbleSize val="0"/>
        </c:dLbls>
        <c:axId val="46179840"/>
        <c:axId val="46181760"/>
      </c:scatterChart>
      <c:valAx>
        <c:axId val="46179840"/>
        <c:scaling>
          <c:orientation val="minMax"/>
          <c:max val="59.2"/>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{61E827FC-90A3-4AEE-8E04-DFE8B7454664}</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52D-4E34-853C-3FF83795C0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{0E674FAE-FD9D-4C58-A5F2-DF5C073040C1}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2D-4E34-853C-3FF83795C0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{AC3EC7D6-4E45-464A-BFA4-53E91442CE34}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2D-4E34-853C-3FF83795C0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{983A083B-6D49-438D-87A0-96A7BEA8981C}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2D-4E34-853C-3FF83795C0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{E2F873D2-29E5-4E23-A5AB-AA66C13CC6A5}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2D-4E34-853C-3FF83795C062}"/>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{A880407C-2541-438E-AD4E-89A29D8DE0B5}</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52D-4E34-853C-3FF83795C062}"/>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{C44C6F75-2985-49BE-858D-8BEC531A37A0}</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52D-4E34-853C-3FF83795C062}"/>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{C02D8CF0-850F-48AA-97F6-E4D71A00C4A8}</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52D-4E34-853C-3FF83795C062}"/>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{895BE4EC-5730-43B3-BFF1-8FA061730647}</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52D-4E34-853C-3FF83795C0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9.6</c:v>
                </c:pt>
                <c:pt idx="8">
                  <c:v>9.4</c:v>
                </c:pt>
                <c:pt idx="16">
                  <c:v>9.1999999999999993</c:v>
                </c:pt>
                <c:pt idx="24">
                  <c:v>9.6999999999999993</c:v>
                </c:pt>
                <c:pt idx="32">
                  <c:v>10.7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D52D-4E34-853C-3FF83795C062}"/>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{08F7DD33-4839-428D-AEED-EEFA52A9BC61}</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52D-4E34-853C-3FF83795C0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{4D8CF18E-BFB9-4464-9B4A-A406CFD531EF}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2D-4E34-853C-3FF83795C0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{5883E34D-C613-4BD8-B1A1-C67C0A9CDFA1}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2D-4E34-853C-3FF83795C0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{54374227-A302-4A91-8BDB-F13BCCEE3D28}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2D-4E34-853C-3FF83795C0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{26119816-3122-46A2-935C-E6BCE08434B3}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2D-4E34-853C-3FF83795C062}"/>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{0ABB6507-A02D-4BAF-90EA-3A4B19A11727}</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52D-4E34-853C-3FF83795C062}"/>
                </c:ext>
              </c:extLst>
            </c:dLbl>
            <c:dLbl>
              <c:idx val="16"/>
              <c:layout>
                <c:manualLayout>
                  <c:x val="-4.5160355153971307E-2"/>
                  <c:y val="-6.241664708779395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{2EB8FC2E-653E-41AA-80F4-527148237666}</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52D-4E34-853C-3FF83795C062}"/>
                </c:ext>
              </c:extLst>
            </c:dLbl>
            <c:dLbl>
              <c:idx val="24"/>
              <c:layout>
                <c:manualLayout>
                  <c:x val="-1.8235628084249993E-2"/>
                  <c:y val="-6.2416647087793951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{B09DC0E7-B3BD-4C04-8EC0-06446348E4F8}</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52D-4E34-853C-3FF83795C062}"/>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{B452A82C-B525-4126-B56D-357431A00FEE}</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52D-4E34-853C-3FF83795C0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7.8</c:v>
                </c:pt>
                <c:pt idx="8">
                  <c:v>7.4</c:v>
                </c:pt>
                <c:pt idx="16">
                  <c:v>7.1</c:v>
                </c:pt>
                <c:pt idx="24">
                  <c:v>7.1</c:v>
                </c:pt>
                <c:pt idx="32">
                  <c:v>7.3</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52D-4E34-853C-3FF83795C062}"/>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年度以降、元利償還金は減少傾向にあったが、平成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百万円の増となっている。主な要因は緊急防災減災事業現金償還開始によるもので、当該年度より減債基金の取り崩しを行った。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今後、計画的な事業の推進及び事業の適正化を図り、財政健全化に努める。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充当可能財源、将来負担額とも減少傾向にあり、将来負担比率の分子も減となった。今後も将来負担比率が発生しないよう、健全な財政運営に努めていく。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財政調整基金、及び減債基金の取り崩しにより基金残高は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年度当初予算において、財政調整基金の取り崩し額は</a:t>
          </a:r>
          <a:r>
            <a:rPr kumimoji="1" lang="en-US" altLang="ja-JP" sz="1100">
              <a:solidFill>
                <a:schemeClr val="dk1"/>
              </a:solidFill>
              <a:effectLst/>
              <a:latin typeface="+mn-lt"/>
              <a:ea typeface="+mn-ea"/>
              <a:cs typeface="+mn-cs"/>
            </a:rPr>
            <a:t>80,000</a:t>
          </a:r>
          <a:r>
            <a:rPr kumimoji="1" lang="ja-JP" altLang="ja-JP" sz="1100">
              <a:solidFill>
                <a:schemeClr val="dk1"/>
              </a:solidFill>
              <a:effectLst/>
              <a:latin typeface="+mn-lt"/>
              <a:ea typeface="+mn-ea"/>
              <a:cs typeface="+mn-cs"/>
            </a:rPr>
            <a:t>千円と令和元年度の半分としており、減債基金の取り崩し額も</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千円減額している。また、令和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年度基金への積戻し額は</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千円を見込んでおり、健全な財政運営に努める。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①村有施設整備基金：村有施設整備費用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②社会福祉振興基金：高齢者等の保健福祉の増進を図るために運用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③川辺川土地改良事業基金：川辺川土地改良事業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④庁舎改築基金：役場庁舎建築費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⑤学校建築基金：学校校舎建築費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森林環境譲与税基金新設により、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各特定目的基金に保有目標を設け、積み立てを行っているが、ふるさと応援基金など一部取り崩しを行う予定である。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千円に対し、積戻し額が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千円と利子約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千円となり、相殺すると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千円と令和元年度の半額に設定し、積戻し額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円を目標としている。保有目標を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千円と設定していることから、目標達成のため健全な財政運営を心がけたい。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年に整備したデジタル行政防災無線の元利償還金として、平成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年度においては、前年度に比べ取り崩し額を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千円減額した。また、令和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年度からは過疎債返済が大幅に減額するため、取り崩しをできるだけ抑制する予定である。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
3,436
121.19
3,646,037
3,319,176
321,843
1,856,496
3,436,764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公営住宅や保育園等の老朽化により減価償却額が増加しており、平成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年度より類似団体内平均値を上回っている。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年に策定した公共施設等個別施設計画を基に、計画的な修繕を実施していく。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45847</xdr:rowOff>
    </xdr:from>
    <xdr:to>
      <xdr:col>23</xdr:col>
      <xdr:colOff>85090</xdr:colOff>
      <xdr:row>33</xdr:row>
      <xdr:rowOff>155829</xdr:rowOff>
    </xdr:to>
    <xdr:cxnSp macro="">
      <xdr:nvCxnSpPr>
        <xdr:cNvPr id="72" name="直線コネクタ 71"/>
        <xdr:cNvCxnSpPr/>
      </xdr:nvCxnSpPr>
      <xdr:spPr>
        <a:xfrm flipV="1">
          <a:off x="4760595" y="5617972"/>
          <a:ext cx="1270" cy="967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159656</xdr:rowOff>
    </xdr:from>
    <xdr:ext cx="405111" cy="259045"/>
    <xdr:sp macro="" textlink="">
      <xdr:nvSpPr>
        <xdr:cNvPr id="73" name="有形固定資産減価償却率最小値テキスト"/>
        <xdr:cNvSpPr txBox="1"/>
      </xdr:nvSpPr>
      <xdr:spPr>
        <a:xfrm>
          <a:off x="4813300" y="658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155829</xdr:rowOff>
    </xdr:from>
    <xdr:to>
      <xdr:col>23</xdr:col>
      <xdr:colOff>174625</xdr:colOff>
      <xdr:row>33</xdr:row>
      <xdr:rowOff>155829</xdr:rowOff>
    </xdr:to>
    <xdr:cxnSp macro="">
      <xdr:nvCxnSpPr>
        <xdr:cNvPr id="74" name="直線コネクタ 73"/>
        <xdr:cNvCxnSpPr/>
      </xdr:nvCxnSpPr>
      <xdr:spPr>
        <a:xfrm>
          <a:off x="4673600" y="65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163974</xdr:rowOff>
    </xdr:from>
    <xdr:ext cx="405111" cy="259045"/>
    <xdr:sp macro="" textlink="">
      <xdr:nvSpPr>
        <xdr:cNvPr id="75" name="有形固定資産減価償却率最大値テキスト"/>
        <xdr:cNvSpPr txBox="1"/>
      </xdr:nvSpPr>
      <xdr:spPr>
        <a:xfrm>
          <a:off x="4813300" y="539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45847</xdr:rowOff>
    </xdr:from>
    <xdr:to>
      <xdr:col>23</xdr:col>
      <xdr:colOff>174625</xdr:colOff>
      <xdr:row>28</xdr:row>
      <xdr:rowOff>45847</xdr:rowOff>
    </xdr:to>
    <xdr:cxnSp macro="">
      <xdr:nvCxnSpPr>
        <xdr:cNvPr id="76" name="直線コネクタ 75"/>
        <xdr:cNvCxnSpPr/>
      </xdr:nvCxnSpPr>
      <xdr:spPr>
        <a:xfrm>
          <a:off x="46736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78757</xdr:rowOff>
    </xdr:from>
    <xdr:ext cx="405111" cy="259045"/>
    <xdr:sp macro="" textlink="">
      <xdr:nvSpPr>
        <xdr:cNvPr id="77" name="有形固定資産減価償却率平均値テキスト"/>
        <xdr:cNvSpPr txBox="1"/>
      </xdr:nvSpPr>
      <xdr:spPr>
        <a:xfrm>
          <a:off x="48133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78" name="フローチャート: 判断 77"/>
        <xdr:cNvSpPr/>
      </xdr:nvSpPr>
      <xdr:spPr>
        <a:xfrm>
          <a:off x="4711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9" name="フローチャート: 判断 78"/>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59309</xdr:rowOff>
    </xdr:from>
    <xdr:to>
      <xdr:col>15</xdr:col>
      <xdr:colOff>187325</xdr:colOff>
      <xdr:row>31</xdr:row>
      <xdr:rowOff>160909</xdr:rowOff>
    </xdr:to>
    <xdr:sp macro="" textlink="">
      <xdr:nvSpPr>
        <xdr:cNvPr id="80" name="フローチャート: 判断 79"/>
        <xdr:cNvSpPr/>
      </xdr:nvSpPr>
      <xdr:spPr>
        <a:xfrm>
          <a:off x="3238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31242</xdr:rowOff>
    </xdr:from>
    <xdr:to>
      <xdr:col>11</xdr:col>
      <xdr:colOff>187325</xdr:colOff>
      <xdr:row>31</xdr:row>
      <xdr:rowOff>132842</xdr:rowOff>
    </xdr:to>
    <xdr:sp macro="" textlink="">
      <xdr:nvSpPr>
        <xdr:cNvPr id="81" name="フローチャート: 判断 80"/>
        <xdr:cNvSpPr/>
      </xdr:nvSpPr>
      <xdr:spPr>
        <a:xfrm>
          <a:off x="2476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157353</xdr:rowOff>
    </xdr:from>
    <xdr:to>
      <xdr:col>7</xdr:col>
      <xdr:colOff>187325</xdr:colOff>
      <xdr:row>31</xdr:row>
      <xdr:rowOff>87503</xdr:rowOff>
    </xdr:to>
    <xdr:sp macro="" textlink="">
      <xdr:nvSpPr>
        <xdr:cNvPr id="82" name="フローチャート: 判断 81"/>
        <xdr:cNvSpPr/>
      </xdr:nvSpPr>
      <xdr:spPr>
        <a:xfrm>
          <a:off x="17145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97663</xdr:rowOff>
    </xdr:from>
    <xdr:to>
      <xdr:col>19</xdr:col>
      <xdr:colOff>187325</xdr:colOff>
      <xdr:row>35</xdr:row>
      <xdr:rowOff>27813</xdr:rowOff>
    </xdr:to>
    <xdr:sp macro="" textlink="">
      <xdr:nvSpPr>
        <xdr:cNvPr id="88" name="楕円 87"/>
        <xdr:cNvSpPr/>
      </xdr:nvSpPr>
      <xdr:spPr>
        <a:xfrm>
          <a:off x="4000500" y="66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508</xdr:rowOff>
    </xdr:from>
    <xdr:to>
      <xdr:col>15</xdr:col>
      <xdr:colOff>187325</xdr:colOff>
      <xdr:row>34</xdr:row>
      <xdr:rowOff>102108</xdr:rowOff>
    </xdr:to>
    <xdr:sp macro="" textlink="">
      <xdr:nvSpPr>
        <xdr:cNvPr id="89" name="楕円 88"/>
        <xdr:cNvSpPr/>
      </xdr:nvSpPr>
      <xdr:spPr>
        <a:xfrm>
          <a:off x="32385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51308</xdr:rowOff>
    </xdr:from>
    <xdr:to>
      <xdr:col>19</xdr:col>
      <xdr:colOff>136525</xdr:colOff>
      <xdr:row>34</xdr:row>
      <xdr:rowOff>148463</xdr:rowOff>
    </xdr:to>
    <xdr:cxnSp macro="">
      <xdr:nvCxnSpPr>
        <xdr:cNvPr id="90" name="直線コネクタ 89"/>
        <xdr:cNvCxnSpPr/>
      </xdr:nvCxnSpPr>
      <xdr:spPr>
        <a:xfrm>
          <a:off x="3289300" y="6652133"/>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87757</xdr:rowOff>
    </xdr:from>
    <xdr:to>
      <xdr:col>11</xdr:col>
      <xdr:colOff>187325</xdr:colOff>
      <xdr:row>34</xdr:row>
      <xdr:rowOff>17907</xdr:rowOff>
    </xdr:to>
    <xdr:sp macro="" textlink="">
      <xdr:nvSpPr>
        <xdr:cNvPr id="91" name="楕円 90"/>
        <xdr:cNvSpPr/>
      </xdr:nvSpPr>
      <xdr:spPr>
        <a:xfrm>
          <a:off x="2476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138557</xdr:rowOff>
    </xdr:from>
    <xdr:to>
      <xdr:col>15</xdr:col>
      <xdr:colOff>136525</xdr:colOff>
      <xdr:row>34</xdr:row>
      <xdr:rowOff>51308</xdr:rowOff>
    </xdr:to>
    <xdr:cxnSp macro="">
      <xdr:nvCxnSpPr>
        <xdr:cNvPr id="92" name="直線コネクタ 91"/>
        <xdr:cNvCxnSpPr/>
      </xdr:nvCxnSpPr>
      <xdr:spPr>
        <a:xfrm>
          <a:off x="2527300" y="6567932"/>
          <a:ext cx="762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4064</xdr:rowOff>
    </xdr:from>
    <xdr:to>
      <xdr:col>7</xdr:col>
      <xdr:colOff>187325</xdr:colOff>
      <xdr:row>30</xdr:row>
      <xdr:rowOff>105664</xdr:rowOff>
    </xdr:to>
    <xdr:sp macro="" textlink="">
      <xdr:nvSpPr>
        <xdr:cNvPr id="93" name="楕円 92"/>
        <xdr:cNvSpPr/>
      </xdr:nvSpPr>
      <xdr:spPr>
        <a:xfrm>
          <a:off x="1714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54864</xdr:rowOff>
    </xdr:from>
    <xdr:to>
      <xdr:col>11</xdr:col>
      <xdr:colOff>136525</xdr:colOff>
      <xdr:row>33</xdr:row>
      <xdr:rowOff>138557</xdr:rowOff>
    </xdr:to>
    <xdr:cxnSp macro="">
      <xdr:nvCxnSpPr>
        <xdr:cNvPr id="94" name="直線コネクタ 93"/>
        <xdr:cNvCxnSpPr/>
      </xdr:nvCxnSpPr>
      <xdr:spPr>
        <a:xfrm>
          <a:off x="1765300" y="5969889"/>
          <a:ext cx="762000" cy="59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95"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5986</xdr:rowOff>
    </xdr:from>
    <xdr:ext cx="405111" cy="259045"/>
    <xdr:sp macro="" textlink="">
      <xdr:nvSpPr>
        <xdr:cNvPr id="96" name="n_2aveValue有形固定資産減価償却率"/>
        <xdr:cNvSpPr txBox="1"/>
      </xdr:nvSpPr>
      <xdr:spPr>
        <a:xfrm>
          <a:off x="30867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149369</xdr:rowOff>
    </xdr:from>
    <xdr:ext cx="405111" cy="259045"/>
    <xdr:sp macro="" textlink="">
      <xdr:nvSpPr>
        <xdr:cNvPr id="97" name="n_3aveValue有形固定資産減価償却率"/>
        <xdr:cNvSpPr txBox="1"/>
      </xdr:nvSpPr>
      <xdr:spPr>
        <a:xfrm>
          <a:off x="2324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78630</xdr:rowOff>
    </xdr:from>
    <xdr:ext cx="405111" cy="259045"/>
    <xdr:sp macro="" textlink="">
      <xdr:nvSpPr>
        <xdr:cNvPr id="98" name="n_4aveValue有形固定資産減価償却率"/>
        <xdr:cNvSpPr txBox="1"/>
      </xdr:nvSpPr>
      <xdr:spPr>
        <a:xfrm>
          <a:off x="1562744" y="616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18940</xdr:rowOff>
    </xdr:from>
    <xdr:ext cx="405111" cy="259045"/>
    <xdr:sp macro="" textlink="">
      <xdr:nvSpPr>
        <xdr:cNvPr id="99" name="n_1mainValue有形固定資産減価償却率"/>
        <xdr:cNvSpPr txBox="1"/>
      </xdr:nvSpPr>
      <xdr:spPr>
        <a:xfrm>
          <a:off x="3836044" y="679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93235</xdr:rowOff>
    </xdr:from>
    <xdr:ext cx="405111" cy="259045"/>
    <xdr:sp macro="" textlink="">
      <xdr:nvSpPr>
        <xdr:cNvPr id="100" name="n_2mainValue有形固定資産減価償却率"/>
        <xdr:cNvSpPr txBox="1"/>
      </xdr:nvSpPr>
      <xdr:spPr>
        <a:xfrm>
          <a:off x="3086744" y="6694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9034</xdr:rowOff>
    </xdr:from>
    <xdr:ext cx="405111" cy="259045"/>
    <xdr:sp macro="" textlink="">
      <xdr:nvSpPr>
        <xdr:cNvPr id="101" name="n_3mainValue有形固定資産減価償却率"/>
        <xdr:cNvSpPr txBox="1"/>
      </xdr:nvSpPr>
      <xdr:spPr>
        <a:xfrm>
          <a:off x="2324744" y="6609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122191</xdr:rowOff>
    </xdr:from>
    <xdr:ext cx="405111" cy="259045"/>
    <xdr:sp macro="" textlink="">
      <xdr:nvSpPr>
        <xdr:cNvPr id="102" name="n_4mainValue有形固定資産減価償却率"/>
        <xdr:cNvSpPr txBox="1"/>
      </xdr:nvSpPr>
      <xdr:spPr>
        <a:xfrm>
          <a:off x="1562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債務償還比率は、類似団体より数値が上回っており、借入額が比較的多いものと思われる。計画的に地方債発行額の平準化を図り、健全な財政運営に努める。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3" name="直線コネクタ 132"/>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4"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5" name="直線コネクタ 134"/>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8"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9" name="フローチャート: 判断 138"/>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0" name="フローチャート: 判断 139"/>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1" name="フローチャート: 判断 140"/>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2" name="フローチャート: 判断 141"/>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3" name="フローチャート: 判断 142"/>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14514</xdr:rowOff>
    </xdr:from>
    <xdr:to>
      <xdr:col>76</xdr:col>
      <xdr:colOff>73025</xdr:colOff>
      <xdr:row>29</xdr:row>
      <xdr:rowOff>116114</xdr:rowOff>
    </xdr:to>
    <xdr:sp macro="" textlink="">
      <xdr:nvSpPr>
        <xdr:cNvPr id="149" name="楕円 148"/>
        <xdr:cNvSpPr/>
      </xdr:nvSpPr>
      <xdr:spPr>
        <a:xfrm>
          <a:off x="14744700" y="57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164391</xdr:rowOff>
    </xdr:from>
    <xdr:ext cx="469744" cy="259045"/>
    <xdr:sp macro="" textlink="">
      <xdr:nvSpPr>
        <xdr:cNvPr id="150" name="債務償還比率該当値テキスト"/>
        <xdr:cNvSpPr txBox="1"/>
      </xdr:nvSpPr>
      <xdr:spPr>
        <a:xfrm>
          <a:off x="14846300" y="573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26389</xdr:rowOff>
    </xdr:from>
    <xdr:to>
      <xdr:col>72</xdr:col>
      <xdr:colOff>123825</xdr:colOff>
      <xdr:row>29</xdr:row>
      <xdr:rowOff>127989</xdr:rowOff>
    </xdr:to>
    <xdr:sp macro="" textlink="">
      <xdr:nvSpPr>
        <xdr:cNvPr id="151" name="楕円 150"/>
        <xdr:cNvSpPr/>
      </xdr:nvSpPr>
      <xdr:spPr>
        <a:xfrm>
          <a:off x="14033500" y="57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65314</xdr:rowOff>
    </xdr:from>
    <xdr:to>
      <xdr:col>76</xdr:col>
      <xdr:colOff>22225</xdr:colOff>
      <xdr:row>29</xdr:row>
      <xdr:rowOff>77189</xdr:rowOff>
    </xdr:to>
    <xdr:cxnSp macro="">
      <xdr:nvCxnSpPr>
        <xdr:cNvPr id="152" name="直線コネクタ 151"/>
        <xdr:cNvCxnSpPr/>
      </xdr:nvCxnSpPr>
      <xdr:spPr>
        <a:xfrm flipV="1">
          <a:off x="14084300" y="5808889"/>
          <a:ext cx="7112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19758</xdr:rowOff>
    </xdr:from>
    <xdr:to>
      <xdr:col>68</xdr:col>
      <xdr:colOff>123825</xdr:colOff>
      <xdr:row>29</xdr:row>
      <xdr:rowOff>121358</xdr:rowOff>
    </xdr:to>
    <xdr:sp macro="" textlink="">
      <xdr:nvSpPr>
        <xdr:cNvPr id="153" name="楕円 152"/>
        <xdr:cNvSpPr/>
      </xdr:nvSpPr>
      <xdr:spPr>
        <a:xfrm>
          <a:off x="13271500" y="57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70558</xdr:rowOff>
    </xdr:from>
    <xdr:to>
      <xdr:col>72</xdr:col>
      <xdr:colOff>73025</xdr:colOff>
      <xdr:row>29</xdr:row>
      <xdr:rowOff>77189</xdr:rowOff>
    </xdr:to>
    <xdr:cxnSp macro="">
      <xdr:nvCxnSpPr>
        <xdr:cNvPr id="154" name="直線コネクタ 153"/>
        <xdr:cNvCxnSpPr/>
      </xdr:nvCxnSpPr>
      <xdr:spPr>
        <a:xfrm>
          <a:off x="13322300" y="5814133"/>
          <a:ext cx="762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64326</xdr:rowOff>
    </xdr:from>
    <xdr:to>
      <xdr:col>64</xdr:col>
      <xdr:colOff>123825</xdr:colOff>
      <xdr:row>29</xdr:row>
      <xdr:rowOff>165926</xdr:rowOff>
    </xdr:to>
    <xdr:sp macro="" textlink="">
      <xdr:nvSpPr>
        <xdr:cNvPr id="155" name="楕円 154"/>
        <xdr:cNvSpPr/>
      </xdr:nvSpPr>
      <xdr:spPr>
        <a:xfrm>
          <a:off x="12509500" y="58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70558</xdr:rowOff>
    </xdr:from>
    <xdr:to>
      <xdr:col>68</xdr:col>
      <xdr:colOff>73025</xdr:colOff>
      <xdr:row>29</xdr:row>
      <xdr:rowOff>115126</xdr:rowOff>
    </xdr:to>
    <xdr:cxnSp macro="">
      <xdr:nvCxnSpPr>
        <xdr:cNvPr id="156" name="直線コネクタ 155"/>
        <xdr:cNvCxnSpPr/>
      </xdr:nvCxnSpPr>
      <xdr:spPr>
        <a:xfrm flipV="1">
          <a:off x="12560300" y="5814133"/>
          <a:ext cx="762000" cy="4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156972</xdr:rowOff>
    </xdr:from>
    <xdr:to>
      <xdr:col>60</xdr:col>
      <xdr:colOff>123825</xdr:colOff>
      <xdr:row>29</xdr:row>
      <xdr:rowOff>87122</xdr:rowOff>
    </xdr:to>
    <xdr:sp macro="" textlink="">
      <xdr:nvSpPr>
        <xdr:cNvPr id="157" name="楕円 156"/>
        <xdr:cNvSpPr/>
      </xdr:nvSpPr>
      <xdr:spPr>
        <a:xfrm>
          <a:off x="11747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36322</xdr:rowOff>
    </xdr:from>
    <xdr:to>
      <xdr:col>64</xdr:col>
      <xdr:colOff>73025</xdr:colOff>
      <xdr:row>29</xdr:row>
      <xdr:rowOff>115126</xdr:rowOff>
    </xdr:to>
    <xdr:cxnSp macro="">
      <xdr:nvCxnSpPr>
        <xdr:cNvPr id="158" name="直線コネクタ 157"/>
        <xdr:cNvCxnSpPr/>
      </xdr:nvCxnSpPr>
      <xdr:spPr>
        <a:xfrm>
          <a:off x="11798300" y="5779897"/>
          <a:ext cx="762000" cy="7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9"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0"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1"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2"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119116</xdr:rowOff>
    </xdr:from>
    <xdr:ext cx="469744" cy="259045"/>
    <xdr:sp macro="" textlink="">
      <xdr:nvSpPr>
        <xdr:cNvPr id="163" name="n_1mainValue債務償還比率"/>
        <xdr:cNvSpPr txBox="1"/>
      </xdr:nvSpPr>
      <xdr:spPr>
        <a:xfrm>
          <a:off x="13836727" y="586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112485</xdr:rowOff>
    </xdr:from>
    <xdr:ext cx="469744" cy="259045"/>
    <xdr:sp macro="" textlink="">
      <xdr:nvSpPr>
        <xdr:cNvPr id="164" name="n_2mainValue債務償還比率"/>
        <xdr:cNvSpPr txBox="1"/>
      </xdr:nvSpPr>
      <xdr:spPr>
        <a:xfrm>
          <a:off x="13087427" y="58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157053</xdr:rowOff>
    </xdr:from>
    <xdr:ext cx="469744" cy="259045"/>
    <xdr:sp macro="" textlink="">
      <xdr:nvSpPr>
        <xdr:cNvPr id="165" name="n_3mainValue債務償還比率"/>
        <xdr:cNvSpPr txBox="1"/>
      </xdr:nvSpPr>
      <xdr:spPr>
        <a:xfrm>
          <a:off x="12325427" y="590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78249</xdr:rowOff>
    </xdr:from>
    <xdr:ext cx="469744" cy="259045"/>
    <xdr:sp macro="" textlink="">
      <xdr:nvSpPr>
        <xdr:cNvPr id="166" name="n_4mainValue債務償還比率"/>
        <xdr:cNvSpPr txBox="1"/>
      </xdr:nvSpPr>
      <xdr:spPr>
        <a:xfrm>
          <a:off x="11563427" y="582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
3,436
121.19
3,646,037
3,319,176
321,843
1,856,496
3,436,764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4" name="楕円 73"/>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75" name="楕円 74"/>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117022</xdr:rowOff>
    </xdr:from>
    <xdr:to>
      <xdr:col>19</xdr:col>
      <xdr:colOff>177800</xdr:colOff>
      <xdr:row>38</xdr:row>
      <xdr:rowOff>121920</xdr:rowOff>
    </xdr:to>
    <xdr:cxnSp macro="">
      <xdr:nvCxnSpPr>
        <xdr:cNvPr id="76" name="直線コネクタ 75"/>
        <xdr:cNvCxnSpPr/>
      </xdr:nvCxnSpPr>
      <xdr:spPr>
        <a:xfrm flipV="1">
          <a:off x="2908300" y="663212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77" name="楕円 76"/>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121920</xdr:rowOff>
    </xdr:to>
    <xdr:cxnSp macro="">
      <xdr:nvCxnSpPr>
        <xdr:cNvPr id="78" name="直線コネクタ 77"/>
        <xdr:cNvCxnSpPr/>
      </xdr:nvCxnSpPr>
      <xdr:spPr>
        <a:xfrm>
          <a:off x="2019300" y="66076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79" name="楕円 78"/>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92528</xdr:rowOff>
    </xdr:to>
    <xdr:cxnSp macro="">
      <xdr:nvCxnSpPr>
        <xdr:cNvPr id="80" name="直線コネクタ 79"/>
        <xdr:cNvCxnSpPr/>
      </xdr:nvCxnSpPr>
      <xdr:spPr>
        <a:xfrm>
          <a:off x="1130300" y="6542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1" name="n_1aveValue【道路】&#10;有形固定資産減価償却率"/>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2"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3"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4" name="n_4aveValue【道路】&#10;有形固定資産減価償却率"/>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12899</xdr:rowOff>
    </xdr:from>
    <xdr:ext cx="405111" cy="259045"/>
    <xdr:sp macro="" textlink="">
      <xdr:nvSpPr>
        <xdr:cNvPr id="85" name="n_1mainValue【道路】&#10;有形固定資産減価償却率"/>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6" name="n_2main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87" name="n_3mainValue【道路】&#10;有形固定資産減価償却率"/>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94541</xdr:rowOff>
    </xdr:from>
    <xdr:ext cx="405111" cy="259045"/>
    <xdr:sp macro="" textlink="">
      <xdr:nvSpPr>
        <xdr:cNvPr id="88" name="n_4mainValue【道路】&#10;有形固定資産減価償却率"/>
        <xdr:cNvSpPr txBox="1"/>
      </xdr:nvSpPr>
      <xdr:spPr>
        <a:xfrm>
          <a:off x="927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65136</xdr:rowOff>
    </xdr:from>
    <xdr:to>
      <xdr:col>50</xdr:col>
      <xdr:colOff>165100</xdr:colOff>
      <xdr:row>41</xdr:row>
      <xdr:rowOff>166736</xdr:rowOff>
    </xdr:to>
    <xdr:sp macro="" textlink="">
      <xdr:nvSpPr>
        <xdr:cNvPr id="128" name="楕円 127"/>
        <xdr:cNvSpPr/>
      </xdr:nvSpPr>
      <xdr:spPr>
        <a:xfrm>
          <a:off x="9588500" y="70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65876</xdr:rowOff>
    </xdr:from>
    <xdr:to>
      <xdr:col>46</xdr:col>
      <xdr:colOff>38100</xdr:colOff>
      <xdr:row>41</xdr:row>
      <xdr:rowOff>167476</xdr:rowOff>
    </xdr:to>
    <xdr:sp macro="" textlink="">
      <xdr:nvSpPr>
        <xdr:cNvPr id="129" name="楕円 128"/>
        <xdr:cNvSpPr/>
      </xdr:nvSpPr>
      <xdr:spPr>
        <a:xfrm>
          <a:off x="8699500" y="70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115936</xdr:rowOff>
    </xdr:from>
    <xdr:to>
      <xdr:col>50</xdr:col>
      <xdr:colOff>114300</xdr:colOff>
      <xdr:row>41</xdr:row>
      <xdr:rowOff>116676</xdr:rowOff>
    </xdr:to>
    <xdr:cxnSp macro="">
      <xdr:nvCxnSpPr>
        <xdr:cNvPr id="130" name="直線コネクタ 129"/>
        <xdr:cNvCxnSpPr/>
      </xdr:nvCxnSpPr>
      <xdr:spPr>
        <a:xfrm flipV="1">
          <a:off x="8750300" y="7145386"/>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67373</xdr:rowOff>
    </xdr:from>
    <xdr:to>
      <xdr:col>41</xdr:col>
      <xdr:colOff>101600</xdr:colOff>
      <xdr:row>41</xdr:row>
      <xdr:rowOff>168973</xdr:rowOff>
    </xdr:to>
    <xdr:sp macro="" textlink="">
      <xdr:nvSpPr>
        <xdr:cNvPr id="131" name="楕円 130"/>
        <xdr:cNvSpPr/>
      </xdr:nvSpPr>
      <xdr:spPr>
        <a:xfrm>
          <a:off x="7810500" y="70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116676</xdr:rowOff>
    </xdr:from>
    <xdr:to>
      <xdr:col>45</xdr:col>
      <xdr:colOff>177800</xdr:colOff>
      <xdr:row>41</xdr:row>
      <xdr:rowOff>118173</xdr:rowOff>
    </xdr:to>
    <xdr:cxnSp macro="">
      <xdr:nvCxnSpPr>
        <xdr:cNvPr id="132" name="直線コネクタ 131"/>
        <xdr:cNvCxnSpPr/>
      </xdr:nvCxnSpPr>
      <xdr:spPr>
        <a:xfrm flipV="1">
          <a:off x="7861300" y="7146126"/>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68228</xdr:rowOff>
    </xdr:from>
    <xdr:to>
      <xdr:col>36</xdr:col>
      <xdr:colOff>165100</xdr:colOff>
      <xdr:row>41</xdr:row>
      <xdr:rowOff>169828</xdr:rowOff>
    </xdr:to>
    <xdr:sp macro="" textlink="">
      <xdr:nvSpPr>
        <xdr:cNvPr id="133" name="楕円 132"/>
        <xdr:cNvSpPr/>
      </xdr:nvSpPr>
      <xdr:spPr>
        <a:xfrm>
          <a:off x="6921500" y="70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118173</xdr:rowOff>
    </xdr:from>
    <xdr:to>
      <xdr:col>41</xdr:col>
      <xdr:colOff>50800</xdr:colOff>
      <xdr:row>41</xdr:row>
      <xdr:rowOff>119028</xdr:rowOff>
    </xdr:to>
    <xdr:cxnSp macro="">
      <xdr:nvCxnSpPr>
        <xdr:cNvPr id="134" name="直線コネクタ 133"/>
        <xdr:cNvCxnSpPr/>
      </xdr:nvCxnSpPr>
      <xdr:spPr>
        <a:xfrm flipV="1">
          <a:off x="6972300" y="7147623"/>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5"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6"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7"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8"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157863</xdr:rowOff>
    </xdr:from>
    <xdr:ext cx="534377" cy="259045"/>
    <xdr:sp macro="" textlink="">
      <xdr:nvSpPr>
        <xdr:cNvPr id="139" name="n_1mainValue【道路】&#10;一人当たり延長"/>
        <xdr:cNvSpPr txBox="1"/>
      </xdr:nvSpPr>
      <xdr:spPr>
        <a:xfrm>
          <a:off x="9359411" y="71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158603</xdr:rowOff>
    </xdr:from>
    <xdr:ext cx="534377" cy="259045"/>
    <xdr:sp macro="" textlink="">
      <xdr:nvSpPr>
        <xdr:cNvPr id="140" name="n_2mainValue【道路】&#10;一人当たり延長"/>
        <xdr:cNvSpPr txBox="1"/>
      </xdr:nvSpPr>
      <xdr:spPr>
        <a:xfrm>
          <a:off x="8483111" y="71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160100</xdr:rowOff>
    </xdr:from>
    <xdr:ext cx="534377" cy="259045"/>
    <xdr:sp macro="" textlink="">
      <xdr:nvSpPr>
        <xdr:cNvPr id="141" name="n_3mainValue【道路】&#10;一人当たり延長"/>
        <xdr:cNvSpPr txBox="1"/>
      </xdr:nvSpPr>
      <xdr:spPr>
        <a:xfrm>
          <a:off x="7594111" y="718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160955</xdr:rowOff>
    </xdr:from>
    <xdr:ext cx="534377" cy="259045"/>
    <xdr:sp macro="" textlink="">
      <xdr:nvSpPr>
        <xdr:cNvPr id="142" name="n_4mainValue【道路】&#10;一人当たり延長"/>
        <xdr:cNvSpPr txBox="1"/>
      </xdr:nvSpPr>
      <xdr:spPr>
        <a:xfrm>
          <a:off x="6705111" y="719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83094</xdr:rowOff>
    </xdr:from>
    <xdr:to>
      <xdr:col>20</xdr:col>
      <xdr:colOff>38100</xdr:colOff>
      <xdr:row>59</xdr:row>
      <xdr:rowOff>13244</xdr:rowOff>
    </xdr:to>
    <xdr:sp macro="" textlink="">
      <xdr:nvSpPr>
        <xdr:cNvPr id="184" name="楕円 183"/>
        <xdr:cNvSpPr/>
      </xdr:nvSpPr>
      <xdr:spPr>
        <a:xfrm>
          <a:off x="3746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168003</xdr:rowOff>
    </xdr:from>
    <xdr:to>
      <xdr:col>15</xdr:col>
      <xdr:colOff>101600</xdr:colOff>
      <xdr:row>59</xdr:row>
      <xdr:rowOff>98153</xdr:rowOff>
    </xdr:to>
    <xdr:sp macro="" textlink="">
      <xdr:nvSpPr>
        <xdr:cNvPr id="185" name="楕円 184"/>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133894</xdr:rowOff>
    </xdr:from>
    <xdr:to>
      <xdr:col>19</xdr:col>
      <xdr:colOff>177800</xdr:colOff>
      <xdr:row>59</xdr:row>
      <xdr:rowOff>47353</xdr:rowOff>
    </xdr:to>
    <xdr:cxnSp macro="">
      <xdr:nvCxnSpPr>
        <xdr:cNvPr id="186" name="直線コネクタ 185"/>
        <xdr:cNvCxnSpPr/>
      </xdr:nvCxnSpPr>
      <xdr:spPr>
        <a:xfrm flipV="1">
          <a:off x="2908300" y="100779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7" name="楕円 186"/>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60</xdr:row>
      <xdr:rowOff>135527</xdr:rowOff>
    </xdr:to>
    <xdr:cxnSp macro="">
      <xdr:nvCxnSpPr>
        <xdr:cNvPr id="188" name="直線コネクタ 187"/>
        <xdr:cNvCxnSpPr/>
      </xdr:nvCxnSpPr>
      <xdr:spPr>
        <a:xfrm flipV="1">
          <a:off x="2019300" y="10162903"/>
          <a:ext cx="8890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32476</xdr:rowOff>
    </xdr:from>
    <xdr:to>
      <xdr:col>6</xdr:col>
      <xdr:colOff>38100</xdr:colOff>
      <xdr:row>60</xdr:row>
      <xdr:rowOff>134076</xdr:rowOff>
    </xdr:to>
    <xdr:sp macro="" textlink="">
      <xdr:nvSpPr>
        <xdr:cNvPr id="189" name="楕円 188"/>
        <xdr:cNvSpPr/>
      </xdr:nvSpPr>
      <xdr:spPr>
        <a:xfrm>
          <a:off x="1079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83276</xdr:rowOff>
    </xdr:from>
    <xdr:to>
      <xdr:col>10</xdr:col>
      <xdr:colOff>114300</xdr:colOff>
      <xdr:row>60</xdr:row>
      <xdr:rowOff>135527</xdr:rowOff>
    </xdr:to>
    <xdr:cxnSp macro="">
      <xdr:nvCxnSpPr>
        <xdr:cNvPr id="190" name="直線コネクタ 189"/>
        <xdr:cNvCxnSpPr/>
      </xdr:nvCxnSpPr>
      <xdr:spPr>
        <a:xfrm>
          <a:off x="1130300" y="1037027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1"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2"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3" name="n_3ave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4"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29771</xdr:rowOff>
    </xdr:from>
    <xdr:ext cx="405111" cy="259045"/>
    <xdr:sp macro="" textlink="">
      <xdr:nvSpPr>
        <xdr:cNvPr id="195" name="n_1mainValue【橋りょう・トンネル】&#10;有形固定資産減価償却率"/>
        <xdr:cNvSpPr txBox="1"/>
      </xdr:nvSpPr>
      <xdr:spPr>
        <a:xfrm>
          <a:off x="3582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196" name="n_2mainValue【橋りょう・トンネル】&#10;有形固定資産減価償却率"/>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7" name="n_3main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125203</xdr:rowOff>
    </xdr:from>
    <xdr:ext cx="405111" cy="259045"/>
    <xdr:sp macro="" textlink="">
      <xdr:nvSpPr>
        <xdr:cNvPr id="198" name="n_4mainValue【橋りょう・トンネル】&#10;有形固定資産減価償却率"/>
        <xdr:cNvSpPr txBox="1"/>
      </xdr:nvSpPr>
      <xdr:spPr>
        <a:xfrm>
          <a:off x="927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15853</xdr:rowOff>
    </xdr:from>
    <xdr:to>
      <xdr:col>50</xdr:col>
      <xdr:colOff>165100</xdr:colOff>
      <xdr:row>64</xdr:row>
      <xdr:rowOff>117453</xdr:rowOff>
    </xdr:to>
    <xdr:sp macro="" textlink="">
      <xdr:nvSpPr>
        <xdr:cNvPr id="238" name="楕円 237"/>
        <xdr:cNvSpPr/>
      </xdr:nvSpPr>
      <xdr:spPr>
        <a:xfrm>
          <a:off x="9588500" y="109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17097</xdr:rowOff>
    </xdr:from>
    <xdr:to>
      <xdr:col>46</xdr:col>
      <xdr:colOff>38100</xdr:colOff>
      <xdr:row>64</xdr:row>
      <xdr:rowOff>118697</xdr:rowOff>
    </xdr:to>
    <xdr:sp macro="" textlink="">
      <xdr:nvSpPr>
        <xdr:cNvPr id="239" name="楕円 238"/>
        <xdr:cNvSpPr/>
      </xdr:nvSpPr>
      <xdr:spPr>
        <a:xfrm>
          <a:off x="8699500" y="109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66653</xdr:rowOff>
    </xdr:from>
    <xdr:to>
      <xdr:col>50</xdr:col>
      <xdr:colOff>114300</xdr:colOff>
      <xdr:row>64</xdr:row>
      <xdr:rowOff>67897</xdr:rowOff>
    </xdr:to>
    <xdr:cxnSp macro="">
      <xdr:nvCxnSpPr>
        <xdr:cNvPr id="240" name="直線コネクタ 239"/>
        <xdr:cNvCxnSpPr/>
      </xdr:nvCxnSpPr>
      <xdr:spPr>
        <a:xfrm flipV="1">
          <a:off x="8750300" y="11039453"/>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19688</xdr:rowOff>
    </xdr:from>
    <xdr:to>
      <xdr:col>41</xdr:col>
      <xdr:colOff>101600</xdr:colOff>
      <xdr:row>64</xdr:row>
      <xdr:rowOff>121288</xdr:rowOff>
    </xdr:to>
    <xdr:sp macro="" textlink="">
      <xdr:nvSpPr>
        <xdr:cNvPr id="241" name="楕円 240"/>
        <xdr:cNvSpPr/>
      </xdr:nvSpPr>
      <xdr:spPr>
        <a:xfrm>
          <a:off x="7810500" y="109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67897</xdr:rowOff>
    </xdr:from>
    <xdr:to>
      <xdr:col>45</xdr:col>
      <xdr:colOff>177800</xdr:colOff>
      <xdr:row>64</xdr:row>
      <xdr:rowOff>70488</xdr:rowOff>
    </xdr:to>
    <xdr:cxnSp macro="">
      <xdr:nvCxnSpPr>
        <xdr:cNvPr id="242" name="直線コネクタ 241"/>
        <xdr:cNvCxnSpPr/>
      </xdr:nvCxnSpPr>
      <xdr:spPr>
        <a:xfrm flipV="1">
          <a:off x="7861300" y="1104069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19741</xdr:rowOff>
    </xdr:from>
    <xdr:to>
      <xdr:col>36</xdr:col>
      <xdr:colOff>165100</xdr:colOff>
      <xdr:row>64</xdr:row>
      <xdr:rowOff>121341</xdr:rowOff>
    </xdr:to>
    <xdr:sp macro="" textlink="">
      <xdr:nvSpPr>
        <xdr:cNvPr id="243" name="楕円 242"/>
        <xdr:cNvSpPr/>
      </xdr:nvSpPr>
      <xdr:spPr>
        <a:xfrm>
          <a:off x="6921500" y="109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70488</xdr:rowOff>
    </xdr:from>
    <xdr:to>
      <xdr:col>41</xdr:col>
      <xdr:colOff>50800</xdr:colOff>
      <xdr:row>64</xdr:row>
      <xdr:rowOff>70541</xdr:rowOff>
    </xdr:to>
    <xdr:cxnSp macro="">
      <xdr:nvCxnSpPr>
        <xdr:cNvPr id="244" name="直線コネクタ 243"/>
        <xdr:cNvCxnSpPr/>
      </xdr:nvCxnSpPr>
      <xdr:spPr>
        <a:xfrm flipV="1">
          <a:off x="6972300" y="11043288"/>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5"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6"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7"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8"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108580</xdr:rowOff>
    </xdr:from>
    <xdr:ext cx="599010" cy="259045"/>
    <xdr:sp macro="" textlink="">
      <xdr:nvSpPr>
        <xdr:cNvPr id="249" name="n_1mainValue【橋りょう・トンネル】&#10;一人当たり有形固定資産（償却資産）額"/>
        <xdr:cNvSpPr txBox="1"/>
      </xdr:nvSpPr>
      <xdr:spPr>
        <a:xfrm>
          <a:off x="9327095" y="1108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109824</xdr:rowOff>
    </xdr:from>
    <xdr:ext cx="599010" cy="259045"/>
    <xdr:sp macro="" textlink="">
      <xdr:nvSpPr>
        <xdr:cNvPr id="250" name="n_2mainValue【橋りょう・トンネル】&#10;一人当たり有形固定資産（償却資産）額"/>
        <xdr:cNvSpPr txBox="1"/>
      </xdr:nvSpPr>
      <xdr:spPr>
        <a:xfrm>
          <a:off x="8450795" y="1108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112415</xdr:rowOff>
    </xdr:from>
    <xdr:ext cx="534377" cy="259045"/>
    <xdr:sp macro="" textlink="">
      <xdr:nvSpPr>
        <xdr:cNvPr id="251" name="n_3mainValue【橋りょう・トンネル】&#10;一人当たり有形固定資産（償却資産）額"/>
        <xdr:cNvSpPr txBox="1"/>
      </xdr:nvSpPr>
      <xdr:spPr>
        <a:xfrm>
          <a:off x="7594111" y="110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112468</xdr:rowOff>
    </xdr:from>
    <xdr:ext cx="534377" cy="259045"/>
    <xdr:sp macro="" textlink="">
      <xdr:nvSpPr>
        <xdr:cNvPr id="252" name="n_4mainValue【橋りょう・トンネル】&#10;一人当たり有形固定資産（償却資産）額"/>
        <xdr:cNvSpPr txBox="1"/>
      </xdr:nvSpPr>
      <xdr:spPr>
        <a:xfrm>
          <a:off x="6705111" y="1108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93" name="楕円 292"/>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294" name="楕円 293"/>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83820</xdr:rowOff>
    </xdr:to>
    <xdr:cxnSp macro="">
      <xdr:nvCxnSpPr>
        <xdr:cNvPr id="295" name="直線コネクタ 294"/>
        <xdr:cNvCxnSpPr/>
      </xdr:nvCxnSpPr>
      <xdr:spPr>
        <a:xfrm>
          <a:off x="2908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17780</xdr:rowOff>
    </xdr:from>
    <xdr:to>
      <xdr:col>10</xdr:col>
      <xdr:colOff>165100</xdr:colOff>
      <xdr:row>84</xdr:row>
      <xdr:rowOff>119380</xdr:rowOff>
    </xdr:to>
    <xdr:sp macro="" textlink="">
      <xdr:nvSpPr>
        <xdr:cNvPr id="296" name="楕円 295"/>
        <xdr:cNvSpPr/>
      </xdr:nvSpPr>
      <xdr:spPr>
        <a:xfrm>
          <a:off x="196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84</xdr:row>
      <xdr:rowOff>68580</xdr:rowOff>
    </xdr:to>
    <xdr:cxnSp macro="">
      <xdr:nvCxnSpPr>
        <xdr:cNvPr id="297" name="直線コネクタ 296"/>
        <xdr:cNvCxnSpPr/>
      </xdr:nvCxnSpPr>
      <xdr:spPr>
        <a:xfrm flipV="1">
          <a:off x="2019300" y="143141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48261</xdr:rowOff>
    </xdr:from>
    <xdr:to>
      <xdr:col>6</xdr:col>
      <xdr:colOff>38100</xdr:colOff>
      <xdr:row>83</xdr:row>
      <xdr:rowOff>149861</xdr:rowOff>
    </xdr:to>
    <xdr:sp macro="" textlink="">
      <xdr:nvSpPr>
        <xdr:cNvPr id="298" name="楕円 297"/>
        <xdr:cNvSpPr/>
      </xdr:nvSpPr>
      <xdr:spPr>
        <a:xfrm>
          <a:off x="1079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99061</xdr:rowOff>
    </xdr:from>
    <xdr:to>
      <xdr:col>10</xdr:col>
      <xdr:colOff>114300</xdr:colOff>
      <xdr:row>84</xdr:row>
      <xdr:rowOff>68580</xdr:rowOff>
    </xdr:to>
    <xdr:cxnSp macro="">
      <xdr:nvCxnSpPr>
        <xdr:cNvPr id="299" name="直線コネクタ 298"/>
        <xdr:cNvCxnSpPr/>
      </xdr:nvCxnSpPr>
      <xdr:spPr>
        <a:xfrm>
          <a:off x="1130300" y="143294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0"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1"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2"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3"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304" name="n_1mainValue【公営住宅】&#10;有形固定資産減価償却率"/>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05" name="n_2mainValue【公営住宅】&#10;有形固定資産減価償却率"/>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110507</xdr:rowOff>
    </xdr:from>
    <xdr:ext cx="405111" cy="259045"/>
    <xdr:sp macro="" textlink="">
      <xdr:nvSpPr>
        <xdr:cNvPr id="306" name="n_3mainValue【公営住宅】&#10;有形固定資産減価償却率"/>
        <xdr:cNvSpPr txBox="1"/>
      </xdr:nvSpPr>
      <xdr:spPr>
        <a:xfrm>
          <a:off x="1816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140988</xdr:rowOff>
    </xdr:from>
    <xdr:ext cx="405111" cy="259045"/>
    <xdr:sp macro="" textlink="">
      <xdr:nvSpPr>
        <xdr:cNvPr id="307" name="n_4mainValue【公営住宅】&#10;有形固定資産減価償却率"/>
        <xdr:cNvSpPr txBox="1"/>
      </xdr:nvSpPr>
      <xdr:spPr>
        <a:xfrm>
          <a:off x="927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117639</xdr:rowOff>
    </xdr:from>
    <xdr:to>
      <xdr:col>50</xdr:col>
      <xdr:colOff>165100</xdr:colOff>
      <xdr:row>86</xdr:row>
      <xdr:rowOff>47789</xdr:rowOff>
    </xdr:to>
    <xdr:sp macro="" textlink="">
      <xdr:nvSpPr>
        <xdr:cNvPr id="347" name="楕円 346"/>
        <xdr:cNvSpPr/>
      </xdr:nvSpPr>
      <xdr:spPr>
        <a:xfrm>
          <a:off x="9588500" y="1469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118593</xdr:rowOff>
    </xdr:from>
    <xdr:to>
      <xdr:col>46</xdr:col>
      <xdr:colOff>38100</xdr:colOff>
      <xdr:row>86</xdr:row>
      <xdr:rowOff>48743</xdr:rowOff>
    </xdr:to>
    <xdr:sp macro="" textlink="">
      <xdr:nvSpPr>
        <xdr:cNvPr id="348" name="楕円 347"/>
        <xdr:cNvSpPr/>
      </xdr:nvSpPr>
      <xdr:spPr>
        <a:xfrm>
          <a:off x="8699500" y="146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168439</xdr:rowOff>
    </xdr:from>
    <xdr:to>
      <xdr:col>50</xdr:col>
      <xdr:colOff>114300</xdr:colOff>
      <xdr:row>85</xdr:row>
      <xdr:rowOff>169393</xdr:rowOff>
    </xdr:to>
    <xdr:cxnSp macro="">
      <xdr:nvCxnSpPr>
        <xdr:cNvPr id="349" name="直線コネクタ 348"/>
        <xdr:cNvCxnSpPr/>
      </xdr:nvCxnSpPr>
      <xdr:spPr>
        <a:xfrm flipV="1">
          <a:off x="8750300" y="14741689"/>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115278</xdr:rowOff>
    </xdr:from>
    <xdr:to>
      <xdr:col>41</xdr:col>
      <xdr:colOff>101600</xdr:colOff>
      <xdr:row>86</xdr:row>
      <xdr:rowOff>45428</xdr:rowOff>
    </xdr:to>
    <xdr:sp macro="" textlink="">
      <xdr:nvSpPr>
        <xdr:cNvPr id="350" name="楕円 349"/>
        <xdr:cNvSpPr/>
      </xdr:nvSpPr>
      <xdr:spPr>
        <a:xfrm>
          <a:off x="7810500" y="146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166078</xdr:rowOff>
    </xdr:from>
    <xdr:to>
      <xdr:col>45</xdr:col>
      <xdr:colOff>177800</xdr:colOff>
      <xdr:row>85</xdr:row>
      <xdr:rowOff>169393</xdr:rowOff>
    </xdr:to>
    <xdr:cxnSp macro="">
      <xdr:nvCxnSpPr>
        <xdr:cNvPr id="351" name="直線コネクタ 350"/>
        <xdr:cNvCxnSpPr/>
      </xdr:nvCxnSpPr>
      <xdr:spPr>
        <a:xfrm>
          <a:off x="7861300" y="1473932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115812</xdr:rowOff>
    </xdr:from>
    <xdr:to>
      <xdr:col>36</xdr:col>
      <xdr:colOff>165100</xdr:colOff>
      <xdr:row>86</xdr:row>
      <xdr:rowOff>45962</xdr:rowOff>
    </xdr:to>
    <xdr:sp macro="" textlink="">
      <xdr:nvSpPr>
        <xdr:cNvPr id="352" name="楕円 351"/>
        <xdr:cNvSpPr/>
      </xdr:nvSpPr>
      <xdr:spPr>
        <a:xfrm>
          <a:off x="6921500" y="146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166078</xdr:rowOff>
    </xdr:from>
    <xdr:to>
      <xdr:col>41</xdr:col>
      <xdr:colOff>50800</xdr:colOff>
      <xdr:row>85</xdr:row>
      <xdr:rowOff>166612</xdr:rowOff>
    </xdr:to>
    <xdr:cxnSp macro="">
      <xdr:nvCxnSpPr>
        <xdr:cNvPr id="353" name="直線コネクタ 352"/>
        <xdr:cNvCxnSpPr/>
      </xdr:nvCxnSpPr>
      <xdr:spPr>
        <a:xfrm flipV="1">
          <a:off x="6972300" y="1473932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4"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5"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6"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7"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38916</xdr:rowOff>
    </xdr:from>
    <xdr:ext cx="469744" cy="259045"/>
    <xdr:sp macro="" textlink="">
      <xdr:nvSpPr>
        <xdr:cNvPr id="358" name="n_1mainValue【公営住宅】&#10;一人当たり面積"/>
        <xdr:cNvSpPr txBox="1"/>
      </xdr:nvSpPr>
      <xdr:spPr>
        <a:xfrm>
          <a:off x="9391727" y="1478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39870</xdr:rowOff>
    </xdr:from>
    <xdr:ext cx="469744" cy="259045"/>
    <xdr:sp macro="" textlink="">
      <xdr:nvSpPr>
        <xdr:cNvPr id="359" name="n_2mainValue【公営住宅】&#10;一人当たり面積"/>
        <xdr:cNvSpPr txBox="1"/>
      </xdr:nvSpPr>
      <xdr:spPr>
        <a:xfrm>
          <a:off x="8515427" y="147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36555</xdr:rowOff>
    </xdr:from>
    <xdr:ext cx="469744" cy="259045"/>
    <xdr:sp macro="" textlink="">
      <xdr:nvSpPr>
        <xdr:cNvPr id="360" name="n_3mainValue【公営住宅】&#10;一人当たり面積"/>
        <xdr:cNvSpPr txBox="1"/>
      </xdr:nvSpPr>
      <xdr:spPr>
        <a:xfrm>
          <a:off x="7626427" y="1478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37089</xdr:rowOff>
    </xdr:from>
    <xdr:ext cx="469744" cy="259045"/>
    <xdr:sp macro="" textlink="">
      <xdr:nvSpPr>
        <xdr:cNvPr id="361" name="n_4mainValue【公営住宅】&#10;一人当たり面積"/>
        <xdr:cNvSpPr txBox="1"/>
      </xdr:nvSpPr>
      <xdr:spPr>
        <a:xfrm>
          <a:off x="6737427" y="1478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157662</xdr:rowOff>
    </xdr:from>
    <xdr:to>
      <xdr:col>81</xdr:col>
      <xdr:colOff>101600</xdr:colOff>
      <xdr:row>41</xdr:row>
      <xdr:rowOff>87812</xdr:rowOff>
    </xdr:to>
    <xdr:sp macro="" textlink="">
      <xdr:nvSpPr>
        <xdr:cNvPr id="419" name="楕円 418"/>
        <xdr:cNvSpPr/>
      </xdr:nvSpPr>
      <xdr:spPr>
        <a:xfrm>
          <a:off x="15430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28666</xdr:rowOff>
    </xdr:from>
    <xdr:to>
      <xdr:col>76</xdr:col>
      <xdr:colOff>165100</xdr:colOff>
      <xdr:row>41</xdr:row>
      <xdr:rowOff>130266</xdr:rowOff>
    </xdr:to>
    <xdr:sp macro="" textlink="">
      <xdr:nvSpPr>
        <xdr:cNvPr id="420" name="楕円 419"/>
        <xdr:cNvSpPr/>
      </xdr:nvSpPr>
      <xdr:spPr>
        <a:xfrm>
          <a:off x="14541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37012</xdr:rowOff>
    </xdr:from>
    <xdr:to>
      <xdr:col>81</xdr:col>
      <xdr:colOff>50800</xdr:colOff>
      <xdr:row>41</xdr:row>
      <xdr:rowOff>79466</xdr:rowOff>
    </xdr:to>
    <xdr:cxnSp macro="">
      <xdr:nvCxnSpPr>
        <xdr:cNvPr id="421" name="直線コネクタ 420"/>
        <xdr:cNvCxnSpPr/>
      </xdr:nvCxnSpPr>
      <xdr:spPr>
        <a:xfrm flipV="1">
          <a:off x="14592300" y="706646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17235</xdr:rowOff>
    </xdr:from>
    <xdr:to>
      <xdr:col>72</xdr:col>
      <xdr:colOff>38100</xdr:colOff>
      <xdr:row>41</xdr:row>
      <xdr:rowOff>118835</xdr:rowOff>
    </xdr:to>
    <xdr:sp macro="" textlink="">
      <xdr:nvSpPr>
        <xdr:cNvPr id="422" name="楕円 421"/>
        <xdr:cNvSpPr/>
      </xdr:nvSpPr>
      <xdr:spPr>
        <a:xfrm>
          <a:off x="13652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68035</xdr:rowOff>
    </xdr:from>
    <xdr:to>
      <xdr:col>76</xdr:col>
      <xdr:colOff>114300</xdr:colOff>
      <xdr:row>41</xdr:row>
      <xdr:rowOff>79466</xdr:rowOff>
    </xdr:to>
    <xdr:cxnSp macro="">
      <xdr:nvCxnSpPr>
        <xdr:cNvPr id="423" name="直線コネクタ 422"/>
        <xdr:cNvCxnSpPr/>
      </xdr:nvCxnSpPr>
      <xdr:spPr>
        <a:xfrm>
          <a:off x="13703300" y="709748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4"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5"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6"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27"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78939</xdr:rowOff>
    </xdr:from>
    <xdr:ext cx="405111" cy="259045"/>
    <xdr:sp macro="" textlink="">
      <xdr:nvSpPr>
        <xdr:cNvPr id="428" name="n_1mainValue【認定こども園・幼稚園・保育所】&#10;有形固定資産減価償却率"/>
        <xdr:cNvSpPr txBox="1"/>
      </xdr:nvSpPr>
      <xdr:spPr>
        <a:xfrm>
          <a:off x="152660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121393</xdr:rowOff>
    </xdr:from>
    <xdr:ext cx="405111" cy="259045"/>
    <xdr:sp macro="" textlink="">
      <xdr:nvSpPr>
        <xdr:cNvPr id="429" name="n_2mainValue【認定こども園・幼稚園・保育所】&#10;有形固定資産減価償却率"/>
        <xdr:cNvSpPr txBox="1"/>
      </xdr:nvSpPr>
      <xdr:spPr>
        <a:xfrm>
          <a:off x="14389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109962</xdr:rowOff>
    </xdr:from>
    <xdr:ext cx="405111" cy="259045"/>
    <xdr:sp macro="" textlink="">
      <xdr:nvSpPr>
        <xdr:cNvPr id="430" name="n_3mainValue【認定こども園・幼稚園・保育所】&#10;有形固定資産減価償却率"/>
        <xdr:cNvSpPr txBox="1"/>
      </xdr:nvSpPr>
      <xdr:spPr>
        <a:xfrm>
          <a:off x="13500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2" name="直線コネクタ 451"/>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3"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4" name="直線コネクタ 453"/>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5"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6" name="直線コネクタ 455"/>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57" name="【認定こども園・幼稚園・保育所】&#10;一人当たり面積平均値テキスト"/>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58" name="フローチャート: 判断 457"/>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59" name="フローチャート: 判断 458"/>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0" name="フローチャート: 判断 459"/>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1" name="フローチャート: 判断 460"/>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2" name="フローチャート: 判断 461"/>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18999</xdr:rowOff>
    </xdr:from>
    <xdr:to>
      <xdr:col>112</xdr:col>
      <xdr:colOff>38100</xdr:colOff>
      <xdr:row>40</xdr:row>
      <xdr:rowOff>120599</xdr:rowOff>
    </xdr:to>
    <xdr:sp macro="" textlink="">
      <xdr:nvSpPr>
        <xdr:cNvPr id="468" name="楕円 467"/>
        <xdr:cNvSpPr/>
      </xdr:nvSpPr>
      <xdr:spPr>
        <a:xfrm>
          <a:off x="21272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20828</xdr:rowOff>
    </xdr:from>
    <xdr:to>
      <xdr:col>107</xdr:col>
      <xdr:colOff>101600</xdr:colOff>
      <xdr:row>40</xdr:row>
      <xdr:rowOff>122428</xdr:rowOff>
    </xdr:to>
    <xdr:sp macro="" textlink="">
      <xdr:nvSpPr>
        <xdr:cNvPr id="469" name="楕円 468"/>
        <xdr:cNvSpPr/>
      </xdr:nvSpPr>
      <xdr:spPr>
        <a:xfrm>
          <a:off x="20383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69799</xdr:rowOff>
    </xdr:from>
    <xdr:to>
      <xdr:col>111</xdr:col>
      <xdr:colOff>177800</xdr:colOff>
      <xdr:row>40</xdr:row>
      <xdr:rowOff>71628</xdr:rowOff>
    </xdr:to>
    <xdr:cxnSp macro="">
      <xdr:nvCxnSpPr>
        <xdr:cNvPr id="470" name="直線コネクタ 469"/>
        <xdr:cNvCxnSpPr/>
      </xdr:nvCxnSpPr>
      <xdr:spPr>
        <a:xfrm flipV="1">
          <a:off x="20434300" y="692779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24485</xdr:rowOff>
    </xdr:from>
    <xdr:to>
      <xdr:col>102</xdr:col>
      <xdr:colOff>165100</xdr:colOff>
      <xdr:row>40</xdr:row>
      <xdr:rowOff>126085</xdr:rowOff>
    </xdr:to>
    <xdr:sp macro="" textlink="">
      <xdr:nvSpPr>
        <xdr:cNvPr id="471" name="楕円 470"/>
        <xdr:cNvSpPr/>
      </xdr:nvSpPr>
      <xdr:spPr>
        <a:xfrm>
          <a:off x="194945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71628</xdr:rowOff>
    </xdr:from>
    <xdr:to>
      <xdr:col>107</xdr:col>
      <xdr:colOff>50800</xdr:colOff>
      <xdr:row>40</xdr:row>
      <xdr:rowOff>75285</xdr:rowOff>
    </xdr:to>
    <xdr:cxnSp macro="">
      <xdr:nvCxnSpPr>
        <xdr:cNvPr id="472" name="直線コネクタ 471"/>
        <xdr:cNvCxnSpPr/>
      </xdr:nvCxnSpPr>
      <xdr:spPr>
        <a:xfrm flipV="1">
          <a:off x="19545300" y="692962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3"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74"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75"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76"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111726</xdr:rowOff>
    </xdr:from>
    <xdr:ext cx="469744" cy="259045"/>
    <xdr:sp macro="" textlink="">
      <xdr:nvSpPr>
        <xdr:cNvPr id="477" name="n_1mainValue【認定こども園・幼稚園・保育所】&#10;一人当たり面積"/>
        <xdr:cNvSpPr txBox="1"/>
      </xdr:nvSpPr>
      <xdr:spPr>
        <a:xfrm>
          <a:off x="210757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113555</xdr:rowOff>
    </xdr:from>
    <xdr:ext cx="469744" cy="259045"/>
    <xdr:sp macro="" textlink="">
      <xdr:nvSpPr>
        <xdr:cNvPr id="478" name="n_2mainValue【認定こども園・幼稚園・保育所】&#10;一人当たり面積"/>
        <xdr:cNvSpPr txBox="1"/>
      </xdr:nvSpPr>
      <xdr:spPr>
        <a:xfrm>
          <a:off x="20199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117212</xdr:rowOff>
    </xdr:from>
    <xdr:ext cx="469744" cy="259045"/>
    <xdr:sp macro="" textlink="">
      <xdr:nvSpPr>
        <xdr:cNvPr id="479" name="n_3mainValue【認定こども園・幼稚園・保育所】&#10;一人当たり面積"/>
        <xdr:cNvSpPr txBox="1"/>
      </xdr:nvSpPr>
      <xdr:spPr>
        <a:xfrm>
          <a:off x="19310427" y="6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2" name="テキスト ボックス 49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2" name="テキスト ボックス 50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05" name="直線コネクタ 504"/>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7" name="直線コネクタ 5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08"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09" name="直線コネクタ 50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0"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1" name="フローチャート: 判断 510"/>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2" name="フローチャート: 判断 511"/>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3" name="フローチャート: 判断 512"/>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14" name="フローチャート: 判断 51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15" name="フローチャート: 判断 51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521" name="楕円 520"/>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47172</xdr:rowOff>
    </xdr:from>
    <xdr:to>
      <xdr:col>76</xdr:col>
      <xdr:colOff>165100</xdr:colOff>
      <xdr:row>61</xdr:row>
      <xdr:rowOff>148772</xdr:rowOff>
    </xdr:to>
    <xdr:sp macro="" textlink="">
      <xdr:nvSpPr>
        <xdr:cNvPr id="522" name="楕円 521"/>
        <xdr:cNvSpPr/>
      </xdr:nvSpPr>
      <xdr:spPr>
        <a:xfrm>
          <a:off x="14541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97972</xdr:rowOff>
    </xdr:to>
    <xdr:cxnSp macro="">
      <xdr:nvCxnSpPr>
        <xdr:cNvPr id="523" name="直線コネクタ 522"/>
        <xdr:cNvCxnSpPr/>
      </xdr:nvCxnSpPr>
      <xdr:spPr>
        <a:xfrm flipV="1">
          <a:off x="14592300" y="1054989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24" name="楕円 523"/>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97972</xdr:rowOff>
    </xdr:to>
    <xdr:cxnSp macro="">
      <xdr:nvCxnSpPr>
        <xdr:cNvPr id="525" name="直線コネクタ 524"/>
        <xdr:cNvCxnSpPr/>
      </xdr:nvCxnSpPr>
      <xdr:spPr>
        <a:xfrm>
          <a:off x="13703300" y="1051560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89626</xdr:rowOff>
    </xdr:from>
    <xdr:to>
      <xdr:col>67</xdr:col>
      <xdr:colOff>101600</xdr:colOff>
      <xdr:row>61</xdr:row>
      <xdr:rowOff>19776</xdr:rowOff>
    </xdr:to>
    <xdr:sp macro="" textlink="">
      <xdr:nvSpPr>
        <xdr:cNvPr id="526" name="楕円 525"/>
        <xdr:cNvSpPr/>
      </xdr:nvSpPr>
      <xdr:spPr>
        <a:xfrm>
          <a:off x="12763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140426</xdr:rowOff>
    </xdr:from>
    <xdr:to>
      <xdr:col>71</xdr:col>
      <xdr:colOff>177800</xdr:colOff>
      <xdr:row>61</xdr:row>
      <xdr:rowOff>57150</xdr:rowOff>
    </xdr:to>
    <xdr:cxnSp macro="">
      <xdr:nvCxnSpPr>
        <xdr:cNvPr id="527" name="直線コネクタ 526"/>
        <xdr:cNvCxnSpPr/>
      </xdr:nvCxnSpPr>
      <xdr:spPr>
        <a:xfrm>
          <a:off x="12814300" y="1042742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28"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29"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0"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1"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532" name="n_1mainValue【学校施設】&#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139899</xdr:rowOff>
    </xdr:from>
    <xdr:ext cx="405111" cy="259045"/>
    <xdr:sp macro="" textlink="">
      <xdr:nvSpPr>
        <xdr:cNvPr id="533" name="n_2mainValue【学校施設】&#10;有形固定資産減価償却率"/>
        <xdr:cNvSpPr txBox="1"/>
      </xdr:nvSpPr>
      <xdr:spPr>
        <a:xfrm>
          <a:off x="14389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34" name="n_3mainValue【学校施設】&#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35" name="n_4mainValue【学校施設】&#10;有形固定資産減価償却率"/>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6" name="直線コネクタ 5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7" name="テキスト ボックス 5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8" name="直線コネクタ 5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49" name="テキスト ボックス 548"/>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0" name="直線コネクタ 5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1" name="テキスト ボックス 550"/>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2" name="直線コネクタ 5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3" name="テキスト ボックス 552"/>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4" name="直線コネクタ 5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5" name="テキスト ボックス 55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6" name="直線コネクタ 5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7" name="テキスト ボックス 55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9" name="テキスト ボックス 55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1" name="直線コネクタ 560"/>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2"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3" name="直線コネクタ 562"/>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64"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65" name="直線コネクタ 564"/>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66" name="【学校施設】&#10;一人当たり面積平均値テキスト"/>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67" name="フローチャート: 判断 566"/>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68" name="フローチャート: 判断 567"/>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69" name="フローチャート: 判断 568"/>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0" name="フローチャート: 判断 569"/>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1" name="フローチャート: 判断 570"/>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122772</xdr:rowOff>
    </xdr:from>
    <xdr:to>
      <xdr:col>112</xdr:col>
      <xdr:colOff>38100</xdr:colOff>
      <xdr:row>64</xdr:row>
      <xdr:rowOff>52922</xdr:rowOff>
    </xdr:to>
    <xdr:sp macro="" textlink="">
      <xdr:nvSpPr>
        <xdr:cNvPr id="577" name="楕円 576"/>
        <xdr:cNvSpPr/>
      </xdr:nvSpPr>
      <xdr:spPr>
        <a:xfrm>
          <a:off x="21272500" y="109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140505</xdr:rowOff>
    </xdr:from>
    <xdr:to>
      <xdr:col>107</xdr:col>
      <xdr:colOff>101600</xdr:colOff>
      <xdr:row>64</xdr:row>
      <xdr:rowOff>70655</xdr:rowOff>
    </xdr:to>
    <xdr:sp macro="" textlink="">
      <xdr:nvSpPr>
        <xdr:cNvPr id="578" name="楕円 577"/>
        <xdr:cNvSpPr/>
      </xdr:nvSpPr>
      <xdr:spPr>
        <a:xfrm>
          <a:off x="20383500" y="109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2122</xdr:rowOff>
    </xdr:from>
    <xdr:to>
      <xdr:col>111</xdr:col>
      <xdr:colOff>177800</xdr:colOff>
      <xdr:row>64</xdr:row>
      <xdr:rowOff>19855</xdr:rowOff>
    </xdr:to>
    <xdr:cxnSp macro="">
      <xdr:nvCxnSpPr>
        <xdr:cNvPr id="579" name="直線コネクタ 578"/>
        <xdr:cNvCxnSpPr/>
      </xdr:nvCxnSpPr>
      <xdr:spPr>
        <a:xfrm flipV="1">
          <a:off x="20434300" y="10974922"/>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142530</xdr:rowOff>
    </xdr:from>
    <xdr:to>
      <xdr:col>102</xdr:col>
      <xdr:colOff>165100</xdr:colOff>
      <xdr:row>64</xdr:row>
      <xdr:rowOff>72680</xdr:rowOff>
    </xdr:to>
    <xdr:sp macro="" textlink="">
      <xdr:nvSpPr>
        <xdr:cNvPr id="580" name="楕円 579"/>
        <xdr:cNvSpPr/>
      </xdr:nvSpPr>
      <xdr:spPr>
        <a:xfrm>
          <a:off x="19494500" y="109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19855</xdr:rowOff>
    </xdr:from>
    <xdr:to>
      <xdr:col>107</xdr:col>
      <xdr:colOff>50800</xdr:colOff>
      <xdr:row>64</xdr:row>
      <xdr:rowOff>21880</xdr:rowOff>
    </xdr:to>
    <xdr:cxnSp macro="">
      <xdr:nvCxnSpPr>
        <xdr:cNvPr id="581" name="直線コネクタ 580"/>
        <xdr:cNvCxnSpPr/>
      </xdr:nvCxnSpPr>
      <xdr:spPr>
        <a:xfrm flipV="1">
          <a:off x="19545300" y="10992655"/>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143542</xdr:rowOff>
    </xdr:from>
    <xdr:to>
      <xdr:col>98</xdr:col>
      <xdr:colOff>38100</xdr:colOff>
      <xdr:row>64</xdr:row>
      <xdr:rowOff>73692</xdr:rowOff>
    </xdr:to>
    <xdr:sp macro="" textlink="">
      <xdr:nvSpPr>
        <xdr:cNvPr id="582" name="楕円 581"/>
        <xdr:cNvSpPr/>
      </xdr:nvSpPr>
      <xdr:spPr>
        <a:xfrm>
          <a:off x="18605500" y="1094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21880</xdr:rowOff>
    </xdr:from>
    <xdr:to>
      <xdr:col>102</xdr:col>
      <xdr:colOff>114300</xdr:colOff>
      <xdr:row>64</xdr:row>
      <xdr:rowOff>22892</xdr:rowOff>
    </xdr:to>
    <xdr:cxnSp macro="">
      <xdr:nvCxnSpPr>
        <xdr:cNvPr id="583" name="直線コネクタ 582"/>
        <xdr:cNvCxnSpPr/>
      </xdr:nvCxnSpPr>
      <xdr:spPr>
        <a:xfrm flipV="1">
          <a:off x="18656300" y="10994680"/>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84"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85"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86"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87"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44049</xdr:rowOff>
    </xdr:from>
    <xdr:ext cx="469744" cy="259045"/>
    <xdr:sp macro="" textlink="">
      <xdr:nvSpPr>
        <xdr:cNvPr id="588" name="n_1mainValue【学校施設】&#10;一人当たり面積"/>
        <xdr:cNvSpPr txBox="1"/>
      </xdr:nvSpPr>
      <xdr:spPr>
        <a:xfrm>
          <a:off x="21075727" y="1101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61782</xdr:rowOff>
    </xdr:from>
    <xdr:ext cx="469744" cy="259045"/>
    <xdr:sp macro="" textlink="">
      <xdr:nvSpPr>
        <xdr:cNvPr id="589" name="n_2mainValue【学校施設】&#10;一人当たり面積"/>
        <xdr:cNvSpPr txBox="1"/>
      </xdr:nvSpPr>
      <xdr:spPr>
        <a:xfrm>
          <a:off x="20199427" y="1103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63807</xdr:rowOff>
    </xdr:from>
    <xdr:ext cx="469744" cy="259045"/>
    <xdr:sp macro="" textlink="">
      <xdr:nvSpPr>
        <xdr:cNvPr id="590" name="n_3mainValue【学校施設】&#10;一人当たり面積"/>
        <xdr:cNvSpPr txBox="1"/>
      </xdr:nvSpPr>
      <xdr:spPr>
        <a:xfrm>
          <a:off x="19310427" y="110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64819</xdr:rowOff>
    </xdr:from>
    <xdr:ext cx="469744" cy="259045"/>
    <xdr:sp macro="" textlink="">
      <xdr:nvSpPr>
        <xdr:cNvPr id="591" name="n_4mainValue【学校施設】&#10;一人当たり面積"/>
        <xdr:cNvSpPr txBox="1"/>
      </xdr:nvSpPr>
      <xdr:spPr>
        <a:xfrm>
          <a:off x="18421427" y="1103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3" name="直線コネクタ 632"/>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36"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37" name="直線コネクタ 636"/>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38" name="【公民館】&#10;有形固定資産減価償却率平均値テキスト"/>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39" name="フローチャート: 判断 638"/>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0" name="フローチャート: 判断 639"/>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1" name="フローチャート: 判断 640"/>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2" name="フローチャート: 判断 641"/>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43" name="フローチャート: 判断 642"/>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649" name="楕円 648"/>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50" name="楕円 649"/>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87630</xdr:rowOff>
    </xdr:to>
    <xdr:cxnSp macro="">
      <xdr:nvCxnSpPr>
        <xdr:cNvPr id="651" name="直線コネクタ 650"/>
        <xdr:cNvCxnSpPr/>
      </xdr:nvCxnSpPr>
      <xdr:spPr>
        <a:xfrm>
          <a:off x="14592300" y="1774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58057</xdr:rowOff>
    </xdr:from>
    <xdr:to>
      <xdr:col>72</xdr:col>
      <xdr:colOff>38100</xdr:colOff>
      <xdr:row>103</xdr:row>
      <xdr:rowOff>159657</xdr:rowOff>
    </xdr:to>
    <xdr:sp macro="" textlink="">
      <xdr:nvSpPr>
        <xdr:cNvPr id="652" name="楕円 651"/>
        <xdr:cNvSpPr/>
      </xdr:nvSpPr>
      <xdr:spPr>
        <a:xfrm>
          <a:off x="13652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103</xdr:row>
      <xdr:rowOff>108857</xdr:rowOff>
    </xdr:to>
    <xdr:cxnSp macro="">
      <xdr:nvCxnSpPr>
        <xdr:cNvPr id="653" name="直線コネクタ 652"/>
        <xdr:cNvCxnSpPr/>
      </xdr:nvCxnSpPr>
      <xdr:spPr>
        <a:xfrm flipV="1">
          <a:off x="13703300" y="177469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129902</xdr:rowOff>
    </xdr:from>
    <xdr:to>
      <xdr:col>67</xdr:col>
      <xdr:colOff>101600</xdr:colOff>
      <xdr:row>105</xdr:row>
      <xdr:rowOff>60052</xdr:rowOff>
    </xdr:to>
    <xdr:sp macro="" textlink="">
      <xdr:nvSpPr>
        <xdr:cNvPr id="654" name="楕円 653"/>
        <xdr:cNvSpPr/>
      </xdr:nvSpPr>
      <xdr:spPr>
        <a:xfrm>
          <a:off x="12763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108857</xdr:rowOff>
    </xdr:from>
    <xdr:to>
      <xdr:col>71</xdr:col>
      <xdr:colOff>177800</xdr:colOff>
      <xdr:row>105</xdr:row>
      <xdr:rowOff>9252</xdr:rowOff>
    </xdr:to>
    <xdr:cxnSp macro="">
      <xdr:nvCxnSpPr>
        <xdr:cNvPr id="655" name="直線コネクタ 654"/>
        <xdr:cNvCxnSpPr/>
      </xdr:nvCxnSpPr>
      <xdr:spPr>
        <a:xfrm flipV="1">
          <a:off x="12814300" y="17768207"/>
          <a:ext cx="889000" cy="2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656" name="n_1aveValue【公民館】&#10;有形固定資産減価償却率"/>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57" name="n_2aveValue【公民館】&#10;有形固定資産減価償却率"/>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58" name="n_3aveValue【公民館】&#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659" name="n_4aveValue【公民館】&#10;有形固定資産減価償却率"/>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660" name="n_1main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61" name="n_2mainValue【公民館】&#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4734</xdr:rowOff>
    </xdr:from>
    <xdr:ext cx="405111" cy="259045"/>
    <xdr:sp macro="" textlink="">
      <xdr:nvSpPr>
        <xdr:cNvPr id="662" name="n_3mainValue【公民館】&#10;有形固定資産減価償却率"/>
        <xdr:cNvSpPr txBox="1"/>
      </xdr:nvSpPr>
      <xdr:spPr>
        <a:xfrm>
          <a:off x="13500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76579</xdr:rowOff>
    </xdr:from>
    <xdr:ext cx="405111" cy="259045"/>
    <xdr:sp macro="" textlink="">
      <xdr:nvSpPr>
        <xdr:cNvPr id="663" name="n_4mainValue【公民館】&#10;有形固定資産減価償却率"/>
        <xdr:cNvSpPr txBox="1"/>
      </xdr:nvSpPr>
      <xdr:spPr>
        <a:xfrm>
          <a:off x="12611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79" name="テキスト ボックス 67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1" name="テキスト ボックス 68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3" name="テキスト ボックス 68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5" name="テキスト ボックス 68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87" name="直線コネクタ 686"/>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88"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89" name="直線コネクタ 688"/>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0"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1" name="直線コネクタ 690"/>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92" name="【公民館】&#10;一人当たり面積平均値テキスト"/>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3" name="フローチャート: 判断 692"/>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94" name="フローチャート: 判断 693"/>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95" name="フローチャート: 判断 694"/>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96" name="フローチャート: 判断 695"/>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97" name="フローチャート: 判断 696"/>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89255</xdr:rowOff>
    </xdr:from>
    <xdr:to>
      <xdr:col>112</xdr:col>
      <xdr:colOff>38100</xdr:colOff>
      <xdr:row>109</xdr:row>
      <xdr:rowOff>19405</xdr:rowOff>
    </xdr:to>
    <xdr:sp macro="" textlink="">
      <xdr:nvSpPr>
        <xdr:cNvPr id="703" name="楕円 702"/>
        <xdr:cNvSpPr/>
      </xdr:nvSpPr>
      <xdr:spPr>
        <a:xfrm>
          <a:off x="21272500" y="186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89333</xdr:rowOff>
    </xdr:from>
    <xdr:to>
      <xdr:col>107</xdr:col>
      <xdr:colOff>101600</xdr:colOff>
      <xdr:row>109</xdr:row>
      <xdr:rowOff>19483</xdr:rowOff>
    </xdr:to>
    <xdr:sp macro="" textlink="">
      <xdr:nvSpPr>
        <xdr:cNvPr id="704" name="楕円 703"/>
        <xdr:cNvSpPr/>
      </xdr:nvSpPr>
      <xdr:spPr>
        <a:xfrm>
          <a:off x="20383500" y="186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140055</xdr:rowOff>
    </xdr:from>
    <xdr:to>
      <xdr:col>111</xdr:col>
      <xdr:colOff>177800</xdr:colOff>
      <xdr:row>108</xdr:row>
      <xdr:rowOff>140133</xdr:rowOff>
    </xdr:to>
    <xdr:cxnSp macro="">
      <xdr:nvCxnSpPr>
        <xdr:cNvPr id="705" name="直線コネクタ 704"/>
        <xdr:cNvCxnSpPr/>
      </xdr:nvCxnSpPr>
      <xdr:spPr>
        <a:xfrm flipV="1">
          <a:off x="20434300" y="18656655"/>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85750</xdr:rowOff>
    </xdr:from>
    <xdr:to>
      <xdr:col>102</xdr:col>
      <xdr:colOff>165100</xdr:colOff>
      <xdr:row>109</xdr:row>
      <xdr:rowOff>15900</xdr:rowOff>
    </xdr:to>
    <xdr:sp macro="" textlink="">
      <xdr:nvSpPr>
        <xdr:cNvPr id="706" name="楕円 705"/>
        <xdr:cNvSpPr/>
      </xdr:nvSpPr>
      <xdr:spPr>
        <a:xfrm>
          <a:off x="19494500" y="186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136550</xdr:rowOff>
    </xdr:from>
    <xdr:to>
      <xdr:col>107</xdr:col>
      <xdr:colOff>50800</xdr:colOff>
      <xdr:row>108</xdr:row>
      <xdr:rowOff>140133</xdr:rowOff>
    </xdr:to>
    <xdr:cxnSp macro="">
      <xdr:nvCxnSpPr>
        <xdr:cNvPr id="707" name="直線コネクタ 706"/>
        <xdr:cNvCxnSpPr/>
      </xdr:nvCxnSpPr>
      <xdr:spPr>
        <a:xfrm>
          <a:off x="19545300" y="18653150"/>
          <a:ext cx="8890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77139</xdr:rowOff>
    </xdr:from>
    <xdr:to>
      <xdr:col>98</xdr:col>
      <xdr:colOff>38100</xdr:colOff>
      <xdr:row>109</xdr:row>
      <xdr:rowOff>7289</xdr:rowOff>
    </xdr:to>
    <xdr:sp macro="" textlink="">
      <xdr:nvSpPr>
        <xdr:cNvPr id="708" name="楕円 707"/>
        <xdr:cNvSpPr/>
      </xdr:nvSpPr>
      <xdr:spPr>
        <a:xfrm>
          <a:off x="18605500" y="185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127939</xdr:rowOff>
    </xdr:from>
    <xdr:to>
      <xdr:col>102</xdr:col>
      <xdr:colOff>114300</xdr:colOff>
      <xdr:row>108</xdr:row>
      <xdr:rowOff>136550</xdr:rowOff>
    </xdr:to>
    <xdr:cxnSp macro="">
      <xdr:nvCxnSpPr>
        <xdr:cNvPr id="709" name="直線コネクタ 708"/>
        <xdr:cNvCxnSpPr/>
      </xdr:nvCxnSpPr>
      <xdr:spPr>
        <a:xfrm>
          <a:off x="18656300" y="18644539"/>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10" name="n_1aveValue【公民館】&#10;一人当たり面積"/>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11" name="n_2aveValue【公民館】&#10;一人当たり面積"/>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12" name="n_3aveValue【公民館】&#10;一人当たり面積"/>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13" name="n_4aveValue【公民館】&#10;一人当たり面積"/>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10532</xdr:rowOff>
    </xdr:from>
    <xdr:ext cx="469744" cy="259045"/>
    <xdr:sp macro="" textlink="">
      <xdr:nvSpPr>
        <xdr:cNvPr id="714" name="n_1mainValue【公民館】&#10;一人当たり面積"/>
        <xdr:cNvSpPr txBox="1"/>
      </xdr:nvSpPr>
      <xdr:spPr>
        <a:xfrm>
          <a:off x="21075727" y="186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10610</xdr:rowOff>
    </xdr:from>
    <xdr:ext cx="469744" cy="259045"/>
    <xdr:sp macro="" textlink="">
      <xdr:nvSpPr>
        <xdr:cNvPr id="715" name="n_2mainValue【公民館】&#10;一人当たり面積"/>
        <xdr:cNvSpPr txBox="1"/>
      </xdr:nvSpPr>
      <xdr:spPr>
        <a:xfrm>
          <a:off x="20199427" y="1869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7027</xdr:rowOff>
    </xdr:from>
    <xdr:ext cx="469744" cy="259045"/>
    <xdr:sp macro="" textlink="">
      <xdr:nvSpPr>
        <xdr:cNvPr id="716" name="n_3mainValue【公民館】&#10;一人当たり面積"/>
        <xdr:cNvSpPr txBox="1"/>
      </xdr:nvSpPr>
      <xdr:spPr>
        <a:xfrm>
          <a:off x="19310427" y="186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169866</xdr:rowOff>
    </xdr:from>
    <xdr:ext cx="469744" cy="259045"/>
    <xdr:sp macro="" textlink="">
      <xdr:nvSpPr>
        <xdr:cNvPr id="717" name="n_4mainValue【公民館】&#10;一人当たり面積"/>
        <xdr:cNvSpPr txBox="1"/>
      </xdr:nvSpPr>
      <xdr:spPr>
        <a:xfrm>
          <a:off x="18421427" y="186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道路及び橋りょう・トンネルについては、限られた予算で必要箇所の改良を行っているが、老朽化等に対応できていない状況である。今後も状況を見定めながら、随時改良を行っていく。</a:t>
          </a:r>
          <a:endParaRPr lang="ja-JP" altLang="ja-JP" sz="1400">
            <a:effectLst/>
          </a:endParaRPr>
        </a:p>
        <a:p>
          <a:r>
            <a:rPr kumimoji="1" lang="ja-JP" altLang="ja-JP" sz="1100">
              <a:solidFill>
                <a:schemeClr val="dk1"/>
              </a:solidFill>
              <a:effectLst/>
              <a:latin typeface="+mn-lt"/>
              <a:ea typeface="+mn-ea"/>
              <a:cs typeface="+mn-cs"/>
            </a:rPr>
            <a:t>公営住宅については、必要に応じて住宅の修繕を行っているが、類似団体平均を大きく上回っている。築年数が経過した住宅は修繕や払下げなど適正な管理を行い、減価償却の低下を図る。</a:t>
          </a:r>
          <a:endParaRPr lang="ja-JP" altLang="ja-JP" sz="1400">
            <a:effectLst/>
          </a:endParaRPr>
        </a:p>
        <a:p>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年に中学校校舎建設を行っているが、類似団体を上回っている。今後は小学校の改修工事等も見込まれるため、減価償却率は低下していくと考えられる。</a:t>
          </a:r>
          <a:endParaRPr lang="ja-JP" altLang="ja-JP" sz="1400">
            <a:effectLst/>
          </a:endParaRPr>
        </a:p>
        <a:p>
          <a:r>
            <a:rPr kumimoji="1" lang="ja-JP" altLang="ja-JP" sz="1100">
              <a:solidFill>
                <a:schemeClr val="dk1"/>
              </a:solidFill>
              <a:effectLst/>
              <a:latin typeface="+mn-lt"/>
              <a:ea typeface="+mn-ea"/>
              <a:cs typeface="+mn-cs"/>
            </a:rPr>
            <a:t>施設全体として、今年度策定予定の各施設の個別施設計画を基に適正管理を行っていく。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
3,436
121.19
3,646,037
3,319,176
321,843
1,856,496
3,436,764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68399</xdr:rowOff>
    </xdr:from>
    <xdr:to>
      <xdr:col>20</xdr:col>
      <xdr:colOff>38100</xdr:colOff>
      <xdr:row>64</xdr:row>
      <xdr:rowOff>169999</xdr:rowOff>
    </xdr:to>
    <xdr:sp macro="" textlink="">
      <xdr:nvSpPr>
        <xdr:cNvPr id="90" name="楕円 89"/>
        <xdr:cNvSpPr/>
      </xdr:nvSpPr>
      <xdr:spPr>
        <a:xfrm>
          <a:off x="3746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68399</xdr:rowOff>
    </xdr:from>
    <xdr:to>
      <xdr:col>15</xdr:col>
      <xdr:colOff>101600</xdr:colOff>
      <xdr:row>64</xdr:row>
      <xdr:rowOff>169999</xdr:rowOff>
    </xdr:to>
    <xdr:sp macro="" textlink="">
      <xdr:nvSpPr>
        <xdr:cNvPr id="91" name="楕円 90"/>
        <xdr:cNvSpPr/>
      </xdr:nvSpPr>
      <xdr:spPr>
        <a:xfrm>
          <a:off x="2857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119199</xdr:rowOff>
    </xdr:from>
    <xdr:to>
      <xdr:col>19</xdr:col>
      <xdr:colOff>177800</xdr:colOff>
      <xdr:row>64</xdr:row>
      <xdr:rowOff>119199</xdr:rowOff>
    </xdr:to>
    <xdr:cxnSp macro="">
      <xdr:nvCxnSpPr>
        <xdr:cNvPr id="92" name="直線コネクタ 91"/>
        <xdr:cNvCxnSpPr/>
      </xdr:nvCxnSpPr>
      <xdr:spPr>
        <a:xfrm>
          <a:off x="2908300" y="1109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60234</xdr:rowOff>
    </xdr:from>
    <xdr:to>
      <xdr:col>10</xdr:col>
      <xdr:colOff>165100</xdr:colOff>
      <xdr:row>64</xdr:row>
      <xdr:rowOff>161834</xdr:rowOff>
    </xdr:to>
    <xdr:sp macro="" textlink="">
      <xdr:nvSpPr>
        <xdr:cNvPr id="93" name="楕円 92"/>
        <xdr:cNvSpPr/>
      </xdr:nvSpPr>
      <xdr:spPr>
        <a:xfrm>
          <a:off x="1968500" y="110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111034</xdr:rowOff>
    </xdr:from>
    <xdr:to>
      <xdr:col>15</xdr:col>
      <xdr:colOff>50800</xdr:colOff>
      <xdr:row>64</xdr:row>
      <xdr:rowOff>119199</xdr:rowOff>
    </xdr:to>
    <xdr:cxnSp macro="">
      <xdr:nvCxnSpPr>
        <xdr:cNvPr id="94" name="直線コネクタ 93"/>
        <xdr:cNvCxnSpPr/>
      </xdr:nvCxnSpPr>
      <xdr:spPr>
        <a:xfrm>
          <a:off x="2019300" y="110838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127181</xdr:rowOff>
    </xdr:from>
    <xdr:to>
      <xdr:col>6</xdr:col>
      <xdr:colOff>38100</xdr:colOff>
      <xdr:row>64</xdr:row>
      <xdr:rowOff>57331</xdr:rowOff>
    </xdr:to>
    <xdr:sp macro="" textlink="">
      <xdr:nvSpPr>
        <xdr:cNvPr id="95" name="楕円 94"/>
        <xdr:cNvSpPr/>
      </xdr:nvSpPr>
      <xdr:spPr>
        <a:xfrm>
          <a:off x="107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6531</xdr:rowOff>
    </xdr:from>
    <xdr:to>
      <xdr:col>10</xdr:col>
      <xdr:colOff>114300</xdr:colOff>
      <xdr:row>64</xdr:row>
      <xdr:rowOff>111034</xdr:rowOff>
    </xdr:to>
    <xdr:cxnSp macro="">
      <xdr:nvCxnSpPr>
        <xdr:cNvPr id="96" name="直線コネクタ 95"/>
        <xdr:cNvCxnSpPr/>
      </xdr:nvCxnSpPr>
      <xdr:spPr>
        <a:xfrm>
          <a:off x="1130300" y="109793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7"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8"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9"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0"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161126</xdr:rowOff>
    </xdr:from>
    <xdr:ext cx="405111" cy="259045"/>
    <xdr:sp macro="" textlink="">
      <xdr:nvSpPr>
        <xdr:cNvPr id="101" name="n_1mainValue【体育館・プール】&#10;有形固定資産減価償却率"/>
        <xdr:cNvSpPr txBox="1"/>
      </xdr:nvSpPr>
      <xdr:spPr>
        <a:xfrm>
          <a:off x="35820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161126</xdr:rowOff>
    </xdr:from>
    <xdr:ext cx="405111" cy="259045"/>
    <xdr:sp macro="" textlink="">
      <xdr:nvSpPr>
        <xdr:cNvPr id="102" name="n_2mainValue【体育館・プール】&#10;有形固定資産減価償却率"/>
        <xdr:cNvSpPr txBox="1"/>
      </xdr:nvSpPr>
      <xdr:spPr>
        <a:xfrm>
          <a:off x="2705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152961</xdr:rowOff>
    </xdr:from>
    <xdr:ext cx="405111" cy="259045"/>
    <xdr:sp macro="" textlink="">
      <xdr:nvSpPr>
        <xdr:cNvPr id="103" name="n_3mainValue【体育館・プール】&#10;有形固定資産減価償却率"/>
        <xdr:cNvSpPr txBox="1"/>
      </xdr:nvSpPr>
      <xdr:spPr>
        <a:xfrm>
          <a:off x="1816744" y="1112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48458</xdr:rowOff>
    </xdr:from>
    <xdr:ext cx="405111" cy="259045"/>
    <xdr:sp macro="" textlink="">
      <xdr:nvSpPr>
        <xdr:cNvPr id="104" name="n_4mainValue【体育館・プール】&#10;有形固定資産減価償却率"/>
        <xdr:cNvSpPr txBox="1"/>
      </xdr:nvSpPr>
      <xdr:spPr>
        <a:xfrm>
          <a:off x="927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161472</xdr:rowOff>
    </xdr:from>
    <xdr:to>
      <xdr:col>50</xdr:col>
      <xdr:colOff>165100</xdr:colOff>
      <xdr:row>64</xdr:row>
      <xdr:rowOff>91622</xdr:rowOff>
    </xdr:to>
    <xdr:sp macro="" textlink="">
      <xdr:nvSpPr>
        <xdr:cNvPr id="146" name="楕円 145"/>
        <xdr:cNvSpPr/>
      </xdr:nvSpPr>
      <xdr:spPr>
        <a:xfrm>
          <a:off x="9588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162124</xdr:rowOff>
    </xdr:from>
    <xdr:to>
      <xdr:col>46</xdr:col>
      <xdr:colOff>38100</xdr:colOff>
      <xdr:row>64</xdr:row>
      <xdr:rowOff>92274</xdr:rowOff>
    </xdr:to>
    <xdr:sp macro="" textlink="">
      <xdr:nvSpPr>
        <xdr:cNvPr id="147" name="楕円 146"/>
        <xdr:cNvSpPr/>
      </xdr:nvSpPr>
      <xdr:spPr>
        <a:xfrm>
          <a:off x="8699500" y="109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40822</xdr:rowOff>
    </xdr:from>
    <xdr:to>
      <xdr:col>50</xdr:col>
      <xdr:colOff>114300</xdr:colOff>
      <xdr:row>64</xdr:row>
      <xdr:rowOff>41474</xdr:rowOff>
    </xdr:to>
    <xdr:cxnSp macro="">
      <xdr:nvCxnSpPr>
        <xdr:cNvPr id="148" name="直線コネクタ 147"/>
        <xdr:cNvCxnSpPr/>
      </xdr:nvCxnSpPr>
      <xdr:spPr>
        <a:xfrm flipV="1">
          <a:off x="8750300" y="1101362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151021</xdr:rowOff>
    </xdr:from>
    <xdr:to>
      <xdr:col>41</xdr:col>
      <xdr:colOff>101600</xdr:colOff>
      <xdr:row>64</xdr:row>
      <xdr:rowOff>81171</xdr:rowOff>
    </xdr:to>
    <xdr:sp macro="" textlink="">
      <xdr:nvSpPr>
        <xdr:cNvPr id="149" name="楕円 148"/>
        <xdr:cNvSpPr/>
      </xdr:nvSpPr>
      <xdr:spPr>
        <a:xfrm>
          <a:off x="7810500" y="109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30371</xdr:rowOff>
    </xdr:from>
    <xdr:to>
      <xdr:col>45</xdr:col>
      <xdr:colOff>177800</xdr:colOff>
      <xdr:row>64</xdr:row>
      <xdr:rowOff>41474</xdr:rowOff>
    </xdr:to>
    <xdr:cxnSp macro="">
      <xdr:nvCxnSpPr>
        <xdr:cNvPr id="150" name="直線コネクタ 149"/>
        <xdr:cNvCxnSpPr/>
      </xdr:nvCxnSpPr>
      <xdr:spPr>
        <a:xfrm>
          <a:off x="7861300" y="11003171"/>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152001</xdr:rowOff>
    </xdr:from>
    <xdr:to>
      <xdr:col>36</xdr:col>
      <xdr:colOff>165100</xdr:colOff>
      <xdr:row>64</xdr:row>
      <xdr:rowOff>82151</xdr:rowOff>
    </xdr:to>
    <xdr:sp macro="" textlink="">
      <xdr:nvSpPr>
        <xdr:cNvPr id="151" name="楕円 150"/>
        <xdr:cNvSpPr/>
      </xdr:nvSpPr>
      <xdr:spPr>
        <a:xfrm>
          <a:off x="6921500" y="10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30371</xdr:rowOff>
    </xdr:from>
    <xdr:to>
      <xdr:col>41</xdr:col>
      <xdr:colOff>50800</xdr:colOff>
      <xdr:row>64</xdr:row>
      <xdr:rowOff>31351</xdr:rowOff>
    </xdr:to>
    <xdr:cxnSp macro="">
      <xdr:nvCxnSpPr>
        <xdr:cNvPr id="152" name="直線コネクタ 151"/>
        <xdr:cNvCxnSpPr/>
      </xdr:nvCxnSpPr>
      <xdr:spPr>
        <a:xfrm flipV="1">
          <a:off x="6972300" y="1100317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3"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54"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55"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6"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82749</xdr:rowOff>
    </xdr:from>
    <xdr:ext cx="469744" cy="259045"/>
    <xdr:sp macro="" textlink="">
      <xdr:nvSpPr>
        <xdr:cNvPr id="157" name="n_1mainValue【体育館・プール】&#10;一人当たり面積"/>
        <xdr:cNvSpPr txBox="1"/>
      </xdr:nvSpPr>
      <xdr:spPr>
        <a:xfrm>
          <a:off x="9391727" y="1105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83401</xdr:rowOff>
    </xdr:from>
    <xdr:ext cx="469744" cy="259045"/>
    <xdr:sp macro="" textlink="">
      <xdr:nvSpPr>
        <xdr:cNvPr id="158" name="n_2mainValue【体育館・プール】&#10;一人当たり面積"/>
        <xdr:cNvSpPr txBox="1"/>
      </xdr:nvSpPr>
      <xdr:spPr>
        <a:xfrm>
          <a:off x="8515427" y="110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72298</xdr:rowOff>
    </xdr:from>
    <xdr:ext cx="469744" cy="259045"/>
    <xdr:sp macro="" textlink="">
      <xdr:nvSpPr>
        <xdr:cNvPr id="159" name="n_3mainValue【体育館・プール】&#10;一人当たり面積"/>
        <xdr:cNvSpPr txBox="1"/>
      </xdr:nvSpPr>
      <xdr:spPr>
        <a:xfrm>
          <a:off x="7626427" y="110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73278</xdr:rowOff>
    </xdr:from>
    <xdr:ext cx="469744" cy="259045"/>
    <xdr:sp macro="" textlink="">
      <xdr:nvSpPr>
        <xdr:cNvPr id="160" name="n_4mainValue【体育館・プール】&#10;一人当たり面積"/>
        <xdr:cNvSpPr txBox="1"/>
      </xdr:nvSpPr>
      <xdr:spPr>
        <a:xfrm>
          <a:off x="6737427" y="110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5" name="テキスト ボックス 1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6" name="直線コネクタ 1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7" name="テキスト ボックス 1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8" name="直線コネクタ 1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89" name="テキスト ボックス 188"/>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90" name="直線コネクタ 1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91" name="テキスト ボックス 1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92" name="直線コネクタ 1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93" name="テキスト ボックス 1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94" name="直線コネクタ 1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95" name="テキスト ボックス 1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6" name="直線コネクタ 1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197" name="テキスト ボックス 1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199" name="直線コネクタ 198"/>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00"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01" name="直線コネクタ 200"/>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02" name="【市民会館】&#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03" name="直線コネクタ 202"/>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204" name="【市民会館】&#10;有形固定資産減価償却率平均値テキスト"/>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05" name="フローチャート: 判断 204"/>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06" name="フローチャート: 判断 205"/>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07" name="フローチャート: 判断 206"/>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08" name="フローチャート: 判断 207"/>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09" name="フローチャート: 判断 208"/>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0" name="テキスト ボックス 2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1" name="テキスト ボックス 2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2" name="テキスト ボックス 2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3" name="テキスト ボックス 2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4" name="テキスト ボックス 2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93980</xdr:rowOff>
    </xdr:from>
    <xdr:to>
      <xdr:col>20</xdr:col>
      <xdr:colOff>38100</xdr:colOff>
      <xdr:row>102</xdr:row>
      <xdr:rowOff>24130</xdr:rowOff>
    </xdr:to>
    <xdr:sp macro="" textlink="">
      <xdr:nvSpPr>
        <xdr:cNvPr id="215" name="楕円 214"/>
        <xdr:cNvSpPr/>
      </xdr:nvSpPr>
      <xdr:spPr>
        <a:xfrm>
          <a:off x="3746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109982</xdr:rowOff>
    </xdr:from>
    <xdr:to>
      <xdr:col>15</xdr:col>
      <xdr:colOff>101600</xdr:colOff>
      <xdr:row>102</xdr:row>
      <xdr:rowOff>40132</xdr:rowOff>
    </xdr:to>
    <xdr:sp macro="" textlink="">
      <xdr:nvSpPr>
        <xdr:cNvPr id="216" name="楕円 215"/>
        <xdr:cNvSpPr/>
      </xdr:nvSpPr>
      <xdr:spPr>
        <a:xfrm>
          <a:off x="2857500" y="174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144780</xdr:rowOff>
    </xdr:from>
    <xdr:to>
      <xdr:col>19</xdr:col>
      <xdr:colOff>177800</xdr:colOff>
      <xdr:row>101</xdr:row>
      <xdr:rowOff>160782</xdr:rowOff>
    </xdr:to>
    <xdr:cxnSp macro="">
      <xdr:nvCxnSpPr>
        <xdr:cNvPr id="217" name="直線コネクタ 216"/>
        <xdr:cNvCxnSpPr/>
      </xdr:nvCxnSpPr>
      <xdr:spPr>
        <a:xfrm flipV="1">
          <a:off x="2908300" y="174612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52832</xdr:rowOff>
    </xdr:from>
    <xdr:to>
      <xdr:col>10</xdr:col>
      <xdr:colOff>165100</xdr:colOff>
      <xdr:row>101</xdr:row>
      <xdr:rowOff>154432</xdr:rowOff>
    </xdr:to>
    <xdr:sp macro="" textlink="">
      <xdr:nvSpPr>
        <xdr:cNvPr id="218" name="楕円 217"/>
        <xdr:cNvSpPr/>
      </xdr:nvSpPr>
      <xdr:spPr>
        <a:xfrm>
          <a:off x="19685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103632</xdr:rowOff>
    </xdr:from>
    <xdr:to>
      <xdr:col>15</xdr:col>
      <xdr:colOff>50800</xdr:colOff>
      <xdr:row>101</xdr:row>
      <xdr:rowOff>160782</xdr:rowOff>
    </xdr:to>
    <xdr:cxnSp macro="">
      <xdr:nvCxnSpPr>
        <xdr:cNvPr id="219" name="直線コネクタ 218"/>
        <xdr:cNvCxnSpPr/>
      </xdr:nvCxnSpPr>
      <xdr:spPr>
        <a:xfrm>
          <a:off x="2019300" y="174200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64263</xdr:rowOff>
    </xdr:from>
    <xdr:to>
      <xdr:col>6</xdr:col>
      <xdr:colOff>38100</xdr:colOff>
      <xdr:row>102</xdr:row>
      <xdr:rowOff>165863</xdr:rowOff>
    </xdr:to>
    <xdr:sp macro="" textlink="">
      <xdr:nvSpPr>
        <xdr:cNvPr id="220" name="楕円 219"/>
        <xdr:cNvSpPr/>
      </xdr:nvSpPr>
      <xdr:spPr>
        <a:xfrm>
          <a:off x="1079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103632</xdr:rowOff>
    </xdr:from>
    <xdr:to>
      <xdr:col>10</xdr:col>
      <xdr:colOff>114300</xdr:colOff>
      <xdr:row>102</xdr:row>
      <xdr:rowOff>115063</xdr:rowOff>
    </xdr:to>
    <xdr:cxnSp macro="">
      <xdr:nvCxnSpPr>
        <xdr:cNvPr id="221" name="直線コネクタ 220"/>
        <xdr:cNvCxnSpPr/>
      </xdr:nvCxnSpPr>
      <xdr:spPr>
        <a:xfrm flipV="1">
          <a:off x="1130300" y="17420082"/>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222" name="n_1aveValue【市民会館】&#10;有形固定資産減価償却率"/>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223" name="n_2aveValue【市民会館】&#10;有形固定資産減価償却率"/>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224" name="n_3aveValue【市民会館】&#10;有形固定資産減価償却率"/>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225" name="n_4aveValue【市民会館】&#10;有形固定資産減価償却率"/>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40657</xdr:rowOff>
    </xdr:from>
    <xdr:ext cx="405111" cy="259045"/>
    <xdr:sp macro="" textlink="">
      <xdr:nvSpPr>
        <xdr:cNvPr id="226" name="n_1mainValue【市民会館】&#10;有形固定資産減価償却率"/>
        <xdr:cNvSpPr txBox="1"/>
      </xdr:nvSpPr>
      <xdr:spPr>
        <a:xfrm>
          <a:off x="3582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56659</xdr:rowOff>
    </xdr:from>
    <xdr:ext cx="405111" cy="259045"/>
    <xdr:sp macro="" textlink="">
      <xdr:nvSpPr>
        <xdr:cNvPr id="227" name="n_2mainValue【市民会館】&#10;有形固定資産減価償却率"/>
        <xdr:cNvSpPr txBox="1"/>
      </xdr:nvSpPr>
      <xdr:spPr>
        <a:xfrm>
          <a:off x="2705744" y="1720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170959</xdr:rowOff>
    </xdr:from>
    <xdr:ext cx="405111" cy="259045"/>
    <xdr:sp macro="" textlink="">
      <xdr:nvSpPr>
        <xdr:cNvPr id="228" name="n_3mainValue【市民会館】&#10;有形固定資産減価償却率"/>
        <xdr:cNvSpPr txBox="1"/>
      </xdr:nvSpPr>
      <xdr:spPr>
        <a:xfrm>
          <a:off x="1816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156990</xdr:rowOff>
    </xdr:from>
    <xdr:ext cx="405111" cy="259045"/>
    <xdr:sp macro="" textlink="">
      <xdr:nvSpPr>
        <xdr:cNvPr id="229" name="n_4mainValue【市民会館】&#10;有形固定資産減価償却率"/>
        <xdr:cNvSpPr txBox="1"/>
      </xdr:nvSpPr>
      <xdr:spPr>
        <a:xfrm>
          <a:off x="927744"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8" name="テキスト ボックス 2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9" name="直線コネクタ 2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40" name="直線コネクタ 2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41" name="テキスト ボックス 2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42" name="直線コネクタ 2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43" name="テキスト ボックス 2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44" name="直線コネクタ 2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45" name="テキスト ボックス 2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46" name="直線コネクタ 2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47" name="テキスト ボックス 2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8" name="直線コネクタ 2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9" name="テキスト ボックス 2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251" name="直線コネクタ 250"/>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252" name="【市民会館】&#10;一人当たり面積最小値テキスト"/>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253" name="直線コネクタ 252"/>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254" name="【市民会館】&#10;一人当たり面積最大値テキスト"/>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255" name="直線コネクタ 254"/>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256" name="【市民会館】&#10;一人当たり面積平均値テキスト"/>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257" name="フローチャート: 判断 256"/>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258" name="フローチャート: 判断 257"/>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259" name="フローチャート: 判断 258"/>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260" name="フローチャート: 判断 259"/>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261" name="フローチャート: 判断 260"/>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2" name="テキスト ボックス 2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3" name="テキスト ボックス 2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4" name="テキスト ボックス 2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5" name="テキスト ボックス 2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6" name="テキスト ボックス 2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267" name="楕円 266"/>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40030</xdr:rowOff>
    </xdr:from>
    <xdr:to>
      <xdr:col>46</xdr:col>
      <xdr:colOff>38100</xdr:colOff>
      <xdr:row>105</xdr:row>
      <xdr:rowOff>141630</xdr:rowOff>
    </xdr:to>
    <xdr:sp macro="" textlink="">
      <xdr:nvSpPr>
        <xdr:cNvPr id="268" name="楕円 267"/>
        <xdr:cNvSpPr/>
      </xdr:nvSpPr>
      <xdr:spPr>
        <a:xfrm>
          <a:off x="8699500" y="180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90830</xdr:rowOff>
    </xdr:to>
    <xdr:cxnSp macro="">
      <xdr:nvCxnSpPr>
        <xdr:cNvPr id="269" name="直線コネクタ 268"/>
        <xdr:cNvCxnSpPr/>
      </xdr:nvCxnSpPr>
      <xdr:spPr>
        <a:xfrm flipV="1">
          <a:off x="8750300" y="1808988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48718</xdr:rowOff>
    </xdr:from>
    <xdr:to>
      <xdr:col>41</xdr:col>
      <xdr:colOff>101600</xdr:colOff>
      <xdr:row>105</xdr:row>
      <xdr:rowOff>150318</xdr:rowOff>
    </xdr:to>
    <xdr:sp macro="" textlink="">
      <xdr:nvSpPr>
        <xdr:cNvPr id="270" name="楕円 269"/>
        <xdr:cNvSpPr/>
      </xdr:nvSpPr>
      <xdr:spPr>
        <a:xfrm>
          <a:off x="7810500" y="1805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90830</xdr:rowOff>
    </xdr:from>
    <xdr:to>
      <xdr:col>45</xdr:col>
      <xdr:colOff>177800</xdr:colOff>
      <xdr:row>105</xdr:row>
      <xdr:rowOff>99518</xdr:rowOff>
    </xdr:to>
    <xdr:cxnSp macro="">
      <xdr:nvCxnSpPr>
        <xdr:cNvPr id="271" name="直線コネクタ 270"/>
        <xdr:cNvCxnSpPr/>
      </xdr:nvCxnSpPr>
      <xdr:spPr>
        <a:xfrm flipV="1">
          <a:off x="7861300" y="18093080"/>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53290</xdr:rowOff>
    </xdr:from>
    <xdr:to>
      <xdr:col>36</xdr:col>
      <xdr:colOff>165100</xdr:colOff>
      <xdr:row>105</xdr:row>
      <xdr:rowOff>154890</xdr:rowOff>
    </xdr:to>
    <xdr:sp macro="" textlink="">
      <xdr:nvSpPr>
        <xdr:cNvPr id="272" name="楕円 271"/>
        <xdr:cNvSpPr/>
      </xdr:nvSpPr>
      <xdr:spPr>
        <a:xfrm>
          <a:off x="6921500" y="180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99518</xdr:rowOff>
    </xdr:from>
    <xdr:to>
      <xdr:col>41</xdr:col>
      <xdr:colOff>50800</xdr:colOff>
      <xdr:row>105</xdr:row>
      <xdr:rowOff>104090</xdr:rowOff>
    </xdr:to>
    <xdr:cxnSp macro="">
      <xdr:nvCxnSpPr>
        <xdr:cNvPr id="273" name="直線コネクタ 272"/>
        <xdr:cNvCxnSpPr/>
      </xdr:nvCxnSpPr>
      <xdr:spPr>
        <a:xfrm flipV="1">
          <a:off x="6972300" y="1810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20744</xdr:rowOff>
    </xdr:from>
    <xdr:ext cx="469744" cy="259045"/>
    <xdr:sp macro="" textlink="">
      <xdr:nvSpPr>
        <xdr:cNvPr id="274" name="n_1aveValue【市民会館】&#10;一人当たり面積"/>
        <xdr:cNvSpPr txBox="1"/>
      </xdr:nvSpPr>
      <xdr:spPr>
        <a:xfrm>
          <a:off x="9391727" y="18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39946</xdr:rowOff>
    </xdr:from>
    <xdr:ext cx="469744" cy="259045"/>
    <xdr:sp macro="" textlink="">
      <xdr:nvSpPr>
        <xdr:cNvPr id="275" name="n_2aveValue【市民会館】&#10;一人当たり面積"/>
        <xdr:cNvSpPr txBox="1"/>
      </xdr:nvSpPr>
      <xdr:spPr>
        <a:xfrm>
          <a:off x="8515427" y="1821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93896</xdr:rowOff>
    </xdr:from>
    <xdr:ext cx="469744" cy="259045"/>
    <xdr:sp macro="" textlink="">
      <xdr:nvSpPr>
        <xdr:cNvPr id="276" name="n_3aveValue【市民会館】&#10;一人当たり面積"/>
        <xdr:cNvSpPr txBox="1"/>
      </xdr:nvSpPr>
      <xdr:spPr>
        <a:xfrm>
          <a:off x="7626427" y="18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137329</xdr:rowOff>
    </xdr:from>
    <xdr:ext cx="469744" cy="259045"/>
    <xdr:sp macro="" textlink="">
      <xdr:nvSpPr>
        <xdr:cNvPr id="277" name="n_4aveValue【市民会館】&#10;一人当たり面積"/>
        <xdr:cNvSpPr txBox="1"/>
      </xdr:nvSpPr>
      <xdr:spPr>
        <a:xfrm>
          <a:off x="6737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154957</xdr:rowOff>
    </xdr:from>
    <xdr:ext cx="469744" cy="259045"/>
    <xdr:sp macro="" textlink="">
      <xdr:nvSpPr>
        <xdr:cNvPr id="278" name="n_1main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158157</xdr:rowOff>
    </xdr:from>
    <xdr:ext cx="469744" cy="259045"/>
    <xdr:sp macro="" textlink="">
      <xdr:nvSpPr>
        <xdr:cNvPr id="279" name="n_2mainValue【市民会館】&#10;一人当たり面積"/>
        <xdr:cNvSpPr txBox="1"/>
      </xdr:nvSpPr>
      <xdr:spPr>
        <a:xfrm>
          <a:off x="8515427" y="178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166845</xdr:rowOff>
    </xdr:from>
    <xdr:ext cx="469744" cy="259045"/>
    <xdr:sp macro="" textlink="">
      <xdr:nvSpPr>
        <xdr:cNvPr id="280" name="n_3mainValue【市民会館】&#10;一人当たり面積"/>
        <xdr:cNvSpPr txBox="1"/>
      </xdr:nvSpPr>
      <xdr:spPr>
        <a:xfrm>
          <a:off x="7626427" y="1782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171417</xdr:rowOff>
    </xdr:from>
    <xdr:ext cx="469744" cy="259045"/>
    <xdr:sp macro="" textlink="">
      <xdr:nvSpPr>
        <xdr:cNvPr id="281" name="n_4mainValue【市民会館】&#10;一人当たり面積"/>
        <xdr:cNvSpPr txBox="1"/>
      </xdr:nvSpPr>
      <xdr:spPr>
        <a:xfrm>
          <a:off x="6737427" y="1783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5" name="正方形/長方形 3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6" name="正方形/長方形 3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7" name="正方形/長方形 3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8" name="正方形/長方形 3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9" name="正方形/長方形 3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0" name="正方形/長方形 3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1" name="正方形/長方形 3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2" name="正方形/長方形 3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3" name="正方形/長方形 3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1" name="正方形/長方形 3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22" name="正方形/長方形 3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3" name="正方形/長方形 3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4" name="正方形/長方形 3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5" name="正方形/長方形 3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6" name="正方形/長方形 3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7" name="正方形/長方形 3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8" name="正方形/長方形 3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9" name="正方形/長方形 3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30" name="正方形/長方形 3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31" name="正方形/長方形 3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32" name="正方形/長方形 3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33" name="正方形/長方形 3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34" name="正方形/長方形 3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5" name="正方形/長方形 3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6" name="正方形/長方形 3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7" name="正方形/長方形 3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8" name="テキスト ボックス 3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9" name="直線コネクタ 3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40" name="テキスト ボックス 3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41" name="直線コネクタ 3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42" name="テキスト ボックス 3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43" name="直線コネクタ 3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44" name="テキスト ボックス 3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45" name="直線コネクタ 3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46" name="テキスト ボックス 3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47" name="直線コネクタ 3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48" name="テキスト ボックス 3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49" name="直線コネクタ 3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50" name="テキスト ボックス 34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51" name="直線コネクタ 3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53" name="直線コネクタ 35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54"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55" name="直線コネクタ 35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56"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57" name="直線コネクタ 35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358" name="【庁舎】&#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359" name="フローチャート: 判断 358"/>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360" name="フローチャート: 判断 359"/>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361" name="フローチャート: 判断 360"/>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362" name="フローチャート: 判断 361"/>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363" name="フローチャート: 判断 362"/>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64" name="テキスト ボックス 3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5" name="テキスト ボックス 3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6" name="テキスト ボックス 3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7" name="テキスト ボックス 3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8" name="テキスト ボックス 3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369" name="楕円 368"/>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370" name="楕円 369"/>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104</xdr:row>
      <xdr:rowOff>163830</xdr:rowOff>
    </xdr:to>
    <xdr:cxnSp macro="">
      <xdr:nvCxnSpPr>
        <xdr:cNvPr id="371" name="直線コネクタ 370"/>
        <xdr:cNvCxnSpPr/>
      </xdr:nvCxnSpPr>
      <xdr:spPr>
        <a:xfrm>
          <a:off x="14592300" y="17994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85089</xdr:rowOff>
    </xdr:from>
    <xdr:to>
      <xdr:col>72</xdr:col>
      <xdr:colOff>38100</xdr:colOff>
      <xdr:row>105</xdr:row>
      <xdr:rowOff>15239</xdr:rowOff>
    </xdr:to>
    <xdr:sp macro="" textlink="">
      <xdr:nvSpPr>
        <xdr:cNvPr id="372" name="楕円 371"/>
        <xdr:cNvSpPr/>
      </xdr:nvSpPr>
      <xdr:spPr>
        <a:xfrm>
          <a:off x="136525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135889</xdr:rowOff>
    </xdr:from>
    <xdr:to>
      <xdr:col>76</xdr:col>
      <xdr:colOff>114300</xdr:colOff>
      <xdr:row>104</xdr:row>
      <xdr:rowOff>163830</xdr:rowOff>
    </xdr:to>
    <xdr:cxnSp macro="">
      <xdr:nvCxnSpPr>
        <xdr:cNvPr id="373" name="直線コネクタ 372"/>
        <xdr:cNvCxnSpPr/>
      </xdr:nvCxnSpPr>
      <xdr:spPr>
        <a:xfrm>
          <a:off x="13703300" y="179666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91439</xdr:rowOff>
    </xdr:from>
    <xdr:to>
      <xdr:col>67</xdr:col>
      <xdr:colOff>101600</xdr:colOff>
      <xdr:row>104</xdr:row>
      <xdr:rowOff>21589</xdr:rowOff>
    </xdr:to>
    <xdr:sp macro="" textlink="">
      <xdr:nvSpPr>
        <xdr:cNvPr id="374" name="楕円 373"/>
        <xdr:cNvSpPr/>
      </xdr:nvSpPr>
      <xdr:spPr>
        <a:xfrm>
          <a:off x="12763500" y="177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142239</xdr:rowOff>
    </xdr:from>
    <xdr:to>
      <xdr:col>71</xdr:col>
      <xdr:colOff>177800</xdr:colOff>
      <xdr:row>104</xdr:row>
      <xdr:rowOff>135889</xdr:rowOff>
    </xdr:to>
    <xdr:cxnSp macro="">
      <xdr:nvCxnSpPr>
        <xdr:cNvPr id="375" name="直線コネクタ 374"/>
        <xdr:cNvCxnSpPr/>
      </xdr:nvCxnSpPr>
      <xdr:spPr>
        <a:xfrm>
          <a:off x="12814300" y="17801589"/>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376"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377"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378"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379" name="n_4aveValue【庁舎】&#10;有形固定資産減価償却率"/>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34307</xdr:rowOff>
    </xdr:from>
    <xdr:ext cx="405111" cy="259045"/>
    <xdr:sp macro="" textlink="">
      <xdr:nvSpPr>
        <xdr:cNvPr id="380" name="n_1mainValue【庁舎】&#10;有形固定資産減価償却率"/>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381" name="n_2mainValue【庁舎】&#10;有形固定資産減価償却率"/>
        <xdr:cNvSpPr txBox="1"/>
      </xdr:nvSpPr>
      <xdr:spPr>
        <a:xfrm>
          <a:off x="14389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6366</xdr:rowOff>
    </xdr:from>
    <xdr:ext cx="405111" cy="259045"/>
    <xdr:sp macro="" textlink="">
      <xdr:nvSpPr>
        <xdr:cNvPr id="382" name="n_3mainValue【庁舎】&#10;有形固定資産減価償却率"/>
        <xdr:cNvSpPr txBox="1"/>
      </xdr:nvSpPr>
      <xdr:spPr>
        <a:xfrm>
          <a:off x="13500744"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38116</xdr:rowOff>
    </xdr:from>
    <xdr:ext cx="405111" cy="259045"/>
    <xdr:sp macro="" textlink="">
      <xdr:nvSpPr>
        <xdr:cNvPr id="383" name="n_4mainValue【庁舎】&#10;有形固定資産減価償却率"/>
        <xdr:cNvSpPr txBox="1"/>
      </xdr:nvSpPr>
      <xdr:spPr>
        <a:xfrm>
          <a:off x="1261174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4" name="正方形/長方形 3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5" name="正方形/長方形 3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6" name="正方形/長方形 3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7" name="正方形/長方形 3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8" name="正方形/長方形 3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9" name="正方形/長方形 3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0" name="正方形/長方形 3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1" name="正方形/長方形 3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2" name="テキスト ボックス 3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3" name="直線コネクタ 3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94" name="直線コネクタ 3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95" name="テキスト ボックス 3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96" name="直線コネクタ 3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7" name="テキスト ボックス 3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98" name="直線コネクタ 3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9" name="テキスト ボックス 3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00" name="直線コネクタ 3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01" name="テキスト ボックス 4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02" name="直線コネクタ 4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03" name="テキスト ボックス 4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4" name="直線コネクタ 4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5" name="テキスト ボックス 4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407" name="直線コネクタ 406"/>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408"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409" name="直線コネクタ 408"/>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410"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411" name="直線コネクタ 410"/>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412"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413" name="フローチャート: 判断 412"/>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414" name="フローチャート: 判断 413"/>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415" name="フローチャート: 判断 414"/>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416" name="フローチャート: 判断 415"/>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417" name="フローチャート: 判断 416"/>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18" name="テキスト ボックス 4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9" name="テキスト ボックス 4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0" name="テキスト ボックス 4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1" name="テキスト ボックス 4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2" name="テキスト ボックス 4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138937</xdr:rowOff>
    </xdr:from>
    <xdr:to>
      <xdr:col>112</xdr:col>
      <xdr:colOff>38100</xdr:colOff>
      <xdr:row>107</xdr:row>
      <xdr:rowOff>69087</xdr:rowOff>
    </xdr:to>
    <xdr:sp macro="" textlink="">
      <xdr:nvSpPr>
        <xdr:cNvPr id="423" name="楕円 422"/>
        <xdr:cNvSpPr/>
      </xdr:nvSpPr>
      <xdr:spPr>
        <a:xfrm>
          <a:off x="21272500" y="183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141224</xdr:rowOff>
    </xdr:from>
    <xdr:to>
      <xdr:col>107</xdr:col>
      <xdr:colOff>101600</xdr:colOff>
      <xdr:row>107</xdr:row>
      <xdr:rowOff>71374</xdr:rowOff>
    </xdr:to>
    <xdr:sp macro="" textlink="">
      <xdr:nvSpPr>
        <xdr:cNvPr id="424" name="楕円 423"/>
        <xdr:cNvSpPr/>
      </xdr:nvSpPr>
      <xdr:spPr>
        <a:xfrm>
          <a:off x="20383500" y="183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18287</xdr:rowOff>
    </xdr:from>
    <xdr:to>
      <xdr:col>111</xdr:col>
      <xdr:colOff>177800</xdr:colOff>
      <xdr:row>107</xdr:row>
      <xdr:rowOff>20574</xdr:rowOff>
    </xdr:to>
    <xdr:cxnSp macro="">
      <xdr:nvCxnSpPr>
        <xdr:cNvPr id="425" name="直線コネクタ 424"/>
        <xdr:cNvCxnSpPr/>
      </xdr:nvCxnSpPr>
      <xdr:spPr>
        <a:xfrm flipV="1">
          <a:off x="20434300" y="183634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133604</xdr:rowOff>
    </xdr:from>
    <xdr:to>
      <xdr:col>102</xdr:col>
      <xdr:colOff>165100</xdr:colOff>
      <xdr:row>108</xdr:row>
      <xdr:rowOff>63754</xdr:rowOff>
    </xdr:to>
    <xdr:sp macro="" textlink="">
      <xdr:nvSpPr>
        <xdr:cNvPr id="426" name="楕円 425"/>
        <xdr:cNvSpPr/>
      </xdr:nvSpPr>
      <xdr:spPr>
        <a:xfrm>
          <a:off x="19494500" y="184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20574</xdr:rowOff>
    </xdr:from>
    <xdr:to>
      <xdr:col>107</xdr:col>
      <xdr:colOff>50800</xdr:colOff>
      <xdr:row>108</xdr:row>
      <xdr:rowOff>12954</xdr:rowOff>
    </xdr:to>
    <xdr:cxnSp macro="">
      <xdr:nvCxnSpPr>
        <xdr:cNvPr id="427" name="直線コネクタ 426"/>
        <xdr:cNvCxnSpPr/>
      </xdr:nvCxnSpPr>
      <xdr:spPr>
        <a:xfrm flipV="1">
          <a:off x="19545300" y="18365724"/>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135128</xdr:rowOff>
    </xdr:from>
    <xdr:to>
      <xdr:col>98</xdr:col>
      <xdr:colOff>38100</xdr:colOff>
      <xdr:row>108</xdr:row>
      <xdr:rowOff>65278</xdr:rowOff>
    </xdr:to>
    <xdr:sp macro="" textlink="">
      <xdr:nvSpPr>
        <xdr:cNvPr id="428" name="楕円 427"/>
        <xdr:cNvSpPr/>
      </xdr:nvSpPr>
      <xdr:spPr>
        <a:xfrm>
          <a:off x="18605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12954</xdr:rowOff>
    </xdr:from>
    <xdr:to>
      <xdr:col>102</xdr:col>
      <xdr:colOff>114300</xdr:colOff>
      <xdr:row>108</xdr:row>
      <xdr:rowOff>14478</xdr:rowOff>
    </xdr:to>
    <xdr:cxnSp macro="">
      <xdr:nvCxnSpPr>
        <xdr:cNvPr id="429" name="直線コネクタ 428"/>
        <xdr:cNvCxnSpPr/>
      </xdr:nvCxnSpPr>
      <xdr:spPr>
        <a:xfrm flipV="1">
          <a:off x="18656300" y="185295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430"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431"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432"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433"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60214</xdr:rowOff>
    </xdr:from>
    <xdr:ext cx="469744" cy="259045"/>
    <xdr:sp macro="" textlink="">
      <xdr:nvSpPr>
        <xdr:cNvPr id="434" name="n_1mainValue【庁舎】&#10;一人当たり面積"/>
        <xdr:cNvSpPr txBox="1"/>
      </xdr:nvSpPr>
      <xdr:spPr>
        <a:xfrm>
          <a:off x="21075727" y="184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62501</xdr:rowOff>
    </xdr:from>
    <xdr:ext cx="469744" cy="259045"/>
    <xdr:sp macro="" textlink="">
      <xdr:nvSpPr>
        <xdr:cNvPr id="435" name="n_2mainValue【庁舎】&#10;一人当たり面積"/>
        <xdr:cNvSpPr txBox="1"/>
      </xdr:nvSpPr>
      <xdr:spPr>
        <a:xfrm>
          <a:off x="20199427" y="184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54881</xdr:rowOff>
    </xdr:from>
    <xdr:ext cx="469744" cy="259045"/>
    <xdr:sp macro="" textlink="">
      <xdr:nvSpPr>
        <xdr:cNvPr id="436" name="n_3mainValue【庁舎】&#10;一人当たり面積"/>
        <xdr:cNvSpPr txBox="1"/>
      </xdr:nvSpPr>
      <xdr:spPr>
        <a:xfrm>
          <a:off x="19310427" y="185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56405</xdr:rowOff>
    </xdr:from>
    <xdr:ext cx="469744" cy="259045"/>
    <xdr:sp macro="" textlink="">
      <xdr:nvSpPr>
        <xdr:cNvPr id="437" name="n_4mainValue【庁舎】&#10;一人当たり面積"/>
        <xdr:cNvSpPr txBox="1"/>
      </xdr:nvSpPr>
      <xdr:spPr>
        <a:xfrm>
          <a:off x="18421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8" name="正方形/長方形 4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9" name="正方形/長方形 4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0" name="テキスト ボックス 4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及び市民会館は限られた予算で必要箇所の改良等を行っているが、老朽化等に対応できていない状況にある。今後も状況を見定めながら、施設の統廃合も検討し随時改良等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
3,436
121.19
3,646,037
3,319,176
321,843
1,856,496
3,436,764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平成３０年度と比べ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ポイント上昇しているものの、類似団体平均より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状況にある。人口減少や村内に中心となる産業がないため、自主財源に乏しく財政基盤が弱い。未だ景気の回復が見られない状況にあり、税収の増加や企業誘致の進出等が思うように進まないことも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自主財源確保のため、基幹産業である農林漁業を中心に所得の向上を図り、税収の底上げに繋げていく必要がある。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132927</xdr:rowOff>
    </xdr:to>
    <xdr:cxnSp macro="">
      <xdr:nvCxnSpPr>
        <xdr:cNvPr id="68" name="直線コネクタ 67"/>
        <xdr:cNvCxnSpPr/>
      </xdr:nvCxnSpPr>
      <xdr:spPr>
        <a:xfrm flipV="1">
          <a:off x="4114800" y="76686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132927</xdr:rowOff>
    </xdr:to>
    <xdr:cxnSp macro="">
      <xdr:nvCxnSpPr>
        <xdr:cNvPr id="71" name="直線コネクタ 70"/>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140970</xdr:rowOff>
    </xdr:to>
    <xdr:cxnSp macro="">
      <xdr:nvCxnSpPr>
        <xdr:cNvPr id="74" name="直線コネクタ 73"/>
        <xdr:cNvCxnSpPr/>
      </xdr:nvCxnSpPr>
      <xdr:spPr>
        <a:xfrm flipV="1">
          <a:off x="2336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ポイント改善したが、類似団体より４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ポイントと大きく下回っている状況にある。本年度開催した行政改革推進委員の意見を参考に慢性的となっていた補助事業を見直し、将来的には８５％を目指し歳入・歳出の両面から改善を図る。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6138</xdr:rowOff>
    </xdr:to>
    <xdr:cxnSp macro="">
      <xdr:nvCxnSpPr>
        <xdr:cNvPr id="131" name="直線コネクタ 130"/>
        <xdr:cNvCxnSpPr/>
      </xdr:nvCxnSpPr>
      <xdr:spPr>
        <a:xfrm flipV="1">
          <a:off x="4114800" y="11205210"/>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66</xdr:row>
      <xdr:rowOff>6138</xdr:rowOff>
    </xdr:to>
    <xdr:cxnSp macro="">
      <xdr:nvCxnSpPr>
        <xdr:cNvPr id="134" name="直線コネクタ 133"/>
        <xdr:cNvCxnSpPr/>
      </xdr:nvCxnSpPr>
      <xdr:spPr>
        <a:xfrm>
          <a:off x="3225800" y="1119716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168063</xdr:rowOff>
    </xdr:from>
    <xdr:to>
      <xdr:col>15</xdr:col>
      <xdr:colOff>82550</xdr:colOff>
      <xdr:row>65</xdr:row>
      <xdr:rowOff>52917</xdr:rowOff>
    </xdr:to>
    <xdr:cxnSp macro="">
      <xdr:nvCxnSpPr>
        <xdr:cNvPr id="137" name="直線コネクタ 136"/>
        <xdr:cNvCxnSpPr/>
      </xdr:nvCxnSpPr>
      <xdr:spPr>
        <a:xfrm>
          <a:off x="2336800" y="1114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64</xdr:row>
      <xdr:rowOff>168063</xdr:rowOff>
    </xdr:to>
    <xdr:cxnSp macro="">
      <xdr:nvCxnSpPr>
        <xdr:cNvPr id="140" name="直線コネクタ 139"/>
        <xdr:cNvCxnSpPr/>
      </xdr:nvCxnSpPr>
      <xdr:spPr>
        <a:xfrm>
          <a:off x="1447800" y="1111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0" name="楕円 149"/>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1"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126788</xdr:rowOff>
    </xdr:from>
    <xdr:to>
      <xdr:col>19</xdr:col>
      <xdr:colOff>184150</xdr:colOff>
      <xdr:row>66</xdr:row>
      <xdr:rowOff>56938</xdr:rowOff>
    </xdr:to>
    <xdr:sp macro="" textlink="">
      <xdr:nvSpPr>
        <xdr:cNvPr id="152" name="楕円 151"/>
        <xdr:cNvSpPr/>
      </xdr:nvSpPr>
      <xdr:spPr>
        <a:xfrm>
          <a:off x="4064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41715</xdr:rowOff>
    </xdr:from>
    <xdr:ext cx="736600" cy="259045"/>
    <xdr:sp macro="" textlink="">
      <xdr:nvSpPr>
        <xdr:cNvPr id="153" name="テキスト ボックス 152"/>
        <xdr:cNvSpPr txBox="1"/>
      </xdr:nvSpPr>
      <xdr:spPr>
        <a:xfrm>
          <a:off x="3733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4" name="楕円 153"/>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5" name="テキスト ボックス 154"/>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117263</xdr:rowOff>
    </xdr:from>
    <xdr:to>
      <xdr:col>11</xdr:col>
      <xdr:colOff>82550</xdr:colOff>
      <xdr:row>65</xdr:row>
      <xdr:rowOff>47413</xdr:rowOff>
    </xdr:to>
    <xdr:sp macro="" textlink="">
      <xdr:nvSpPr>
        <xdr:cNvPr id="156" name="楕円 155"/>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57" name="テキスト ボックス 156"/>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8" name="楕円 157"/>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59" name="テキスト ボックス 158"/>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542</a:t>
          </a:r>
          <a:r>
            <a:rPr kumimoji="1" lang="ja-JP" altLang="en-US" sz="1300">
              <a:latin typeface="ＭＳ Ｐゴシック" panose="020B0600070205080204" pitchFamily="50" charset="-128"/>
              <a:ea typeface="ＭＳ Ｐゴシック" panose="020B0600070205080204" pitchFamily="50" charset="-128"/>
            </a:rPr>
            <a:t>円の減となっており、若干ではあるが改善され類似団体と比べても</a:t>
          </a:r>
          <a:r>
            <a:rPr kumimoji="1" lang="en-US" altLang="ja-JP" sz="1300">
              <a:latin typeface="ＭＳ Ｐゴシック" panose="020B0600070205080204" pitchFamily="50" charset="-128"/>
              <a:ea typeface="ＭＳ Ｐゴシック" panose="020B0600070205080204" pitchFamily="50" charset="-128"/>
            </a:rPr>
            <a:t>123,272</a:t>
          </a:r>
          <a:r>
            <a:rPr kumimoji="1" lang="ja-JP" altLang="en-US" sz="1300">
              <a:latin typeface="ＭＳ Ｐゴシック" panose="020B0600070205080204" pitchFamily="50" charset="-128"/>
              <a:ea typeface="ＭＳ Ｐゴシック" panose="020B0600070205080204" pitchFamily="50" charset="-128"/>
            </a:rPr>
            <a:t>円低い状況にある。これは、職員の平均年齢の低さが起因しているものと推察される。今後は職員の昇給・昇格に伴う人件費の増加が見込まれるため、年齢構成等を配慮した職員数の適正な管理を行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34903</xdr:rowOff>
    </xdr:from>
    <xdr:to>
      <xdr:col>23</xdr:col>
      <xdr:colOff>133350</xdr:colOff>
      <xdr:row>82</xdr:row>
      <xdr:rowOff>35527</xdr:rowOff>
    </xdr:to>
    <xdr:cxnSp macro="">
      <xdr:nvCxnSpPr>
        <xdr:cNvPr id="195" name="直線コネクタ 194"/>
        <xdr:cNvCxnSpPr/>
      </xdr:nvCxnSpPr>
      <xdr:spPr>
        <a:xfrm flipV="1">
          <a:off x="4114800" y="14093803"/>
          <a:ext cx="8382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8212</xdr:rowOff>
    </xdr:from>
    <xdr:to>
      <xdr:col>19</xdr:col>
      <xdr:colOff>133350</xdr:colOff>
      <xdr:row>82</xdr:row>
      <xdr:rowOff>35527</xdr:rowOff>
    </xdr:to>
    <xdr:cxnSp macro="">
      <xdr:nvCxnSpPr>
        <xdr:cNvPr id="198" name="直線コネクタ 197"/>
        <xdr:cNvCxnSpPr/>
      </xdr:nvCxnSpPr>
      <xdr:spPr>
        <a:xfrm>
          <a:off x="3225800" y="14067112"/>
          <a:ext cx="889000" cy="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160300</xdr:rowOff>
    </xdr:from>
    <xdr:to>
      <xdr:col>15</xdr:col>
      <xdr:colOff>82550</xdr:colOff>
      <xdr:row>82</xdr:row>
      <xdr:rowOff>8212</xdr:rowOff>
    </xdr:to>
    <xdr:cxnSp macro="">
      <xdr:nvCxnSpPr>
        <xdr:cNvPr id="201" name="直線コネクタ 200"/>
        <xdr:cNvCxnSpPr/>
      </xdr:nvCxnSpPr>
      <xdr:spPr>
        <a:xfrm>
          <a:off x="2336800" y="14047750"/>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147932</xdr:rowOff>
    </xdr:from>
    <xdr:to>
      <xdr:col>11</xdr:col>
      <xdr:colOff>31750</xdr:colOff>
      <xdr:row>81</xdr:row>
      <xdr:rowOff>160300</xdr:rowOff>
    </xdr:to>
    <xdr:cxnSp macro="">
      <xdr:nvCxnSpPr>
        <xdr:cNvPr id="204" name="直線コネクタ 203"/>
        <xdr:cNvCxnSpPr/>
      </xdr:nvCxnSpPr>
      <xdr:spPr>
        <a:xfrm>
          <a:off x="1447800" y="14035382"/>
          <a:ext cx="8890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155553</xdr:rowOff>
    </xdr:from>
    <xdr:to>
      <xdr:col>23</xdr:col>
      <xdr:colOff>184150</xdr:colOff>
      <xdr:row>82</xdr:row>
      <xdr:rowOff>85703</xdr:rowOff>
    </xdr:to>
    <xdr:sp macro="" textlink="">
      <xdr:nvSpPr>
        <xdr:cNvPr id="214" name="楕円 213"/>
        <xdr:cNvSpPr/>
      </xdr:nvSpPr>
      <xdr:spPr>
        <a:xfrm>
          <a:off x="4902200" y="140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76830</xdr:rowOff>
    </xdr:from>
    <xdr:ext cx="762000" cy="259045"/>
    <xdr:sp macro="" textlink="">
      <xdr:nvSpPr>
        <xdr:cNvPr id="215" name="人件費・物件費等の状況該当値テキスト"/>
        <xdr:cNvSpPr txBox="1"/>
      </xdr:nvSpPr>
      <xdr:spPr>
        <a:xfrm>
          <a:off x="5041900" y="1396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156177</xdr:rowOff>
    </xdr:from>
    <xdr:to>
      <xdr:col>19</xdr:col>
      <xdr:colOff>184150</xdr:colOff>
      <xdr:row>82</xdr:row>
      <xdr:rowOff>86327</xdr:rowOff>
    </xdr:to>
    <xdr:sp macro="" textlink="">
      <xdr:nvSpPr>
        <xdr:cNvPr id="216" name="楕円 215"/>
        <xdr:cNvSpPr/>
      </xdr:nvSpPr>
      <xdr:spPr>
        <a:xfrm>
          <a:off x="4064000" y="140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96504</xdr:rowOff>
    </xdr:from>
    <xdr:ext cx="736600" cy="259045"/>
    <xdr:sp macro="" textlink="">
      <xdr:nvSpPr>
        <xdr:cNvPr id="217" name="テキスト ボックス 216"/>
        <xdr:cNvSpPr txBox="1"/>
      </xdr:nvSpPr>
      <xdr:spPr>
        <a:xfrm>
          <a:off x="3733800" y="13812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128862</xdr:rowOff>
    </xdr:from>
    <xdr:to>
      <xdr:col>15</xdr:col>
      <xdr:colOff>133350</xdr:colOff>
      <xdr:row>82</xdr:row>
      <xdr:rowOff>59012</xdr:rowOff>
    </xdr:to>
    <xdr:sp macro="" textlink="">
      <xdr:nvSpPr>
        <xdr:cNvPr id="218" name="楕円 217"/>
        <xdr:cNvSpPr/>
      </xdr:nvSpPr>
      <xdr:spPr>
        <a:xfrm>
          <a:off x="3175000" y="14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69189</xdr:rowOff>
    </xdr:from>
    <xdr:ext cx="762000" cy="259045"/>
    <xdr:sp macro="" textlink="">
      <xdr:nvSpPr>
        <xdr:cNvPr id="219" name="テキスト ボックス 218"/>
        <xdr:cNvSpPr txBox="1"/>
      </xdr:nvSpPr>
      <xdr:spPr>
        <a:xfrm>
          <a:off x="2844800" y="1378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109500</xdr:rowOff>
    </xdr:from>
    <xdr:to>
      <xdr:col>11</xdr:col>
      <xdr:colOff>82550</xdr:colOff>
      <xdr:row>82</xdr:row>
      <xdr:rowOff>39650</xdr:rowOff>
    </xdr:to>
    <xdr:sp macro="" textlink="">
      <xdr:nvSpPr>
        <xdr:cNvPr id="220" name="楕円 219"/>
        <xdr:cNvSpPr/>
      </xdr:nvSpPr>
      <xdr:spPr>
        <a:xfrm>
          <a:off x="2286000" y="139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49827</xdr:rowOff>
    </xdr:from>
    <xdr:ext cx="762000" cy="259045"/>
    <xdr:sp macro="" textlink="">
      <xdr:nvSpPr>
        <xdr:cNvPr id="221" name="テキスト ボックス 220"/>
        <xdr:cNvSpPr txBox="1"/>
      </xdr:nvSpPr>
      <xdr:spPr>
        <a:xfrm>
          <a:off x="1955800" y="1376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97132</xdr:rowOff>
    </xdr:from>
    <xdr:to>
      <xdr:col>7</xdr:col>
      <xdr:colOff>31750</xdr:colOff>
      <xdr:row>82</xdr:row>
      <xdr:rowOff>27282</xdr:rowOff>
    </xdr:to>
    <xdr:sp macro="" textlink="">
      <xdr:nvSpPr>
        <xdr:cNvPr id="222" name="楕円 221"/>
        <xdr:cNvSpPr/>
      </xdr:nvSpPr>
      <xdr:spPr>
        <a:xfrm>
          <a:off x="1397000" y="139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37459</xdr:rowOff>
    </xdr:from>
    <xdr:ext cx="762000" cy="259045"/>
    <xdr:sp macro="" textlink="">
      <xdr:nvSpPr>
        <xdr:cNvPr id="223" name="テキスト ボックス 222"/>
        <xdr:cNvSpPr txBox="1"/>
      </xdr:nvSpPr>
      <xdr:spPr>
        <a:xfrm>
          <a:off x="1066800" y="1375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ポイント下回った。３人の中途退職が主な要因と考えられるが、今後も人員管理を進めながら、給与水準の適正な管理に努める。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147320</xdr:rowOff>
    </xdr:to>
    <xdr:cxnSp macro="">
      <xdr:nvCxnSpPr>
        <xdr:cNvPr id="257" name="直線コネクタ 256"/>
        <xdr:cNvCxnSpPr/>
      </xdr:nvCxnSpPr>
      <xdr:spPr>
        <a:xfrm flipV="1">
          <a:off x="16179800" y="149910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168911</xdr:rowOff>
    </xdr:to>
    <xdr:cxnSp macro="">
      <xdr:nvCxnSpPr>
        <xdr:cNvPr id="260" name="直線コネクタ 259"/>
        <xdr:cNvCxnSpPr/>
      </xdr:nvCxnSpPr>
      <xdr:spPr>
        <a:xfrm flipV="1">
          <a:off x="15290800" y="1506347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168911</xdr:rowOff>
    </xdr:to>
    <xdr:cxnSp macro="">
      <xdr:nvCxnSpPr>
        <xdr:cNvPr id="263" name="直線コネクタ 262"/>
        <xdr:cNvCxnSpPr/>
      </xdr:nvCxnSpPr>
      <xdr:spPr>
        <a:xfrm>
          <a:off x="14401800" y="152082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21589</xdr:rowOff>
    </xdr:to>
    <xdr:cxnSp macro="">
      <xdr:nvCxnSpPr>
        <xdr:cNvPr id="266" name="直線コネクタ 265"/>
        <xdr:cNvCxnSpPr/>
      </xdr:nvCxnSpPr>
      <xdr:spPr>
        <a:xfrm flipV="1">
          <a:off x="13512800" y="152082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6" name="楕円 275"/>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40657</xdr:rowOff>
    </xdr:from>
    <xdr:ext cx="762000" cy="259045"/>
    <xdr:sp macro="" textlink="">
      <xdr:nvSpPr>
        <xdr:cNvPr id="277" name="給与水準   （国との比較）該当値テキスト"/>
        <xdr:cNvSpPr txBox="1"/>
      </xdr:nvSpPr>
      <xdr:spPr>
        <a:xfrm>
          <a:off x="171069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8" name="楕円 277"/>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9" name="テキスト ボックス 278"/>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0" name="楕円 279"/>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1" name="テキスト ボックス 280"/>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4" name="楕円 283"/>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5" name="テキスト ボックス 284"/>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人増加したが、類似団体平均と比べると</a:t>
          </a:r>
          <a:r>
            <a:rPr kumimoji="1" lang="en-US" altLang="ja-JP" sz="1300">
              <a:latin typeface="ＭＳ Ｐゴシック" panose="020B0600070205080204" pitchFamily="50" charset="-128"/>
              <a:ea typeface="ＭＳ Ｐゴシック" panose="020B0600070205080204" pitchFamily="50" charset="-128"/>
            </a:rPr>
            <a:t>6.09</a:t>
          </a:r>
          <a:r>
            <a:rPr kumimoji="1" lang="ja-JP" altLang="en-US" sz="1300">
              <a:latin typeface="ＭＳ Ｐゴシック" panose="020B0600070205080204" pitchFamily="50" charset="-128"/>
              <a:ea typeface="ＭＳ Ｐゴシック" panose="020B0600070205080204" pitchFamily="50" charset="-128"/>
            </a:rPr>
            <a:t>人少ない人数で行政運営を行っており、職員一人に課せられる事務量が多い傾向が続いている。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産業医との面談をはじめとした、高ストレスを抱えている職員の健康管理等にも留意しつつ、住民サービスの低下に繋がらないような適正な定員管理を行っていく。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12428</xdr:rowOff>
    </xdr:from>
    <xdr:to>
      <xdr:col>81</xdr:col>
      <xdr:colOff>44450</xdr:colOff>
      <xdr:row>59</xdr:row>
      <xdr:rowOff>33800</xdr:rowOff>
    </xdr:to>
    <xdr:cxnSp macro="">
      <xdr:nvCxnSpPr>
        <xdr:cNvPr id="322" name="直線コネクタ 321"/>
        <xdr:cNvCxnSpPr/>
      </xdr:nvCxnSpPr>
      <xdr:spPr>
        <a:xfrm>
          <a:off x="16179800" y="10127978"/>
          <a:ext cx="8382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12428</xdr:rowOff>
    </xdr:from>
    <xdr:to>
      <xdr:col>77</xdr:col>
      <xdr:colOff>44450</xdr:colOff>
      <xdr:row>59</xdr:row>
      <xdr:rowOff>17943</xdr:rowOff>
    </xdr:to>
    <xdr:cxnSp macro="">
      <xdr:nvCxnSpPr>
        <xdr:cNvPr id="325" name="直線コネクタ 324"/>
        <xdr:cNvCxnSpPr/>
      </xdr:nvCxnSpPr>
      <xdr:spPr>
        <a:xfrm flipV="1">
          <a:off x="15290800" y="10127978"/>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171124</xdr:rowOff>
    </xdr:from>
    <xdr:to>
      <xdr:col>72</xdr:col>
      <xdr:colOff>203200</xdr:colOff>
      <xdr:row>59</xdr:row>
      <xdr:rowOff>17943</xdr:rowOff>
    </xdr:to>
    <xdr:cxnSp macro="">
      <xdr:nvCxnSpPr>
        <xdr:cNvPr id="328" name="直線コネクタ 327"/>
        <xdr:cNvCxnSpPr/>
      </xdr:nvCxnSpPr>
      <xdr:spPr>
        <a:xfrm>
          <a:off x="14401800" y="10115224"/>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146993</xdr:rowOff>
    </xdr:from>
    <xdr:to>
      <xdr:col>68</xdr:col>
      <xdr:colOff>152400</xdr:colOff>
      <xdr:row>58</xdr:row>
      <xdr:rowOff>171124</xdr:rowOff>
    </xdr:to>
    <xdr:cxnSp macro="">
      <xdr:nvCxnSpPr>
        <xdr:cNvPr id="331" name="直線コネクタ 330"/>
        <xdr:cNvCxnSpPr/>
      </xdr:nvCxnSpPr>
      <xdr:spPr>
        <a:xfrm>
          <a:off x="13512800" y="1009109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154450</xdr:rowOff>
    </xdr:from>
    <xdr:to>
      <xdr:col>81</xdr:col>
      <xdr:colOff>95250</xdr:colOff>
      <xdr:row>59</xdr:row>
      <xdr:rowOff>84600</xdr:rowOff>
    </xdr:to>
    <xdr:sp macro="" textlink="">
      <xdr:nvSpPr>
        <xdr:cNvPr id="341" name="楕円 340"/>
        <xdr:cNvSpPr/>
      </xdr:nvSpPr>
      <xdr:spPr>
        <a:xfrm>
          <a:off x="16967200" y="100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170977</xdr:rowOff>
    </xdr:from>
    <xdr:ext cx="762000" cy="259045"/>
    <xdr:sp macro="" textlink="">
      <xdr:nvSpPr>
        <xdr:cNvPr id="342" name="定員管理の状況該当値テキスト"/>
        <xdr:cNvSpPr txBox="1"/>
      </xdr:nvSpPr>
      <xdr:spPr>
        <a:xfrm>
          <a:off x="17106900" y="99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133078</xdr:rowOff>
    </xdr:from>
    <xdr:to>
      <xdr:col>77</xdr:col>
      <xdr:colOff>95250</xdr:colOff>
      <xdr:row>59</xdr:row>
      <xdr:rowOff>63228</xdr:rowOff>
    </xdr:to>
    <xdr:sp macro="" textlink="">
      <xdr:nvSpPr>
        <xdr:cNvPr id="343" name="楕円 342"/>
        <xdr:cNvSpPr/>
      </xdr:nvSpPr>
      <xdr:spPr>
        <a:xfrm>
          <a:off x="16129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73405</xdr:rowOff>
    </xdr:from>
    <xdr:ext cx="736600" cy="259045"/>
    <xdr:sp macro="" textlink="">
      <xdr:nvSpPr>
        <xdr:cNvPr id="344" name="テキスト ボックス 343"/>
        <xdr:cNvSpPr txBox="1"/>
      </xdr:nvSpPr>
      <xdr:spPr>
        <a:xfrm>
          <a:off x="15798800" y="984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138593</xdr:rowOff>
    </xdr:from>
    <xdr:to>
      <xdr:col>73</xdr:col>
      <xdr:colOff>44450</xdr:colOff>
      <xdr:row>59</xdr:row>
      <xdr:rowOff>68743</xdr:rowOff>
    </xdr:to>
    <xdr:sp macro="" textlink="">
      <xdr:nvSpPr>
        <xdr:cNvPr id="345" name="楕円 344"/>
        <xdr:cNvSpPr/>
      </xdr:nvSpPr>
      <xdr:spPr>
        <a:xfrm>
          <a:off x="15240000" y="100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78920</xdr:rowOff>
    </xdr:from>
    <xdr:ext cx="762000" cy="259045"/>
    <xdr:sp macro="" textlink="">
      <xdr:nvSpPr>
        <xdr:cNvPr id="346" name="テキスト ボックス 345"/>
        <xdr:cNvSpPr txBox="1"/>
      </xdr:nvSpPr>
      <xdr:spPr>
        <a:xfrm>
          <a:off x="14909800" y="985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120324</xdr:rowOff>
    </xdr:from>
    <xdr:to>
      <xdr:col>68</xdr:col>
      <xdr:colOff>203200</xdr:colOff>
      <xdr:row>59</xdr:row>
      <xdr:rowOff>50474</xdr:rowOff>
    </xdr:to>
    <xdr:sp macro="" textlink="">
      <xdr:nvSpPr>
        <xdr:cNvPr id="347" name="楕円 346"/>
        <xdr:cNvSpPr/>
      </xdr:nvSpPr>
      <xdr:spPr>
        <a:xfrm>
          <a:off x="14351000" y="1006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60651</xdr:rowOff>
    </xdr:from>
    <xdr:ext cx="762000" cy="259045"/>
    <xdr:sp macro="" textlink="">
      <xdr:nvSpPr>
        <xdr:cNvPr id="348" name="テキスト ボックス 347"/>
        <xdr:cNvSpPr txBox="1"/>
      </xdr:nvSpPr>
      <xdr:spPr>
        <a:xfrm>
          <a:off x="14020800" y="983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96193</xdr:rowOff>
    </xdr:from>
    <xdr:to>
      <xdr:col>64</xdr:col>
      <xdr:colOff>152400</xdr:colOff>
      <xdr:row>59</xdr:row>
      <xdr:rowOff>26343</xdr:rowOff>
    </xdr:to>
    <xdr:sp macro="" textlink="">
      <xdr:nvSpPr>
        <xdr:cNvPr id="349" name="楕円 348"/>
        <xdr:cNvSpPr/>
      </xdr:nvSpPr>
      <xdr:spPr>
        <a:xfrm>
          <a:off x="13462000" y="100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36520</xdr:rowOff>
    </xdr:from>
    <xdr:ext cx="762000" cy="259045"/>
    <xdr:sp macro="" textlink="">
      <xdr:nvSpPr>
        <xdr:cNvPr id="350" name="テキスト ボックス 349"/>
        <xdr:cNvSpPr txBox="1"/>
      </xdr:nvSpPr>
      <xdr:spPr>
        <a:xfrm>
          <a:off x="13131800" y="980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ポイントの増、類似団体と比較しても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ポイント高い状況にある。今後も生活インフラの長寿命化に伴う事業が増加していくと見込まれるため、計画的な事業実施と、公債費の平準化を図っていく。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10922</xdr:rowOff>
    </xdr:from>
    <xdr:to>
      <xdr:col>81</xdr:col>
      <xdr:colOff>44450</xdr:colOff>
      <xdr:row>42</xdr:row>
      <xdr:rowOff>59182</xdr:rowOff>
    </xdr:to>
    <xdr:cxnSp macro="">
      <xdr:nvCxnSpPr>
        <xdr:cNvPr id="381" name="直線コネクタ 380"/>
        <xdr:cNvCxnSpPr/>
      </xdr:nvCxnSpPr>
      <xdr:spPr>
        <a:xfrm>
          <a:off x="16179800" y="721182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10922</xdr:rowOff>
    </xdr:to>
    <xdr:cxnSp macro="">
      <xdr:nvCxnSpPr>
        <xdr:cNvPr id="384" name="直線コネクタ 383"/>
        <xdr:cNvCxnSpPr/>
      </xdr:nvCxnSpPr>
      <xdr:spPr>
        <a:xfrm>
          <a:off x="15290800" y="71876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41</xdr:row>
      <xdr:rowOff>167894</xdr:rowOff>
    </xdr:to>
    <xdr:cxnSp macro="">
      <xdr:nvCxnSpPr>
        <xdr:cNvPr id="387" name="直線コネクタ 386"/>
        <xdr:cNvCxnSpPr/>
      </xdr:nvCxnSpPr>
      <xdr:spPr>
        <a:xfrm flipV="1">
          <a:off x="14401800" y="718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6096</xdr:rowOff>
    </xdr:to>
    <xdr:cxnSp macro="">
      <xdr:nvCxnSpPr>
        <xdr:cNvPr id="390" name="直線コネクタ 389"/>
        <xdr:cNvCxnSpPr/>
      </xdr:nvCxnSpPr>
      <xdr:spPr>
        <a:xfrm flipV="1">
          <a:off x="13512800" y="719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400" name="楕円 399"/>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401" name="公債費負担の状況該当値テキスト"/>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131572</xdr:rowOff>
    </xdr:from>
    <xdr:to>
      <xdr:col>77</xdr:col>
      <xdr:colOff>95250</xdr:colOff>
      <xdr:row>42</xdr:row>
      <xdr:rowOff>61722</xdr:rowOff>
    </xdr:to>
    <xdr:sp macro="" textlink="">
      <xdr:nvSpPr>
        <xdr:cNvPr id="402" name="楕円 401"/>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46499</xdr:rowOff>
    </xdr:from>
    <xdr:ext cx="736600" cy="259045"/>
    <xdr:sp macro="" textlink="">
      <xdr:nvSpPr>
        <xdr:cNvPr id="403" name="テキスト ボックス 402"/>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4" name="楕円 403"/>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5" name="テキスト ボックス 40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6" name="楕円 405"/>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7" name="テキスト ボックス 406"/>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8" name="楕円 407"/>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9" name="テキスト ボックス 408"/>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将来負担比率は発生していない。今後も特別会計事業を含め、事業の効率化を図りながら、将来負担比率の動向を注視し、財政運営の健全化を図っていく必要がある。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
3,436
121.19
3,646,037
3,319,176
321,843
1,856,496
3,436,764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０．４ポイントの減となっており、中途退職３名の減が主な要因と考えられる。また、類似団体と比して１ポイント低い状況にあるが、今後も昇給・昇格による人件費の増額が見込まれるため、適正な定員管理を行い、人件費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24130</xdr:rowOff>
    </xdr:to>
    <xdr:cxnSp macro="">
      <xdr:nvCxnSpPr>
        <xdr:cNvPr id="64" name="直線コネクタ 63"/>
        <xdr:cNvCxnSpPr/>
      </xdr:nvCxnSpPr>
      <xdr:spPr>
        <a:xfrm flipV="1">
          <a:off x="3987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24130</xdr:rowOff>
    </xdr:to>
    <xdr:cxnSp macro="">
      <xdr:nvCxnSpPr>
        <xdr:cNvPr id="67" name="直線コネクタ 66"/>
        <xdr:cNvCxnSpPr/>
      </xdr:nvCxnSpPr>
      <xdr:spPr>
        <a:xfrm>
          <a:off x="3098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149860</xdr:rowOff>
    </xdr:to>
    <xdr:cxnSp macro="">
      <xdr:nvCxnSpPr>
        <xdr:cNvPr id="70" name="直線コネクタ 69"/>
        <xdr:cNvCxnSpPr/>
      </xdr:nvCxnSpPr>
      <xdr:spPr>
        <a:xfrm>
          <a:off x="2209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108712</xdr:rowOff>
    </xdr:to>
    <xdr:cxnSp macro="">
      <xdr:nvCxnSpPr>
        <xdr:cNvPr id="73" name="直線コネクタ 72"/>
        <xdr:cNvCxnSpPr/>
      </xdr:nvCxnSpPr>
      <xdr:spPr>
        <a:xfrm>
          <a:off x="1320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物件費は前年度と同じ水準となった。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5080</xdr:rowOff>
    </xdr:to>
    <xdr:cxnSp macro="">
      <xdr:nvCxnSpPr>
        <xdr:cNvPr id="125" name="直線コネクタ 124"/>
        <xdr:cNvCxnSpPr/>
      </xdr:nvCxnSpPr>
      <xdr:spPr>
        <a:xfrm>
          <a:off x="15671800" y="3091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12700</xdr:rowOff>
    </xdr:to>
    <xdr:cxnSp macro="">
      <xdr:nvCxnSpPr>
        <xdr:cNvPr id="128" name="直線コネクタ 127"/>
        <xdr:cNvCxnSpPr/>
      </xdr:nvCxnSpPr>
      <xdr:spPr>
        <a:xfrm flipV="1">
          <a:off x="14782800" y="309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20320</xdr:rowOff>
    </xdr:to>
    <xdr:cxnSp macro="">
      <xdr:nvCxnSpPr>
        <xdr:cNvPr id="131" name="直線コネクタ 130"/>
        <xdr:cNvCxnSpPr/>
      </xdr:nvCxnSpPr>
      <xdr:spPr>
        <a:xfrm flipV="1">
          <a:off x="13893800" y="309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50800</xdr:rowOff>
    </xdr:to>
    <xdr:cxnSp macro="">
      <xdr:nvCxnSpPr>
        <xdr:cNvPr id="134" name="直線コネクタ 133"/>
        <xdr:cNvCxnSpPr/>
      </xdr:nvCxnSpPr>
      <xdr:spPr>
        <a:xfrm flipV="1">
          <a:off x="13004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44" name="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97807</xdr:rowOff>
    </xdr:from>
    <xdr:ext cx="762000" cy="259045"/>
    <xdr:sp macro="" textlink="">
      <xdr:nvSpPr>
        <xdr:cNvPr id="145"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6" name="楕円 145"/>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7" name="テキスト ボックス 146"/>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8" name="楕円 147"/>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9" name="テキスト ボックス 14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0" name="楕円 149"/>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1" name="テキスト ボックス 150"/>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ポイントの減となった。施設型給付費</a:t>
          </a:r>
          <a:r>
            <a:rPr kumimoji="1" lang="en-US" altLang="ja-JP" sz="1300">
              <a:latin typeface="ＭＳ Ｐゴシック" panose="020B0600070205080204" pitchFamily="50" charset="-128"/>
              <a:ea typeface="ＭＳ Ｐゴシック" panose="020B0600070205080204" pitchFamily="50" charset="-128"/>
            </a:rPr>
            <a:t>23,151</a:t>
          </a:r>
          <a:r>
            <a:rPr kumimoji="1" lang="ja-JP" altLang="en-US" sz="1300">
              <a:latin typeface="ＭＳ Ｐゴシック" panose="020B0600070205080204" pitchFamily="50" charset="-128"/>
              <a:ea typeface="ＭＳ Ｐゴシック" panose="020B0600070205080204" pitchFamily="50" charset="-128"/>
            </a:rPr>
            <a:t>千円の減が主な要因であるが、今後は社会保障制度の経費が増大していくと予測されることから、更に事業の精査を行い改善に努めていく。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57150</xdr:rowOff>
    </xdr:to>
    <xdr:cxnSp macro="">
      <xdr:nvCxnSpPr>
        <xdr:cNvPr id="185" name="直線コネクタ 184"/>
        <xdr:cNvCxnSpPr/>
      </xdr:nvCxnSpPr>
      <xdr:spPr>
        <a:xfrm flipV="1">
          <a:off x="3987800" y="10033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57150</xdr:rowOff>
    </xdr:to>
    <xdr:cxnSp macro="">
      <xdr:nvCxnSpPr>
        <xdr:cNvPr id="188" name="直線コネクタ 187"/>
        <xdr:cNvCxnSpPr/>
      </xdr:nvCxnSpPr>
      <xdr:spPr>
        <a:xfrm>
          <a:off x="3098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59</xdr:row>
      <xdr:rowOff>6350</xdr:rowOff>
    </xdr:to>
    <xdr:cxnSp macro="">
      <xdr:nvCxnSpPr>
        <xdr:cNvPr id="191" name="直線コネクタ 190"/>
        <xdr:cNvCxnSpPr/>
      </xdr:nvCxnSpPr>
      <xdr:spPr>
        <a:xfrm>
          <a:off x="2209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58</xdr:row>
      <xdr:rowOff>139700</xdr:rowOff>
    </xdr:to>
    <xdr:cxnSp macro="">
      <xdr:nvCxnSpPr>
        <xdr:cNvPr id="194" name="直線コネクタ 193"/>
        <xdr:cNvCxnSpPr/>
      </xdr:nvCxnSpPr>
      <xdr:spPr>
        <a:xfrm>
          <a:off x="1320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4" name="楕円 203"/>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5"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06" name="楕円 205"/>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07" name="テキスト ボックス 206"/>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08" name="楕円 207"/>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09" name="テキスト ボックス 208"/>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0" name="楕円 209"/>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1" name="テキスト ボックス 210"/>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2" name="楕円 211"/>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3" name="テキスト ボックス 212"/>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ポイントの減となったが、類似団体と比べると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ポイント上回っている状況にある。特別会計への基準外繰出しを抑制し、一般会計を圧迫しないよう財政健全化を図る。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16510</xdr:rowOff>
    </xdr:to>
    <xdr:cxnSp macro="">
      <xdr:nvCxnSpPr>
        <xdr:cNvPr id="245" name="直線コネクタ 244"/>
        <xdr:cNvCxnSpPr/>
      </xdr:nvCxnSpPr>
      <xdr:spPr>
        <a:xfrm flipV="1">
          <a:off x="15671800" y="95986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16510</xdr:rowOff>
    </xdr:to>
    <xdr:cxnSp macro="">
      <xdr:nvCxnSpPr>
        <xdr:cNvPr id="248" name="直線コネクタ 247"/>
        <xdr:cNvCxnSpPr/>
      </xdr:nvCxnSpPr>
      <xdr:spPr>
        <a:xfrm>
          <a:off x="14782800" y="9606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5080</xdr:rowOff>
    </xdr:to>
    <xdr:cxnSp macro="">
      <xdr:nvCxnSpPr>
        <xdr:cNvPr id="251" name="直線コネクタ 250"/>
        <xdr:cNvCxnSpPr/>
      </xdr:nvCxnSpPr>
      <xdr:spPr>
        <a:xfrm>
          <a:off x="13893800" y="960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5080</xdr:rowOff>
    </xdr:to>
    <xdr:cxnSp macro="">
      <xdr:nvCxnSpPr>
        <xdr:cNvPr id="254" name="直線コネクタ 253"/>
        <xdr:cNvCxnSpPr/>
      </xdr:nvCxnSpPr>
      <xdr:spPr>
        <a:xfrm>
          <a:off x="13004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4" name="楕円 263"/>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90187</xdr:rowOff>
    </xdr:from>
    <xdr:ext cx="762000" cy="259045"/>
    <xdr:sp macro="" textlink="">
      <xdr:nvSpPr>
        <xdr:cNvPr id="265" name="その他該当値テキスト"/>
        <xdr:cNvSpPr txBox="1"/>
      </xdr:nvSpPr>
      <xdr:spPr>
        <a:xfrm>
          <a:off x="16598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137160</xdr:rowOff>
    </xdr:from>
    <xdr:to>
      <xdr:col>78</xdr:col>
      <xdr:colOff>120650</xdr:colOff>
      <xdr:row>56</xdr:row>
      <xdr:rowOff>67310</xdr:rowOff>
    </xdr:to>
    <xdr:sp macro="" textlink="">
      <xdr:nvSpPr>
        <xdr:cNvPr id="266" name="楕円 265"/>
        <xdr:cNvSpPr/>
      </xdr:nvSpPr>
      <xdr:spPr>
        <a:xfrm>
          <a:off x="156210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52087</xdr:rowOff>
    </xdr:from>
    <xdr:ext cx="736600" cy="259045"/>
    <xdr:sp macro="" textlink="">
      <xdr:nvSpPr>
        <xdr:cNvPr id="267" name="テキスト ボックス 266"/>
        <xdr:cNvSpPr txBox="1"/>
      </xdr:nvSpPr>
      <xdr:spPr>
        <a:xfrm>
          <a:off x="15290800" y="965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8" name="楕円 267"/>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40657</xdr:rowOff>
    </xdr:from>
    <xdr:ext cx="762000" cy="259045"/>
    <xdr:sp macro="" textlink="">
      <xdr:nvSpPr>
        <xdr:cNvPr id="269" name="テキスト ボックス 268"/>
        <xdr:cNvSpPr txBox="1"/>
      </xdr:nvSpPr>
      <xdr:spPr>
        <a:xfrm>
          <a:off x="14401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0" name="楕円 269"/>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40657</xdr:rowOff>
    </xdr:from>
    <xdr:ext cx="762000" cy="259045"/>
    <xdr:sp macro="" textlink="">
      <xdr:nvSpPr>
        <xdr:cNvPr id="271" name="テキスト ボックス 270"/>
        <xdr:cNvSpPr txBox="1"/>
      </xdr:nvSpPr>
      <xdr:spPr>
        <a:xfrm>
          <a:off x="13512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2" name="楕円 271"/>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73" name="テキスト ボックス 272"/>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放課後児童健全育成事業補助金</a:t>
          </a:r>
          <a:r>
            <a:rPr kumimoji="1" lang="en-US" altLang="ja-JP" sz="1300">
              <a:latin typeface="ＭＳ Ｐゴシック" panose="020B0600070205080204" pitchFamily="50" charset="-128"/>
              <a:ea typeface="ＭＳ Ｐゴシック" panose="020B0600070205080204" pitchFamily="50" charset="-128"/>
            </a:rPr>
            <a:t>1,995</a:t>
          </a:r>
          <a:r>
            <a:rPr kumimoji="1" lang="ja-JP" altLang="en-US" sz="1300">
              <a:latin typeface="ＭＳ Ｐゴシック" panose="020B0600070205080204" pitchFamily="50" charset="-128"/>
              <a:ea typeface="ＭＳ Ｐゴシック" panose="020B0600070205080204" pitchFamily="50" charset="-128"/>
            </a:rPr>
            <a:t>千円の減等により、令和元年度は前年度比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令和元年度より、行政改革推進委員会の意見を取り入れ慢性的な村単独補助事業を見直しているが、令和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年度も実施しており更なる減少を見込んでいる。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85852</xdr:rowOff>
    </xdr:to>
    <xdr:cxnSp macro="">
      <xdr:nvCxnSpPr>
        <xdr:cNvPr id="303" name="直線コネクタ 302"/>
        <xdr:cNvCxnSpPr/>
      </xdr:nvCxnSpPr>
      <xdr:spPr>
        <a:xfrm flipV="1">
          <a:off x="15671800" y="62260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99568</xdr:rowOff>
    </xdr:to>
    <xdr:cxnSp macro="">
      <xdr:nvCxnSpPr>
        <xdr:cNvPr id="306" name="直線コネクタ 305"/>
        <xdr:cNvCxnSpPr/>
      </xdr:nvCxnSpPr>
      <xdr:spPr>
        <a:xfrm flipV="1">
          <a:off x="14782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117856</xdr:rowOff>
    </xdr:to>
    <xdr:cxnSp macro="">
      <xdr:nvCxnSpPr>
        <xdr:cNvPr id="309" name="直線コネクタ 308"/>
        <xdr:cNvCxnSpPr/>
      </xdr:nvCxnSpPr>
      <xdr:spPr>
        <a:xfrm flipV="1">
          <a:off x="13893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117856</xdr:rowOff>
    </xdr:to>
    <xdr:cxnSp macro="">
      <xdr:nvCxnSpPr>
        <xdr:cNvPr id="312" name="直線コネクタ 311"/>
        <xdr:cNvCxnSpPr/>
      </xdr:nvCxnSpPr>
      <xdr:spPr>
        <a:xfrm>
          <a:off x="13004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4" name="楕円 32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5" name="テキスト ボックス 324"/>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6" name="楕円 325"/>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7" name="テキスト ボックス 32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8" name="楕円 327"/>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29" name="テキスト ボックス 328"/>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0" name="楕円 329"/>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1" name="テキスト ボックス 330"/>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ポイントの減となったが、過疎債償還の減が主な要因である。また、類似団体平均と比べほぼ差はなく、今後も起債事業の平準化を図り公債費の抑制に努める。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8889</xdr:rowOff>
    </xdr:to>
    <xdr:cxnSp macro="">
      <xdr:nvCxnSpPr>
        <xdr:cNvPr id="363" name="直線コネクタ 362"/>
        <xdr:cNvCxnSpPr/>
      </xdr:nvCxnSpPr>
      <xdr:spPr>
        <a:xfrm flipV="1">
          <a:off x="3987800" y="13202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77</xdr:row>
      <xdr:rowOff>8889</xdr:rowOff>
    </xdr:to>
    <xdr:cxnSp macro="">
      <xdr:nvCxnSpPr>
        <xdr:cNvPr id="366" name="直線コネクタ 365"/>
        <xdr:cNvCxnSpPr/>
      </xdr:nvCxnSpPr>
      <xdr:spPr>
        <a:xfrm>
          <a:off x="3098800" y="13141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111761</xdr:rowOff>
    </xdr:to>
    <xdr:cxnSp macro="">
      <xdr:nvCxnSpPr>
        <xdr:cNvPr id="369" name="直線コネクタ 368"/>
        <xdr:cNvCxnSpPr/>
      </xdr:nvCxnSpPr>
      <xdr:spPr>
        <a:xfrm>
          <a:off x="2209800" y="1311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104139</xdr:rowOff>
    </xdr:to>
    <xdr:cxnSp macro="">
      <xdr:nvCxnSpPr>
        <xdr:cNvPr id="372" name="直線コネクタ 371"/>
        <xdr:cNvCxnSpPr/>
      </xdr:nvCxnSpPr>
      <xdr:spPr>
        <a:xfrm flipV="1">
          <a:off x="1320800" y="131152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3"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84" name="楕円 383"/>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385" name="テキスト ボックス 38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6" name="楕円 385"/>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7" name="テキスト ボックス 386"/>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8" name="楕円 387"/>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89" name="テキスト ボックス 388"/>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0" name="楕円 389"/>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1" name="テキスト ボックス 39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ポイントの減となったが、類似団体と比べると</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ポイント高い状況にある。補助費、物件費、特別会計繰出金などの抑制に努め、更に事業の見直しを行い、健全な財政運営を目指す。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78</xdr:row>
      <xdr:rowOff>32702</xdr:rowOff>
    </xdr:to>
    <xdr:cxnSp macro="">
      <xdr:nvCxnSpPr>
        <xdr:cNvPr id="428" name="直線コネクタ 427"/>
        <xdr:cNvCxnSpPr/>
      </xdr:nvCxnSpPr>
      <xdr:spPr>
        <a:xfrm flipV="1">
          <a:off x="15671800" y="13328650"/>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167005</xdr:rowOff>
    </xdr:from>
    <xdr:to>
      <xdr:col>78</xdr:col>
      <xdr:colOff>69850</xdr:colOff>
      <xdr:row>78</xdr:row>
      <xdr:rowOff>32702</xdr:rowOff>
    </xdr:to>
    <xdr:cxnSp macro="">
      <xdr:nvCxnSpPr>
        <xdr:cNvPr id="431" name="直線コネクタ 430"/>
        <xdr:cNvCxnSpPr/>
      </xdr:nvCxnSpPr>
      <xdr:spPr>
        <a:xfrm>
          <a:off x="14782800" y="1336865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147002</xdr:rowOff>
    </xdr:from>
    <xdr:to>
      <xdr:col>73</xdr:col>
      <xdr:colOff>180975</xdr:colOff>
      <xdr:row>77</xdr:row>
      <xdr:rowOff>167005</xdr:rowOff>
    </xdr:to>
    <xdr:cxnSp macro="">
      <xdr:nvCxnSpPr>
        <xdr:cNvPr id="434" name="直線コネクタ 433"/>
        <xdr:cNvCxnSpPr/>
      </xdr:nvCxnSpPr>
      <xdr:spPr>
        <a:xfrm>
          <a:off x="13893800" y="1334865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147002</xdr:rowOff>
    </xdr:to>
    <xdr:cxnSp macro="">
      <xdr:nvCxnSpPr>
        <xdr:cNvPr id="437" name="直線コネクタ 436"/>
        <xdr:cNvCxnSpPr/>
      </xdr:nvCxnSpPr>
      <xdr:spPr>
        <a:xfrm>
          <a:off x="13004800" y="1331722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47" name="楕円 446"/>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48277</xdr:rowOff>
    </xdr:from>
    <xdr:ext cx="762000" cy="259045"/>
    <xdr:sp macro="" textlink="">
      <xdr:nvSpPr>
        <xdr:cNvPr id="448"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153352</xdr:rowOff>
    </xdr:from>
    <xdr:to>
      <xdr:col>78</xdr:col>
      <xdr:colOff>120650</xdr:colOff>
      <xdr:row>78</xdr:row>
      <xdr:rowOff>83502</xdr:rowOff>
    </xdr:to>
    <xdr:sp macro="" textlink="">
      <xdr:nvSpPr>
        <xdr:cNvPr id="449" name="楕円 448"/>
        <xdr:cNvSpPr/>
      </xdr:nvSpPr>
      <xdr:spPr>
        <a:xfrm>
          <a:off x="15621000" y="133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68279</xdr:rowOff>
    </xdr:from>
    <xdr:ext cx="736600" cy="259045"/>
    <xdr:sp macro="" textlink="">
      <xdr:nvSpPr>
        <xdr:cNvPr id="450" name="テキスト ボックス 449"/>
        <xdr:cNvSpPr txBox="1"/>
      </xdr:nvSpPr>
      <xdr:spPr>
        <a:xfrm>
          <a:off x="15290800" y="1344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116205</xdr:rowOff>
    </xdr:from>
    <xdr:to>
      <xdr:col>74</xdr:col>
      <xdr:colOff>31750</xdr:colOff>
      <xdr:row>78</xdr:row>
      <xdr:rowOff>46355</xdr:rowOff>
    </xdr:to>
    <xdr:sp macro="" textlink="">
      <xdr:nvSpPr>
        <xdr:cNvPr id="451" name="楕円 450"/>
        <xdr:cNvSpPr/>
      </xdr:nvSpPr>
      <xdr:spPr>
        <a:xfrm>
          <a:off x="14732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31132</xdr:rowOff>
    </xdr:from>
    <xdr:ext cx="762000" cy="259045"/>
    <xdr:sp macro="" textlink="">
      <xdr:nvSpPr>
        <xdr:cNvPr id="452" name="テキスト ボックス 451"/>
        <xdr:cNvSpPr txBox="1"/>
      </xdr:nvSpPr>
      <xdr:spPr>
        <a:xfrm>
          <a:off x="14401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96202</xdr:rowOff>
    </xdr:from>
    <xdr:to>
      <xdr:col>69</xdr:col>
      <xdr:colOff>142875</xdr:colOff>
      <xdr:row>78</xdr:row>
      <xdr:rowOff>26352</xdr:rowOff>
    </xdr:to>
    <xdr:sp macro="" textlink="">
      <xdr:nvSpPr>
        <xdr:cNvPr id="453" name="楕円 452"/>
        <xdr:cNvSpPr/>
      </xdr:nvSpPr>
      <xdr:spPr>
        <a:xfrm>
          <a:off x="13843000" y="132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11129</xdr:rowOff>
    </xdr:from>
    <xdr:ext cx="762000" cy="259045"/>
    <xdr:sp macro="" textlink="">
      <xdr:nvSpPr>
        <xdr:cNvPr id="454" name="テキスト ボックス 453"/>
        <xdr:cNvSpPr txBox="1"/>
      </xdr:nvSpPr>
      <xdr:spPr>
        <a:xfrm>
          <a:off x="13512800" y="1338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5" name="楕円 454"/>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6" name="テキスト ボックス 455"/>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97432</xdr:rowOff>
    </xdr:from>
    <xdr:to>
      <xdr:col>29</xdr:col>
      <xdr:colOff>127000</xdr:colOff>
      <xdr:row>18</xdr:row>
      <xdr:rowOff>115987</xdr:rowOff>
    </xdr:to>
    <xdr:cxnSp macro="">
      <xdr:nvCxnSpPr>
        <xdr:cNvPr id="49" name="直線コネクタ 48"/>
        <xdr:cNvCxnSpPr/>
      </xdr:nvCxnSpPr>
      <xdr:spPr bwMode="auto">
        <a:xfrm flipV="1">
          <a:off x="5003800" y="3231157"/>
          <a:ext cx="6477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115987</xdr:rowOff>
    </xdr:from>
    <xdr:to>
      <xdr:col>26</xdr:col>
      <xdr:colOff>50800</xdr:colOff>
      <xdr:row>18</xdr:row>
      <xdr:rowOff>121782</xdr:rowOff>
    </xdr:to>
    <xdr:cxnSp macro="">
      <xdr:nvCxnSpPr>
        <xdr:cNvPr id="52" name="直線コネクタ 51"/>
        <xdr:cNvCxnSpPr/>
      </xdr:nvCxnSpPr>
      <xdr:spPr bwMode="auto">
        <a:xfrm flipV="1">
          <a:off x="4305300" y="3249712"/>
          <a:ext cx="6985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121782</xdr:rowOff>
    </xdr:from>
    <xdr:to>
      <xdr:col>22</xdr:col>
      <xdr:colOff>114300</xdr:colOff>
      <xdr:row>18</xdr:row>
      <xdr:rowOff>138375</xdr:rowOff>
    </xdr:to>
    <xdr:cxnSp macro="">
      <xdr:nvCxnSpPr>
        <xdr:cNvPr id="55" name="直線コネクタ 54"/>
        <xdr:cNvCxnSpPr/>
      </xdr:nvCxnSpPr>
      <xdr:spPr bwMode="auto">
        <a:xfrm flipV="1">
          <a:off x="3606800" y="3255507"/>
          <a:ext cx="698500" cy="1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138375</xdr:rowOff>
    </xdr:from>
    <xdr:to>
      <xdr:col>18</xdr:col>
      <xdr:colOff>177800</xdr:colOff>
      <xdr:row>18</xdr:row>
      <xdr:rowOff>141741</xdr:rowOff>
    </xdr:to>
    <xdr:cxnSp macro="">
      <xdr:nvCxnSpPr>
        <xdr:cNvPr id="58" name="直線コネクタ 57"/>
        <xdr:cNvCxnSpPr/>
      </xdr:nvCxnSpPr>
      <xdr:spPr bwMode="auto">
        <a:xfrm flipV="1">
          <a:off x="2908300" y="3272100"/>
          <a:ext cx="698500" cy="3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46632</xdr:rowOff>
    </xdr:from>
    <xdr:to>
      <xdr:col>29</xdr:col>
      <xdr:colOff>177800</xdr:colOff>
      <xdr:row>18</xdr:row>
      <xdr:rowOff>148232</xdr:rowOff>
    </xdr:to>
    <xdr:sp macro="" textlink="">
      <xdr:nvSpPr>
        <xdr:cNvPr id="68" name="楕円 67"/>
        <xdr:cNvSpPr/>
      </xdr:nvSpPr>
      <xdr:spPr bwMode="auto">
        <a:xfrm>
          <a:off x="5600700" y="318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18709</xdr:rowOff>
    </xdr:from>
    <xdr:ext cx="762000" cy="259045"/>
    <xdr:sp macro="" textlink="">
      <xdr:nvSpPr>
        <xdr:cNvPr id="69" name="人口1人当たり決算額の推移該当値テキスト130"/>
        <xdr:cNvSpPr txBox="1"/>
      </xdr:nvSpPr>
      <xdr:spPr>
        <a:xfrm>
          <a:off x="5740400" y="315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65187</xdr:rowOff>
    </xdr:from>
    <xdr:to>
      <xdr:col>26</xdr:col>
      <xdr:colOff>101600</xdr:colOff>
      <xdr:row>18</xdr:row>
      <xdr:rowOff>166787</xdr:rowOff>
    </xdr:to>
    <xdr:sp macro="" textlink="">
      <xdr:nvSpPr>
        <xdr:cNvPr id="70" name="楕円 69"/>
        <xdr:cNvSpPr/>
      </xdr:nvSpPr>
      <xdr:spPr bwMode="auto">
        <a:xfrm>
          <a:off x="4953000" y="319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151564</xdr:rowOff>
    </xdr:from>
    <xdr:ext cx="736600" cy="259045"/>
    <xdr:sp macro="" textlink="">
      <xdr:nvSpPr>
        <xdr:cNvPr id="71" name="テキスト ボックス 70"/>
        <xdr:cNvSpPr txBox="1"/>
      </xdr:nvSpPr>
      <xdr:spPr>
        <a:xfrm>
          <a:off x="4622800" y="328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70982</xdr:rowOff>
    </xdr:from>
    <xdr:to>
      <xdr:col>22</xdr:col>
      <xdr:colOff>165100</xdr:colOff>
      <xdr:row>19</xdr:row>
      <xdr:rowOff>1132</xdr:rowOff>
    </xdr:to>
    <xdr:sp macro="" textlink="">
      <xdr:nvSpPr>
        <xdr:cNvPr id="72" name="楕円 71"/>
        <xdr:cNvSpPr/>
      </xdr:nvSpPr>
      <xdr:spPr bwMode="auto">
        <a:xfrm>
          <a:off x="4254500" y="3204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157359</xdr:rowOff>
    </xdr:from>
    <xdr:ext cx="762000" cy="259045"/>
    <xdr:sp macro="" textlink="">
      <xdr:nvSpPr>
        <xdr:cNvPr id="73" name="テキスト ボックス 72"/>
        <xdr:cNvSpPr txBox="1"/>
      </xdr:nvSpPr>
      <xdr:spPr>
        <a:xfrm>
          <a:off x="3924300" y="329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87575</xdr:rowOff>
    </xdr:from>
    <xdr:to>
      <xdr:col>19</xdr:col>
      <xdr:colOff>38100</xdr:colOff>
      <xdr:row>19</xdr:row>
      <xdr:rowOff>17724</xdr:rowOff>
    </xdr:to>
    <xdr:sp macro="" textlink="">
      <xdr:nvSpPr>
        <xdr:cNvPr id="74" name="楕円 73"/>
        <xdr:cNvSpPr/>
      </xdr:nvSpPr>
      <xdr:spPr bwMode="auto">
        <a:xfrm>
          <a:off x="3556000" y="322130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2502</xdr:rowOff>
    </xdr:from>
    <xdr:ext cx="762000" cy="259045"/>
    <xdr:sp macro="" textlink="">
      <xdr:nvSpPr>
        <xdr:cNvPr id="75" name="テキスト ボックス 74"/>
        <xdr:cNvSpPr txBox="1"/>
      </xdr:nvSpPr>
      <xdr:spPr>
        <a:xfrm>
          <a:off x="3225800" y="33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90941</xdr:rowOff>
    </xdr:from>
    <xdr:to>
      <xdr:col>15</xdr:col>
      <xdr:colOff>101600</xdr:colOff>
      <xdr:row>19</xdr:row>
      <xdr:rowOff>21091</xdr:rowOff>
    </xdr:to>
    <xdr:sp macro="" textlink="">
      <xdr:nvSpPr>
        <xdr:cNvPr id="76" name="楕円 75"/>
        <xdr:cNvSpPr/>
      </xdr:nvSpPr>
      <xdr:spPr bwMode="auto">
        <a:xfrm>
          <a:off x="2857500" y="322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5868</xdr:rowOff>
    </xdr:from>
    <xdr:ext cx="762000" cy="259045"/>
    <xdr:sp macro="" textlink="">
      <xdr:nvSpPr>
        <xdr:cNvPr id="77" name="テキスト ボックス 76"/>
        <xdr:cNvSpPr txBox="1"/>
      </xdr:nvSpPr>
      <xdr:spPr>
        <a:xfrm>
          <a:off x="2527300" y="33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174526</xdr:rowOff>
    </xdr:from>
    <xdr:to>
      <xdr:col>29</xdr:col>
      <xdr:colOff>127000</xdr:colOff>
      <xdr:row>35</xdr:row>
      <xdr:rowOff>188562</xdr:rowOff>
    </xdr:to>
    <xdr:cxnSp macro="">
      <xdr:nvCxnSpPr>
        <xdr:cNvPr id="110" name="直線コネクタ 109"/>
        <xdr:cNvCxnSpPr/>
      </xdr:nvCxnSpPr>
      <xdr:spPr bwMode="auto">
        <a:xfrm flipV="1">
          <a:off x="5003800" y="6784876"/>
          <a:ext cx="647700" cy="1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159302</xdr:rowOff>
    </xdr:from>
    <xdr:ext cx="762000" cy="259045"/>
    <xdr:sp macro="" textlink="">
      <xdr:nvSpPr>
        <xdr:cNvPr id="111" name="人口1人当たり決算額の推移平均値テキスト445"/>
        <xdr:cNvSpPr txBox="1"/>
      </xdr:nvSpPr>
      <xdr:spPr>
        <a:xfrm>
          <a:off x="5740400" y="6769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188562</xdr:rowOff>
    </xdr:from>
    <xdr:to>
      <xdr:col>26</xdr:col>
      <xdr:colOff>50800</xdr:colOff>
      <xdr:row>35</xdr:row>
      <xdr:rowOff>263444</xdr:rowOff>
    </xdr:to>
    <xdr:cxnSp macro="">
      <xdr:nvCxnSpPr>
        <xdr:cNvPr id="113" name="直線コネクタ 112"/>
        <xdr:cNvCxnSpPr/>
      </xdr:nvCxnSpPr>
      <xdr:spPr bwMode="auto">
        <a:xfrm flipV="1">
          <a:off x="4305300" y="6798912"/>
          <a:ext cx="698500" cy="7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263444</xdr:rowOff>
    </xdr:from>
    <xdr:to>
      <xdr:col>22</xdr:col>
      <xdr:colOff>114300</xdr:colOff>
      <xdr:row>35</xdr:row>
      <xdr:rowOff>281541</xdr:rowOff>
    </xdr:to>
    <xdr:cxnSp macro="">
      <xdr:nvCxnSpPr>
        <xdr:cNvPr id="116" name="直線コネクタ 115"/>
        <xdr:cNvCxnSpPr/>
      </xdr:nvCxnSpPr>
      <xdr:spPr bwMode="auto">
        <a:xfrm flipV="1">
          <a:off x="3606800" y="6873794"/>
          <a:ext cx="698500" cy="1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233390</xdr:rowOff>
    </xdr:from>
    <xdr:to>
      <xdr:col>18</xdr:col>
      <xdr:colOff>177800</xdr:colOff>
      <xdr:row>35</xdr:row>
      <xdr:rowOff>281541</xdr:rowOff>
    </xdr:to>
    <xdr:cxnSp macro="">
      <xdr:nvCxnSpPr>
        <xdr:cNvPr id="119" name="直線コネクタ 118"/>
        <xdr:cNvCxnSpPr/>
      </xdr:nvCxnSpPr>
      <xdr:spPr bwMode="auto">
        <a:xfrm>
          <a:off x="2908300" y="6843740"/>
          <a:ext cx="698500" cy="48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123726</xdr:rowOff>
    </xdr:from>
    <xdr:to>
      <xdr:col>29</xdr:col>
      <xdr:colOff>177800</xdr:colOff>
      <xdr:row>35</xdr:row>
      <xdr:rowOff>225326</xdr:rowOff>
    </xdr:to>
    <xdr:sp macro="" textlink="">
      <xdr:nvSpPr>
        <xdr:cNvPr id="129" name="楕円 128"/>
        <xdr:cNvSpPr/>
      </xdr:nvSpPr>
      <xdr:spPr bwMode="auto">
        <a:xfrm>
          <a:off x="5600700" y="673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311703</xdr:rowOff>
    </xdr:from>
    <xdr:ext cx="762000" cy="259045"/>
    <xdr:sp macro="" textlink="">
      <xdr:nvSpPr>
        <xdr:cNvPr id="130" name="人口1人当たり決算額の推移該当値テキスト445"/>
        <xdr:cNvSpPr txBox="1"/>
      </xdr:nvSpPr>
      <xdr:spPr>
        <a:xfrm>
          <a:off x="5740400" y="657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137762</xdr:rowOff>
    </xdr:from>
    <xdr:to>
      <xdr:col>26</xdr:col>
      <xdr:colOff>101600</xdr:colOff>
      <xdr:row>35</xdr:row>
      <xdr:rowOff>239362</xdr:rowOff>
    </xdr:to>
    <xdr:sp macro="" textlink="">
      <xdr:nvSpPr>
        <xdr:cNvPr id="131" name="楕円 130"/>
        <xdr:cNvSpPr/>
      </xdr:nvSpPr>
      <xdr:spPr bwMode="auto">
        <a:xfrm>
          <a:off x="4953000" y="674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249539</xdr:rowOff>
    </xdr:from>
    <xdr:ext cx="736600" cy="259045"/>
    <xdr:sp macro="" textlink="">
      <xdr:nvSpPr>
        <xdr:cNvPr id="132" name="テキスト ボックス 131"/>
        <xdr:cNvSpPr txBox="1"/>
      </xdr:nvSpPr>
      <xdr:spPr>
        <a:xfrm>
          <a:off x="4622800" y="651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212644</xdr:rowOff>
    </xdr:from>
    <xdr:to>
      <xdr:col>22</xdr:col>
      <xdr:colOff>165100</xdr:colOff>
      <xdr:row>35</xdr:row>
      <xdr:rowOff>314244</xdr:rowOff>
    </xdr:to>
    <xdr:sp macro="" textlink="">
      <xdr:nvSpPr>
        <xdr:cNvPr id="133" name="楕円 132"/>
        <xdr:cNvSpPr/>
      </xdr:nvSpPr>
      <xdr:spPr bwMode="auto">
        <a:xfrm>
          <a:off x="4254500" y="682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299021</xdr:rowOff>
    </xdr:from>
    <xdr:ext cx="762000" cy="259045"/>
    <xdr:sp macro="" textlink="">
      <xdr:nvSpPr>
        <xdr:cNvPr id="134" name="テキスト ボックス 133"/>
        <xdr:cNvSpPr txBox="1"/>
      </xdr:nvSpPr>
      <xdr:spPr>
        <a:xfrm>
          <a:off x="3924300" y="690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230741</xdr:rowOff>
    </xdr:from>
    <xdr:to>
      <xdr:col>19</xdr:col>
      <xdr:colOff>38100</xdr:colOff>
      <xdr:row>35</xdr:row>
      <xdr:rowOff>332341</xdr:rowOff>
    </xdr:to>
    <xdr:sp macro="" textlink="">
      <xdr:nvSpPr>
        <xdr:cNvPr id="135" name="楕円 134"/>
        <xdr:cNvSpPr/>
      </xdr:nvSpPr>
      <xdr:spPr bwMode="auto">
        <a:xfrm>
          <a:off x="3556000" y="6841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317118</xdr:rowOff>
    </xdr:from>
    <xdr:ext cx="762000" cy="259045"/>
    <xdr:sp macro="" textlink="">
      <xdr:nvSpPr>
        <xdr:cNvPr id="136" name="テキスト ボックス 135"/>
        <xdr:cNvSpPr txBox="1"/>
      </xdr:nvSpPr>
      <xdr:spPr>
        <a:xfrm>
          <a:off x="3225800" y="692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182590</xdr:rowOff>
    </xdr:from>
    <xdr:to>
      <xdr:col>15</xdr:col>
      <xdr:colOff>101600</xdr:colOff>
      <xdr:row>35</xdr:row>
      <xdr:rowOff>284190</xdr:rowOff>
    </xdr:to>
    <xdr:sp macro="" textlink="">
      <xdr:nvSpPr>
        <xdr:cNvPr id="137" name="楕円 136"/>
        <xdr:cNvSpPr/>
      </xdr:nvSpPr>
      <xdr:spPr bwMode="auto">
        <a:xfrm>
          <a:off x="2857500" y="679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294367</xdr:rowOff>
    </xdr:from>
    <xdr:ext cx="762000" cy="259045"/>
    <xdr:sp macro="" textlink="">
      <xdr:nvSpPr>
        <xdr:cNvPr id="138" name="テキスト ボックス 137"/>
        <xdr:cNvSpPr txBox="1"/>
      </xdr:nvSpPr>
      <xdr:spPr>
        <a:xfrm>
          <a:off x="2527300" y="65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
3,436
121.19
3,646,037
3,319,176
321,843
1,856,496
3,436,764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116891</xdr:rowOff>
    </xdr:from>
    <xdr:to>
      <xdr:col>24</xdr:col>
      <xdr:colOff>63500</xdr:colOff>
      <xdr:row>37</xdr:row>
      <xdr:rowOff>128081</xdr:rowOff>
    </xdr:to>
    <xdr:cxnSp macro="">
      <xdr:nvCxnSpPr>
        <xdr:cNvPr id="60" name="直線コネクタ 59"/>
        <xdr:cNvCxnSpPr/>
      </xdr:nvCxnSpPr>
      <xdr:spPr>
        <a:xfrm flipV="1">
          <a:off x="3797300" y="6460541"/>
          <a:ext cx="8382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128081</xdr:rowOff>
    </xdr:from>
    <xdr:to>
      <xdr:col>19</xdr:col>
      <xdr:colOff>177800</xdr:colOff>
      <xdr:row>37</xdr:row>
      <xdr:rowOff>140054</xdr:rowOff>
    </xdr:to>
    <xdr:cxnSp macro="">
      <xdr:nvCxnSpPr>
        <xdr:cNvPr id="63" name="直線コネクタ 62"/>
        <xdr:cNvCxnSpPr/>
      </xdr:nvCxnSpPr>
      <xdr:spPr>
        <a:xfrm flipV="1">
          <a:off x="2908300" y="6471731"/>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140054</xdr:rowOff>
    </xdr:from>
    <xdr:to>
      <xdr:col>15</xdr:col>
      <xdr:colOff>50800</xdr:colOff>
      <xdr:row>37</xdr:row>
      <xdr:rowOff>149926</xdr:rowOff>
    </xdr:to>
    <xdr:cxnSp macro="">
      <xdr:nvCxnSpPr>
        <xdr:cNvPr id="66" name="直線コネクタ 65"/>
        <xdr:cNvCxnSpPr/>
      </xdr:nvCxnSpPr>
      <xdr:spPr>
        <a:xfrm flipV="1">
          <a:off x="2019300" y="6483704"/>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149926</xdr:rowOff>
    </xdr:from>
    <xdr:to>
      <xdr:col>10</xdr:col>
      <xdr:colOff>114300</xdr:colOff>
      <xdr:row>37</xdr:row>
      <xdr:rowOff>150183</xdr:rowOff>
    </xdr:to>
    <xdr:cxnSp macro="">
      <xdr:nvCxnSpPr>
        <xdr:cNvPr id="69" name="直線コネクタ 68"/>
        <xdr:cNvCxnSpPr/>
      </xdr:nvCxnSpPr>
      <xdr:spPr>
        <a:xfrm flipV="1">
          <a:off x="1130300" y="6493576"/>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66091</xdr:rowOff>
    </xdr:from>
    <xdr:to>
      <xdr:col>24</xdr:col>
      <xdr:colOff>114300</xdr:colOff>
      <xdr:row>37</xdr:row>
      <xdr:rowOff>167691</xdr:rowOff>
    </xdr:to>
    <xdr:sp macro="" textlink="">
      <xdr:nvSpPr>
        <xdr:cNvPr id="79" name="楕円 78"/>
        <xdr:cNvSpPr/>
      </xdr:nvSpPr>
      <xdr:spPr>
        <a:xfrm>
          <a:off x="4584700" y="64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152468</xdr:rowOff>
    </xdr:from>
    <xdr:ext cx="599010" cy="259045"/>
    <xdr:sp macro="" textlink="">
      <xdr:nvSpPr>
        <xdr:cNvPr id="80" name="人件費該当値テキスト"/>
        <xdr:cNvSpPr txBox="1"/>
      </xdr:nvSpPr>
      <xdr:spPr>
        <a:xfrm>
          <a:off x="4686300" y="63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77281</xdr:rowOff>
    </xdr:from>
    <xdr:to>
      <xdr:col>20</xdr:col>
      <xdr:colOff>38100</xdr:colOff>
      <xdr:row>38</xdr:row>
      <xdr:rowOff>7431</xdr:rowOff>
    </xdr:to>
    <xdr:sp macro="" textlink="">
      <xdr:nvSpPr>
        <xdr:cNvPr id="81" name="楕円 80"/>
        <xdr:cNvSpPr/>
      </xdr:nvSpPr>
      <xdr:spPr>
        <a:xfrm>
          <a:off x="3746500" y="64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170008</xdr:rowOff>
    </xdr:from>
    <xdr:ext cx="599010" cy="259045"/>
    <xdr:sp macro="" textlink="">
      <xdr:nvSpPr>
        <xdr:cNvPr id="82" name="テキスト ボックス 81"/>
        <xdr:cNvSpPr txBox="1"/>
      </xdr:nvSpPr>
      <xdr:spPr>
        <a:xfrm>
          <a:off x="3497795" y="651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89254</xdr:rowOff>
    </xdr:from>
    <xdr:to>
      <xdr:col>15</xdr:col>
      <xdr:colOff>101600</xdr:colOff>
      <xdr:row>38</xdr:row>
      <xdr:rowOff>19404</xdr:rowOff>
    </xdr:to>
    <xdr:sp macro="" textlink="">
      <xdr:nvSpPr>
        <xdr:cNvPr id="83" name="楕円 82"/>
        <xdr:cNvSpPr/>
      </xdr:nvSpPr>
      <xdr:spPr>
        <a:xfrm>
          <a:off x="2857500" y="64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10531</xdr:rowOff>
    </xdr:from>
    <xdr:ext cx="599010" cy="259045"/>
    <xdr:sp macro="" textlink="">
      <xdr:nvSpPr>
        <xdr:cNvPr id="84" name="テキスト ボックス 83"/>
        <xdr:cNvSpPr txBox="1"/>
      </xdr:nvSpPr>
      <xdr:spPr>
        <a:xfrm>
          <a:off x="2608795" y="6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99126</xdr:rowOff>
    </xdr:from>
    <xdr:to>
      <xdr:col>10</xdr:col>
      <xdr:colOff>165100</xdr:colOff>
      <xdr:row>38</xdr:row>
      <xdr:rowOff>29276</xdr:rowOff>
    </xdr:to>
    <xdr:sp macro="" textlink="">
      <xdr:nvSpPr>
        <xdr:cNvPr id="85" name="楕円 84"/>
        <xdr:cNvSpPr/>
      </xdr:nvSpPr>
      <xdr:spPr>
        <a:xfrm>
          <a:off x="1968500" y="64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20403</xdr:rowOff>
    </xdr:from>
    <xdr:ext cx="599010" cy="259045"/>
    <xdr:sp macro="" textlink="">
      <xdr:nvSpPr>
        <xdr:cNvPr id="86" name="テキスト ボックス 85"/>
        <xdr:cNvSpPr txBox="1"/>
      </xdr:nvSpPr>
      <xdr:spPr>
        <a:xfrm>
          <a:off x="1719795" y="653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99383</xdr:rowOff>
    </xdr:from>
    <xdr:to>
      <xdr:col>6</xdr:col>
      <xdr:colOff>38100</xdr:colOff>
      <xdr:row>38</xdr:row>
      <xdr:rowOff>29533</xdr:rowOff>
    </xdr:to>
    <xdr:sp macro="" textlink="">
      <xdr:nvSpPr>
        <xdr:cNvPr id="87" name="楕円 86"/>
        <xdr:cNvSpPr/>
      </xdr:nvSpPr>
      <xdr:spPr>
        <a:xfrm>
          <a:off x="1079500" y="64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20660</xdr:rowOff>
    </xdr:from>
    <xdr:ext cx="599010" cy="259045"/>
    <xdr:sp macro="" textlink="">
      <xdr:nvSpPr>
        <xdr:cNvPr id="88" name="テキスト ボックス 87"/>
        <xdr:cNvSpPr txBox="1"/>
      </xdr:nvSpPr>
      <xdr:spPr>
        <a:xfrm>
          <a:off x="830795" y="653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155584</xdr:rowOff>
    </xdr:from>
    <xdr:to>
      <xdr:col>24</xdr:col>
      <xdr:colOff>63500</xdr:colOff>
      <xdr:row>57</xdr:row>
      <xdr:rowOff>164028</xdr:rowOff>
    </xdr:to>
    <xdr:cxnSp macro="">
      <xdr:nvCxnSpPr>
        <xdr:cNvPr id="119" name="直線コネクタ 118"/>
        <xdr:cNvCxnSpPr/>
      </xdr:nvCxnSpPr>
      <xdr:spPr>
        <a:xfrm>
          <a:off x="3797300" y="9928234"/>
          <a:ext cx="838200" cy="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155584</xdr:rowOff>
    </xdr:from>
    <xdr:to>
      <xdr:col>19</xdr:col>
      <xdr:colOff>177800</xdr:colOff>
      <xdr:row>58</xdr:row>
      <xdr:rowOff>16989</xdr:rowOff>
    </xdr:to>
    <xdr:cxnSp macro="">
      <xdr:nvCxnSpPr>
        <xdr:cNvPr id="122" name="直線コネクタ 121"/>
        <xdr:cNvCxnSpPr/>
      </xdr:nvCxnSpPr>
      <xdr:spPr>
        <a:xfrm flipV="1">
          <a:off x="2908300" y="9928234"/>
          <a:ext cx="8890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16989</xdr:rowOff>
    </xdr:from>
    <xdr:to>
      <xdr:col>15</xdr:col>
      <xdr:colOff>50800</xdr:colOff>
      <xdr:row>58</xdr:row>
      <xdr:rowOff>33519</xdr:rowOff>
    </xdr:to>
    <xdr:cxnSp macro="">
      <xdr:nvCxnSpPr>
        <xdr:cNvPr id="125" name="直線コネクタ 124"/>
        <xdr:cNvCxnSpPr/>
      </xdr:nvCxnSpPr>
      <xdr:spPr>
        <a:xfrm flipV="1">
          <a:off x="2019300" y="9961089"/>
          <a:ext cx="889000" cy="1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33519</xdr:rowOff>
    </xdr:from>
    <xdr:to>
      <xdr:col>10</xdr:col>
      <xdr:colOff>114300</xdr:colOff>
      <xdr:row>58</xdr:row>
      <xdr:rowOff>48675</xdr:rowOff>
    </xdr:to>
    <xdr:cxnSp macro="">
      <xdr:nvCxnSpPr>
        <xdr:cNvPr id="128" name="直線コネクタ 127"/>
        <xdr:cNvCxnSpPr/>
      </xdr:nvCxnSpPr>
      <xdr:spPr>
        <a:xfrm flipV="1">
          <a:off x="1130300" y="9977619"/>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113228</xdr:rowOff>
    </xdr:from>
    <xdr:to>
      <xdr:col>24</xdr:col>
      <xdr:colOff>114300</xdr:colOff>
      <xdr:row>58</xdr:row>
      <xdr:rowOff>43378</xdr:rowOff>
    </xdr:to>
    <xdr:sp macro="" textlink="">
      <xdr:nvSpPr>
        <xdr:cNvPr id="138" name="楕円 137"/>
        <xdr:cNvSpPr/>
      </xdr:nvSpPr>
      <xdr:spPr>
        <a:xfrm>
          <a:off x="4584700" y="98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91655</xdr:rowOff>
    </xdr:from>
    <xdr:ext cx="599010" cy="259045"/>
    <xdr:sp macro="" textlink="">
      <xdr:nvSpPr>
        <xdr:cNvPr id="139" name="物件費該当値テキスト"/>
        <xdr:cNvSpPr txBox="1"/>
      </xdr:nvSpPr>
      <xdr:spPr>
        <a:xfrm>
          <a:off x="4686300" y="986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104784</xdr:rowOff>
    </xdr:from>
    <xdr:to>
      <xdr:col>20</xdr:col>
      <xdr:colOff>38100</xdr:colOff>
      <xdr:row>58</xdr:row>
      <xdr:rowOff>34934</xdr:rowOff>
    </xdr:to>
    <xdr:sp macro="" textlink="">
      <xdr:nvSpPr>
        <xdr:cNvPr id="140" name="楕円 139"/>
        <xdr:cNvSpPr/>
      </xdr:nvSpPr>
      <xdr:spPr>
        <a:xfrm>
          <a:off x="3746500" y="98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26061</xdr:rowOff>
    </xdr:from>
    <xdr:ext cx="599010" cy="259045"/>
    <xdr:sp macro="" textlink="">
      <xdr:nvSpPr>
        <xdr:cNvPr id="141" name="テキスト ボックス 140"/>
        <xdr:cNvSpPr txBox="1"/>
      </xdr:nvSpPr>
      <xdr:spPr>
        <a:xfrm>
          <a:off x="3497795" y="997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137639</xdr:rowOff>
    </xdr:from>
    <xdr:to>
      <xdr:col>15</xdr:col>
      <xdr:colOff>101600</xdr:colOff>
      <xdr:row>58</xdr:row>
      <xdr:rowOff>67789</xdr:rowOff>
    </xdr:to>
    <xdr:sp macro="" textlink="">
      <xdr:nvSpPr>
        <xdr:cNvPr id="142" name="楕円 141"/>
        <xdr:cNvSpPr/>
      </xdr:nvSpPr>
      <xdr:spPr>
        <a:xfrm>
          <a:off x="2857500" y="991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58916</xdr:rowOff>
    </xdr:from>
    <xdr:ext cx="599010" cy="259045"/>
    <xdr:sp macro="" textlink="">
      <xdr:nvSpPr>
        <xdr:cNvPr id="143" name="テキスト ボックス 142"/>
        <xdr:cNvSpPr txBox="1"/>
      </xdr:nvSpPr>
      <xdr:spPr>
        <a:xfrm>
          <a:off x="2608795" y="1000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154169</xdr:rowOff>
    </xdr:from>
    <xdr:to>
      <xdr:col>10</xdr:col>
      <xdr:colOff>165100</xdr:colOff>
      <xdr:row>58</xdr:row>
      <xdr:rowOff>84319</xdr:rowOff>
    </xdr:to>
    <xdr:sp macro="" textlink="">
      <xdr:nvSpPr>
        <xdr:cNvPr id="144" name="楕円 143"/>
        <xdr:cNvSpPr/>
      </xdr:nvSpPr>
      <xdr:spPr>
        <a:xfrm>
          <a:off x="1968500" y="99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75446</xdr:rowOff>
    </xdr:from>
    <xdr:ext cx="599010" cy="259045"/>
    <xdr:sp macro="" textlink="">
      <xdr:nvSpPr>
        <xdr:cNvPr id="145" name="テキスト ボックス 144"/>
        <xdr:cNvSpPr txBox="1"/>
      </xdr:nvSpPr>
      <xdr:spPr>
        <a:xfrm>
          <a:off x="1719795" y="100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169325</xdr:rowOff>
    </xdr:from>
    <xdr:to>
      <xdr:col>6</xdr:col>
      <xdr:colOff>38100</xdr:colOff>
      <xdr:row>58</xdr:row>
      <xdr:rowOff>99475</xdr:rowOff>
    </xdr:to>
    <xdr:sp macro="" textlink="">
      <xdr:nvSpPr>
        <xdr:cNvPr id="146" name="楕円 145"/>
        <xdr:cNvSpPr/>
      </xdr:nvSpPr>
      <xdr:spPr>
        <a:xfrm>
          <a:off x="1079500" y="9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90602</xdr:rowOff>
    </xdr:from>
    <xdr:ext cx="599010" cy="259045"/>
    <xdr:sp macro="" textlink="">
      <xdr:nvSpPr>
        <xdr:cNvPr id="147" name="テキスト ボックス 146"/>
        <xdr:cNvSpPr txBox="1"/>
      </xdr:nvSpPr>
      <xdr:spPr>
        <a:xfrm>
          <a:off x="830795" y="1003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106882</xdr:rowOff>
    </xdr:from>
    <xdr:to>
      <xdr:col>24</xdr:col>
      <xdr:colOff>63500</xdr:colOff>
      <xdr:row>78</xdr:row>
      <xdr:rowOff>118810</xdr:rowOff>
    </xdr:to>
    <xdr:cxnSp macro="">
      <xdr:nvCxnSpPr>
        <xdr:cNvPr id="174" name="直線コネクタ 173"/>
        <xdr:cNvCxnSpPr/>
      </xdr:nvCxnSpPr>
      <xdr:spPr>
        <a:xfrm>
          <a:off x="3797300" y="13479982"/>
          <a:ext cx="838200" cy="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106274</xdr:rowOff>
    </xdr:from>
    <xdr:to>
      <xdr:col>19</xdr:col>
      <xdr:colOff>177800</xdr:colOff>
      <xdr:row>78</xdr:row>
      <xdr:rowOff>106882</xdr:rowOff>
    </xdr:to>
    <xdr:cxnSp macro="">
      <xdr:nvCxnSpPr>
        <xdr:cNvPr id="177" name="直線コネクタ 176"/>
        <xdr:cNvCxnSpPr/>
      </xdr:nvCxnSpPr>
      <xdr:spPr>
        <a:xfrm>
          <a:off x="2908300" y="13479374"/>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101972</xdr:rowOff>
    </xdr:from>
    <xdr:to>
      <xdr:col>15</xdr:col>
      <xdr:colOff>50800</xdr:colOff>
      <xdr:row>78</xdr:row>
      <xdr:rowOff>106274</xdr:rowOff>
    </xdr:to>
    <xdr:cxnSp macro="">
      <xdr:nvCxnSpPr>
        <xdr:cNvPr id="180" name="直線コネクタ 179"/>
        <xdr:cNvCxnSpPr/>
      </xdr:nvCxnSpPr>
      <xdr:spPr>
        <a:xfrm>
          <a:off x="2019300" y="13475072"/>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101972</xdr:rowOff>
    </xdr:from>
    <xdr:to>
      <xdr:col>10</xdr:col>
      <xdr:colOff>114300</xdr:colOff>
      <xdr:row>78</xdr:row>
      <xdr:rowOff>103618</xdr:rowOff>
    </xdr:to>
    <xdr:cxnSp macro="">
      <xdr:nvCxnSpPr>
        <xdr:cNvPr id="183" name="直線コネクタ 182"/>
        <xdr:cNvCxnSpPr/>
      </xdr:nvCxnSpPr>
      <xdr:spPr>
        <a:xfrm flipV="1">
          <a:off x="1130300" y="13475072"/>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68010</xdr:rowOff>
    </xdr:from>
    <xdr:to>
      <xdr:col>24</xdr:col>
      <xdr:colOff>114300</xdr:colOff>
      <xdr:row>78</xdr:row>
      <xdr:rowOff>169610</xdr:rowOff>
    </xdr:to>
    <xdr:sp macro="" textlink="">
      <xdr:nvSpPr>
        <xdr:cNvPr id="193" name="楕円 192"/>
        <xdr:cNvSpPr/>
      </xdr:nvSpPr>
      <xdr:spPr>
        <a:xfrm>
          <a:off x="4584700" y="134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154387</xdr:rowOff>
    </xdr:from>
    <xdr:ext cx="469744" cy="259045"/>
    <xdr:sp macro="" textlink="">
      <xdr:nvSpPr>
        <xdr:cNvPr id="194" name="維持補修費該当値テキスト"/>
        <xdr:cNvSpPr txBox="1"/>
      </xdr:nvSpPr>
      <xdr:spPr>
        <a:xfrm>
          <a:off x="4686300" y="133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56082</xdr:rowOff>
    </xdr:from>
    <xdr:to>
      <xdr:col>20</xdr:col>
      <xdr:colOff>38100</xdr:colOff>
      <xdr:row>78</xdr:row>
      <xdr:rowOff>157682</xdr:rowOff>
    </xdr:to>
    <xdr:sp macro="" textlink="">
      <xdr:nvSpPr>
        <xdr:cNvPr id="195" name="楕円 194"/>
        <xdr:cNvSpPr/>
      </xdr:nvSpPr>
      <xdr:spPr>
        <a:xfrm>
          <a:off x="3746500" y="134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148809</xdr:rowOff>
    </xdr:from>
    <xdr:ext cx="469744" cy="259045"/>
    <xdr:sp macro="" textlink="">
      <xdr:nvSpPr>
        <xdr:cNvPr id="196" name="テキスト ボックス 195"/>
        <xdr:cNvSpPr txBox="1"/>
      </xdr:nvSpPr>
      <xdr:spPr>
        <a:xfrm>
          <a:off x="3562428" y="1352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55474</xdr:rowOff>
    </xdr:from>
    <xdr:to>
      <xdr:col>15</xdr:col>
      <xdr:colOff>101600</xdr:colOff>
      <xdr:row>78</xdr:row>
      <xdr:rowOff>157074</xdr:rowOff>
    </xdr:to>
    <xdr:sp macro="" textlink="">
      <xdr:nvSpPr>
        <xdr:cNvPr id="197" name="楕円 196"/>
        <xdr:cNvSpPr/>
      </xdr:nvSpPr>
      <xdr:spPr>
        <a:xfrm>
          <a:off x="2857500" y="134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148201</xdr:rowOff>
    </xdr:from>
    <xdr:ext cx="469744" cy="259045"/>
    <xdr:sp macro="" textlink="">
      <xdr:nvSpPr>
        <xdr:cNvPr id="198" name="テキスト ボックス 197"/>
        <xdr:cNvSpPr txBox="1"/>
      </xdr:nvSpPr>
      <xdr:spPr>
        <a:xfrm>
          <a:off x="2673428" y="1352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51172</xdr:rowOff>
    </xdr:from>
    <xdr:to>
      <xdr:col>10</xdr:col>
      <xdr:colOff>165100</xdr:colOff>
      <xdr:row>78</xdr:row>
      <xdr:rowOff>152772</xdr:rowOff>
    </xdr:to>
    <xdr:sp macro="" textlink="">
      <xdr:nvSpPr>
        <xdr:cNvPr id="199" name="楕円 198"/>
        <xdr:cNvSpPr/>
      </xdr:nvSpPr>
      <xdr:spPr>
        <a:xfrm>
          <a:off x="1968500" y="134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143899</xdr:rowOff>
    </xdr:from>
    <xdr:ext cx="469744" cy="259045"/>
    <xdr:sp macro="" textlink="">
      <xdr:nvSpPr>
        <xdr:cNvPr id="200" name="テキスト ボックス 199"/>
        <xdr:cNvSpPr txBox="1"/>
      </xdr:nvSpPr>
      <xdr:spPr>
        <a:xfrm>
          <a:off x="1784428" y="135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52818</xdr:rowOff>
    </xdr:from>
    <xdr:to>
      <xdr:col>6</xdr:col>
      <xdr:colOff>38100</xdr:colOff>
      <xdr:row>78</xdr:row>
      <xdr:rowOff>154418</xdr:rowOff>
    </xdr:to>
    <xdr:sp macro="" textlink="">
      <xdr:nvSpPr>
        <xdr:cNvPr id="201" name="楕円 200"/>
        <xdr:cNvSpPr/>
      </xdr:nvSpPr>
      <xdr:spPr>
        <a:xfrm>
          <a:off x="1079500" y="134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145545</xdr:rowOff>
    </xdr:from>
    <xdr:ext cx="469744" cy="259045"/>
    <xdr:sp macro="" textlink="">
      <xdr:nvSpPr>
        <xdr:cNvPr id="202" name="テキスト ボックス 201"/>
        <xdr:cNvSpPr txBox="1"/>
      </xdr:nvSpPr>
      <xdr:spPr>
        <a:xfrm>
          <a:off x="895428" y="1351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120769</xdr:rowOff>
    </xdr:from>
    <xdr:to>
      <xdr:col>24</xdr:col>
      <xdr:colOff>63500</xdr:colOff>
      <xdr:row>97</xdr:row>
      <xdr:rowOff>126022</xdr:rowOff>
    </xdr:to>
    <xdr:cxnSp macro="">
      <xdr:nvCxnSpPr>
        <xdr:cNvPr id="231" name="直線コネクタ 230"/>
        <xdr:cNvCxnSpPr/>
      </xdr:nvCxnSpPr>
      <xdr:spPr>
        <a:xfrm>
          <a:off x="3797300" y="16751419"/>
          <a:ext cx="838200" cy="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120769</xdr:rowOff>
    </xdr:from>
    <xdr:to>
      <xdr:col>19</xdr:col>
      <xdr:colOff>177800</xdr:colOff>
      <xdr:row>97</xdr:row>
      <xdr:rowOff>127687</xdr:rowOff>
    </xdr:to>
    <xdr:cxnSp macro="">
      <xdr:nvCxnSpPr>
        <xdr:cNvPr id="234" name="直線コネクタ 233"/>
        <xdr:cNvCxnSpPr/>
      </xdr:nvCxnSpPr>
      <xdr:spPr>
        <a:xfrm flipV="1">
          <a:off x="2908300" y="16751419"/>
          <a:ext cx="8890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127687</xdr:rowOff>
    </xdr:from>
    <xdr:to>
      <xdr:col>15</xdr:col>
      <xdr:colOff>50800</xdr:colOff>
      <xdr:row>97</xdr:row>
      <xdr:rowOff>128777</xdr:rowOff>
    </xdr:to>
    <xdr:cxnSp macro="">
      <xdr:nvCxnSpPr>
        <xdr:cNvPr id="237" name="直線コネクタ 236"/>
        <xdr:cNvCxnSpPr/>
      </xdr:nvCxnSpPr>
      <xdr:spPr>
        <a:xfrm flipV="1">
          <a:off x="2019300" y="16758337"/>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122848</xdr:rowOff>
    </xdr:from>
    <xdr:to>
      <xdr:col>10</xdr:col>
      <xdr:colOff>114300</xdr:colOff>
      <xdr:row>97</xdr:row>
      <xdr:rowOff>128777</xdr:rowOff>
    </xdr:to>
    <xdr:cxnSp macro="">
      <xdr:nvCxnSpPr>
        <xdr:cNvPr id="240" name="直線コネクタ 239"/>
        <xdr:cNvCxnSpPr/>
      </xdr:nvCxnSpPr>
      <xdr:spPr>
        <a:xfrm>
          <a:off x="1130300" y="16753498"/>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75222</xdr:rowOff>
    </xdr:from>
    <xdr:to>
      <xdr:col>24</xdr:col>
      <xdr:colOff>114300</xdr:colOff>
      <xdr:row>98</xdr:row>
      <xdr:rowOff>5372</xdr:rowOff>
    </xdr:to>
    <xdr:sp macro="" textlink="">
      <xdr:nvSpPr>
        <xdr:cNvPr id="250" name="楕円 249"/>
        <xdr:cNvSpPr/>
      </xdr:nvSpPr>
      <xdr:spPr>
        <a:xfrm>
          <a:off x="4584700" y="167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98099</xdr:rowOff>
    </xdr:from>
    <xdr:ext cx="599010" cy="259045"/>
    <xdr:sp macro="" textlink="">
      <xdr:nvSpPr>
        <xdr:cNvPr id="251" name="扶助費該当値テキスト"/>
        <xdr:cNvSpPr txBox="1"/>
      </xdr:nvSpPr>
      <xdr:spPr>
        <a:xfrm>
          <a:off x="4686300" y="16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69969</xdr:rowOff>
    </xdr:from>
    <xdr:to>
      <xdr:col>20</xdr:col>
      <xdr:colOff>38100</xdr:colOff>
      <xdr:row>98</xdr:row>
      <xdr:rowOff>119</xdr:rowOff>
    </xdr:to>
    <xdr:sp macro="" textlink="">
      <xdr:nvSpPr>
        <xdr:cNvPr id="252" name="楕円 251"/>
        <xdr:cNvSpPr/>
      </xdr:nvSpPr>
      <xdr:spPr>
        <a:xfrm>
          <a:off x="3746500" y="167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16646</xdr:rowOff>
    </xdr:from>
    <xdr:ext cx="599010" cy="259045"/>
    <xdr:sp macro="" textlink="">
      <xdr:nvSpPr>
        <xdr:cNvPr id="253" name="テキスト ボックス 252"/>
        <xdr:cNvSpPr txBox="1"/>
      </xdr:nvSpPr>
      <xdr:spPr>
        <a:xfrm>
          <a:off x="3497795" y="1647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76887</xdr:rowOff>
    </xdr:from>
    <xdr:to>
      <xdr:col>15</xdr:col>
      <xdr:colOff>101600</xdr:colOff>
      <xdr:row>98</xdr:row>
      <xdr:rowOff>7037</xdr:rowOff>
    </xdr:to>
    <xdr:sp macro="" textlink="">
      <xdr:nvSpPr>
        <xdr:cNvPr id="254" name="楕円 253"/>
        <xdr:cNvSpPr/>
      </xdr:nvSpPr>
      <xdr:spPr>
        <a:xfrm>
          <a:off x="2857500" y="167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23564</xdr:rowOff>
    </xdr:from>
    <xdr:ext cx="599010" cy="259045"/>
    <xdr:sp macro="" textlink="">
      <xdr:nvSpPr>
        <xdr:cNvPr id="255" name="テキスト ボックス 254"/>
        <xdr:cNvSpPr txBox="1"/>
      </xdr:nvSpPr>
      <xdr:spPr>
        <a:xfrm>
          <a:off x="2608795" y="1648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77977</xdr:rowOff>
    </xdr:from>
    <xdr:to>
      <xdr:col>10</xdr:col>
      <xdr:colOff>165100</xdr:colOff>
      <xdr:row>98</xdr:row>
      <xdr:rowOff>8127</xdr:rowOff>
    </xdr:to>
    <xdr:sp macro="" textlink="">
      <xdr:nvSpPr>
        <xdr:cNvPr id="256" name="楕円 255"/>
        <xdr:cNvSpPr/>
      </xdr:nvSpPr>
      <xdr:spPr>
        <a:xfrm>
          <a:off x="1968500" y="167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24654</xdr:rowOff>
    </xdr:from>
    <xdr:ext cx="599010" cy="259045"/>
    <xdr:sp macro="" textlink="">
      <xdr:nvSpPr>
        <xdr:cNvPr id="257" name="テキスト ボックス 256"/>
        <xdr:cNvSpPr txBox="1"/>
      </xdr:nvSpPr>
      <xdr:spPr>
        <a:xfrm>
          <a:off x="1719795" y="1648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72048</xdr:rowOff>
    </xdr:from>
    <xdr:to>
      <xdr:col>6</xdr:col>
      <xdr:colOff>38100</xdr:colOff>
      <xdr:row>98</xdr:row>
      <xdr:rowOff>2198</xdr:rowOff>
    </xdr:to>
    <xdr:sp macro="" textlink="">
      <xdr:nvSpPr>
        <xdr:cNvPr id="258" name="楕円 257"/>
        <xdr:cNvSpPr/>
      </xdr:nvSpPr>
      <xdr:spPr>
        <a:xfrm>
          <a:off x="1079500" y="167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18725</xdr:rowOff>
    </xdr:from>
    <xdr:ext cx="599010" cy="259045"/>
    <xdr:sp macro="" textlink="">
      <xdr:nvSpPr>
        <xdr:cNvPr id="259" name="テキスト ボックス 258"/>
        <xdr:cNvSpPr txBox="1"/>
      </xdr:nvSpPr>
      <xdr:spPr>
        <a:xfrm>
          <a:off x="830795" y="1647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98408</xdr:rowOff>
    </xdr:from>
    <xdr:to>
      <xdr:col>55</xdr:col>
      <xdr:colOff>0</xdr:colOff>
      <xdr:row>38</xdr:row>
      <xdr:rowOff>109041</xdr:rowOff>
    </xdr:to>
    <xdr:cxnSp macro="">
      <xdr:nvCxnSpPr>
        <xdr:cNvPr id="290" name="直線コネクタ 289"/>
        <xdr:cNvCxnSpPr/>
      </xdr:nvCxnSpPr>
      <xdr:spPr>
        <a:xfrm flipV="1">
          <a:off x="9639300" y="6613508"/>
          <a:ext cx="838200" cy="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94669</xdr:rowOff>
    </xdr:from>
    <xdr:to>
      <xdr:col>50</xdr:col>
      <xdr:colOff>114300</xdr:colOff>
      <xdr:row>38</xdr:row>
      <xdr:rowOff>109041</xdr:rowOff>
    </xdr:to>
    <xdr:cxnSp macro="">
      <xdr:nvCxnSpPr>
        <xdr:cNvPr id="293" name="直線コネクタ 292"/>
        <xdr:cNvCxnSpPr/>
      </xdr:nvCxnSpPr>
      <xdr:spPr>
        <a:xfrm>
          <a:off x="8750300" y="6609769"/>
          <a:ext cx="889000" cy="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94669</xdr:rowOff>
    </xdr:from>
    <xdr:to>
      <xdr:col>45</xdr:col>
      <xdr:colOff>177800</xdr:colOff>
      <xdr:row>38</xdr:row>
      <xdr:rowOff>98155</xdr:rowOff>
    </xdr:to>
    <xdr:cxnSp macro="">
      <xdr:nvCxnSpPr>
        <xdr:cNvPr id="296" name="直線コネクタ 295"/>
        <xdr:cNvCxnSpPr/>
      </xdr:nvCxnSpPr>
      <xdr:spPr>
        <a:xfrm flipV="1">
          <a:off x="7861300" y="6609769"/>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98155</xdr:rowOff>
    </xdr:from>
    <xdr:to>
      <xdr:col>41</xdr:col>
      <xdr:colOff>50800</xdr:colOff>
      <xdr:row>38</xdr:row>
      <xdr:rowOff>102898</xdr:rowOff>
    </xdr:to>
    <xdr:cxnSp macro="">
      <xdr:nvCxnSpPr>
        <xdr:cNvPr id="299" name="直線コネクタ 298"/>
        <xdr:cNvCxnSpPr/>
      </xdr:nvCxnSpPr>
      <xdr:spPr>
        <a:xfrm flipV="1">
          <a:off x="6972300" y="6613255"/>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47608</xdr:rowOff>
    </xdr:from>
    <xdr:to>
      <xdr:col>55</xdr:col>
      <xdr:colOff>50800</xdr:colOff>
      <xdr:row>38</xdr:row>
      <xdr:rowOff>149208</xdr:rowOff>
    </xdr:to>
    <xdr:sp macro="" textlink="">
      <xdr:nvSpPr>
        <xdr:cNvPr id="309" name="楕円 308"/>
        <xdr:cNvSpPr/>
      </xdr:nvSpPr>
      <xdr:spPr>
        <a:xfrm>
          <a:off x="10426700" y="65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133985</xdr:rowOff>
    </xdr:from>
    <xdr:ext cx="599010" cy="259045"/>
    <xdr:sp macro="" textlink="">
      <xdr:nvSpPr>
        <xdr:cNvPr id="310" name="補助費等該当値テキスト"/>
        <xdr:cNvSpPr txBox="1"/>
      </xdr:nvSpPr>
      <xdr:spPr>
        <a:xfrm>
          <a:off x="10528300" y="647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58241</xdr:rowOff>
    </xdr:from>
    <xdr:to>
      <xdr:col>50</xdr:col>
      <xdr:colOff>165100</xdr:colOff>
      <xdr:row>38</xdr:row>
      <xdr:rowOff>159841</xdr:rowOff>
    </xdr:to>
    <xdr:sp macro="" textlink="">
      <xdr:nvSpPr>
        <xdr:cNvPr id="311" name="楕円 310"/>
        <xdr:cNvSpPr/>
      </xdr:nvSpPr>
      <xdr:spPr>
        <a:xfrm>
          <a:off x="9588500" y="65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150968</xdr:rowOff>
    </xdr:from>
    <xdr:ext cx="534377" cy="259045"/>
    <xdr:sp macro="" textlink="">
      <xdr:nvSpPr>
        <xdr:cNvPr id="312" name="テキスト ボックス 311"/>
        <xdr:cNvSpPr txBox="1"/>
      </xdr:nvSpPr>
      <xdr:spPr>
        <a:xfrm>
          <a:off x="9372111" y="66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43869</xdr:rowOff>
    </xdr:from>
    <xdr:to>
      <xdr:col>46</xdr:col>
      <xdr:colOff>38100</xdr:colOff>
      <xdr:row>38</xdr:row>
      <xdr:rowOff>145469</xdr:rowOff>
    </xdr:to>
    <xdr:sp macro="" textlink="">
      <xdr:nvSpPr>
        <xdr:cNvPr id="313" name="楕円 312"/>
        <xdr:cNvSpPr/>
      </xdr:nvSpPr>
      <xdr:spPr>
        <a:xfrm>
          <a:off x="8699500" y="65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136596</xdr:rowOff>
    </xdr:from>
    <xdr:ext cx="599010" cy="259045"/>
    <xdr:sp macro="" textlink="">
      <xdr:nvSpPr>
        <xdr:cNvPr id="314" name="テキスト ボックス 313"/>
        <xdr:cNvSpPr txBox="1"/>
      </xdr:nvSpPr>
      <xdr:spPr>
        <a:xfrm>
          <a:off x="8450795" y="665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47355</xdr:rowOff>
    </xdr:from>
    <xdr:to>
      <xdr:col>41</xdr:col>
      <xdr:colOff>101600</xdr:colOff>
      <xdr:row>38</xdr:row>
      <xdr:rowOff>148955</xdr:rowOff>
    </xdr:to>
    <xdr:sp macro="" textlink="">
      <xdr:nvSpPr>
        <xdr:cNvPr id="315" name="楕円 314"/>
        <xdr:cNvSpPr/>
      </xdr:nvSpPr>
      <xdr:spPr>
        <a:xfrm>
          <a:off x="7810500" y="6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140082</xdr:rowOff>
    </xdr:from>
    <xdr:ext cx="599010" cy="259045"/>
    <xdr:sp macro="" textlink="">
      <xdr:nvSpPr>
        <xdr:cNvPr id="316" name="テキスト ボックス 315"/>
        <xdr:cNvSpPr txBox="1"/>
      </xdr:nvSpPr>
      <xdr:spPr>
        <a:xfrm>
          <a:off x="7561795" y="66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52098</xdr:rowOff>
    </xdr:from>
    <xdr:to>
      <xdr:col>36</xdr:col>
      <xdr:colOff>165100</xdr:colOff>
      <xdr:row>38</xdr:row>
      <xdr:rowOff>153698</xdr:rowOff>
    </xdr:to>
    <xdr:sp macro="" textlink="">
      <xdr:nvSpPr>
        <xdr:cNvPr id="317" name="楕円 316"/>
        <xdr:cNvSpPr/>
      </xdr:nvSpPr>
      <xdr:spPr>
        <a:xfrm>
          <a:off x="6921500" y="65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144825</xdr:rowOff>
    </xdr:from>
    <xdr:ext cx="599010" cy="259045"/>
    <xdr:sp macro="" textlink="">
      <xdr:nvSpPr>
        <xdr:cNvPr id="318" name="テキスト ボックス 317"/>
        <xdr:cNvSpPr txBox="1"/>
      </xdr:nvSpPr>
      <xdr:spPr>
        <a:xfrm>
          <a:off x="6672795" y="665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166505</xdr:rowOff>
    </xdr:from>
    <xdr:to>
      <xdr:col>55</xdr:col>
      <xdr:colOff>0</xdr:colOff>
      <xdr:row>58</xdr:row>
      <xdr:rowOff>170842</xdr:rowOff>
    </xdr:to>
    <xdr:cxnSp macro="">
      <xdr:nvCxnSpPr>
        <xdr:cNvPr id="347" name="直線コネクタ 346"/>
        <xdr:cNvCxnSpPr/>
      </xdr:nvCxnSpPr>
      <xdr:spPr>
        <a:xfrm flipV="1">
          <a:off x="9639300" y="10110605"/>
          <a:ext cx="8382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165226</xdr:rowOff>
    </xdr:from>
    <xdr:to>
      <xdr:col>50</xdr:col>
      <xdr:colOff>114300</xdr:colOff>
      <xdr:row>58</xdr:row>
      <xdr:rowOff>170842</xdr:rowOff>
    </xdr:to>
    <xdr:cxnSp macro="">
      <xdr:nvCxnSpPr>
        <xdr:cNvPr id="350" name="直線コネクタ 349"/>
        <xdr:cNvCxnSpPr/>
      </xdr:nvCxnSpPr>
      <xdr:spPr>
        <a:xfrm>
          <a:off x="8750300" y="10109326"/>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155934</xdr:rowOff>
    </xdr:from>
    <xdr:to>
      <xdr:col>45</xdr:col>
      <xdr:colOff>177800</xdr:colOff>
      <xdr:row>58</xdr:row>
      <xdr:rowOff>165226</xdr:rowOff>
    </xdr:to>
    <xdr:cxnSp macro="">
      <xdr:nvCxnSpPr>
        <xdr:cNvPr id="353" name="直線コネクタ 352"/>
        <xdr:cNvCxnSpPr/>
      </xdr:nvCxnSpPr>
      <xdr:spPr>
        <a:xfrm>
          <a:off x="7861300" y="10100034"/>
          <a:ext cx="8890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155934</xdr:rowOff>
    </xdr:from>
    <xdr:to>
      <xdr:col>41</xdr:col>
      <xdr:colOff>50800</xdr:colOff>
      <xdr:row>59</xdr:row>
      <xdr:rowOff>23064</xdr:rowOff>
    </xdr:to>
    <xdr:cxnSp macro="">
      <xdr:nvCxnSpPr>
        <xdr:cNvPr id="356" name="直線コネクタ 355"/>
        <xdr:cNvCxnSpPr/>
      </xdr:nvCxnSpPr>
      <xdr:spPr>
        <a:xfrm flipV="1">
          <a:off x="6972300" y="10100034"/>
          <a:ext cx="889000" cy="3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115705</xdr:rowOff>
    </xdr:from>
    <xdr:to>
      <xdr:col>55</xdr:col>
      <xdr:colOff>50800</xdr:colOff>
      <xdr:row>59</xdr:row>
      <xdr:rowOff>45855</xdr:rowOff>
    </xdr:to>
    <xdr:sp macro="" textlink="">
      <xdr:nvSpPr>
        <xdr:cNvPr id="366" name="楕円 365"/>
        <xdr:cNvSpPr/>
      </xdr:nvSpPr>
      <xdr:spPr>
        <a:xfrm>
          <a:off x="10426700" y="10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120042</xdr:rowOff>
    </xdr:from>
    <xdr:to>
      <xdr:col>50</xdr:col>
      <xdr:colOff>165100</xdr:colOff>
      <xdr:row>59</xdr:row>
      <xdr:rowOff>50192</xdr:rowOff>
    </xdr:to>
    <xdr:sp macro="" textlink="">
      <xdr:nvSpPr>
        <xdr:cNvPr id="368" name="楕円 367"/>
        <xdr:cNvSpPr/>
      </xdr:nvSpPr>
      <xdr:spPr>
        <a:xfrm>
          <a:off x="9588500" y="1006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41319</xdr:rowOff>
    </xdr:from>
    <xdr:ext cx="599010" cy="259045"/>
    <xdr:sp macro="" textlink="">
      <xdr:nvSpPr>
        <xdr:cNvPr id="369" name="テキスト ボックス 368"/>
        <xdr:cNvSpPr txBox="1"/>
      </xdr:nvSpPr>
      <xdr:spPr>
        <a:xfrm>
          <a:off x="9339795" y="1015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114426</xdr:rowOff>
    </xdr:from>
    <xdr:to>
      <xdr:col>46</xdr:col>
      <xdr:colOff>38100</xdr:colOff>
      <xdr:row>59</xdr:row>
      <xdr:rowOff>44576</xdr:rowOff>
    </xdr:to>
    <xdr:sp macro="" textlink="">
      <xdr:nvSpPr>
        <xdr:cNvPr id="370" name="楕円 369"/>
        <xdr:cNvSpPr/>
      </xdr:nvSpPr>
      <xdr:spPr>
        <a:xfrm>
          <a:off x="8699500" y="100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35703</xdr:rowOff>
    </xdr:from>
    <xdr:ext cx="599010" cy="259045"/>
    <xdr:sp macro="" textlink="">
      <xdr:nvSpPr>
        <xdr:cNvPr id="371" name="テキスト ボックス 370"/>
        <xdr:cNvSpPr txBox="1"/>
      </xdr:nvSpPr>
      <xdr:spPr>
        <a:xfrm>
          <a:off x="8450795" y="1015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105134</xdr:rowOff>
    </xdr:from>
    <xdr:to>
      <xdr:col>41</xdr:col>
      <xdr:colOff>101600</xdr:colOff>
      <xdr:row>59</xdr:row>
      <xdr:rowOff>35284</xdr:rowOff>
    </xdr:to>
    <xdr:sp macro="" textlink="">
      <xdr:nvSpPr>
        <xdr:cNvPr id="372" name="楕円 371"/>
        <xdr:cNvSpPr/>
      </xdr:nvSpPr>
      <xdr:spPr>
        <a:xfrm>
          <a:off x="7810500" y="1004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26411</xdr:rowOff>
    </xdr:from>
    <xdr:ext cx="599010" cy="259045"/>
    <xdr:sp macro="" textlink="">
      <xdr:nvSpPr>
        <xdr:cNvPr id="373" name="テキスト ボックス 372"/>
        <xdr:cNvSpPr txBox="1"/>
      </xdr:nvSpPr>
      <xdr:spPr>
        <a:xfrm>
          <a:off x="7561795" y="1014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143714</xdr:rowOff>
    </xdr:from>
    <xdr:to>
      <xdr:col>36</xdr:col>
      <xdr:colOff>165100</xdr:colOff>
      <xdr:row>59</xdr:row>
      <xdr:rowOff>73864</xdr:rowOff>
    </xdr:to>
    <xdr:sp macro="" textlink="">
      <xdr:nvSpPr>
        <xdr:cNvPr id="374" name="楕円 373"/>
        <xdr:cNvSpPr/>
      </xdr:nvSpPr>
      <xdr:spPr>
        <a:xfrm>
          <a:off x="6921500" y="100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64991</xdr:rowOff>
    </xdr:from>
    <xdr:ext cx="534377" cy="259045"/>
    <xdr:sp macro="" textlink="">
      <xdr:nvSpPr>
        <xdr:cNvPr id="375" name="テキスト ボックス 374"/>
        <xdr:cNvSpPr txBox="1"/>
      </xdr:nvSpPr>
      <xdr:spPr>
        <a:xfrm>
          <a:off x="6705111" y="101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118402</xdr:rowOff>
    </xdr:from>
    <xdr:to>
      <xdr:col>55</xdr:col>
      <xdr:colOff>0</xdr:colOff>
      <xdr:row>78</xdr:row>
      <xdr:rowOff>124347</xdr:rowOff>
    </xdr:to>
    <xdr:cxnSp macro="">
      <xdr:nvCxnSpPr>
        <xdr:cNvPr id="402" name="直線コネクタ 401"/>
        <xdr:cNvCxnSpPr/>
      </xdr:nvCxnSpPr>
      <xdr:spPr>
        <a:xfrm>
          <a:off x="9639300" y="13491502"/>
          <a:ext cx="838200" cy="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117993</xdr:rowOff>
    </xdr:from>
    <xdr:to>
      <xdr:col>50</xdr:col>
      <xdr:colOff>114300</xdr:colOff>
      <xdr:row>78</xdr:row>
      <xdr:rowOff>118402</xdr:rowOff>
    </xdr:to>
    <xdr:cxnSp macro="">
      <xdr:nvCxnSpPr>
        <xdr:cNvPr id="405" name="直線コネクタ 404"/>
        <xdr:cNvCxnSpPr/>
      </xdr:nvCxnSpPr>
      <xdr:spPr>
        <a:xfrm>
          <a:off x="8750300" y="13491093"/>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117993</xdr:rowOff>
    </xdr:from>
    <xdr:to>
      <xdr:col>45</xdr:col>
      <xdr:colOff>177800</xdr:colOff>
      <xdr:row>78</xdr:row>
      <xdr:rowOff>124744</xdr:rowOff>
    </xdr:to>
    <xdr:cxnSp macro="">
      <xdr:nvCxnSpPr>
        <xdr:cNvPr id="408" name="直線コネクタ 407"/>
        <xdr:cNvCxnSpPr/>
      </xdr:nvCxnSpPr>
      <xdr:spPr>
        <a:xfrm flipV="1">
          <a:off x="7861300" y="13491093"/>
          <a:ext cx="88900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124744</xdr:rowOff>
    </xdr:from>
    <xdr:to>
      <xdr:col>41</xdr:col>
      <xdr:colOff>50800</xdr:colOff>
      <xdr:row>78</xdr:row>
      <xdr:rowOff>138967</xdr:rowOff>
    </xdr:to>
    <xdr:cxnSp macro="">
      <xdr:nvCxnSpPr>
        <xdr:cNvPr id="411" name="直線コネクタ 410"/>
        <xdr:cNvCxnSpPr/>
      </xdr:nvCxnSpPr>
      <xdr:spPr>
        <a:xfrm flipV="1">
          <a:off x="6972300" y="13497844"/>
          <a:ext cx="889000" cy="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73547</xdr:rowOff>
    </xdr:from>
    <xdr:to>
      <xdr:col>55</xdr:col>
      <xdr:colOff>50800</xdr:colOff>
      <xdr:row>79</xdr:row>
      <xdr:rowOff>3697</xdr:rowOff>
    </xdr:to>
    <xdr:sp macro="" textlink="">
      <xdr:nvSpPr>
        <xdr:cNvPr id="421" name="楕円 420"/>
        <xdr:cNvSpPr/>
      </xdr:nvSpPr>
      <xdr:spPr>
        <a:xfrm>
          <a:off x="10426700" y="13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31952</xdr:rowOff>
    </xdr:from>
    <xdr:ext cx="534377" cy="259045"/>
    <xdr:sp macro="" textlink="">
      <xdr:nvSpPr>
        <xdr:cNvPr id="422" name="普通建設事業費 （ うち新規整備　）該当値テキスト"/>
        <xdr:cNvSpPr txBox="1"/>
      </xdr:nvSpPr>
      <xdr:spPr>
        <a:xfrm>
          <a:off x="10528300" y="134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67602</xdr:rowOff>
    </xdr:from>
    <xdr:to>
      <xdr:col>50</xdr:col>
      <xdr:colOff>165100</xdr:colOff>
      <xdr:row>78</xdr:row>
      <xdr:rowOff>169202</xdr:rowOff>
    </xdr:to>
    <xdr:sp macro="" textlink="">
      <xdr:nvSpPr>
        <xdr:cNvPr id="423" name="楕円 422"/>
        <xdr:cNvSpPr/>
      </xdr:nvSpPr>
      <xdr:spPr>
        <a:xfrm>
          <a:off x="9588500" y="134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160329</xdr:rowOff>
    </xdr:from>
    <xdr:ext cx="534377" cy="259045"/>
    <xdr:sp macro="" textlink="">
      <xdr:nvSpPr>
        <xdr:cNvPr id="424" name="テキスト ボックス 423"/>
        <xdr:cNvSpPr txBox="1"/>
      </xdr:nvSpPr>
      <xdr:spPr>
        <a:xfrm>
          <a:off x="9372111" y="1353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67193</xdr:rowOff>
    </xdr:from>
    <xdr:to>
      <xdr:col>46</xdr:col>
      <xdr:colOff>38100</xdr:colOff>
      <xdr:row>78</xdr:row>
      <xdr:rowOff>168793</xdr:rowOff>
    </xdr:to>
    <xdr:sp macro="" textlink="">
      <xdr:nvSpPr>
        <xdr:cNvPr id="425" name="楕円 424"/>
        <xdr:cNvSpPr/>
      </xdr:nvSpPr>
      <xdr:spPr>
        <a:xfrm>
          <a:off x="8699500" y="134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159920</xdr:rowOff>
    </xdr:from>
    <xdr:ext cx="534377" cy="259045"/>
    <xdr:sp macro="" textlink="">
      <xdr:nvSpPr>
        <xdr:cNvPr id="426" name="テキスト ボックス 425"/>
        <xdr:cNvSpPr txBox="1"/>
      </xdr:nvSpPr>
      <xdr:spPr>
        <a:xfrm>
          <a:off x="8483111" y="1353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73944</xdr:rowOff>
    </xdr:from>
    <xdr:to>
      <xdr:col>41</xdr:col>
      <xdr:colOff>101600</xdr:colOff>
      <xdr:row>79</xdr:row>
      <xdr:rowOff>4094</xdr:rowOff>
    </xdr:to>
    <xdr:sp macro="" textlink="">
      <xdr:nvSpPr>
        <xdr:cNvPr id="427" name="楕円 426"/>
        <xdr:cNvSpPr/>
      </xdr:nvSpPr>
      <xdr:spPr>
        <a:xfrm>
          <a:off x="7810500" y="134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166671</xdr:rowOff>
    </xdr:from>
    <xdr:ext cx="534377" cy="259045"/>
    <xdr:sp macro="" textlink="">
      <xdr:nvSpPr>
        <xdr:cNvPr id="428" name="テキスト ボックス 427"/>
        <xdr:cNvSpPr txBox="1"/>
      </xdr:nvSpPr>
      <xdr:spPr>
        <a:xfrm>
          <a:off x="7594111" y="135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88167</xdr:rowOff>
    </xdr:from>
    <xdr:to>
      <xdr:col>36</xdr:col>
      <xdr:colOff>165100</xdr:colOff>
      <xdr:row>79</xdr:row>
      <xdr:rowOff>18317</xdr:rowOff>
    </xdr:to>
    <xdr:sp macro="" textlink="">
      <xdr:nvSpPr>
        <xdr:cNvPr id="429" name="楕円 428"/>
        <xdr:cNvSpPr/>
      </xdr:nvSpPr>
      <xdr:spPr>
        <a:xfrm>
          <a:off x="6921500" y="134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9444</xdr:rowOff>
    </xdr:from>
    <xdr:ext cx="469744" cy="259045"/>
    <xdr:sp macro="" textlink="">
      <xdr:nvSpPr>
        <xdr:cNvPr id="430" name="テキスト ボックス 429"/>
        <xdr:cNvSpPr txBox="1"/>
      </xdr:nvSpPr>
      <xdr:spPr>
        <a:xfrm>
          <a:off x="6737428" y="1355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53580</xdr:rowOff>
    </xdr:from>
    <xdr:to>
      <xdr:col>55</xdr:col>
      <xdr:colOff>0</xdr:colOff>
      <xdr:row>98</xdr:row>
      <xdr:rowOff>77620</xdr:rowOff>
    </xdr:to>
    <xdr:cxnSp macro="">
      <xdr:nvCxnSpPr>
        <xdr:cNvPr id="457" name="直線コネクタ 456"/>
        <xdr:cNvCxnSpPr/>
      </xdr:nvCxnSpPr>
      <xdr:spPr>
        <a:xfrm flipV="1">
          <a:off x="9639300" y="16855680"/>
          <a:ext cx="8382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64940</xdr:rowOff>
    </xdr:from>
    <xdr:to>
      <xdr:col>50</xdr:col>
      <xdr:colOff>114300</xdr:colOff>
      <xdr:row>98</xdr:row>
      <xdr:rowOff>77620</xdr:rowOff>
    </xdr:to>
    <xdr:cxnSp macro="">
      <xdr:nvCxnSpPr>
        <xdr:cNvPr id="460" name="直線コネクタ 459"/>
        <xdr:cNvCxnSpPr/>
      </xdr:nvCxnSpPr>
      <xdr:spPr>
        <a:xfrm>
          <a:off x="8750300" y="16867040"/>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30731</xdr:rowOff>
    </xdr:from>
    <xdr:to>
      <xdr:col>45</xdr:col>
      <xdr:colOff>177800</xdr:colOff>
      <xdr:row>98</xdr:row>
      <xdr:rowOff>64940</xdr:rowOff>
    </xdr:to>
    <xdr:cxnSp macro="">
      <xdr:nvCxnSpPr>
        <xdr:cNvPr id="463" name="直線コネクタ 462"/>
        <xdr:cNvCxnSpPr/>
      </xdr:nvCxnSpPr>
      <xdr:spPr>
        <a:xfrm>
          <a:off x="7861300" y="16832831"/>
          <a:ext cx="889000" cy="3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30731</xdr:rowOff>
    </xdr:from>
    <xdr:to>
      <xdr:col>41</xdr:col>
      <xdr:colOff>50800</xdr:colOff>
      <xdr:row>98</xdr:row>
      <xdr:rowOff>92425</xdr:rowOff>
    </xdr:to>
    <xdr:cxnSp macro="">
      <xdr:nvCxnSpPr>
        <xdr:cNvPr id="466" name="直線コネクタ 465"/>
        <xdr:cNvCxnSpPr/>
      </xdr:nvCxnSpPr>
      <xdr:spPr>
        <a:xfrm flipV="1">
          <a:off x="6972300" y="16832831"/>
          <a:ext cx="889000" cy="6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2780</xdr:rowOff>
    </xdr:from>
    <xdr:to>
      <xdr:col>55</xdr:col>
      <xdr:colOff>50800</xdr:colOff>
      <xdr:row>98</xdr:row>
      <xdr:rowOff>104380</xdr:rowOff>
    </xdr:to>
    <xdr:sp macro="" textlink="">
      <xdr:nvSpPr>
        <xdr:cNvPr id="476" name="楕円 475"/>
        <xdr:cNvSpPr/>
      </xdr:nvSpPr>
      <xdr:spPr>
        <a:xfrm>
          <a:off x="10426700" y="16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26820</xdr:rowOff>
    </xdr:from>
    <xdr:to>
      <xdr:col>50</xdr:col>
      <xdr:colOff>165100</xdr:colOff>
      <xdr:row>98</xdr:row>
      <xdr:rowOff>128420</xdr:rowOff>
    </xdr:to>
    <xdr:sp macro="" textlink="">
      <xdr:nvSpPr>
        <xdr:cNvPr id="478" name="楕円 477"/>
        <xdr:cNvSpPr/>
      </xdr:nvSpPr>
      <xdr:spPr>
        <a:xfrm>
          <a:off x="9588500" y="168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119547</xdr:rowOff>
    </xdr:from>
    <xdr:ext cx="534377" cy="259045"/>
    <xdr:sp macro="" textlink="">
      <xdr:nvSpPr>
        <xdr:cNvPr id="479" name="テキスト ボックス 478"/>
        <xdr:cNvSpPr txBox="1"/>
      </xdr:nvSpPr>
      <xdr:spPr>
        <a:xfrm>
          <a:off x="9372111" y="169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14140</xdr:rowOff>
    </xdr:from>
    <xdr:to>
      <xdr:col>46</xdr:col>
      <xdr:colOff>38100</xdr:colOff>
      <xdr:row>98</xdr:row>
      <xdr:rowOff>115740</xdr:rowOff>
    </xdr:to>
    <xdr:sp macro="" textlink="">
      <xdr:nvSpPr>
        <xdr:cNvPr id="480" name="楕円 479"/>
        <xdr:cNvSpPr/>
      </xdr:nvSpPr>
      <xdr:spPr>
        <a:xfrm>
          <a:off x="8699500" y="168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106867</xdr:rowOff>
    </xdr:from>
    <xdr:ext cx="534377" cy="259045"/>
    <xdr:sp macro="" textlink="">
      <xdr:nvSpPr>
        <xdr:cNvPr id="481" name="テキスト ボックス 480"/>
        <xdr:cNvSpPr txBox="1"/>
      </xdr:nvSpPr>
      <xdr:spPr>
        <a:xfrm>
          <a:off x="8483111" y="169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151381</xdr:rowOff>
    </xdr:from>
    <xdr:to>
      <xdr:col>41</xdr:col>
      <xdr:colOff>101600</xdr:colOff>
      <xdr:row>98</xdr:row>
      <xdr:rowOff>81531</xdr:rowOff>
    </xdr:to>
    <xdr:sp macro="" textlink="">
      <xdr:nvSpPr>
        <xdr:cNvPr id="482" name="楕円 481"/>
        <xdr:cNvSpPr/>
      </xdr:nvSpPr>
      <xdr:spPr>
        <a:xfrm>
          <a:off x="7810500" y="167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72658</xdr:rowOff>
    </xdr:from>
    <xdr:ext cx="599010" cy="259045"/>
    <xdr:sp macro="" textlink="">
      <xdr:nvSpPr>
        <xdr:cNvPr id="483" name="テキスト ボックス 482"/>
        <xdr:cNvSpPr txBox="1"/>
      </xdr:nvSpPr>
      <xdr:spPr>
        <a:xfrm>
          <a:off x="7561795" y="168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41625</xdr:rowOff>
    </xdr:from>
    <xdr:to>
      <xdr:col>36</xdr:col>
      <xdr:colOff>165100</xdr:colOff>
      <xdr:row>98</xdr:row>
      <xdr:rowOff>143225</xdr:rowOff>
    </xdr:to>
    <xdr:sp macro="" textlink="">
      <xdr:nvSpPr>
        <xdr:cNvPr id="484" name="楕円 483"/>
        <xdr:cNvSpPr/>
      </xdr:nvSpPr>
      <xdr:spPr>
        <a:xfrm>
          <a:off x="6921500" y="168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134352</xdr:rowOff>
    </xdr:from>
    <xdr:ext cx="534377" cy="259045"/>
    <xdr:sp macro="" textlink="">
      <xdr:nvSpPr>
        <xdr:cNvPr id="485" name="テキスト ボックス 484"/>
        <xdr:cNvSpPr txBox="1"/>
      </xdr:nvSpPr>
      <xdr:spPr>
        <a:xfrm>
          <a:off x="6705111" y="169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73113</xdr:rowOff>
    </xdr:from>
    <xdr:to>
      <xdr:col>85</xdr:col>
      <xdr:colOff>127000</xdr:colOff>
      <xdr:row>39</xdr:row>
      <xdr:rowOff>87856</xdr:rowOff>
    </xdr:to>
    <xdr:cxnSp macro="">
      <xdr:nvCxnSpPr>
        <xdr:cNvPr id="516" name="直線コネクタ 515"/>
        <xdr:cNvCxnSpPr/>
      </xdr:nvCxnSpPr>
      <xdr:spPr>
        <a:xfrm flipV="1">
          <a:off x="15481300" y="6759663"/>
          <a:ext cx="8382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87856</xdr:rowOff>
    </xdr:from>
    <xdr:to>
      <xdr:col>81</xdr:col>
      <xdr:colOff>50800</xdr:colOff>
      <xdr:row>39</xdr:row>
      <xdr:rowOff>98625</xdr:rowOff>
    </xdr:to>
    <xdr:cxnSp macro="">
      <xdr:nvCxnSpPr>
        <xdr:cNvPr id="519" name="直線コネクタ 518"/>
        <xdr:cNvCxnSpPr/>
      </xdr:nvCxnSpPr>
      <xdr:spPr>
        <a:xfrm flipV="1">
          <a:off x="14592300" y="6774406"/>
          <a:ext cx="889000" cy="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96251</xdr:rowOff>
    </xdr:from>
    <xdr:to>
      <xdr:col>76</xdr:col>
      <xdr:colOff>114300</xdr:colOff>
      <xdr:row>39</xdr:row>
      <xdr:rowOff>98625</xdr:rowOff>
    </xdr:to>
    <xdr:cxnSp macro="">
      <xdr:nvCxnSpPr>
        <xdr:cNvPr id="522" name="直線コネクタ 521"/>
        <xdr:cNvCxnSpPr/>
      </xdr:nvCxnSpPr>
      <xdr:spPr>
        <a:xfrm>
          <a:off x="13703300" y="6782801"/>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96129</xdr:rowOff>
    </xdr:from>
    <xdr:to>
      <xdr:col>71</xdr:col>
      <xdr:colOff>177800</xdr:colOff>
      <xdr:row>39</xdr:row>
      <xdr:rowOff>96251</xdr:rowOff>
    </xdr:to>
    <xdr:cxnSp macro="">
      <xdr:nvCxnSpPr>
        <xdr:cNvPr id="525" name="直線コネクタ 524"/>
        <xdr:cNvCxnSpPr/>
      </xdr:nvCxnSpPr>
      <xdr:spPr>
        <a:xfrm>
          <a:off x="12814300" y="6782679"/>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22313</xdr:rowOff>
    </xdr:from>
    <xdr:to>
      <xdr:col>85</xdr:col>
      <xdr:colOff>177800</xdr:colOff>
      <xdr:row>39</xdr:row>
      <xdr:rowOff>123913</xdr:rowOff>
    </xdr:to>
    <xdr:sp macro="" textlink="">
      <xdr:nvSpPr>
        <xdr:cNvPr id="535" name="楕円 534"/>
        <xdr:cNvSpPr/>
      </xdr:nvSpPr>
      <xdr:spPr>
        <a:xfrm>
          <a:off x="16268700" y="67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153140</xdr:rowOff>
    </xdr:from>
    <xdr:ext cx="534377" cy="259045"/>
    <xdr:sp macro="" textlink="">
      <xdr:nvSpPr>
        <xdr:cNvPr id="536" name="災害復旧事業費該当値テキスト"/>
        <xdr:cNvSpPr txBox="1"/>
      </xdr:nvSpPr>
      <xdr:spPr>
        <a:xfrm>
          <a:off x="16370300" y="649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37056</xdr:rowOff>
    </xdr:from>
    <xdr:to>
      <xdr:col>81</xdr:col>
      <xdr:colOff>101600</xdr:colOff>
      <xdr:row>39</xdr:row>
      <xdr:rowOff>138656</xdr:rowOff>
    </xdr:to>
    <xdr:sp macro="" textlink="">
      <xdr:nvSpPr>
        <xdr:cNvPr id="537" name="楕円 536"/>
        <xdr:cNvSpPr/>
      </xdr:nvSpPr>
      <xdr:spPr>
        <a:xfrm>
          <a:off x="15430500" y="672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129783</xdr:rowOff>
    </xdr:from>
    <xdr:ext cx="534377" cy="259045"/>
    <xdr:sp macro="" textlink="">
      <xdr:nvSpPr>
        <xdr:cNvPr id="538" name="テキスト ボックス 537"/>
        <xdr:cNvSpPr txBox="1"/>
      </xdr:nvSpPr>
      <xdr:spPr>
        <a:xfrm>
          <a:off x="15214111" y="681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47825</xdr:rowOff>
    </xdr:from>
    <xdr:to>
      <xdr:col>76</xdr:col>
      <xdr:colOff>165100</xdr:colOff>
      <xdr:row>39</xdr:row>
      <xdr:rowOff>149425</xdr:rowOff>
    </xdr:to>
    <xdr:sp macro="" textlink="">
      <xdr:nvSpPr>
        <xdr:cNvPr id="539" name="楕円 538"/>
        <xdr:cNvSpPr/>
      </xdr:nvSpPr>
      <xdr:spPr>
        <a:xfrm>
          <a:off x="14541500" y="67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140552</xdr:rowOff>
    </xdr:from>
    <xdr:ext cx="378565" cy="259045"/>
    <xdr:sp macro="" textlink="">
      <xdr:nvSpPr>
        <xdr:cNvPr id="540" name="テキスト ボックス 539"/>
        <xdr:cNvSpPr txBox="1"/>
      </xdr:nvSpPr>
      <xdr:spPr>
        <a:xfrm>
          <a:off x="14403017" y="682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45451</xdr:rowOff>
    </xdr:from>
    <xdr:to>
      <xdr:col>72</xdr:col>
      <xdr:colOff>38100</xdr:colOff>
      <xdr:row>39</xdr:row>
      <xdr:rowOff>147051</xdr:rowOff>
    </xdr:to>
    <xdr:sp macro="" textlink="">
      <xdr:nvSpPr>
        <xdr:cNvPr id="541" name="楕円 540"/>
        <xdr:cNvSpPr/>
      </xdr:nvSpPr>
      <xdr:spPr>
        <a:xfrm>
          <a:off x="13652500" y="67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138178</xdr:rowOff>
    </xdr:from>
    <xdr:ext cx="469744" cy="259045"/>
    <xdr:sp macro="" textlink="">
      <xdr:nvSpPr>
        <xdr:cNvPr id="542" name="テキスト ボックス 541"/>
        <xdr:cNvSpPr txBox="1"/>
      </xdr:nvSpPr>
      <xdr:spPr>
        <a:xfrm>
          <a:off x="13468428" y="682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45329</xdr:rowOff>
    </xdr:from>
    <xdr:to>
      <xdr:col>67</xdr:col>
      <xdr:colOff>101600</xdr:colOff>
      <xdr:row>39</xdr:row>
      <xdr:rowOff>146929</xdr:rowOff>
    </xdr:to>
    <xdr:sp macro="" textlink="">
      <xdr:nvSpPr>
        <xdr:cNvPr id="543" name="楕円 542"/>
        <xdr:cNvSpPr/>
      </xdr:nvSpPr>
      <xdr:spPr>
        <a:xfrm>
          <a:off x="12763500" y="67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138056</xdr:rowOff>
    </xdr:from>
    <xdr:ext cx="469744" cy="259045"/>
    <xdr:sp macro="" textlink="">
      <xdr:nvSpPr>
        <xdr:cNvPr id="544" name="テキスト ボックス 543"/>
        <xdr:cNvSpPr txBox="1"/>
      </xdr:nvSpPr>
      <xdr:spPr>
        <a:xfrm>
          <a:off x="12579428" y="682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12334</xdr:rowOff>
    </xdr:from>
    <xdr:to>
      <xdr:col>85</xdr:col>
      <xdr:colOff>127000</xdr:colOff>
      <xdr:row>78</xdr:row>
      <xdr:rowOff>13818</xdr:rowOff>
    </xdr:to>
    <xdr:cxnSp macro="">
      <xdr:nvCxnSpPr>
        <xdr:cNvPr id="632" name="直線コネクタ 631"/>
        <xdr:cNvCxnSpPr/>
      </xdr:nvCxnSpPr>
      <xdr:spPr>
        <a:xfrm flipV="1">
          <a:off x="15481300" y="13385434"/>
          <a:ext cx="8382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13818</xdr:rowOff>
    </xdr:from>
    <xdr:to>
      <xdr:col>81</xdr:col>
      <xdr:colOff>50800</xdr:colOff>
      <xdr:row>78</xdr:row>
      <xdr:rowOff>32389</xdr:rowOff>
    </xdr:to>
    <xdr:cxnSp macro="">
      <xdr:nvCxnSpPr>
        <xdr:cNvPr id="635" name="直線コネクタ 634"/>
        <xdr:cNvCxnSpPr/>
      </xdr:nvCxnSpPr>
      <xdr:spPr>
        <a:xfrm flipV="1">
          <a:off x="14592300" y="13386918"/>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32389</xdr:rowOff>
    </xdr:from>
    <xdr:to>
      <xdr:col>76</xdr:col>
      <xdr:colOff>114300</xdr:colOff>
      <xdr:row>78</xdr:row>
      <xdr:rowOff>39410</xdr:rowOff>
    </xdr:to>
    <xdr:cxnSp macro="">
      <xdr:nvCxnSpPr>
        <xdr:cNvPr id="638" name="直線コネクタ 637"/>
        <xdr:cNvCxnSpPr/>
      </xdr:nvCxnSpPr>
      <xdr:spPr>
        <a:xfrm flipV="1">
          <a:off x="13703300" y="13405489"/>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30851</xdr:rowOff>
    </xdr:from>
    <xdr:to>
      <xdr:col>71</xdr:col>
      <xdr:colOff>177800</xdr:colOff>
      <xdr:row>78</xdr:row>
      <xdr:rowOff>39410</xdr:rowOff>
    </xdr:to>
    <xdr:cxnSp macro="">
      <xdr:nvCxnSpPr>
        <xdr:cNvPr id="641" name="直線コネクタ 640"/>
        <xdr:cNvCxnSpPr/>
      </xdr:nvCxnSpPr>
      <xdr:spPr>
        <a:xfrm>
          <a:off x="12814300" y="13403951"/>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132984</xdr:rowOff>
    </xdr:from>
    <xdr:to>
      <xdr:col>85</xdr:col>
      <xdr:colOff>177800</xdr:colOff>
      <xdr:row>78</xdr:row>
      <xdr:rowOff>63134</xdr:rowOff>
    </xdr:to>
    <xdr:sp macro="" textlink="">
      <xdr:nvSpPr>
        <xdr:cNvPr id="651" name="楕円 650"/>
        <xdr:cNvSpPr/>
      </xdr:nvSpPr>
      <xdr:spPr>
        <a:xfrm>
          <a:off x="16268700" y="133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111411</xdr:rowOff>
    </xdr:from>
    <xdr:ext cx="599010" cy="259045"/>
    <xdr:sp macro="" textlink="">
      <xdr:nvSpPr>
        <xdr:cNvPr id="652" name="公債費該当値テキスト"/>
        <xdr:cNvSpPr txBox="1"/>
      </xdr:nvSpPr>
      <xdr:spPr>
        <a:xfrm>
          <a:off x="16370300" y="133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134468</xdr:rowOff>
    </xdr:from>
    <xdr:to>
      <xdr:col>81</xdr:col>
      <xdr:colOff>101600</xdr:colOff>
      <xdr:row>78</xdr:row>
      <xdr:rowOff>64618</xdr:rowOff>
    </xdr:to>
    <xdr:sp macro="" textlink="">
      <xdr:nvSpPr>
        <xdr:cNvPr id="653" name="楕円 652"/>
        <xdr:cNvSpPr/>
      </xdr:nvSpPr>
      <xdr:spPr>
        <a:xfrm>
          <a:off x="15430500" y="13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55745</xdr:rowOff>
    </xdr:from>
    <xdr:ext cx="599010" cy="259045"/>
    <xdr:sp macro="" textlink="">
      <xdr:nvSpPr>
        <xdr:cNvPr id="654" name="テキスト ボックス 653"/>
        <xdr:cNvSpPr txBox="1"/>
      </xdr:nvSpPr>
      <xdr:spPr>
        <a:xfrm>
          <a:off x="15181795" y="1342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153039</xdr:rowOff>
    </xdr:from>
    <xdr:to>
      <xdr:col>76</xdr:col>
      <xdr:colOff>165100</xdr:colOff>
      <xdr:row>78</xdr:row>
      <xdr:rowOff>83189</xdr:rowOff>
    </xdr:to>
    <xdr:sp macro="" textlink="">
      <xdr:nvSpPr>
        <xdr:cNvPr id="655" name="楕円 654"/>
        <xdr:cNvSpPr/>
      </xdr:nvSpPr>
      <xdr:spPr>
        <a:xfrm>
          <a:off x="14541500" y="13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74316</xdr:rowOff>
    </xdr:from>
    <xdr:ext cx="534377" cy="259045"/>
    <xdr:sp macro="" textlink="">
      <xdr:nvSpPr>
        <xdr:cNvPr id="656" name="テキスト ボックス 655"/>
        <xdr:cNvSpPr txBox="1"/>
      </xdr:nvSpPr>
      <xdr:spPr>
        <a:xfrm>
          <a:off x="14325111" y="1344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160060</xdr:rowOff>
    </xdr:from>
    <xdr:to>
      <xdr:col>72</xdr:col>
      <xdr:colOff>38100</xdr:colOff>
      <xdr:row>78</xdr:row>
      <xdr:rowOff>90210</xdr:rowOff>
    </xdr:to>
    <xdr:sp macro="" textlink="">
      <xdr:nvSpPr>
        <xdr:cNvPr id="657" name="楕円 656"/>
        <xdr:cNvSpPr/>
      </xdr:nvSpPr>
      <xdr:spPr>
        <a:xfrm>
          <a:off x="13652500" y="13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81337</xdr:rowOff>
    </xdr:from>
    <xdr:ext cx="534377" cy="259045"/>
    <xdr:sp macro="" textlink="">
      <xdr:nvSpPr>
        <xdr:cNvPr id="658" name="テキスト ボックス 657"/>
        <xdr:cNvSpPr txBox="1"/>
      </xdr:nvSpPr>
      <xdr:spPr>
        <a:xfrm>
          <a:off x="13436111" y="134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151501</xdr:rowOff>
    </xdr:from>
    <xdr:to>
      <xdr:col>67</xdr:col>
      <xdr:colOff>101600</xdr:colOff>
      <xdr:row>78</xdr:row>
      <xdr:rowOff>81651</xdr:rowOff>
    </xdr:to>
    <xdr:sp macro="" textlink="">
      <xdr:nvSpPr>
        <xdr:cNvPr id="659" name="楕円 658"/>
        <xdr:cNvSpPr/>
      </xdr:nvSpPr>
      <xdr:spPr>
        <a:xfrm>
          <a:off x="12763500" y="133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72778</xdr:rowOff>
    </xdr:from>
    <xdr:ext cx="534377" cy="259045"/>
    <xdr:sp macro="" textlink="">
      <xdr:nvSpPr>
        <xdr:cNvPr id="660" name="テキスト ボックス 659"/>
        <xdr:cNvSpPr txBox="1"/>
      </xdr:nvSpPr>
      <xdr:spPr>
        <a:xfrm>
          <a:off x="12547111" y="1344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75640</xdr:rowOff>
    </xdr:from>
    <xdr:to>
      <xdr:col>85</xdr:col>
      <xdr:colOff>127000</xdr:colOff>
      <xdr:row>98</xdr:row>
      <xdr:rowOff>125600</xdr:rowOff>
    </xdr:to>
    <xdr:cxnSp macro="">
      <xdr:nvCxnSpPr>
        <xdr:cNvPr id="687" name="直線コネクタ 686"/>
        <xdr:cNvCxnSpPr/>
      </xdr:nvCxnSpPr>
      <xdr:spPr>
        <a:xfrm>
          <a:off x="15481300" y="16877740"/>
          <a:ext cx="838200" cy="4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75640</xdr:rowOff>
    </xdr:from>
    <xdr:to>
      <xdr:col>81</xdr:col>
      <xdr:colOff>50800</xdr:colOff>
      <xdr:row>98</xdr:row>
      <xdr:rowOff>119582</xdr:rowOff>
    </xdr:to>
    <xdr:cxnSp macro="">
      <xdr:nvCxnSpPr>
        <xdr:cNvPr id="690" name="直線コネクタ 689"/>
        <xdr:cNvCxnSpPr/>
      </xdr:nvCxnSpPr>
      <xdr:spPr>
        <a:xfrm flipV="1">
          <a:off x="14592300" y="16877740"/>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119582</xdr:rowOff>
    </xdr:from>
    <xdr:to>
      <xdr:col>76</xdr:col>
      <xdr:colOff>114300</xdr:colOff>
      <xdr:row>98</xdr:row>
      <xdr:rowOff>122892</xdr:rowOff>
    </xdr:to>
    <xdr:cxnSp macro="">
      <xdr:nvCxnSpPr>
        <xdr:cNvPr id="693" name="直線コネクタ 692"/>
        <xdr:cNvCxnSpPr/>
      </xdr:nvCxnSpPr>
      <xdr:spPr>
        <a:xfrm flipV="1">
          <a:off x="13703300" y="16921682"/>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110116</xdr:rowOff>
    </xdr:from>
    <xdr:to>
      <xdr:col>71</xdr:col>
      <xdr:colOff>177800</xdr:colOff>
      <xdr:row>98</xdr:row>
      <xdr:rowOff>122892</xdr:rowOff>
    </xdr:to>
    <xdr:cxnSp macro="">
      <xdr:nvCxnSpPr>
        <xdr:cNvPr id="696" name="直線コネクタ 695"/>
        <xdr:cNvCxnSpPr/>
      </xdr:nvCxnSpPr>
      <xdr:spPr>
        <a:xfrm>
          <a:off x="12814300" y="16912216"/>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74800</xdr:rowOff>
    </xdr:from>
    <xdr:to>
      <xdr:col>85</xdr:col>
      <xdr:colOff>177800</xdr:colOff>
      <xdr:row>99</xdr:row>
      <xdr:rowOff>4950</xdr:rowOff>
    </xdr:to>
    <xdr:sp macro="" textlink="">
      <xdr:nvSpPr>
        <xdr:cNvPr id="706" name="楕円 705"/>
        <xdr:cNvSpPr/>
      </xdr:nvSpPr>
      <xdr:spPr>
        <a:xfrm>
          <a:off x="16268700" y="168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24840</xdr:rowOff>
    </xdr:from>
    <xdr:to>
      <xdr:col>81</xdr:col>
      <xdr:colOff>101600</xdr:colOff>
      <xdr:row>98</xdr:row>
      <xdr:rowOff>126440</xdr:rowOff>
    </xdr:to>
    <xdr:sp macro="" textlink="">
      <xdr:nvSpPr>
        <xdr:cNvPr id="708" name="楕円 707"/>
        <xdr:cNvSpPr/>
      </xdr:nvSpPr>
      <xdr:spPr>
        <a:xfrm>
          <a:off x="15430500" y="168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142967</xdr:rowOff>
    </xdr:from>
    <xdr:ext cx="599010" cy="259045"/>
    <xdr:sp macro="" textlink="">
      <xdr:nvSpPr>
        <xdr:cNvPr id="709" name="テキスト ボックス 708"/>
        <xdr:cNvSpPr txBox="1"/>
      </xdr:nvSpPr>
      <xdr:spPr>
        <a:xfrm>
          <a:off x="15181795" y="1660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68782</xdr:rowOff>
    </xdr:from>
    <xdr:to>
      <xdr:col>76</xdr:col>
      <xdr:colOff>165100</xdr:colOff>
      <xdr:row>98</xdr:row>
      <xdr:rowOff>170382</xdr:rowOff>
    </xdr:to>
    <xdr:sp macro="" textlink="">
      <xdr:nvSpPr>
        <xdr:cNvPr id="710" name="楕円 709"/>
        <xdr:cNvSpPr/>
      </xdr:nvSpPr>
      <xdr:spPr>
        <a:xfrm>
          <a:off x="14541500" y="16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161509</xdr:rowOff>
    </xdr:from>
    <xdr:ext cx="534377" cy="259045"/>
    <xdr:sp macro="" textlink="">
      <xdr:nvSpPr>
        <xdr:cNvPr id="711" name="テキスト ボックス 710"/>
        <xdr:cNvSpPr txBox="1"/>
      </xdr:nvSpPr>
      <xdr:spPr>
        <a:xfrm>
          <a:off x="14325111" y="169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72092</xdr:rowOff>
    </xdr:from>
    <xdr:to>
      <xdr:col>72</xdr:col>
      <xdr:colOff>38100</xdr:colOff>
      <xdr:row>99</xdr:row>
      <xdr:rowOff>2242</xdr:rowOff>
    </xdr:to>
    <xdr:sp macro="" textlink="">
      <xdr:nvSpPr>
        <xdr:cNvPr id="712" name="楕円 711"/>
        <xdr:cNvSpPr/>
      </xdr:nvSpPr>
      <xdr:spPr>
        <a:xfrm>
          <a:off x="13652500" y="168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164819</xdr:rowOff>
    </xdr:from>
    <xdr:ext cx="534377" cy="259045"/>
    <xdr:sp macro="" textlink="">
      <xdr:nvSpPr>
        <xdr:cNvPr id="713" name="テキスト ボックス 712"/>
        <xdr:cNvSpPr txBox="1"/>
      </xdr:nvSpPr>
      <xdr:spPr>
        <a:xfrm>
          <a:off x="13436111" y="169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59316</xdr:rowOff>
    </xdr:from>
    <xdr:to>
      <xdr:col>67</xdr:col>
      <xdr:colOff>101600</xdr:colOff>
      <xdr:row>98</xdr:row>
      <xdr:rowOff>160916</xdr:rowOff>
    </xdr:to>
    <xdr:sp macro="" textlink="">
      <xdr:nvSpPr>
        <xdr:cNvPr id="714" name="楕円 713"/>
        <xdr:cNvSpPr/>
      </xdr:nvSpPr>
      <xdr:spPr>
        <a:xfrm>
          <a:off x="12763500" y="168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152043</xdr:rowOff>
    </xdr:from>
    <xdr:ext cx="534377" cy="259045"/>
    <xdr:sp macro="" textlink="">
      <xdr:nvSpPr>
        <xdr:cNvPr id="715" name="テキスト ボックス 714"/>
        <xdr:cNvSpPr txBox="1"/>
      </xdr:nvSpPr>
      <xdr:spPr>
        <a:xfrm>
          <a:off x="12547111" y="1695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16770</xdr:rowOff>
    </xdr:from>
    <xdr:to>
      <xdr:col>116</xdr:col>
      <xdr:colOff>63500</xdr:colOff>
      <xdr:row>59</xdr:row>
      <xdr:rowOff>17342</xdr:rowOff>
    </xdr:to>
    <xdr:cxnSp macro="">
      <xdr:nvCxnSpPr>
        <xdr:cNvPr id="801" name="直線コネクタ 800"/>
        <xdr:cNvCxnSpPr/>
      </xdr:nvCxnSpPr>
      <xdr:spPr>
        <a:xfrm flipV="1">
          <a:off x="21323300" y="1013232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17342</xdr:rowOff>
    </xdr:from>
    <xdr:to>
      <xdr:col>111</xdr:col>
      <xdr:colOff>177800</xdr:colOff>
      <xdr:row>59</xdr:row>
      <xdr:rowOff>17552</xdr:rowOff>
    </xdr:to>
    <xdr:cxnSp macro="">
      <xdr:nvCxnSpPr>
        <xdr:cNvPr id="804" name="直線コネクタ 803"/>
        <xdr:cNvCxnSpPr/>
      </xdr:nvCxnSpPr>
      <xdr:spPr>
        <a:xfrm flipV="1">
          <a:off x="20434300" y="10132892"/>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17552</xdr:rowOff>
    </xdr:from>
    <xdr:to>
      <xdr:col>107</xdr:col>
      <xdr:colOff>50800</xdr:colOff>
      <xdr:row>59</xdr:row>
      <xdr:rowOff>17990</xdr:rowOff>
    </xdr:to>
    <xdr:cxnSp macro="">
      <xdr:nvCxnSpPr>
        <xdr:cNvPr id="807" name="直線コネクタ 806"/>
        <xdr:cNvCxnSpPr/>
      </xdr:nvCxnSpPr>
      <xdr:spPr>
        <a:xfrm flipV="1">
          <a:off x="19545300" y="10133102"/>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17990</xdr:rowOff>
    </xdr:from>
    <xdr:to>
      <xdr:col>102</xdr:col>
      <xdr:colOff>114300</xdr:colOff>
      <xdr:row>59</xdr:row>
      <xdr:rowOff>18237</xdr:rowOff>
    </xdr:to>
    <xdr:cxnSp macro="">
      <xdr:nvCxnSpPr>
        <xdr:cNvPr id="810" name="直線コネクタ 809"/>
        <xdr:cNvCxnSpPr/>
      </xdr:nvCxnSpPr>
      <xdr:spPr>
        <a:xfrm flipV="1">
          <a:off x="18656300" y="10133540"/>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137420</xdr:rowOff>
    </xdr:from>
    <xdr:to>
      <xdr:col>116</xdr:col>
      <xdr:colOff>114300</xdr:colOff>
      <xdr:row>59</xdr:row>
      <xdr:rowOff>67570</xdr:rowOff>
    </xdr:to>
    <xdr:sp macro="" textlink="">
      <xdr:nvSpPr>
        <xdr:cNvPr id="820" name="楕円 819"/>
        <xdr:cNvSpPr/>
      </xdr:nvSpPr>
      <xdr:spPr>
        <a:xfrm>
          <a:off x="22110700" y="10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52347</xdr:rowOff>
    </xdr:from>
    <xdr:ext cx="469744" cy="259045"/>
    <xdr:sp macro="" textlink="">
      <xdr:nvSpPr>
        <xdr:cNvPr id="821" name="貸付金該当値テキスト"/>
        <xdr:cNvSpPr txBox="1"/>
      </xdr:nvSpPr>
      <xdr:spPr>
        <a:xfrm>
          <a:off x="22212300" y="9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137992</xdr:rowOff>
    </xdr:from>
    <xdr:to>
      <xdr:col>112</xdr:col>
      <xdr:colOff>38100</xdr:colOff>
      <xdr:row>59</xdr:row>
      <xdr:rowOff>68142</xdr:rowOff>
    </xdr:to>
    <xdr:sp macro="" textlink="">
      <xdr:nvSpPr>
        <xdr:cNvPr id="822" name="楕円 821"/>
        <xdr:cNvSpPr/>
      </xdr:nvSpPr>
      <xdr:spPr>
        <a:xfrm>
          <a:off x="21272500" y="100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59269</xdr:rowOff>
    </xdr:from>
    <xdr:ext cx="469744" cy="259045"/>
    <xdr:sp macro="" textlink="">
      <xdr:nvSpPr>
        <xdr:cNvPr id="823" name="テキスト ボックス 822"/>
        <xdr:cNvSpPr txBox="1"/>
      </xdr:nvSpPr>
      <xdr:spPr>
        <a:xfrm>
          <a:off x="21088428" y="101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138202</xdr:rowOff>
    </xdr:from>
    <xdr:to>
      <xdr:col>107</xdr:col>
      <xdr:colOff>101600</xdr:colOff>
      <xdr:row>59</xdr:row>
      <xdr:rowOff>68352</xdr:rowOff>
    </xdr:to>
    <xdr:sp macro="" textlink="">
      <xdr:nvSpPr>
        <xdr:cNvPr id="824" name="楕円 823"/>
        <xdr:cNvSpPr/>
      </xdr:nvSpPr>
      <xdr:spPr>
        <a:xfrm>
          <a:off x="20383500" y="100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59479</xdr:rowOff>
    </xdr:from>
    <xdr:ext cx="469744" cy="259045"/>
    <xdr:sp macro="" textlink="">
      <xdr:nvSpPr>
        <xdr:cNvPr id="825" name="テキスト ボックス 824"/>
        <xdr:cNvSpPr txBox="1"/>
      </xdr:nvSpPr>
      <xdr:spPr>
        <a:xfrm>
          <a:off x="20199428" y="1017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138640</xdr:rowOff>
    </xdr:from>
    <xdr:to>
      <xdr:col>102</xdr:col>
      <xdr:colOff>165100</xdr:colOff>
      <xdr:row>59</xdr:row>
      <xdr:rowOff>68790</xdr:rowOff>
    </xdr:to>
    <xdr:sp macro="" textlink="">
      <xdr:nvSpPr>
        <xdr:cNvPr id="826" name="楕円 825"/>
        <xdr:cNvSpPr/>
      </xdr:nvSpPr>
      <xdr:spPr>
        <a:xfrm>
          <a:off x="19494500" y="100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59917</xdr:rowOff>
    </xdr:from>
    <xdr:ext cx="469744" cy="259045"/>
    <xdr:sp macro="" textlink="">
      <xdr:nvSpPr>
        <xdr:cNvPr id="827" name="テキスト ボックス 826"/>
        <xdr:cNvSpPr txBox="1"/>
      </xdr:nvSpPr>
      <xdr:spPr>
        <a:xfrm>
          <a:off x="19310428" y="101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138887</xdr:rowOff>
    </xdr:from>
    <xdr:to>
      <xdr:col>98</xdr:col>
      <xdr:colOff>38100</xdr:colOff>
      <xdr:row>59</xdr:row>
      <xdr:rowOff>69037</xdr:rowOff>
    </xdr:to>
    <xdr:sp macro="" textlink="">
      <xdr:nvSpPr>
        <xdr:cNvPr id="828" name="楕円 827"/>
        <xdr:cNvSpPr/>
      </xdr:nvSpPr>
      <xdr:spPr>
        <a:xfrm>
          <a:off x="18605500" y="1008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60164</xdr:rowOff>
    </xdr:from>
    <xdr:ext cx="469744" cy="259045"/>
    <xdr:sp macro="" textlink="">
      <xdr:nvSpPr>
        <xdr:cNvPr id="829" name="テキスト ボックス 828"/>
        <xdr:cNvSpPr txBox="1"/>
      </xdr:nvSpPr>
      <xdr:spPr>
        <a:xfrm>
          <a:off x="18421428" y="1017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129260</xdr:rowOff>
    </xdr:from>
    <xdr:to>
      <xdr:col>116</xdr:col>
      <xdr:colOff>63500</xdr:colOff>
      <xdr:row>76</xdr:row>
      <xdr:rowOff>135936</xdr:rowOff>
    </xdr:to>
    <xdr:cxnSp macro="">
      <xdr:nvCxnSpPr>
        <xdr:cNvPr id="858" name="直線コネクタ 857"/>
        <xdr:cNvCxnSpPr/>
      </xdr:nvCxnSpPr>
      <xdr:spPr>
        <a:xfrm flipV="1">
          <a:off x="21323300" y="13159460"/>
          <a:ext cx="8382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102983</xdr:rowOff>
    </xdr:from>
    <xdr:to>
      <xdr:col>111</xdr:col>
      <xdr:colOff>177800</xdr:colOff>
      <xdr:row>76</xdr:row>
      <xdr:rowOff>135936</xdr:rowOff>
    </xdr:to>
    <xdr:cxnSp macro="">
      <xdr:nvCxnSpPr>
        <xdr:cNvPr id="861" name="直線コネクタ 860"/>
        <xdr:cNvCxnSpPr/>
      </xdr:nvCxnSpPr>
      <xdr:spPr>
        <a:xfrm>
          <a:off x="20434300" y="13133183"/>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102983</xdr:rowOff>
    </xdr:from>
    <xdr:to>
      <xdr:col>107</xdr:col>
      <xdr:colOff>50800</xdr:colOff>
      <xdr:row>76</xdr:row>
      <xdr:rowOff>121314</xdr:rowOff>
    </xdr:to>
    <xdr:cxnSp macro="">
      <xdr:nvCxnSpPr>
        <xdr:cNvPr id="864" name="直線コネクタ 863"/>
        <xdr:cNvCxnSpPr/>
      </xdr:nvCxnSpPr>
      <xdr:spPr>
        <a:xfrm flipV="1">
          <a:off x="19545300" y="13133183"/>
          <a:ext cx="8890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121314</xdr:rowOff>
    </xdr:from>
    <xdr:to>
      <xdr:col>102</xdr:col>
      <xdr:colOff>114300</xdr:colOff>
      <xdr:row>76</xdr:row>
      <xdr:rowOff>139193</xdr:rowOff>
    </xdr:to>
    <xdr:cxnSp macro="">
      <xdr:nvCxnSpPr>
        <xdr:cNvPr id="867" name="直線コネクタ 866"/>
        <xdr:cNvCxnSpPr/>
      </xdr:nvCxnSpPr>
      <xdr:spPr>
        <a:xfrm flipV="1">
          <a:off x="18656300" y="13151514"/>
          <a:ext cx="8890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78460</xdr:rowOff>
    </xdr:from>
    <xdr:to>
      <xdr:col>116</xdr:col>
      <xdr:colOff>114300</xdr:colOff>
      <xdr:row>77</xdr:row>
      <xdr:rowOff>8610</xdr:rowOff>
    </xdr:to>
    <xdr:sp macro="" textlink="">
      <xdr:nvSpPr>
        <xdr:cNvPr id="877" name="楕円 876"/>
        <xdr:cNvSpPr/>
      </xdr:nvSpPr>
      <xdr:spPr>
        <a:xfrm>
          <a:off x="22110700" y="131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101337</xdr:rowOff>
    </xdr:from>
    <xdr:ext cx="599010" cy="259045"/>
    <xdr:sp macro="" textlink="">
      <xdr:nvSpPr>
        <xdr:cNvPr id="878" name="繰出金該当値テキスト"/>
        <xdr:cNvSpPr txBox="1"/>
      </xdr:nvSpPr>
      <xdr:spPr>
        <a:xfrm>
          <a:off x="22212300" y="1296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85136</xdr:rowOff>
    </xdr:from>
    <xdr:to>
      <xdr:col>112</xdr:col>
      <xdr:colOff>38100</xdr:colOff>
      <xdr:row>77</xdr:row>
      <xdr:rowOff>15286</xdr:rowOff>
    </xdr:to>
    <xdr:sp macro="" textlink="">
      <xdr:nvSpPr>
        <xdr:cNvPr id="879" name="楕円 878"/>
        <xdr:cNvSpPr/>
      </xdr:nvSpPr>
      <xdr:spPr>
        <a:xfrm>
          <a:off x="21272500" y="131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31813</xdr:rowOff>
    </xdr:from>
    <xdr:ext cx="599010" cy="259045"/>
    <xdr:sp macro="" textlink="">
      <xdr:nvSpPr>
        <xdr:cNvPr id="880" name="テキスト ボックス 879"/>
        <xdr:cNvSpPr txBox="1"/>
      </xdr:nvSpPr>
      <xdr:spPr>
        <a:xfrm>
          <a:off x="21023795" y="1289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52183</xdr:rowOff>
    </xdr:from>
    <xdr:to>
      <xdr:col>107</xdr:col>
      <xdr:colOff>101600</xdr:colOff>
      <xdr:row>76</xdr:row>
      <xdr:rowOff>153783</xdr:rowOff>
    </xdr:to>
    <xdr:sp macro="" textlink="">
      <xdr:nvSpPr>
        <xdr:cNvPr id="881" name="楕円 880"/>
        <xdr:cNvSpPr/>
      </xdr:nvSpPr>
      <xdr:spPr>
        <a:xfrm>
          <a:off x="20383500" y="130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170310</xdr:rowOff>
    </xdr:from>
    <xdr:ext cx="599010" cy="259045"/>
    <xdr:sp macro="" textlink="">
      <xdr:nvSpPr>
        <xdr:cNvPr id="882" name="テキスト ボックス 881"/>
        <xdr:cNvSpPr txBox="1"/>
      </xdr:nvSpPr>
      <xdr:spPr>
        <a:xfrm>
          <a:off x="20134795" y="1285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70514</xdr:rowOff>
    </xdr:from>
    <xdr:to>
      <xdr:col>102</xdr:col>
      <xdr:colOff>165100</xdr:colOff>
      <xdr:row>77</xdr:row>
      <xdr:rowOff>664</xdr:rowOff>
    </xdr:to>
    <xdr:sp macro="" textlink="">
      <xdr:nvSpPr>
        <xdr:cNvPr id="883" name="楕円 882"/>
        <xdr:cNvSpPr/>
      </xdr:nvSpPr>
      <xdr:spPr>
        <a:xfrm>
          <a:off x="19494500" y="131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17190</xdr:rowOff>
    </xdr:from>
    <xdr:ext cx="599010" cy="259045"/>
    <xdr:sp macro="" textlink="">
      <xdr:nvSpPr>
        <xdr:cNvPr id="884" name="テキスト ボックス 883"/>
        <xdr:cNvSpPr txBox="1"/>
      </xdr:nvSpPr>
      <xdr:spPr>
        <a:xfrm>
          <a:off x="19245795" y="1287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88393</xdr:rowOff>
    </xdr:from>
    <xdr:to>
      <xdr:col>98</xdr:col>
      <xdr:colOff>38100</xdr:colOff>
      <xdr:row>77</xdr:row>
      <xdr:rowOff>18543</xdr:rowOff>
    </xdr:to>
    <xdr:sp macro="" textlink="">
      <xdr:nvSpPr>
        <xdr:cNvPr id="885" name="楕円 884"/>
        <xdr:cNvSpPr/>
      </xdr:nvSpPr>
      <xdr:spPr>
        <a:xfrm>
          <a:off x="18605500" y="131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35070</xdr:rowOff>
    </xdr:from>
    <xdr:ext cx="599010" cy="259045"/>
    <xdr:sp macro="" textlink="">
      <xdr:nvSpPr>
        <xdr:cNvPr id="886" name="テキスト ボックス 885"/>
        <xdr:cNvSpPr txBox="1"/>
      </xdr:nvSpPr>
      <xdr:spPr>
        <a:xfrm>
          <a:off x="18356795" y="1289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3,319,176</a:t>
          </a:r>
          <a:r>
            <a:rPr kumimoji="1" lang="ja-JP" altLang="en-US" sz="1300">
              <a:latin typeface="ＭＳ Ｐゴシック" panose="020B0600070205080204" pitchFamily="50" charset="-128"/>
              <a:ea typeface="ＭＳ Ｐゴシック" panose="020B0600070205080204" pitchFamily="50" charset="-128"/>
            </a:rPr>
            <a:t>千円、住民一人当たり</a:t>
          </a:r>
          <a:r>
            <a:rPr kumimoji="1" lang="en-US" altLang="ja-JP" sz="1300">
              <a:latin typeface="ＭＳ Ｐゴシック" panose="020B0600070205080204" pitchFamily="50" charset="-128"/>
              <a:ea typeface="ＭＳ Ｐゴシック" panose="020B0600070205080204" pitchFamily="50" charset="-128"/>
            </a:rPr>
            <a:t>964,316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a:t>
          </a:r>
          <a:r>
            <a:rPr kumimoji="1" lang="en-US" altLang="ja-JP" sz="1300">
              <a:latin typeface="ＭＳ Ｐゴシック" panose="020B0600070205080204" pitchFamily="50" charset="-128"/>
              <a:ea typeface="ＭＳ Ｐゴシック" panose="020B0600070205080204" pitchFamily="50" charset="-128"/>
            </a:rPr>
            <a:t>198,046</a:t>
          </a:r>
          <a:r>
            <a:rPr kumimoji="1" lang="ja-JP" altLang="en-US" sz="1300">
              <a:latin typeface="ＭＳ Ｐゴシック" panose="020B0600070205080204" pitchFamily="50" charset="-128"/>
              <a:ea typeface="ＭＳ Ｐゴシック" panose="020B0600070205080204" pitchFamily="50" charset="-128"/>
            </a:rPr>
            <a:t>円となっており、類似団体と比べその水準はかなり低いものの年々増加傾向にある。今後も計画的な職員採用を図っていく必要がある。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137,180</a:t>
          </a:r>
          <a:r>
            <a:rPr kumimoji="1" lang="ja-JP" altLang="en-US" sz="1300">
              <a:latin typeface="ＭＳ Ｐゴシック" panose="020B0600070205080204" pitchFamily="50" charset="-128"/>
              <a:ea typeface="ＭＳ Ｐゴシック" panose="020B0600070205080204" pitchFamily="50" charset="-128"/>
            </a:rPr>
            <a:t>円と類似団体平均の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倍以上で推移しているが、子供を対象とした医療費助成事業など子育て環境整備に力を入れている表れと思われいる。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・普通建設事業は住民一人当たり</a:t>
          </a:r>
          <a:r>
            <a:rPr kumimoji="1" lang="en-US" altLang="ja-JP" sz="1300">
              <a:latin typeface="ＭＳ Ｐゴシック" panose="020B0600070205080204" pitchFamily="50" charset="-128"/>
              <a:ea typeface="ＭＳ Ｐゴシック" panose="020B0600070205080204" pitchFamily="50" charset="-128"/>
            </a:rPr>
            <a:t>129,646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11,385</a:t>
          </a:r>
          <a:r>
            <a:rPr kumimoji="1" lang="ja-JP" altLang="en-US" sz="1300">
              <a:latin typeface="ＭＳ Ｐゴシック" panose="020B0600070205080204" pitchFamily="50" charset="-128"/>
              <a:ea typeface="ＭＳ Ｐゴシック" panose="020B0600070205080204" pitchFamily="50" charset="-128"/>
            </a:rPr>
            <a:t>千円上昇している。緊急用ヘリコプター離着陸場や役場庁舎非常用電源の整備など事業費の増加が主な要因と推察されるが、類似団体へ平均の半分以下とかなり低い水準にある。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
3,436
121.19
3,646,037
3,319,176
321,843
1,856,496
3,436,764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69653</xdr:rowOff>
    </xdr:from>
    <xdr:to>
      <xdr:col>24</xdr:col>
      <xdr:colOff>63500</xdr:colOff>
      <xdr:row>37</xdr:row>
      <xdr:rowOff>73292</xdr:rowOff>
    </xdr:to>
    <xdr:cxnSp macro="">
      <xdr:nvCxnSpPr>
        <xdr:cNvPr id="60" name="直線コネクタ 59"/>
        <xdr:cNvCxnSpPr/>
      </xdr:nvCxnSpPr>
      <xdr:spPr>
        <a:xfrm>
          <a:off x="3797300" y="6413303"/>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67691</xdr:rowOff>
    </xdr:from>
    <xdr:to>
      <xdr:col>19</xdr:col>
      <xdr:colOff>177800</xdr:colOff>
      <xdr:row>37</xdr:row>
      <xdr:rowOff>69653</xdr:rowOff>
    </xdr:to>
    <xdr:cxnSp macro="">
      <xdr:nvCxnSpPr>
        <xdr:cNvPr id="63" name="直線コネクタ 62"/>
        <xdr:cNvCxnSpPr/>
      </xdr:nvCxnSpPr>
      <xdr:spPr>
        <a:xfrm>
          <a:off x="2908300" y="6411341"/>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67691</xdr:rowOff>
    </xdr:from>
    <xdr:to>
      <xdr:col>15</xdr:col>
      <xdr:colOff>50800</xdr:colOff>
      <xdr:row>37</xdr:row>
      <xdr:rowOff>73196</xdr:rowOff>
    </xdr:to>
    <xdr:cxnSp macro="">
      <xdr:nvCxnSpPr>
        <xdr:cNvPr id="66" name="直線コネクタ 65"/>
        <xdr:cNvCxnSpPr/>
      </xdr:nvCxnSpPr>
      <xdr:spPr>
        <a:xfrm flipV="1">
          <a:off x="2019300" y="6411341"/>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51289</xdr:rowOff>
    </xdr:from>
    <xdr:to>
      <xdr:col>10</xdr:col>
      <xdr:colOff>114300</xdr:colOff>
      <xdr:row>37</xdr:row>
      <xdr:rowOff>73196</xdr:rowOff>
    </xdr:to>
    <xdr:cxnSp macro="">
      <xdr:nvCxnSpPr>
        <xdr:cNvPr id="69" name="直線コネクタ 68"/>
        <xdr:cNvCxnSpPr/>
      </xdr:nvCxnSpPr>
      <xdr:spPr>
        <a:xfrm>
          <a:off x="1130300" y="6394939"/>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22492</xdr:rowOff>
    </xdr:from>
    <xdr:to>
      <xdr:col>24</xdr:col>
      <xdr:colOff>114300</xdr:colOff>
      <xdr:row>37</xdr:row>
      <xdr:rowOff>124092</xdr:rowOff>
    </xdr:to>
    <xdr:sp macro="" textlink="">
      <xdr:nvSpPr>
        <xdr:cNvPr id="79" name="楕円 78"/>
        <xdr:cNvSpPr/>
      </xdr:nvSpPr>
      <xdr:spPr>
        <a:xfrm>
          <a:off x="4584700" y="63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919</xdr:rowOff>
    </xdr:from>
    <xdr:ext cx="534377" cy="259045"/>
    <xdr:sp macro="" textlink="">
      <xdr:nvSpPr>
        <xdr:cNvPr id="80" name="議会費該当値テキスト"/>
        <xdr:cNvSpPr txBox="1"/>
      </xdr:nvSpPr>
      <xdr:spPr>
        <a:xfrm>
          <a:off x="4686300" y="63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18853</xdr:rowOff>
    </xdr:from>
    <xdr:to>
      <xdr:col>20</xdr:col>
      <xdr:colOff>38100</xdr:colOff>
      <xdr:row>37</xdr:row>
      <xdr:rowOff>120453</xdr:rowOff>
    </xdr:to>
    <xdr:sp macro="" textlink="">
      <xdr:nvSpPr>
        <xdr:cNvPr id="81" name="楕円 80"/>
        <xdr:cNvSpPr/>
      </xdr:nvSpPr>
      <xdr:spPr>
        <a:xfrm>
          <a:off x="3746500" y="63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111580</xdr:rowOff>
    </xdr:from>
    <xdr:ext cx="534377" cy="259045"/>
    <xdr:sp macro="" textlink="">
      <xdr:nvSpPr>
        <xdr:cNvPr id="82" name="テキスト ボックス 81"/>
        <xdr:cNvSpPr txBox="1"/>
      </xdr:nvSpPr>
      <xdr:spPr>
        <a:xfrm>
          <a:off x="3530111" y="64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16891</xdr:rowOff>
    </xdr:from>
    <xdr:to>
      <xdr:col>15</xdr:col>
      <xdr:colOff>101600</xdr:colOff>
      <xdr:row>37</xdr:row>
      <xdr:rowOff>118491</xdr:rowOff>
    </xdr:to>
    <xdr:sp macro="" textlink="">
      <xdr:nvSpPr>
        <xdr:cNvPr id="83" name="楕円 82"/>
        <xdr:cNvSpPr/>
      </xdr:nvSpPr>
      <xdr:spPr>
        <a:xfrm>
          <a:off x="2857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109618</xdr:rowOff>
    </xdr:from>
    <xdr:ext cx="534377" cy="259045"/>
    <xdr:sp macro="" textlink="">
      <xdr:nvSpPr>
        <xdr:cNvPr id="84" name="テキスト ボックス 83"/>
        <xdr:cNvSpPr txBox="1"/>
      </xdr:nvSpPr>
      <xdr:spPr>
        <a:xfrm>
          <a:off x="2641111" y="64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22396</xdr:rowOff>
    </xdr:from>
    <xdr:to>
      <xdr:col>10</xdr:col>
      <xdr:colOff>165100</xdr:colOff>
      <xdr:row>37</xdr:row>
      <xdr:rowOff>123996</xdr:rowOff>
    </xdr:to>
    <xdr:sp macro="" textlink="">
      <xdr:nvSpPr>
        <xdr:cNvPr id="85" name="楕円 84"/>
        <xdr:cNvSpPr/>
      </xdr:nvSpPr>
      <xdr:spPr>
        <a:xfrm>
          <a:off x="1968500" y="63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115123</xdr:rowOff>
    </xdr:from>
    <xdr:ext cx="534377" cy="259045"/>
    <xdr:sp macro="" textlink="">
      <xdr:nvSpPr>
        <xdr:cNvPr id="86" name="テキスト ボックス 85"/>
        <xdr:cNvSpPr txBox="1"/>
      </xdr:nvSpPr>
      <xdr:spPr>
        <a:xfrm>
          <a:off x="1752111" y="64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xdr:rowOff>
    </xdr:from>
    <xdr:to>
      <xdr:col>6</xdr:col>
      <xdr:colOff>38100</xdr:colOff>
      <xdr:row>37</xdr:row>
      <xdr:rowOff>102089</xdr:rowOff>
    </xdr:to>
    <xdr:sp macro="" textlink="">
      <xdr:nvSpPr>
        <xdr:cNvPr id="87" name="楕円 86"/>
        <xdr:cNvSpPr/>
      </xdr:nvSpPr>
      <xdr:spPr>
        <a:xfrm>
          <a:off x="1079500" y="63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93216</xdr:rowOff>
    </xdr:from>
    <xdr:ext cx="534377" cy="259045"/>
    <xdr:sp macro="" textlink="">
      <xdr:nvSpPr>
        <xdr:cNvPr id="88" name="テキスト ボックス 87"/>
        <xdr:cNvSpPr txBox="1"/>
      </xdr:nvSpPr>
      <xdr:spPr>
        <a:xfrm>
          <a:off x="863111" y="6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91632</xdr:rowOff>
    </xdr:from>
    <xdr:to>
      <xdr:col>24</xdr:col>
      <xdr:colOff>63500</xdr:colOff>
      <xdr:row>58</xdr:row>
      <xdr:rowOff>138763</xdr:rowOff>
    </xdr:to>
    <xdr:cxnSp macro="">
      <xdr:nvCxnSpPr>
        <xdr:cNvPr id="117" name="直線コネクタ 116"/>
        <xdr:cNvCxnSpPr/>
      </xdr:nvCxnSpPr>
      <xdr:spPr>
        <a:xfrm>
          <a:off x="3797300" y="10035732"/>
          <a:ext cx="838200" cy="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91632</xdr:rowOff>
    </xdr:from>
    <xdr:to>
      <xdr:col>19</xdr:col>
      <xdr:colOff>177800</xdr:colOff>
      <xdr:row>58</xdr:row>
      <xdr:rowOff>143104</xdr:rowOff>
    </xdr:to>
    <xdr:cxnSp macro="">
      <xdr:nvCxnSpPr>
        <xdr:cNvPr id="120" name="直線コネクタ 119"/>
        <xdr:cNvCxnSpPr/>
      </xdr:nvCxnSpPr>
      <xdr:spPr>
        <a:xfrm flipV="1">
          <a:off x="2908300" y="10035732"/>
          <a:ext cx="889000" cy="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143104</xdr:rowOff>
    </xdr:from>
    <xdr:to>
      <xdr:col>15</xdr:col>
      <xdr:colOff>50800</xdr:colOff>
      <xdr:row>58</xdr:row>
      <xdr:rowOff>147862</xdr:rowOff>
    </xdr:to>
    <xdr:cxnSp macro="">
      <xdr:nvCxnSpPr>
        <xdr:cNvPr id="123" name="直線コネクタ 122"/>
        <xdr:cNvCxnSpPr/>
      </xdr:nvCxnSpPr>
      <xdr:spPr>
        <a:xfrm flipV="1">
          <a:off x="2019300" y="10087204"/>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139516</xdr:rowOff>
    </xdr:from>
    <xdr:to>
      <xdr:col>10</xdr:col>
      <xdr:colOff>114300</xdr:colOff>
      <xdr:row>58</xdr:row>
      <xdr:rowOff>147862</xdr:rowOff>
    </xdr:to>
    <xdr:cxnSp macro="">
      <xdr:nvCxnSpPr>
        <xdr:cNvPr id="126" name="直線コネクタ 125"/>
        <xdr:cNvCxnSpPr/>
      </xdr:nvCxnSpPr>
      <xdr:spPr>
        <a:xfrm>
          <a:off x="1130300" y="10083616"/>
          <a:ext cx="889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87963</xdr:rowOff>
    </xdr:from>
    <xdr:to>
      <xdr:col>24</xdr:col>
      <xdr:colOff>114300</xdr:colOff>
      <xdr:row>59</xdr:row>
      <xdr:rowOff>18113</xdr:rowOff>
    </xdr:to>
    <xdr:sp macro="" textlink="">
      <xdr:nvSpPr>
        <xdr:cNvPr id="136" name="楕円 135"/>
        <xdr:cNvSpPr/>
      </xdr:nvSpPr>
      <xdr:spPr>
        <a:xfrm>
          <a:off x="45847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40832</xdr:rowOff>
    </xdr:from>
    <xdr:to>
      <xdr:col>20</xdr:col>
      <xdr:colOff>38100</xdr:colOff>
      <xdr:row>58</xdr:row>
      <xdr:rowOff>142432</xdr:rowOff>
    </xdr:to>
    <xdr:sp macro="" textlink="">
      <xdr:nvSpPr>
        <xdr:cNvPr id="138" name="楕円 137"/>
        <xdr:cNvSpPr/>
      </xdr:nvSpPr>
      <xdr:spPr>
        <a:xfrm>
          <a:off x="3746500" y="99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158959</xdr:rowOff>
    </xdr:from>
    <xdr:ext cx="599010" cy="259045"/>
    <xdr:sp macro="" textlink="">
      <xdr:nvSpPr>
        <xdr:cNvPr id="139" name="テキスト ボックス 138"/>
        <xdr:cNvSpPr txBox="1"/>
      </xdr:nvSpPr>
      <xdr:spPr>
        <a:xfrm>
          <a:off x="3497795" y="976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92304</xdr:rowOff>
    </xdr:from>
    <xdr:to>
      <xdr:col>15</xdr:col>
      <xdr:colOff>101600</xdr:colOff>
      <xdr:row>59</xdr:row>
      <xdr:rowOff>22454</xdr:rowOff>
    </xdr:to>
    <xdr:sp macro="" textlink="">
      <xdr:nvSpPr>
        <xdr:cNvPr id="140" name="楕円 139"/>
        <xdr:cNvSpPr/>
      </xdr:nvSpPr>
      <xdr:spPr>
        <a:xfrm>
          <a:off x="2857500" y="100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13581</xdr:rowOff>
    </xdr:from>
    <xdr:ext cx="599010" cy="259045"/>
    <xdr:sp macro="" textlink="">
      <xdr:nvSpPr>
        <xdr:cNvPr id="141" name="テキスト ボックス 140"/>
        <xdr:cNvSpPr txBox="1"/>
      </xdr:nvSpPr>
      <xdr:spPr>
        <a:xfrm>
          <a:off x="2608795" y="1012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97062</xdr:rowOff>
    </xdr:from>
    <xdr:to>
      <xdr:col>10</xdr:col>
      <xdr:colOff>165100</xdr:colOff>
      <xdr:row>59</xdr:row>
      <xdr:rowOff>27212</xdr:rowOff>
    </xdr:to>
    <xdr:sp macro="" textlink="">
      <xdr:nvSpPr>
        <xdr:cNvPr id="142" name="楕円 141"/>
        <xdr:cNvSpPr/>
      </xdr:nvSpPr>
      <xdr:spPr>
        <a:xfrm>
          <a:off x="1968500" y="100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18339</xdr:rowOff>
    </xdr:from>
    <xdr:ext cx="599010" cy="259045"/>
    <xdr:sp macro="" textlink="">
      <xdr:nvSpPr>
        <xdr:cNvPr id="143" name="テキスト ボックス 142"/>
        <xdr:cNvSpPr txBox="1"/>
      </xdr:nvSpPr>
      <xdr:spPr>
        <a:xfrm>
          <a:off x="1719795" y="1013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88716</xdr:rowOff>
    </xdr:from>
    <xdr:to>
      <xdr:col>6</xdr:col>
      <xdr:colOff>38100</xdr:colOff>
      <xdr:row>59</xdr:row>
      <xdr:rowOff>18866</xdr:rowOff>
    </xdr:to>
    <xdr:sp macro="" textlink="">
      <xdr:nvSpPr>
        <xdr:cNvPr id="144" name="楕円 143"/>
        <xdr:cNvSpPr/>
      </xdr:nvSpPr>
      <xdr:spPr>
        <a:xfrm>
          <a:off x="1079500" y="100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9993</xdr:rowOff>
    </xdr:from>
    <xdr:ext cx="599010" cy="259045"/>
    <xdr:sp macro="" textlink="">
      <xdr:nvSpPr>
        <xdr:cNvPr id="145" name="テキスト ボックス 144"/>
        <xdr:cNvSpPr txBox="1"/>
      </xdr:nvSpPr>
      <xdr:spPr>
        <a:xfrm>
          <a:off x="830795" y="1012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80911</xdr:rowOff>
    </xdr:from>
    <xdr:to>
      <xdr:col>24</xdr:col>
      <xdr:colOff>63500</xdr:colOff>
      <xdr:row>77</xdr:row>
      <xdr:rowOff>81319</xdr:rowOff>
    </xdr:to>
    <xdr:cxnSp macro="">
      <xdr:nvCxnSpPr>
        <xdr:cNvPr id="176" name="直線コネクタ 175"/>
        <xdr:cNvCxnSpPr/>
      </xdr:nvCxnSpPr>
      <xdr:spPr>
        <a:xfrm>
          <a:off x="3797300" y="13282561"/>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62833</xdr:rowOff>
    </xdr:from>
    <xdr:to>
      <xdr:col>19</xdr:col>
      <xdr:colOff>177800</xdr:colOff>
      <xdr:row>77</xdr:row>
      <xdr:rowOff>80911</xdr:rowOff>
    </xdr:to>
    <xdr:cxnSp macro="">
      <xdr:nvCxnSpPr>
        <xdr:cNvPr id="179" name="直線コネクタ 178"/>
        <xdr:cNvCxnSpPr/>
      </xdr:nvCxnSpPr>
      <xdr:spPr>
        <a:xfrm>
          <a:off x="2908300" y="13264483"/>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62833</xdr:rowOff>
    </xdr:from>
    <xdr:to>
      <xdr:col>15</xdr:col>
      <xdr:colOff>50800</xdr:colOff>
      <xdr:row>77</xdr:row>
      <xdr:rowOff>77744</xdr:rowOff>
    </xdr:to>
    <xdr:cxnSp macro="">
      <xdr:nvCxnSpPr>
        <xdr:cNvPr id="182" name="直線コネクタ 181"/>
        <xdr:cNvCxnSpPr/>
      </xdr:nvCxnSpPr>
      <xdr:spPr>
        <a:xfrm flipV="1">
          <a:off x="2019300" y="13264483"/>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77744</xdr:rowOff>
    </xdr:from>
    <xdr:to>
      <xdr:col>10</xdr:col>
      <xdr:colOff>114300</xdr:colOff>
      <xdr:row>77</xdr:row>
      <xdr:rowOff>93438</xdr:rowOff>
    </xdr:to>
    <xdr:cxnSp macro="">
      <xdr:nvCxnSpPr>
        <xdr:cNvPr id="185" name="直線コネクタ 184"/>
        <xdr:cNvCxnSpPr/>
      </xdr:nvCxnSpPr>
      <xdr:spPr>
        <a:xfrm flipV="1">
          <a:off x="1130300" y="13279394"/>
          <a:ext cx="889000" cy="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30519</xdr:rowOff>
    </xdr:from>
    <xdr:to>
      <xdr:col>24</xdr:col>
      <xdr:colOff>114300</xdr:colOff>
      <xdr:row>77</xdr:row>
      <xdr:rowOff>132119</xdr:rowOff>
    </xdr:to>
    <xdr:sp macro="" textlink="">
      <xdr:nvSpPr>
        <xdr:cNvPr id="195" name="楕円 194"/>
        <xdr:cNvSpPr/>
      </xdr:nvSpPr>
      <xdr:spPr>
        <a:xfrm>
          <a:off x="4584700" y="132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53396</xdr:rowOff>
    </xdr:from>
    <xdr:ext cx="599010" cy="259045"/>
    <xdr:sp macro="" textlink="">
      <xdr:nvSpPr>
        <xdr:cNvPr id="196" name="民生費該当値テキスト"/>
        <xdr:cNvSpPr txBox="1"/>
      </xdr:nvSpPr>
      <xdr:spPr>
        <a:xfrm>
          <a:off x="4686300" y="1308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30111</xdr:rowOff>
    </xdr:from>
    <xdr:to>
      <xdr:col>20</xdr:col>
      <xdr:colOff>38100</xdr:colOff>
      <xdr:row>77</xdr:row>
      <xdr:rowOff>131711</xdr:rowOff>
    </xdr:to>
    <xdr:sp macro="" textlink="">
      <xdr:nvSpPr>
        <xdr:cNvPr id="197" name="楕円 196"/>
        <xdr:cNvSpPr/>
      </xdr:nvSpPr>
      <xdr:spPr>
        <a:xfrm>
          <a:off x="3746500" y="132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148238</xdr:rowOff>
    </xdr:from>
    <xdr:ext cx="599010" cy="259045"/>
    <xdr:sp macro="" textlink="">
      <xdr:nvSpPr>
        <xdr:cNvPr id="198" name="テキスト ボックス 197"/>
        <xdr:cNvSpPr txBox="1"/>
      </xdr:nvSpPr>
      <xdr:spPr>
        <a:xfrm>
          <a:off x="3497795" y="1300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12033</xdr:rowOff>
    </xdr:from>
    <xdr:to>
      <xdr:col>15</xdr:col>
      <xdr:colOff>101600</xdr:colOff>
      <xdr:row>77</xdr:row>
      <xdr:rowOff>113633</xdr:rowOff>
    </xdr:to>
    <xdr:sp macro="" textlink="">
      <xdr:nvSpPr>
        <xdr:cNvPr id="199" name="楕円 198"/>
        <xdr:cNvSpPr/>
      </xdr:nvSpPr>
      <xdr:spPr>
        <a:xfrm>
          <a:off x="28575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130160</xdr:rowOff>
    </xdr:from>
    <xdr:ext cx="599010" cy="259045"/>
    <xdr:sp macro="" textlink="">
      <xdr:nvSpPr>
        <xdr:cNvPr id="200" name="テキスト ボックス 199"/>
        <xdr:cNvSpPr txBox="1"/>
      </xdr:nvSpPr>
      <xdr:spPr>
        <a:xfrm>
          <a:off x="2608795" y="1298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26944</xdr:rowOff>
    </xdr:from>
    <xdr:to>
      <xdr:col>10</xdr:col>
      <xdr:colOff>165100</xdr:colOff>
      <xdr:row>77</xdr:row>
      <xdr:rowOff>128544</xdr:rowOff>
    </xdr:to>
    <xdr:sp macro="" textlink="">
      <xdr:nvSpPr>
        <xdr:cNvPr id="201" name="楕円 200"/>
        <xdr:cNvSpPr/>
      </xdr:nvSpPr>
      <xdr:spPr>
        <a:xfrm>
          <a:off x="1968500" y="132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145071</xdr:rowOff>
    </xdr:from>
    <xdr:ext cx="599010" cy="259045"/>
    <xdr:sp macro="" textlink="">
      <xdr:nvSpPr>
        <xdr:cNvPr id="202" name="テキスト ボックス 201"/>
        <xdr:cNvSpPr txBox="1"/>
      </xdr:nvSpPr>
      <xdr:spPr>
        <a:xfrm>
          <a:off x="1719795" y="1300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42638</xdr:rowOff>
    </xdr:from>
    <xdr:to>
      <xdr:col>6</xdr:col>
      <xdr:colOff>38100</xdr:colOff>
      <xdr:row>77</xdr:row>
      <xdr:rowOff>144238</xdr:rowOff>
    </xdr:to>
    <xdr:sp macro="" textlink="">
      <xdr:nvSpPr>
        <xdr:cNvPr id="203" name="楕円 202"/>
        <xdr:cNvSpPr/>
      </xdr:nvSpPr>
      <xdr:spPr>
        <a:xfrm>
          <a:off x="1079500" y="132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160765</xdr:rowOff>
    </xdr:from>
    <xdr:ext cx="599010" cy="259045"/>
    <xdr:sp macro="" textlink="">
      <xdr:nvSpPr>
        <xdr:cNvPr id="204" name="テキスト ボックス 203"/>
        <xdr:cNvSpPr txBox="1"/>
      </xdr:nvSpPr>
      <xdr:spPr>
        <a:xfrm>
          <a:off x="830795" y="1301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33257</xdr:rowOff>
    </xdr:from>
    <xdr:to>
      <xdr:col>24</xdr:col>
      <xdr:colOff>63500</xdr:colOff>
      <xdr:row>98</xdr:row>
      <xdr:rowOff>41484</xdr:rowOff>
    </xdr:to>
    <xdr:cxnSp macro="">
      <xdr:nvCxnSpPr>
        <xdr:cNvPr id="235" name="直線コネクタ 234"/>
        <xdr:cNvCxnSpPr/>
      </xdr:nvCxnSpPr>
      <xdr:spPr>
        <a:xfrm flipV="1">
          <a:off x="3797300" y="16835357"/>
          <a:ext cx="8382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39044</xdr:rowOff>
    </xdr:from>
    <xdr:to>
      <xdr:col>19</xdr:col>
      <xdr:colOff>177800</xdr:colOff>
      <xdr:row>98</xdr:row>
      <xdr:rowOff>41484</xdr:rowOff>
    </xdr:to>
    <xdr:cxnSp macro="">
      <xdr:nvCxnSpPr>
        <xdr:cNvPr id="238" name="直線コネクタ 237"/>
        <xdr:cNvCxnSpPr/>
      </xdr:nvCxnSpPr>
      <xdr:spPr>
        <a:xfrm>
          <a:off x="2908300" y="16841144"/>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39044</xdr:rowOff>
    </xdr:from>
    <xdr:to>
      <xdr:col>15</xdr:col>
      <xdr:colOff>50800</xdr:colOff>
      <xdr:row>98</xdr:row>
      <xdr:rowOff>43430</xdr:rowOff>
    </xdr:to>
    <xdr:cxnSp macro="">
      <xdr:nvCxnSpPr>
        <xdr:cNvPr id="241" name="直線コネクタ 240"/>
        <xdr:cNvCxnSpPr/>
      </xdr:nvCxnSpPr>
      <xdr:spPr>
        <a:xfrm flipV="1">
          <a:off x="2019300" y="16841144"/>
          <a:ext cx="889000" cy="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34044</xdr:rowOff>
    </xdr:from>
    <xdr:to>
      <xdr:col>10</xdr:col>
      <xdr:colOff>114300</xdr:colOff>
      <xdr:row>98</xdr:row>
      <xdr:rowOff>43430</xdr:rowOff>
    </xdr:to>
    <xdr:cxnSp macro="">
      <xdr:nvCxnSpPr>
        <xdr:cNvPr id="244" name="直線コネクタ 243"/>
        <xdr:cNvCxnSpPr/>
      </xdr:nvCxnSpPr>
      <xdr:spPr>
        <a:xfrm>
          <a:off x="1130300" y="16836144"/>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153907</xdr:rowOff>
    </xdr:from>
    <xdr:to>
      <xdr:col>24</xdr:col>
      <xdr:colOff>114300</xdr:colOff>
      <xdr:row>98</xdr:row>
      <xdr:rowOff>84057</xdr:rowOff>
    </xdr:to>
    <xdr:sp macro="" textlink="">
      <xdr:nvSpPr>
        <xdr:cNvPr id="254" name="楕円 253"/>
        <xdr:cNvSpPr/>
      </xdr:nvSpPr>
      <xdr:spPr>
        <a:xfrm>
          <a:off x="4584700" y="1678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132334</xdr:rowOff>
    </xdr:from>
    <xdr:ext cx="534377" cy="259045"/>
    <xdr:sp macro="" textlink="">
      <xdr:nvSpPr>
        <xdr:cNvPr id="255" name="衛生費該当値テキスト"/>
        <xdr:cNvSpPr txBox="1"/>
      </xdr:nvSpPr>
      <xdr:spPr>
        <a:xfrm>
          <a:off x="4686300" y="167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162134</xdr:rowOff>
    </xdr:from>
    <xdr:to>
      <xdr:col>20</xdr:col>
      <xdr:colOff>38100</xdr:colOff>
      <xdr:row>98</xdr:row>
      <xdr:rowOff>92284</xdr:rowOff>
    </xdr:to>
    <xdr:sp macro="" textlink="">
      <xdr:nvSpPr>
        <xdr:cNvPr id="256" name="楕円 255"/>
        <xdr:cNvSpPr/>
      </xdr:nvSpPr>
      <xdr:spPr>
        <a:xfrm>
          <a:off x="3746500" y="167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83411</xdr:rowOff>
    </xdr:from>
    <xdr:ext cx="534377" cy="259045"/>
    <xdr:sp macro="" textlink="">
      <xdr:nvSpPr>
        <xdr:cNvPr id="257" name="テキスト ボックス 256"/>
        <xdr:cNvSpPr txBox="1"/>
      </xdr:nvSpPr>
      <xdr:spPr>
        <a:xfrm>
          <a:off x="3530111" y="168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159694</xdr:rowOff>
    </xdr:from>
    <xdr:to>
      <xdr:col>15</xdr:col>
      <xdr:colOff>101600</xdr:colOff>
      <xdr:row>98</xdr:row>
      <xdr:rowOff>89844</xdr:rowOff>
    </xdr:to>
    <xdr:sp macro="" textlink="">
      <xdr:nvSpPr>
        <xdr:cNvPr id="258" name="楕円 257"/>
        <xdr:cNvSpPr/>
      </xdr:nvSpPr>
      <xdr:spPr>
        <a:xfrm>
          <a:off x="2857500" y="167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80971</xdr:rowOff>
    </xdr:from>
    <xdr:ext cx="534377" cy="259045"/>
    <xdr:sp macro="" textlink="">
      <xdr:nvSpPr>
        <xdr:cNvPr id="259" name="テキスト ボックス 258"/>
        <xdr:cNvSpPr txBox="1"/>
      </xdr:nvSpPr>
      <xdr:spPr>
        <a:xfrm>
          <a:off x="2641111" y="168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164080</xdr:rowOff>
    </xdr:from>
    <xdr:to>
      <xdr:col>10</xdr:col>
      <xdr:colOff>165100</xdr:colOff>
      <xdr:row>98</xdr:row>
      <xdr:rowOff>94230</xdr:rowOff>
    </xdr:to>
    <xdr:sp macro="" textlink="">
      <xdr:nvSpPr>
        <xdr:cNvPr id="260" name="楕円 259"/>
        <xdr:cNvSpPr/>
      </xdr:nvSpPr>
      <xdr:spPr>
        <a:xfrm>
          <a:off x="1968500" y="167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85357</xdr:rowOff>
    </xdr:from>
    <xdr:ext cx="534377" cy="259045"/>
    <xdr:sp macro="" textlink="">
      <xdr:nvSpPr>
        <xdr:cNvPr id="261" name="テキスト ボックス 260"/>
        <xdr:cNvSpPr txBox="1"/>
      </xdr:nvSpPr>
      <xdr:spPr>
        <a:xfrm>
          <a:off x="1752111" y="1688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154694</xdr:rowOff>
    </xdr:from>
    <xdr:to>
      <xdr:col>6</xdr:col>
      <xdr:colOff>38100</xdr:colOff>
      <xdr:row>98</xdr:row>
      <xdr:rowOff>84844</xdr:rowOff>
    </xdr:to>
    <xdr:sp macro="" textlink="">
      <xdr:nvSpPr>
        <xdr:cNvPr id="262" name="楕円 261"/>
        <xdr:cNvSpPr/>
      </xdr:nvSpPr>
      <xdr:spPr>
        <a:xfrm>
          <a:off x="1079500" y="167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75971</xdr:rowOff>
    </xdr:from>
    <xdr:ext cx="534377" cy="259045"/>
    <xdr:sp macro="" textlink="">
      <xdr:nvSpPr>
        <xdr:cNvPr id="263" name="テキスト ボックス 262"/>
        <xdr:cNvSpPr txBox="1"/>
      </xdr:nvSpPr>
      <xdr:spPr>
        <a:xfrm>
          <a:off x="863111" y="168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111169</xdr:rowOff>
    </xdr:from>
    <xdr:to>
      <xdr:col>55</xdr:col>
      <xdr:colOff>0</xdr:colOff>
      <xdr:row>58</xdr:row>
      <xdr:rowOff>113934</xdr:rowOff>
    </xdr:to>
    <xdr:cxnSp macro="">
      <xdr:nvCxnSpPr>
        <xdr:cNvPr id="349" name="直線コネクタ 348"/>
        <xdr:cNvCxnSpPr/>
      </xdr:nvCxnSpPr>
      <xdr:spPr>
        <a:xfrm>
          <a:off x="9639300" y="10055269"/>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111169</xdr:rowOff>
    </xdr:from>
    <xdr:to>
      <xdr:col>50</xdr:col>
      <xdr:colOff>114300</xdr:colOff>
      <xdr:row>58</xdr:row>
      <xdr:rowOff>113464</xdr:rowOff>
    </xdr:to>
    <xdr:cxnSp macro="">
      <xdr:nvCxnSpPr>
        <xdr:cNvPr id="352" name="直線コネクタ 351"/>
        <xdr:cNvCxnSpPr/>
      </xdr:nvCxnSpPr>
      <xdr:spPr>
        <a:xfrm flipV="1">
          <a:off x="8750300" y="10055269"/>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113464</xdr:rowOff>
    </xdr:from>
    <xdr:to>
      <xdr:col>45</xdr:col>
      <xdr:colOff>177800</xdr:colOff>
      <xdr:row>58</xdr:row>
      <xdr:rowOff>123156</xdr:rowOff>
    </xdr:to>
    <xdr:cxnSp macro="">
      <xdr:nvCxnSpPr>
        <xdr:cNvPr id="355" name="直線コネクタ 354"/>
        <xdr:cNvCxnSpPr/>
      </xdr:nvCxnSpPr>
      <xdr:spPr>
        <a:xfrm flipV="1">
          <a:off x="7861300" y="10057564"/>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120274</xdr:rowOff>
    </xdr:from>
    <xdr:to>
      <xdr:col>41</xdr:col>
      <xdr:colOff>50800</xdr:colOff>
      <xdr:row>58</xdr:row>
      <xdr:rowOff>123156</xdr:rowOff>
    </xdr:to>
    <xdr:cxnSp macro="">
      <xdr:nvCxnSpPr>
        <xdr:cNvPr id="358" name="直線コネクタ 357"/>
        <xdr:cNvCxnSpPr/>
      </xdr:nvCxnSpPr>
      <xdr:spPr>
        <a:xfrm>
          <a:off x="6972300" y="10064374"/>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63134</xdr:rowOff>
    </xdr:from>
    <xdr:to>
      <xdr:col>55</xdr:col>
      <xdr:colOff>50800</xdr:colOff>
      <xdr:row>58</xdr:row>
      <xdr:rowOff>164734</xdr:rowOff>
    </xdr:to>
    <xdr:sp macro="" textlink="">
      <xdr:nvSpPr>
        <xdr:cNvPr id="368" name="楕円 367"/>
        <xdr:cNvSpPr/>
      </xdr:nvSpPr>
      <xdr:spPr>
        <a:xfrm>
          <a:off x="10426700" y="100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149511</xdr:rowOff>
    </xdr:from>
    <xdr:ext cx="534377" cy="259045"/>
    <xdr:sp macro="" textlink="">
      <xdr:nvSpPr>
        <xdr:cNvPr id="369" name="農林水産業費該当値テキスト"/>
        <xdr:cNvSpPr txBox="1"/>
      </xdr:nvSpPr>
      <xdr:spPr>
        <a:xfrm>
          <a:off x="10528300" y="99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60369</xdr:rowOff>
    </xdr:from>
    <xdr:to>
      <xdr:col>50</xdr:col>
      <xdr:colOff>165100</xdr:colOff>
      <xdr:row>58</xdr:row>
      <xdr:rowOff>161969</xdr:rowOff>
    </xdr:to>
    <xdr:sp macro="" textlink="">
      <xdr:nvSpPr>
        <xdr:cNvPr id="370" name="楕円 369"/>
        <xdr:cNvSpPr/>
      </xdr:nvSpPr>
      <xdr:spPr>
        <a:xfrm>
          <a:off x="9588500" y="100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153096</xdr:rowOff>
    </xdr:from>
    <xdr:ext cx="534377" cy="259045"/>
    <xdr:sp macro="" textlink="">
      <xdr:nvSpPr>
        <xdr:cNvPr id="371" name="テキスト ボックス 370"/>
        <xdr:cNvSpPr txBox="1"/>
      </xdr:nvSpPr>
      <xdr:spPr>
        <a:xfrm>
          <a:off x="9372111" y="100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62664</xdr:rowOff>
    </xdr:from>
    <xdr:to>
      <xdr:col>46</xdr:col>
      <xdr:colOff>38100</xdr:colOff>
      <xdr:row>58</xdr:row>
      <xdr:rowOff>164264</xdr:rowOff>
    </xdr:to>
    <xdr:sp macro="" textlink="">
      <xdr:nvSpPr>
        <xdr:cNvPr id="372" name="楕円 371"/>
        <xdr:cNvSpPr/>
      </xdr:nvSpPr>
      <xdr:spPr>
        <a:xfrm>
          <a:off x="8699500" y="100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155391</xdr:rowOff>
    </xdr:from>
    <xdr:ext cx="534377" cy="259045"/>
    <xdr:sp macro="" textlink="">
      <xdr:nvSpPr>
        <xdr:cNvPr id="373" name="テキスト ボックス 372"/>
        <xdr:cNvSpPr txBox="1"/>
      </xdr:nvSpPr>
      <xdr:spPr>
        <a:xfrm>
          <a:off x="8483111" y="1009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72356</xdr:rowOff>
    </xdr:from>
    <xdr:to>
      <xdr:col>41</xdr:col>
      <xdr:colOff>101600</xdr:colOff>
      <xdr:row>59</xdr:row>
      <xdr:rowOff>2506</xdr:rowOff>
    </xdr:to>
    <xdr:sp macro="" textlink="">
      <xdr:nvSpPr>
        <xdr:cNvPr id="374" name="楕円 373"/>
        <xdr:cNvSpPr/>
      </xdr:nvSpPr>
      <xdr:spPr>
        <a:xfrm>
          <a:off x="7810500" y="100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165083</xdr:rowOff>
    </xdr:from>
    <xdr:ext cx="534377" cy="259045"/>
    <xdr:sp macro="" textlink="">
      <xdr:nvSpPr>
        <xdr:cNvPr id="375" name="テキスト ボックス 374"/>
        <xdr:cNvSpPr txBox="1"/>
      </xdr:nvSpPr>
      <xdr:spPr>
        <a:xfrm>
          <a:off x="7594111" y="101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69474</xdr:rowOff>
    </xdr:from>
    <xdr:to>
      <xdr:col>36</xdr:col>
      <xdr:colOff>165100</xdr:colOff>
      <xdr:row>58</xdr:row>
      <xdr:rowOff>171074</xdr:rowOff>
    </xdr:to>
    <xdr:sp macro="" textlink="">
      <xdr:nvSpPr>
        <xdr:cNvPr id="376" name="楕円 375"/>
        <xdr:cNvSpPr/>
      </xdr:nvSpPr>
      <xdr:spPr>
        <a:xfrm>
          <a:off x="6921500" y="1001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162201</xdr:rowOff>
    </xdr:from>
    <xdr:ext cx="534377" cy="259045"/>
    <xdr:sp macro="" textlink="">
      <xdr:nvSpPr>
        <xdr:cNvPr id="377" name="テキスト ボックス 376"/>
        <xdr:cNvSpPr txBox="1"/>
      </xdr:nvSpPr>
      <xdr:spPr>
        <a:xfrm>
          <a:off x="6705111" y="101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131660</xdr:rowOff>
    </xdr:from>
    <xdr:to>
      <xdr:col>55</xdr:col>
      <xdr:colOff>0</xdr:colOff>
      <xdr:row>78</xdr:row>
      <xdr:rowOff>154384</xdr:rowOff>
    </xdr:to>
    <xdr:cxnSp macro="">
      <xdr:nvCxnSpPr>
        <xdr:cNvPr id="406" name="直線コネクタ 405"/>
        <xdr:cNvCxnSpPr/>
      </xdr:nvCxnSpPr>
      <xdr:spPr>
        <a:xfrm>
          <a:off x="9639300" y="13504760"/>
          <a:ext cx="838200" cy="2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131660</xdr:rowOff>
    </xdr:from>
    <xdr:to>
      <xdr:col>50</xdr:col>
      <xdr:colOff>114300</xdr:colOff>
      <xdr:row>78</xdr:row>
      <xdr:rowOff>161782</xdr:rowOff>
    </xdr:to>
    <xdr:cxnSp macro="">
      <xdr:nvCxnSpPr>
        <xdr:cNvPr id="409" name="直線コネクタ 408"/>
        <xdr:cNvCxnSpPr/>
      </xdr:nvCxnSpPr>
      <xdr:spPr>
        <a:xfrm flipV="1">
          <a:off x="8750300" y="13504760"/>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161782</xdr:rowOff>
    </xdr:from>
    <xdr:to>
      <xdr:col>45</xdr:col>
      <xdr:colOff>177800</xdr:colOff>
      <xdr:row>78</xdr:row>
      <xdr:rowOff>164435</xdr:rowOff>
    </xdr:to>
    <xdr:cxnSp macro="">
      <xdr:nvCxnSpPr>
        <xdr:cNvPr id="412" name="直線コネクタ 411"/>
        <xdr:cNvCxnSpPr/>
      </xdr:nvCxnSpPr>
      <xdr:spPr>
        <a:xfrm flipV="1">
          <a:off x="7861300" y="13534882"/>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164435</xdr:rowOff>
    </xdr:from>
    <xdr:to>
      <xdr:col>41</xdr:col>
      <xdr:colOff>50800</xdr:colOff>
      <xdr:row>79</xdr:row>
      <xdr:rowOff>2756</xdr:rowOff>
    </xdr:to>
    <xdr:cxnSp macro="">
      <xdr:nvCxnSpPr>
        <xdr:cNvPr id="415" name="直線コネクタ 414"/>
        <xdr:cNvCxnSpPr/>
      </xdr:nvCxnSpPr>
      <xdr:spPr>
        <a:xfrm flipV="1">
          <a:off x="6972300" y="13537535"/>
          <a:ext cx="8890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103584</xdr:rowOff>
    </xdr:from>
    <xdr:to>
      <xdr:col>55</xdr:col>
      <xdr:colOff>50800</xdr:colOff>
      <xdr:row>79</xdr:row>
      <xdr:rowOff>33734</xdr:rowOff>
    </xdr:to>
    <xdr:sp macro="" textlink="">
      <xdr:nvSpPr>
        <xdr:cNvPr id="425" name="楕円 424"/>
        <xdr:cNvSpPr/>
      </xdr:nvSpPr>
      <xdr:spPr>
        <a:xfrm>
          <a:off x="10426700" y="134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18511</xdr:rowOff>
    </xdr:from>
    <xdr:ext cx="534377" cy="259045"/>
    <xdr:sp macro="" textlink="">
      <xdr:nvSpPr>
        <xdr:cNvPr id="426" name="商工費該当値テキスト"/>
        <xdr:cNvSpPr txBox="1"/>
      </xdr:nvSpPr>
      <xdr:spPr>
        <a:xfrm>
          <a:off x="10528300" y="1339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80860</xdr:rowOff>
    </xdr:from>
    <xdr:to>
      <xdr:col>50</xdr:col>
      <xdr:colOff>165100</xdr:colOff>
      <xdr:row>79</xdr:row>
      <xdr:rowOff>11010</xdr:rowOff>
    </xdr:to>
    <xdr:sp macro="" textlink="">
      <xdr:nvSpPr>
        <xdr:cNvPr id="427" name="楕円 426"/>
        <xdr:cNvSpPr/>
      </xdr:nvSpPr>
      <xdr:spPr>
        <a:xfrm>
          <a:off x="9588500" y="134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2137</xdr:rowOff>
    </xdr:from>
    <xdr:ext cx="534377" cy="259045"/>
    <xdr:sp macro="" textlink="">
      <xdr:nvSpPr>
        <xdr:cNvPr id="428" name="テキスト ボックス 427"/>
        <xdr:cNvSpPr txBox="1"/>
      </xdr:nvSpPr>
      <xdr:spPr>
        <a:xfrm>
          <a:off x="9372111" y="13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110982</xdr:rowOff>
    </xdr:from>
    <xdr:to>
      <xdr:col>46</xdr:col>
      <xdr:colOff>38100</xdr:colOff>
      <xdr:row>79</xdr:row>
      <xdr:rowOff>41132</xdr:rowOff>
    </xdr:to>
    <xdr:sp macro="" textlink="">
      <xdr:nvSpPr>
        <xdr:cNvPr id="429" name="楕円 428"/>
        <xdr:cNvSpPr/>
      </xdr:nvSpPr>
      <xdr:spPr>
        <a:xfrm>
          <a:off x="8699500" y="134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32259</xdr:rowOff>
    </xdr:from>
    <xdr:ext cx="534377" cy="259045"/>
    <xdr:sp macro="" textlink="">
      <xdr:nvSpPr>
        <xdr:cNvPr id="430" name="テキスト ボックス 429"/>
        <xdr:cNvSpPr txBox="1"/>
      </xdr:nvSpPr>
      <xdr:spPr>
        <a:xfrm>
          <a:off x="8483111" y="135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113635</xdr:rowOff>
    </xdr:from>
    <xdr:to>
      <xdr:col>41</xdr:col>
      <xdr:colOff>101600</xdr:colOff>
      <xdr:row>79</xdr:row>
      <xdr:rowOff>43785</xdr:rowOff>
    </xdr:to>
    <xdr:sp macro="" textlink="">
      <xdr:nvSpPr>
        <xdr:cNvPr id="431" name="楕円 430"/>
        <xdr:cNvSpPr/>
      </xdr:nvSpPr>
      <xdr:spPr>
        <a:xfrm>
          <a:off x="7810500" y="134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34912</xdr:rowOff>
    </xdr:from>
    <xdr:ext cx="534377" cy="259045"/>
    <xdr:sp macro="" textlink="">
      <xdr:nvSpPr>
        <xdr:cNvPr id="432" name="テキスト ボックス 431"/>
        <xdr:cNvSpPr txBox="1"/>
      </xdr:nvSpPr>
      <xdr:spPr>
        <a:xfrm>
          <a:off x="7594111" y="135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123406</xdr:rowOff>
    </xdr:from>
    <xdr:to>
      <xdr:col>36</xdr:col>
      <xdr:colOff>165100</xdr:colOff>
      <xdr:row>79</xdr:row>
      <xdr:rowOff>53556</xdr:rowOff>
    </xdr:to>
    <xdr:sp macro="" textlink="">
      <xdr:nvSpPr>
        <xdr:cNvPr id="433" name="楕円 432"/>
        <xdr:cNvSpPr/>
      </xdr:nvSpPr>
      <xdr:spPr>
        <a:xfrm>
          <a:off x="6921500" y="134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44683</xdr:rowOff>
    </xdr:from>
    <xdr:ext cx="534377" cy="259045"/>
    <xdr:sp macro="" textlink="">
      <xdr:nvSpPr>
        <xdr:cNvPr id="434" name="テキスト ボックス 433"/>
        <xdr:cNvSpPr txBox="1"/>
      </xdr:nvSpPr>
      <xdr:spPr>
        <a:xfrm>
          <a:off x="6705111" y="135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94909</xdr:rowOff>
    </xdr:from>
    <xdr:to>
      <xdr:col>55</xdr:col>
      <xdr:colOff>0</xdr:colOff>
      <xdr:row>98</xdr:row>
      <xdr:rowOff>138531</xdr:rowOff>
    </xdr:to>
    <xdr:cxnSp macro="">
      <xdr:nvCxnSpPr>
        <xdr:cNvPr id="465" name="直線コネクタ 464"/>
        <xdr:cNvCxnSpPr/>
      </xdr:nvCxnSpPr>
      <xdr:spPr>
        <a:xfrm flipV="1">
          <a:off x="9639300" y="16897009"/>
          <a:ext cx="838200" cy="4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61378</xdr:rowOff>
    </xdr:from>
    <xdr:to>
      <xdr:col>50</xdr:col>
      <xdr:colOff>114300</xdr:colOff>
      <xdr:row>98</xdr:row>
      <xdr:rowOff>138531</xdr:rowOff>
    </xdr:to>
    <xdr:cxnSp macro="">
      <xdr:nvCxnSpPr>
        <xdr:cNvPr id="468" name="直線コネクタ 467"/>
        <xdr:cNvCxnSpPr/>
      </xdr:nvCxnSpPr>
      <xdr:spPr>
        <a:xfrm>
          <a:off x="8750300" y="16863478"/>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61378</xdr:rowOff>
    </xdr:from>
    <xdr:to>
      <xdr:col>45</xdr:col>
      <xdr:colOff>177800</xdr:colOff>
      <xdr:row>98</xdr:row>
      <xdr:rowOff>137277</xdr:rowOff>
    </xdr:to>
    <xdr:cxnSp macro="">
      <xdr:nvCxnSpPr>
        <xdr:cNvPr id="471" name="直線コネクタ 470"/>
        <xdr:cNvCxnSpPr/>
      </xdr:nvCxnSpPr>
      <xdr:spPr>
        <a:xfrm flipV="1">
          <a:off x="7861300" y="16863478"/>
          <a:ext cx="889000" cy="7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137277</xdr:rowOff>
    </xdr:from>
    <xdr:to>
      <xdr:col>41</xdr:col>
      <xdr:colOff>50800</xdr:colOff>
      <xdr:row>98</xdr:row>
      <xdr:rowOff>169061</xdr:rowOff>
    </xdr:to>
    <xdr:cxnSp macro="">
      <xdr:nvCxnSpPr>
        <xdr:cNvPr id="474" name="直線コネクタ 473"/>
        <xdr:cNvCxnSpPr/>
      </xdr:nvCxnSpPr>
      <xdr:spPr>
        <a:xfrm flipV="1">
          <a:off x="6972300" y="16939377"/>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44109</xdr:rowOff>
    </xdr:from>
    <xdr:to>
      <xdr:col>55</xdr:col>
      <xdr:colOff>50800</xdr:colOff>
      <xdr:row>98</xdr:row>
      <xdr:rowOff>145709</xdr:rowOff>
    </xdr:to>
    <xdr:sp macro="" textlink="">
      <xdr:nvSpPr>
        <xdr:cNvPr id="484" name="楕円 483"/>
        <xdr:cNvSpPr/>
      </xdr:nvSpPr>
      <xdr:spPr>
        <a:xfrm>
          <a:off x="10426700" y="168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22536</xdr:rowOff>
    </xdr:from>
    <xdr:ext cx="599010" cy="259045"/>
    <xdr:sp macro="" textlink="">
      <xdr:nvSpPr>
        <xdr:cNvPr id="485" name="土木費該当値テキスト"/>
        <xdr:cNvSpPr txBox="1"/>
      </xdr:nvSpPr>
      <xdr:spPr>
        <a:xfrm>
          <a:off x="10528300" y="1682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87731</xdr:rowOff>
    </xdr:from>
    <xdr:to>
      <xdr:col>50</xdr:col>
      <xdr:colOff>165100</xdr:colOff>
      <xdr:row>99</xdr:row>
      <xdr:rowOff>17881</xdr:rowOff>
    </xdr:to>
    <xdr:sp macro="" textlink="">
      <xdr:nvSpPr>
        <xdr:cNvPr id="486" name="楕円 485"/>
        <xdr:cNvSpPr/>
      </xdr:nvSpPr>
      <xdr:spPr>
        <a:xfrm>
          <a:off x="9588500" y="168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9008</xdr:rowOff>
    </xdr:from>
    <xdr:ext cx="534377" cy="259045"/>
    <xdr:sp macro="" textlink="">
      <xdr:nvSpPr>
        <xdr:cNvPr id="487" name="テキスト ボックス 486"/>
        <xdr:cNvSpPr txBox="1"/>
      </xdr:nvSpPr>
      <xdr:spPr>
        <a:xfrm>
          <a:off x="9372111" y="169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10578</xdr:rowOff>
    </xdr:from>
    <xdr:to>
      <xdr:col>46</xdr:col>
      <xdr:colOff>38100</xdr:colOff>
      <xdr:row>98</xdr:row>
      <xdr:rowOff>112178</xdr:rowOff>
    </xdr:to>
    <xdr:sp macro="" textlink="">
      <xdr:nvSpPr>
        <xdr:cNvPr id="488" name="楕円 487"/>
        <xdr:cNvSpPr/>
      </xdr:nvSpPr>
      <xdr:spPr>
        <a:xfrm>
          <a:off x="8699500" y="168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103305</xdr:rowOff>
    </xdr:from>
    <xdr:ext cx="599010" cy="259045"/>
    <xdr:sp macro="" textlink="">
      <xdr:nvSpPr>
        <xdr:cNvPr id="489" name="テキスト ボックス 488"/>
        <xdr:cNvSpPr txBox="1"/>
      </xdr:nvSpPr>
      <xdr:spPr>
        <a:xfrm>
          <a:off x="8450795" y="1690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86477</xdr:rowOff>
    </xdr:from>
    <xdr:to>
      <xdr:col>41</xdr:col>
      <xdr:colOff>101600</xdr:colOff>
      <xdr:row>99</xdr:row>
      <xdr:rowOff>16627</xdr:rowOff>
    </xdr:to>
    <xdr:sp macro="" textlink="">
      <xdr:nvSpPr>
        <xdr:cNvPr id="490" name="楕円 489"/>
        <xdr:cNvSpPr/>
      </xdr:nvSpPr>
      <xdr:spPr>
        <a:xfrm>
          <a:off x="7810500" y="1688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7754</xdr:rowOff>
    </xdr:from>
    <xdr:ext cx="534377" cy="259045"/>
    <xdr:sp macro="" textlink="">
      <xdr:nvSpPr>
        <xdr:cNvPr id="491" name="テキスト ボックス 490"/>
        <xdr:cNvSpPr txBox="1"/>
      </xdr:nvSpPr>
      <xdr:spPr>
        <a:xfrm>
          <a:off x="7594111" y="169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118261</xdr:rowOff>
    </xdr:from>
    <xdr:to>
      <xdr:col>36</xdr:col>
      <xdr:colOff>165100</xdr:colOff>
      <xdr:row>99</xdr:row>
      <xdr:rowOff>48411</xdr:rowOff>
    </xdr:to>
    <xdr:sp macro="" textlink="">
      <xdr:nvSpPr>
        <xdr:cNvPr id="492" name="楕円 491"/>
        <xdr:cNvSpPr/>
      </xdr:nvSpPr>
      <xdr:spPr>
        <a:xfrm>
          <a:off x="6921500" y="169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39538</xdr:rowOff>
    </xdr:from>
    <xdr:ext cx="534377" cy="259045"/>
    <xdr:sp macro="" textlink="">
      <xdr:nvSpPr>
        <xdr:cNvPr id="493" name="テキスト ボックス 492"/>
        <xdr:cNvSpPr txBox="1"/>
      </xdr:nvSpPr>
      <xdr:spPr>
        <a:xfrm>
          <a:off x="6705111" y="170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143670</xdr:rowOff>
    </xdr:from>
    <xdr:to>
      <xdr:col>85</xdr:col>
      <xdr:colOff>127000</xdr:colOff>
      <xdr:row>38</xdr:row>
      <xdr:rowOff>147966</xdr:rowOff>
    </xdr:to>
    <xdr:cxnSp macro="">
      <xdr:nvCxnSpPr>
        <xdr:cNvPr id="522" name="直線コネクタ 521"/>
        <xdr:cNvCxnSpPr/>
      </xdr:nvCxnSpPr>
      <xdr:spPr>
        <a:xfrm flipV="1">
          <a:off x="15481300" y="6658770"/>
          <a:ext cx="8382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147966</xdr:rowOff>
    </xdr:from>
    <xdr:to>
      <xdr:col>81</xdr:col>
      <xdr:colOff>50800</xdr:colOff>
      <xdr:row>38</xdr:row>
      <xdr:rowOff>162123</xdr:rowOff>
    </xdr:to>
    <xdr:cxnSp macro="">
      <xdr:nvCxnSpPr>
        <xdr:cNvPr id="525" name="直線コネクタ 524"/>
        <xdr:cNvCxnSpPr/>
      </xdr:nvCxnSpPr>
      <xdr:spPr>
        <a:xfrm flipV="1">
          <a:off x="14592300" y="6663066"/>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9172</xdr:rowOff>
    </xdr:from>
    <xdr:to>
      <xdr:col>76</xdr:col>
      <xdr:colOff>114300</xdr:colOff>
      <xdr:row>38</xdr:row>
      <xdr:rowOff>162123</xdr:rowOff>
    </xdr:to>
    <xdr:cxnSp macro="">
      <xdr:nvCxnSpPr>
        <xdr:cNvPr id="528" name="直線コネクタ 527"/>
        <xdr:cNvCxnSpPr/>
      </xdr:nvCxnSpPr>
      <xdr:spPr>
        <a:xfrm>
          <a:off x="13703300" y="6524272"/>
          <a:ext cx="889000" cy="15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9172</xdr:rowOff>
    </xdr:from>
    <xdr:to>
      <xdr:col>71</xdr:col>
      <xdr:colOff>177800</xdr:colOff>
      <xdr:row>38</xdr:row>
      <xdr:rowOff>163025</xdr:rowOff>
    </xdr:to>
    <xdr:cxnSp macro="">
      <xdr:nvCxnSpPr>
        <xdr:cNvPr id="531" name="直線コネクタ 530"/>
        <xdr:cNvCxnSpPr/>
      </xdr:nvCxnSpPr>
      <xdr:spPr>
        <a:xfrm flipV="1">
          <a:off x="12814300" y="6524272"/>
          <a:ext cx="889000" cy="15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92870</xdr:rowOff>
    </xdr:from>
    <xdr:to>
      <xdr:col>85</xdr:col>
      <xdr:colOff>177800</xdr:colOff>
      <xdr:row>39</xdr:row>
      <xdr:rowOff>23020</xdr:rowOff>
    </xdr:to>
    <xdr:sp macro="" textlink="">
      <xdr:nvSpPr>
        <xdr:cNvPr id="541" name="楕円 540"/>
        <xdr:cNvSpPr/>
      </xdr:nvSpPr>
      <xdr:spPr>
        <a:xfrm>
          <a:off x="16268700" y="66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97166</xdr:rowOff>
    </xdr:from>
    <xdr:to>
      <xdr:col>81</xdr:col>
      <xdr:colOff>101600</xdr:colOff>
      <xdr:row>39</xdr:row>
      <xdr:rowOff>27316</xdr:rowOff>
    </xdr:to>
    <xdr:sp macro="" textlink="">
      <xdr:nvSpPr>
        <xdr:cNvPr id="543" name="楕円 542"/>
        <xdr:cNvSpPr/>
      </xdr:nvSpPr>
      <xdr:spPr>
        <a:xfrm>
          <a:off x="15430500" y="66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18443</xdr:rowOff>
    </xdr:from>
    <xdr:ext cx="534377" cy="259045"/>
    <xdr:sp macro="" textlink="">
      <xdr:nvSpPr>
        <xdr:cNvPr id="544" name="テキスト ボックス 543"/>
        <xdr:cNvSpPr txBox="1"/>
      </xdr:nvSpPr>
      <xdr:spPr>
        <a:xfrm>
          <a:off x="15214111" y="670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111323</xdr:rowOff>
    </xdr:from>
    <xdr:to>
      <xdr:col>76</xdr:col>
      <xdr:colOff>165100</xdr:colOff>
      <xdr:row>39</xdr:row>
      <xdr:rowOff>41473</xdr:rowOff>
    </xdr:to>
    <xdr:sp macro="" textlink="">
      <xdr:nvSpPr>
        <xdr:cNvPr id="545" name="楕円 544"/>
        <xdr:cNvSpPr/>
      </xdr:nvSpPr>
      <xdr:spPr>
        <a:xfrm>
          <a:off x="14541500" y="662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32600</xdr:rowOff>
    </xdr:from>
    <xdr:ext cx="534377" cy="259045"/>
    <xdr:sp macro="" textlink="">
      <xdr:nvSpPr>
        <xdr:cNvPr id="546" name="テキスト ボックス 545"/>
        <xdr:cNvSpPr txBox="1"/>
      </xdr:nvSpPr>
      <xdr:spPr>
        <a:xfrm>
          <a:off x="14325111" y="671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129821</xdr:rowOff>
    </xdr:from>
    <xdr:to>
      <xdr:col>72</xdr:col>
      <xdr:colOff>38100</xdr:colOff>
      <xdr:row>38</xdr:row>
      <xdr:rowOff>59972</xdr:rowOff>
    </xdr:to>
    <xdr:sp macro="" textlink="">
      <xdr:nvSpPr>
        <xdr:cNvPr id="547" name="楕円 546"/>
        <xdr:cNvSpPr/>
      </xdr:nvSpPr>
      <xdr:spPr>
        <a:xfrm>
          <a:off x="13652500" y="64734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76498</xdr:rowOff>
    </xdr:from>
    <xdr:ext cx="599010" cy="259045"/>
    <xdr:sp macro="" textlink="">
      <xdr:nvSpPr>
        <xdr:cNvPr id="548" name="テキスト ボックス 547"/>
        <xdr:cNvSpPr txBox="1"/>
      </xdr:nvSpPr>
      <xdr:spPr>
        <a:xfrm>
          <a:off x="13403795" y="624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112225</xdr:rowOff>
    </xdr:from>
    <xdr:to>
      <xdr:col>67</xdr:col>
      <xdr:colOff>101600</xdr:colOff>
      <xdr:row>39</xdr:row>
      <xdr:rowOff>42375</xdr:rowOff>
    </xdr:to>
    <xdr:sp macro="" textlink="">
      <xdr:nvSpPr>
        <xdr:cNvPr id="549" name="楕円 548"/>
        <xdr:cNvSpPr/>
      </xdr:nvSpPr>
      <xdr:spPr>
        <a:xfrm>
          <a:off x="12763500" y="66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33502</xdr:rowOff>
    </xdr:from>
    <xdr:ext cx="534377" cy="259045"/>
    <xdr:sp macro="" textlink="">
      <xdr:nvSpPr>
        <xdr:cNvPr id="550" name="テキスト ボックス 549"/>
        <xdr:cNvSpPr txBox="1"/>
      </xdr:nvSpPr>
      <xdr:spPr>
        <a:xfrm>
          <a:off x="12547111" y="672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128926</xdr:rowOff>
    </xdr:from>
    <xdr:to>
      <xdr:col>85</xdr:col>
      <xdr:colOff>127000</xdr:colOff>
      <xdr:row>57</xdr:row>
      <xdr:rowOff>143867</xdr:rowOff>
    </xdr:to>
    <xdr:cxnSp macro="">
      <xdr:nvCxnSpPr>
        <xdr:cNvPr id="577" name="直線コネクタ 576"/>
        <xdr:cNvCxnSpPr/>
      </xdr:nvCxnSpPr>
      <xdr:spPr>
        <a:xfrm flipV="1">
          <a:off x="15481300" y="9901576"/>
          <a:ext cx="8382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143867</xdr:rowOff>
    </xdr:from>
    <xdr:to>
      <xdr:col>81</xdr:col>
      <xdr:colOff>50800</xdr:colOff>
      <xdr:row>57</xdr:row>
      <xdr:rowOff>145607</xdr:rowOff>
    </xdr:to>
    <xdr:cxnSp macro="">
      <xdr:nvCxnSpPr>
        <xdr:cNvPr id="580" name="直線コネクタ 579"/>
        <xdr:cNvCxnSpPr/>
      </xdr:nvCxnSpPr>
      <xdr:spPr>
        <a:xfrm flipV="1">
          <a:off x="14592300" y="9916517"/>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145607</xdr:rowOff>
    </xdr:from>
    <xdr:to>
      <xdr:col>76</xdr:col>
      <xdr:colOff>114300</xdr:colOff>
      <xdr:row>57</xdr:row>
      <xdr:rowOff>161575</xdr:rowOff>
    </xdr:to>
    <xdr:cxnSp macro="">
      <xdr:nvCxnSpPr>
        <xdr:cNvPr id="583" name="直線コネクタ 582"/>
        <xdr:cNvCxnSpPr/>
      </xdr:nvCxnSpPr>
      <xdr:spPr>
        <a:xfrm flipV="1">
          <a:off x="13703300" y="9918257"/>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161575</xdr:rowOff>
    </xdr:from>
    <xdr:to>
      <xdr:col>71</xdr:col>
      <xdr:colOff>177800</xdr:colOff>
      <xdr:row>57</xdr:row>
      <xdr:rowOff>169327</xdr:rowOff>
    </xdr:to>
    <xdr:cxnSp macro="">
      <xdr:nvCxnSpPr>
        <xdr:cNvPr id="586" name="直線コネクタ 585"/>
        <xdr:cNvCxnSpPr/>
      </xdr:nvCxnSpPr>
      <xdr:spPr>
        <a:xfrm flipV="1">
          <a:off x="12814300" y="9934225"/>
          <a:ext cx="8890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78126</xdr:rowOff>
    </xdr:from>
    <xdr:to>
      <xdr:col>85</xdr:col>
      <xdr:colOff>177800</xdr:colOff>
      <xdr:row>58</xdr:row>
      <xdr:rowOff>8276</xdr:rowOff>
    </xdr:to>
    <xdr:sp macro="" textlink="">
      <xdr:nvSpPr>
        <xdr:cNvPr id="596" name="楕円 595"/>
        <xdr:cNvSpPr/>
      </xdr:nvSpPr>
      <xdr:spPr>
        <a:xfrm>
          <a:off x="16268700" y="98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56553</xdr:rowOff>
    </xdr:from>
    <xdr:ext cx="534377" cy="259045"/>
    <xdr:sp macro="" textlink="">
      <xdr:nvSpPr>
        <xdr:cNvPr id="597" name="教育費該当値テキスト"/>
        <xdr:cNvSpPr txBox="1"/>
      </xdr:nvSpPr>
      <xdr:spPr>
        <a:xfrm>
          <a:off x="16370300" y="98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93067</xdr:rowOff>
    </xdr:from>
    <xdr:to>
      <xdr:col>81</xdr:col>
      <xdr:colOff>101600</xdr:colOff>
      <xdr:row>58</xdr:row>
      <xdr:rowOff>23217</xdr:rowOff>
    </xdr:to>
    <xdr:sp macro="" textlink="">
      <xdr:nvSpPr>
        <xdr:cNvPr id="598" name="楕円 597"/>
        <xdr:cNvSpPr/>
      </xdr:nvSpPr>
      <xdr:spPr>
        <a:xfrm>
          <a:off x="15430500" y="986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14344</xdr:rowOff>
    </xdr:from>
    <xdr:ext cx="534377" cy="259045"/>
    <xdr:sp macro="" textlink="">
      <xdr:nvSpPr>
        <xdr:cNvPr id="599" name="テキスト ボックス 598"/>
        <xdr:cNvSpPr txBox="1"/>
      </xdr:nvSpPr>
      <xdr:spPr>
        <a:xfrm>
          <a:off x="15214111" y="99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94807</xdr:rowOff>
    </xdr:from>
    <xdr:to>
      <xdr:col>76</xdr:col>
      <xdr:colOff>165100</xdr:colOff>
      <xdr:row>58</xdr:row>
      <xdr:rowOff>24957</xdr:rowOff>
    </xdr:to>
    <xdr:sp macro="" textlink="">
      <xdr:nvSpPr>
        <xdr:cNvPr id="600" name="楕円 599"/>
        <xdr:cNvSpPr/>
      </xdr:nvSpPr>
      <xdr:spPr>
        <a:xfrm>
          <a:off x="14541500" y="98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16084</xdr:rowOff>
    </xdr:from>
    <xdr:ext cx="534377" cy="259045"/>
    <xdr:sp macro="" textlink="">
      <xdr:nvSpPr>
        <xdr:cNvPr id="601" name="テキスト ボックス 600"/>
        <xdr:cNvSpPr txBox="1"/>
      </xdr:nvSpPr>
      <xdr:spPr>
        <a:xfrm>
          <a:off x="14325111" y="99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110775</xdr:rowOff>
    </xdr:from>
    <xdr:to>
      <xdr:col>72</xdr:col>
      <xdr:colOff>38100</xdr:colOff>
      <xdr:row>58</xdr:row>
      <xdr:rowOff>40925</xdr:rowOff>
    </xdr:to>
    <xdr:sp macro="" textlink="">
      <xdr:nvSpPr>
        <xdr:cNvPr id="602" name="楕円 601"/>
        <xdr:cNvSpPr/>
      </xdr:nvSpPr>
      <xdr:spPr>
        <a:xfrm>
          <a:off x="13652500" y="98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32052</xdr:rowOff>
    </xdr:from>
    <xdr:ext cx="534377" cy="259045"/>
    <xdr:sp macro="" textlink="">
      <xdr:nvSpPr>
        <xdr:cNvPr id="603" name="テキスト ボックス 602"/>
        <xdr:cNvSpPr txBox="1"/>
      </xdr:nvSpPr>
      <xdr:spPr>
        <a:xfrm>
          <a:off x="13436111" y="99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118527</xdr:rowOff>
    </xdr:from>
    <xdr:to>
      <xdr:col>67</xdr:col>
      <xdr:colOff>101600</xdr:colOff>
      <xdr:row>58</xdr:row>
      <xdr:rowOff>48677</xdr:rowOff>
    </xdr:to>
    <xdr:sp macro="" textlink="">
      <xdr:nvSpPr>
        <xdr:cNvPr id="604" name="楕円 603"/>
        <xdr:cNvSpPr/>
      </xdr:nvSpPr>
      <xdr:spPr>
        <a:xfrm>
          <a:off x="12763500" y="98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39804</xdr:rowOff>
    </xdr:from>
    <xdr:ext cx="534377" cy="259045"/>
    <xdr:sp macro="" textlink="">
      <xdr:nvSpPr>
        <xdr:cNvPr id="605" name="テキスト ボックス 604"/>
        <xdr:cNvSpPr txBox="1"/>
      </xdr:nvSpPr>
      <xdr:spPr>
        <a:xfrm>
          <a:off x="12547111" y="998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73113</xdr:rowOff>
    </xdr:from>
    <xdr:to>
      <xdr:col>85</xdr:col>
      <xdr:colOff>127000</xdr:colOff>
      <xdr:row>79</xdr:row>
      <xdr:rowOff>87855</xdr:rowOff>
    </xdr:to>
    <xdr:cxnSp macro="">
      <xdr:nvCxnSpPr>
        <xdr:cNvPr id="636" name="直線コネクタ 635"/>
        <xdr:cNvCxnSpPr/>
      </xdr:nvCxnSpPr>
      <xdr:spPr>
        <a:xfrm flipV="1">
          <a:off x="15481300" y="13617663"/>
          <a:ext cx="838200" cy="1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87855</xdr:rowOff>
    </xdr:from>
    <xdr:to>
      <xdr:col>81</xdr:col>
      <xdr:colOff>50800</xdr:colOff>
      <xdr:row>79</xdr:row>
      <xdr:rowOff>98625</xdr:rowOff>
    </xdr:to>
    <xdr:cxnSp macro="">
      <xdr:nvCxnSpPr>
        <xdr:cNvPr id="639" name="直線コネクタ 638"/>
        <xdr:cNvCxnSpPr/>
      </xdr:nvCxnSpPr>
      <xdr:spPr>
        <a:xfrm flipV="1">
          <a:off x="14592300" y="13632405"/>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96251</xdr:rowOff>
    </xdr:from>
    <xdr:to>
      <xdr:col>76</xdr:col>
      <xdr:colOff>114300</xdr:colOff>
      <xdr:row>79</xdr:row>
      <xdr:rowOff>98625</xdr:rowOff>
    </xdr:to>
    <xdr:cxnSp macro="">
      <xdr:nvCxnSpPr>
        <xdr:cNvPr id="642" name="直線コネクタ 641"/>
        <xdr:cNvCxnSpPr/>
      </xdr:nvCxnSpPr>
      <xdr:spPr>
        <a:xfrm>
          <a:off x="13703300" y="13640801"/>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96129</xdr:rowOff>
    </xdr:from>
    <xdr:to>
      <xdr:col>71</xdr:col>
      <xdr:colOff>177800</xdr:colOff>
      <xdr:row>79</xdr:row>
      <xdr:rowOff>96251</xdr:rowOff>
    </xdr:to>
    <xdr:cxnSp macro="">
      <xdr:nvCxnSpPr>
        <xdr:cNvPr id="645" name="直線コネクタ 644"/>
        <xdr:cNvCxnSpPr/>
      </xdr:nvCxnSpPr>
      <xdr:spPr>
        <a:xfrm>
          <a:off x="12814300" y="13640679"/>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22313</xdr:rowOff>
    </xdr:from>
    <xdr:to>
      <xdr:col>85</xdr:col>
      <xdr:colOff>177800</xdr:colOff>
      <xdr:row>79</xdr:row>
      <xdr:rowOff>123913</xdr:rowOff>
    </xdr:to>
    <xdr:sp macro="" textlink="">
      <xdr:nvSpPr>
        <xdr:cNvPr id="655" name="楕円 654"/>
        <xdr:cNvSpPr/>
      </xdr:nvSpPr>
      <xdr:spPr>
        <a:xfrm>
          <a:off x="16268700" y="1356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153140</xdr:rowOff>
    </xdr:from>
    <xdr:ext cx="534377" cy="259045"/>
    <xdr:sp macro="" textlink="">
      <xdr:nvSpPr>
        <xdr:cNvPr id="656" name="災害復旧費該当値テキスト"/>
        <xdr:cNvSpPr txBox="1"/>
      </xdr:nvSpPr>
      <xdr:spPr>
        <a:xfrm>
          <a:off x="16370300" y="133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37055</xdr:rowOff>
    </xdr:from>
    <xdr:to>
      <xdr:col>81</xdr:col>
      <xdr:colOff>101600</xdr:colOff>
      <xdr:row>79</xdr:row>
      <xdr:rowOff>138655</xdr:rowOff>
    </xdr:to>
    <xdr:sp macro="" textlink="">
      <xdr:nvSpPr>
        <xdr:cNvPr id="657" name="楕円 656"/>
        <xdr:cNvSpPr/>
      </xdr:nvSpPr>
      <xdr:spPr>
        <a:xfrm>
          <a:off x="15430500" y="135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129782</xdr:rowOff>
    </xdr:from>
    <xdr:ext cx="534377" cy="259045"/>
    <xdr:sp macro="" textlink="">
      <xdr:nvSpPr>
        <xdr:cNvPr id="658" name="テキスト ボックス 657"/>
        <xdr:cNvSpPr txBox="1"/>
      </xdr:nvSpPr>
      <xdr:spPr>
        <a:xfrm>
          <a:off x="15214111" y="136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47825</xdr:rowOff>
    </xdr:from>
    <xdr:to>
      <xdr:col>76</xdr:col>
      <xdr:colOff>165100</xdr:colOff>
      <xdr:row>79</xdr:row>
      <xdr:rowOff>149425</xdr:rowOff>
    </xdr:to>
    <xdr:sp macro="" textlink="">
      <xdr:nvSpPr>
        <xdr:cNvPr id="659" name="楕円 658"/>
        <xdr:cNvSpPr/>
      </xdr:nvSpPr>
      <xdr:spPr>
        <a:xfrm>
          <a:off x="14541500" y="13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140552</xdr:rowOff>
    </xdr:from>
    <xdr:ext cx="378565" cy="259045"/>
    <xdr:sp macro="" textlink="">
      <xdr:nvSpPr>
        <xdr:cNvPr id="660" name="テキスト ボックス 659"/>
        <xdr:cNvSpPr txBox="1"/>
      </xdr:nvSpPr>
      <xdr:spPr>
        <a:xfrm>
          <a:off x="14403017" y="13685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45451</xdr:rowOff>
    </xdr:from>
    <xdr:to>
      <xdr:col>72</xdr:col>
      <xdr:colOff>38100</xdr:colOff>
      <xdr:row>79</xdr:row>
      <xdr:rowOff>147051</xdr:rowOff>
    </xdr:to>
    <xdr:sp macro="" textlink="">
      <xdr:nvSpPr>
        <xdr:cNvPr id="661" name="楕円 660"/>
        <xdr:cNvSpPr/>
      </xdr:nvSpPr>
      <xdr:spPr>
        <a:xfrm>
          <a:off x="13652500" y="135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138178</xdr:rowOff>
    </xdr:from>
    <xdr:ext cx="469744" cy="259045"/>
    <xdr:sp macro="" textlink="">
      <xdr:nvSpPr>
        <xdr:cNvPr id="662" name="テキスト ボックス 661"/>
        <xdr:cNvSpPr txBox="1"/>
      </xdr:nvSpPr>
      <xdr:spPr>
        <a:xfrm>
          <a:off x="13468428" y="1368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45329</xdr:rowOff>
    </xdr:from>
    <xdr:to>
      <xdr:col>67</xdr:col>
      <xdr:colOff>101600</xdr:colOff>
      <xdr:row>79</xdr:row>
      <xdr:rowOff>146929</xdr:rowOff>
    </xdr:to>
    <xdr:sp macro="" textlink="">
      <xdr:nvSpPr>
        <xdr:cNvPr id="663" name="楕円 662"/>
        <xdr:cNvSpPr/>
      </xdr:nvSpPr>
      <xdr:spPr>
        <a:xfrm>
          <a:off x="12763500" y="135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138056</xdr:rowOff>
    </xdr:from>
    <xdr:ext cx="469744" cy="259045"/>
    <xdr:sp macro="" textlink="">
      <xdr:nvSpPr>
        <xdr:cNvPr id="664" name="テキスト ボックス 663"/>
        <xdr:cNvSpPr txBox="1"/>
      </xdr:nvSpPr>
      <xdr:spPr>
        <a:xfrm>
          <a:off x="12579428" y="136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12334</xdr:rowOff>
    </xdr:from>
    <xdr:to>
      <xdr:col>85</xdr:col>
      <xdr:colOff>127000</xdr:colOff>
      <xdr:row>98</xdr:row>
      <xdr:rowOff>13818</xdr:rowOff>
    </xdr:to>
    <xdr:cxnSp macro="">
      <xdr:nvCxnSpPr>
        <xdr:cNvPr id="693" name="直線コネクタ 692"/>
        <xdr:cNvCxnSpPr/>
      </xdr:nvCxnSpPr>
      <xdr:spPr>
        <a:xfrm flipV="1">
          <a:off x="15481300" y="16814434"/>
          <a:ext cx="8382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13818</xdr:rowOff>
    </xdr:from>
    <xdr:to>
      <xdr:col>81</xdr:col>
      <xdr:colOff>50800</xdr:colOff>
      <xdr:row>98</xdr:row>
      <xdr:rowOff>32389</xdr:rowOff>
    </xdr:to>
    <xdr:cxnSp macro="">
      <xdr:nvCxnSpPr>
        <xdr:cNvPr id="696" name="直線コネクタ 695"/>
        <xdr:cNvCxnSpPr/>
      </xdr:nvCxnSpPr>
      <xdr:spPr>
        <a:xfrm flipV="1">
          <a:off x="14592300" y="16815918"/>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32389</xdr:rowOff>
    </xdr:from>
    <xdr:to>
      <xdr:col>76</xdr:col>
      <xdr:colOff>114300</xdr:colOff>
      <xdr:row>98</xdr:row>
      <xdr:rowOff>39410</xdr:rowOff>
    </xdr:to>
    <xdr:cxnSp macro="">
      <xdr:nvCxnSpPr>
        <xdr:cNvPr id="699" name="直線コネクタ 698"/>
        <xdr:cNvCxnSpPr/>
      </xdr:nvCxnSpPr>
      <xdr:spPr>
        <a:xfrm flipV="1">
          <a:off x="13703300" y="16834489"/>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30851</xdr:rowOff>
    </xdr:from>
    <xdr:to>
      <xdr:col>71</xdr:col>
      <xdr:colOff>177800</xdr:colOff>
      <xdr:row>98</xdr:row>
      <xdr:rowOff>39410</xdr:rowOff>
    </xdr:to>
    <xdr:cxnSp macro="">
      <xdr:nvCxnSpPr>
        <xdr:cNvPr id="702" name="直線コネクタ 701"/>
        <xdr:cNvCxnSpPr/>
      </xdr:nvCxnSpPr>
      <xdr:spPr>
        <a:xfrm>
          <a:off x="12814300" y="16832951"/>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132984</xdr:rowOff>
    </xdr:from>
    <xdr:to>
      <xdr:col>85</xdr:col>
      <xdr:colOff>177800</xdr:colOff>
      <xdr:row>98</xdr:row>
      <xdr:rowOff>63134</xdr:rowOff>
    </xdr:to>
    <xdr:sp macro="" textlink="">
      <xdr:nvSpPr>
        <xdr:cNvPr id="712" name="楕円 711"/>
        <xdr:cNvSpPr/>
      </xdr:nvSpPr>
      <xdr:spPr>
        <a:xfrm>
          <a:off x="16268700" y="167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111411</xdr:rowOff>
    </xdr:from>
    <xdr:ext cx="599010" cy="259045"/>
    <xdr:sp macro="" textlink="">
      <xdr:nvSpPr>
        <xdr:cNvPr id="713" name="公債費該当値テキスト"/>
        <xdr:cNvSpPr txBox="1"/>
      </xdr:nvSpPr>
      <xdr:spPr>
        <a:xfrm>
          <a:off x="16370300" y="1674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134468</xdr:rowOff>
    </xdr:from>
    <xdr:to>
      <xdr:col>81</xdr:col>
      <xdr:colOff>101600</xdr:colOff>
      <xdr:row>98</xdr:row>
      <xdr:rowOff>64618</xdr:rowOff>
    </xdr:to>
    <xdr:sp macro="" textlink="">
      <xdr:nvSpPr>
        <xdr:cNvPr id="714" name="楕円 713"/>
        <xdr:cNvSpPr/>
      </xdr:nvSpPr>
      <xdr:spPr>
        <a:xfrm>
          <a:off x="15430500" y="167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55745</xdr:rowOff>
    </xdr:from>
    <xdr:ext cx="599010" cy="259045"/>
    <xdr:sp macro="" textlink="">
      <xdr:nvSpPr>
        <xdr:cNvPr id="715" name="テキスト ボックス 714"/>
        <xdr:cNvSpPr txBox="1"/>
      </xdr:nvSpPr>
      <xdr:spPr>
        <a:xfrm>
          <a:off x="15181795" y="1685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153039</xdr:rowOff>
    </xdr:from>
    <xdr:to>
      <xdr:col>76</xdr:col>
      <xdr:colOff>165100</xdr:colOff>
      <xdr:row>98</xdr:row>
      <xdr:rowOff>83189</xdr:rowOff>
    </xdr:to>
    <xdr:sp macro="" textlink="">
      <xdr:nvSpPr>
        <xdr:cNvPr id="716" name="楕円 715"/>
        <xdr:cNvSpPr/>
      </xdr:nvSpPr>
      <xdr:spPr>
        <a:xfrm>
          <a:off x="14541500" y="167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74316</xdr:rowOff>
    </xdr:from>
    <xdr:ext cx="534377" cy="259045"/>
    <xdr:sp macro="" textlink="">
      <xdr:nvSpPr>
        <xdr:cNvPr id="717" name="テキスト ボックス 716"/>
        <xdr:cNvSpPr txBox="1"/>
      </xdr:nvSpPr>
      <xdr:spPr>
        <a:xfrm>
          <a:off x="14325111" y="168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160060</xdr:rowOff>
    </xdr:from>
    <xdr:to>
      <xdr:col>72</xdr:col>
      <xdr:colOff>38100</xdr:colOff>
      <xdr:row>98</xdr:row>
      <xdr:rowOff>90210</xdr:rowOff>
    </xdr:to>
    <xdr:sp macro="" textlink="">
      <xdr:nvSpPr>
        <xdr:cNvPr id="718" name="楕円 717"/>
        <xdr:cNvSpPr/>
      </xdr:nvSpPr>
      <xdr:spPr>
        <a:xfrm>
          <a:off x="13652500" y="167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81337</xdr:rowOff>
    </xdr:from>
    <xdr:ext cx="534377" cy="259045"/>
    <xdr:sp macro="" textlink="">
      <xdr:nvSpPr>
        <xdr:cNvPr id="719" name="テキスト ボックス 718"/>
        <xdr:cNvSpPr txBox="1"/>
      </xdr:nvSpPr>
      <xdr:spPr>
        <a:xfrm>
          <a:off x="13436111" y="168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151501</xdr:rowOff>
    </xdr:from>
    <xdr:to>
      <xdr:col>67</xdr:col>
      <xdr:colOff>101600</xdr:colOff>
      <xdr:row>98</xdr:row>
      <xdr:rowOff>81651</xdr:rowOff>
    </xdr:to>
    <xdr:sp macro="" textlink="">
      <xdr:nvSpPr>
        <xdr:cNvPr id="720" name="楕円 719"/>
        <xdr:cNvSpPr/>
      </xdr:nvSpPr>
      <xdr:spPr>
        <a:xfrm>
          <a:off x="12763500" y="167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72778</xdr:rowOff>
    </xdr:from>
    <xdr:ext cx="534377" cy="259045"/>
    <xdr:sp macro="" textlink="">
      <xdr:nvSpPr>
        <xdr:cNvPr id="721" name="テキスト ボックス 720"/>
        <xdr:cNvSpPr txBox="1"/>
      </xdr:nvSpPr>
      <xdr:spPr>
        <a:xfrm>
          <a:off x="12547111" y="168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202,460</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123,701</a:t>
          </a:r>
          <a:r>
            <a:rPr kumimoji="1" lang="ja-JP" altLang="en-US" sz="1300">
              <a:latin typeface="ＭＳ Ｐゴシック" panose="020B0600070205080204" pitchFamily="50" charset="-128"/>
              <a:ea typeface="ＭＳ Ｐゴシック" panose="020B0600070205080204" pitchFamily="50" charset="-128"/>
            </a:rPr>
            <a:t>円と大幅な減となっている。村有施設整備積立金</a:t>
          </a:r>
          <a:r>
            <a:rPr kumimoji="1" lang="en-US" altLang="ja-JP" sz="1300">
              <a:latin typeface="ＭＳ Ｐゴシック" panose="020B0600070205080204" pitchFamily="50" charset="-128"/>
              <a:ea typeface="ＭＳ Ｐゴシック" panose="020B0600070205080204" pitchFamily="50" charset="-128"/>
            </a:rPr>
            <a:t>329,864</a:t>
          </a:r>
          <a:r>
            <a:rPr kumimoji="1" lang="ja-JP" altLang="en-US" sz="1300">
              <a:latin typeface="ＭＳ Ｐゴシック" panose="020B0600070205080204" pitchFamily="50" charset="-128"/>
              <a:ea typeface="ＭＳ Ｐゴシック" panose="020B0600070205080204" pitchFamily="50" charset="-128"/>
            </a:rPr>
            <a:t>千円の減が主な要因である。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202,754</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円の減となっている。児童措置費（施設型給付費</a:t>
          </a:r>
          <a:r>
            <a:rPr kumimoji="1" lang="en-US" altLang="ja-JP" sz="1300">
              <a:latin typeface="ＭＳ Ｐゴシック" panose="020B0600070205080204" pitchFamily="50" charset="-128"/>
              <a:ea typeface="ＭＳ Ｐゴシック" panose="020B0600070205080204" pitchFamily="50" charset="-128"/>
            </a:rPr>
            <a:t>23,151</a:t>
          </a:r>
          <a:r>
            <a:rPr kumimoji="1" lang="ja-JP" altLang="en-US" sz="1300">
              <a:latin typeface="ＭＳ Ｐゴシック" panose="020B0600070205080204" pitchFamily="50" charset="-128"/>
              <a:ea typeface="ＭＳ Ｐゴシック" panose="020B0600070205080204" pitchFamily="50" charset="-128"/>
            </a:rPr>
            <a:t>千円の減が主な要因である。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107,431</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26,715</a:t>
          </a:r>
          <a:r>
            <a:rPr kumimoji="1" lang="ja-JP" altLang="en-US" sz="1300">
              <a:latin typeface="ＭＳ Ｐゴシック" panose="020B0600070205080204" pitchFamily="50" charset="-128"/>
              <a:ea typeface="ＭＳ Ｐゴシック" panose="020B0600070205080204" pitchFamily="50" charset="-128"/>
            </a:rPr>
            <a:t>円の増である。道路改良事業等</a:t>
          </a:r>
          <a:r>
            <a:rPr kumimoji="1" lang="en-US" altLang="ja-JP" sz="1300">
              <a:latin typeface="ＭＳ Ｐゴシック" panose="020B0600070205080204" pitchFamily="50" charset="-128"/>
              <a:ea typeface="ＭＳ Ｐゴシック" panose="020B0600070205080204" pitchFamily="50" charset="-128"/>
            </a:rPr>
            <a:t>78,499</a:t>
          </a:r>
          <a:r>
            <a:rPr kumimoji="1" lang="ja-JP" altLang="en-US" sz="1300">
              <a:latin typeface="ＭＳ Ｐゴシック" panose="020B0600070205080204" pitchFamily="50" charset="-128"/>
              <a:ea typeface="ＭＳ Ｐゴシック" panose="020B0600070205080204" pitchFamily="50" charset="-128"/>
            </a:rPr>
            <a:t>千円の増が主な要因である。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37,916</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2,255</a:t>
          </a:r>
          <a:r>
            <a:rPr kumimoji="1" lang="ja-JP" altLang="en-US" sz="1300">
              <a:latin typeface="ＭＳ Ｐゴシック" panose="020B0600070205080204" pitchFamily="50" charset="-128"/>
              <a:ea typeface="ＭＳ Ｐゴシック" panose="020B0600070205080204" pitchFamily="50" charset="-128"/>
            </a:rPr>
            <a:t>円の増である。緊急用ヘリコプター離着陸場整備</a:t>
          </a:r>
          <a:r>
            <a:rPr kumimoji="1" lang="en-US" altLang="ja-JP" sz="1300">
              <a:latin typeface="ＭＳ Ｐゴシック" panose="020B0600070205080204" pitchFamily="50" charset="-128"/>
              <a:ea typeface="ＭＳ Ｐゴシック" panose="020B0600070205080204" pitchFamily="50" charset="-128"/>
            </a:rPr>
            <a:t>17,434</a:t>
          </a:r>
          <a:r>
            <a:rPr kumimoji="1" lang="ja-JP" altLang="en-US" sz="1300">
              <a:latin typeface="ＭＳ Ｐゴシック" panose="020B0600070205080204" pitchFamily="50" charset="-128"/>
              <a:ea typeface="ＭＳ Ｐゴシック" panose="020B0600070205080204" pitchFamily="50" charset="-128"/>
            </a:rPr>
            <a:t>千円が主な要因と思われる。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106,859</a:t>
          </a:r>
          <a:r>
            <a:rPr kumimoji="1" lang="ja-JP" altLang="en-US" sz="1300">
              <a:latin typeface="ＭＳ Ｐゴシック" panose="020B0600070205080204" pitchFamily="50" charset="-128"/>
              <a:ea typeface="ＭＳ Ｐゴシック" panose="020B0600070205080204" pitchFamily="50" charset="-128"/>
            </a:rPr>
            <a:t>円となっており、類似団体と比しても低い水準にある。今後もこの数値を維持できるよう計画的な財政運営に努める。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令和元年度は実質単年度収支が</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％となっており、前年度比</a:t>
          </a:r>
          <a:r>
            <a:rPr kumimoji="1" lang="en-US" altLang="ja-JP" sz="1400">
              <a:latin typeface="ＭＳ ゴシック" pitchFamily="49" charset="-128"/>
              <a:ea typeface="ＭＳ ゴシック" pitchFamily="49" charset="-128"/>
            </a:rPr>
            <a:t>5.08</a:t>
          </a:r>
          <a:r>
            <a:rPr kumimoji="1" lang="ja-JP" altLang="en-US" sz="1400">
              <a:latin typeface="ＭＳ ゴシック" pitchFamily="49" charset="-128"/>
              <a:ea typeface="ＭＳ ゴシック" pitchFamily="49" charset="-128"/>
            </a:rPr>
            <a:t>ポイントの改善となった。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今後見込まれる生活インフラの長寿命化を計画的に実施するため、事業の優先順位を付け、今後も実質単年度収支がプラスで推移するよう計画的な事業実施に努めていく。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前年度同様、令和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年度においても後期高齢者医療事業において赤字決算となった。一方、一般会計で</a:t>
          </a:r>
          <a:r>
            <a:rPr kumimoji="1" lang="en-US" altLang="ja-JP" sz="1400">
              <a:latin typeface="ＭＳ ゴシック" pitchFamily="49" charset="-128"/>
              <a:ea typeface="ＭＳ ゴシック" pitchFamily="49" charset="-128"/>
            </a:rPr>
            <a:t>6.33</a:t>
          </a:r>
          <a:r>
            <a:rPr kumimoji="1" lang="ja-JP" altLang="en-US" sz="1400">
              <a:latin typeface="ＭＳ ゴシック" pitchFamily="49" charset="-128"/>
              <a:ea typeface="ＭＳ ゴシック" pitchFamily="49" charset="-128"/>
            </a:rPr>
            <a:t>ポイント増加しており、実質単年度収支がプラスに転じたことが主な要因と推察される。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また、国民健康保険事業においても</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ポイント増加しており、特定健診受診率の向上に伴い、医療費の抑制に繋がったことが起因しているものと思われる。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今後、高齢化の進行に伴う国民健康保険事業や介護保険事業の基準外繰出金等が発生しないよう財政健全化に努める。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1508;&#35506;&#12305;01&#32207;&#21209;&#35506;/02_&#34892;&#36001;&#25919;&#20418;/03_&#36001;&#25919;&#38306;&#20418;/05_&#35519;&#26619;/01_&#27770;&#31639;&#32113;&#35336;&#65288;&#22320;&#26041;&#36001;&#25919;&#29366;&#27841;&#35519;&#26619;&#65289;/R2/06_&#36001;&#25919;&#29366;&#27841;&#36039;&#26009;&#38598;/&#12304;&#36001;&#25919;&#29366;&#27841;&#36039;&#26009;&#38598;&#12305;_435121_&#23665;&#27743;&#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47.1</v>
          </cell>
          <cell r="BX53">
            <v>74.8</v>
          </cell>
          <cell r="CF53">
            <v>78.7</v>
          </cell>
          <cell r="CN53">
            <v>83.2</v>
          </cell>
        </row>
        <row r="55">
          <cell r="AN55" t="str">
            <v>類似団体内平均値</v>
          </cell>
          <cell r="BP55">
            <v>0</v>
          </cell>
          <cell r="BX55">
            <v>0</v>
          </cell>
          <cell r="CF55">
            <v>0</v>
          </cell>
          <cell r="CN55">
            <v>0</v>
          </cell>
        </row>
        <row r="57">
          <cell r="BP57">
            <v>54.2</v>
          </cell>
          <cell r="BX57">
            <v>56.3</v>
          </cell>
          <cell r="CF57">
            <v>57.6</v>
          </cell>
          <cell r="CN57">
            <v>58.8</v>
          </cell>
        </row>
        <row r="72">
          <cell r="BP72" t="str">
            <v>H27</v>
          </cell>
          <cell r="BX72" t="str">
            <v>H28</v>
          </cell>
          <cell r="CF72" t="str">
            <v>H29</v>
          </cell>
          <cell r="CN72" t="str">
            <v>H30</v>
          </cell>
          <cell r="CV72" t="str">
            <v>R01</v>
          </cell>
        </row>
        <row r="73">
          <cell r="AN73" t="str">
            <v>当該団体値</v>
          </cell>
        </row>
        <row r="75">
          <cell r="BP75">
            <v>9.6</v>
          </cell>
          <cell r="BX75">
            <v>9.4</v>
          </cell>
          <cell r="CF75">
            <v>9.1999999999999993</v>
          </cell>
          <cell r="CN75">
            <v>9.6999999999999993</v>
          </cell>
          <cell r="CV75">
            <v>10.7</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3646037</v>
      </c>
      <c r="BO4" s="393"/>
      <c r="BP4" s="393"/>
      <c r="BQ4" s="393"/>
      <c r="BR4" s="393"/>
      <c r="BS4" s="393"/>
      <c r="BT4" s="393"/>
      <c r="BU4" s="394"/>
      <c r="BV4" s="392">
        <v>3883975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17.3</v>
      </c>
      <c r="CU4" s="399"/>
      <c r="CV4" s="399"/>
      <c r="CW4" s="399"/>
      <c r="CX4" s="399"/>
      <c r="CY4" s="399"/>
      <c r="CZ4" s="399"/>
      <c r="DA4" s="400"/>
      <c r="DB4" s="398">
        <v>11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3319176</v>
      </c>
      <c r="BO5" s="430"/>
      <c r="BP5" s="430"/>
      <c r="BQ5" s="430"/>
      <c r="BR5" s="430"/>
      <c r="BS5" s="430"/>
      <c r="BT5" s="430"/>
      <c r="BU5" s="431"/>
      <c r="BV5" s="429">
        <v>3669502</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90.2</v>
      </c>
      <c r="CU5" s="427"/>
      <c r="CV5" s="427"/>
      <c r="CW5" s="427"/>
      <c r="CX5" s="427"/>
      <c r="CY5" s="427"/>
      <c r="CZ5" s="427"/>
      <c r="DA5" s="428"/>
      <c r="DB5" s="426">
        <v>93.1</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326861</v>
      </c>
      <c r="BO6" s="430"/>
      <c r="BP6" s="430"/>
      <c r="BQ6" s="430"/>
      <c r="BR6" s="430"/>
      <c r="BS6" s="430"/>
      <c r="BT6" s="430"/>
      <c r="BU6" s="431"/>
      <c r="BV6" s="429">
        <v>214473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92.7</v>
      </c>
      <c r="CU6" s="467"/>
      <c r="CV6" s="467"/>
      <c r="CW6" s="467"/>
      <c r="CX6" s="467"/>
      <c r="CY6" s="467"/>
      <c r="CZ6" s="467"/>
      <c r="DA6" s="468"/>
      <c r="DB6" s="466">
        <v>96.6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5018</v>
      </c>
      <c r="BO7" s="430"/>
      <c r="BP7" s="430"/>
      <c r="BQ7" s="430"/>
      <c r="BR7" s="430"/>
      <c r="BS7" s="430"/>
      <c r="BT7" s="430"/>
      <c r="BU7" s="431"/>
      <c r="BV7" s="429">
        <v>10592</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1856496</v>
      </c>
      <c r="CU7" s="430"/>
      <c r="CV7" s="430"/>
      <c r="CW7" s="430"/>
      <c r="CX7" s="430"/>
      <c r="CY7" s="430"/>
      <c r="CZ7" s="430"/>
      <c r="DA7" s="431"/>
      <c r="DB7" s="429">
        <v>1852984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321843</v>
      </c>
      <c r="BO8" s="430"/>
      <c r="BP8" s="430"/>
      <c r="BQ8" s="430"/>
      <c r="BR8" s="430"/>
      <c r="BS8" s="430"/>
      <c r="BT8" s="430"/>
      <c r="BU8" s="431"/>
      <c r="BV8" s="429">
        <v>203881</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0.15</v>
      </c>
      <c r="CU8" s="470"/>
      <c r="CV8" s="470"/>
      <c r="CW8" s="470"/>
      <c r="CX8" s="470"/>
      <c r="CY8" s="470"/>
      <c r="CZ8" s="470"/>
      <c r="DA8" s="471"/>
      <c r="DB8" s="469">
        <v>0.14000000000000001</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3422</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108</v>
      </c>
      <c r="AV9" s="462"/>
      <c r="AW9" s="462"/>
      <c r="AX9" s="462"/>
      <c r="AY9" s="463" t="s">
        <v>115</v>
      </c>
      <c r="AZ9" s="464"/>
      <c r="BA9" s="464"/>
      <c r="BB9" s="464"/>
      <c r="BC9" s="464"/>
      <c r="BD9" s="464"/>
      <c r="BE9" s="464"/>
      <c r="BF9" s="464"/>
      <c r="BG9" s="464"/>
      <c r="BH9" s="464"/>
      <c r="BI9" s="464"/>
      <c r="BJ9" s="464"/>
      <c r="BK9" s="464"/>
      <c r="BL9" s="464"/>
      <c r="BM9" s="465"/>
      <c r="BN9" s="429">
        <v>117962</v>
      </c>
      <c r="BO9" s="430"/>
      <c r="BP9" s="430"/>
      <c r="BQ9" s="430"/>
      <c r="BR9" s="430"/>
      <c r="BS9" s="430"/>
      <c r="BT9" s="430"/>
      <c r="BU9" s="431"/>
      <c r="BV9" s="429">
        <v>15128</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13.9</v>
      </c>
      <c r="CU9" s="427"/>
      <c r="CV9" s="427"/>
      <c r="CW9" s="427"/>
      <c r="CX9" s="427"/>
      <c r="CY9" s="427"/>
      <c r="CZ9" s="427"/>
      <c r="DA9" s="428"/>
      <c r="DB9" s="426">
        <v>14.2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3681</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68616</v>
      </c>
      <c r="BO10" s="430"/>
      <c r="BP10" s="430"/>
      <c r="BQ10" s="430"/>
      <c r="BR10" s="430"/>
      <c r="BS10" s="430"/>
      <c r="BT10" s="430"/>
      <c r="BU10" s="431"/>
      <c r="BV10" s="429">
        <v>77326</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3442</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160000</v>
      </c>
      <c r="BO12" s="430"/>
      <c r="BP12" s="430"/>
      <c r="BQ12" s="430"/>
      <c r="BR12" s="430"/>
      <c r="BS12" s="430"/>
      <c r="BT12" s="430"/>
      <c r="BU12" s="431"/>
      <c r="BV12" s="429">
        <v>160000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3436</v>
      </c>
      <c r="S13" s="514"/>
      <c r="T13" s="514"/>
      <c r="U13" s="514"/>
      <c r="V13" s="515"/>
      <c r="W13" s="445" t="s">
        <v>140</v>
      </c>
      <c r="X13" s="446"/>
      <c r="Y13" s="446"/>
      <c r="Z13" s="446"/>
      <c r="AA13" s="446"/>
      <c r="AB13" s="436"/>
      <c r="AC13" s="480">
        <v>337</v>
      </c>
      <c r="AD13" s="481"/>
      <c r="AE13" s="481"/>
      <c r="AF13" s="481"/>
      <c r="AG13" s="523"/>
      <c r="AH13" s="480">
        <v>362</v>
      </c>
      <c r="AI13" s="481"/>
      <c r="AJ13" s="481"/>
      <c r="AK13" s="481"/>
      <c r="AL13" s="482"/>
      <c r="AM13" s="458" t="s">
        <v>141</v>
      </c>
      <c r="AN13" s="459"/>
      <c r="AO13" s="459"/>
      <c r="AP13" s="459"/>
      <c r="AQ13" s="459"/>
      <c r="AR13" s="459"/>
      <c r="AS13" s="459"/>
      <c r="AT13" s="460"/>
      <c r="AU13" s="461" t="s">
        <v>125</v>
      </c>
      <c r="AV13" s="462"/>
      <c r="AW13" s="462"/>
      <c r="AX13" s="462"/>
      <c r="AY13" s="463" t="s">
        <v>142</v>
      </c>
      <c r="AZ13" s="464"/>
      <c r="BA13" s="464"/>
      <c r="BB13" s="464"/>
      <c r="BC13" s="464"/>
      <c r="BD13" s="464"/>
      <c r="BE13" s="464"/>
      <c r="BF13" s="464"/>
      <c r="BG13" s="464"/>
      <c r="BH13" s="464"/>
      <c r="BI13" s="464"/>
      <c r="BJ13" s="464"/>
      <c r="BK13" s="464"/>
      <c r="BL13" s="464"/>
      <c r="BM13" s="465"/>
      <c r="BN13" s="429">
        <v>26578</v>
      </c>
      <c r="BO13" s="430"/>
      <c r="BP13" s="430"/>
      <c r="BQ13" s="430"/>
      <c r="BR13" s="430"/>
      <c r="BS13" s="430"/>
      <c r="BT13" s="430"/>
      <c r="BU13" s="431"/>
      <c r="BV13" s="429">
        <v>-67546</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10.7</v>
      </c>
      <c r="CU13" s="427"/>
      <c r="CV13" s="427"/>
      <c r="CW13" s="427"/>
      <c r="CX13" s="427"/>
      <c r="CY13" s="427"/>
      <c r="CZ13" s="427"/>
      <c r="DA13" s="428"/>
      <c r="DB13" s="426">
        <v>9.6999999999999993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3514</v>
      </c>
      <c r="S14" s="514"/>
      <c r="T14" s="514"/>
      <c r="U14" s="514"/>
      <c r="V14" s="515"/>
      <c r="W14" s="419"/>
      <c r="X14" s="420"/>
      <c r="Y14" s="420"/>
      <c r="Z14" s="420"/>
      <c r="AA14" s="420"/>
      <c r="AB14" s="409"/>
      <c r="AC14" s="516">
        <v>19.7</v>
      </c>
      <c r="AD14" s="517"/>
      <c r="AE14" s="517"/>
      <c r="AF14" s="517"/>
      <c r="AG14" s="518"/>
      <c r="AH14" s="516">
        <v>20.2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137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3508</v>
      </c>
      <c r="S15" s="514"/>
      <c r="T15" s="514"/>
      <c r="U15" s="514"/>
      <c r="V15" s="515"/>
      <c r="W15" s="445" t="s">
        <v>147</v>
      </c>
      <c r="X15" s="446"/>
      <c r="Y15" s="446"/>
      <c r="Z15" s="446"/>
      <c r="AA15" s="446"/>
      <c r="AB15" s="436"/>
      <c r="AC15" s="480">
        <v>418</v>
      </c>
      <c r="AD15" s="481"/>
      <c r="AE15" s="481"/>
      <c r="AF15" s="481"/>
      <c r="AG15" s="523"/>
      <c r="AH15" s="480">
        <v>446</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269121</v>
      </c>
      <c r="BO15" s="393"/>
      <c r="BP15" s="393"/>
      <c r="BQ15" s="393"/>
      <c r="BR15" s="393"/>
      <c r="BS15" s="393"/>
      <c r="BT15" s="393"/>
      <c r="BU15" s="394"/>
      <c r="BV15" s="392">
        <v>259277</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24.4</v>
      </c>
      <c r="AD16" s="517"/>
      <c r="AE16" s="517"/>
      <c r="AF16" s="517"/>
      <c r="AG16" s="518"/>
      <c r="AH16" s="516">
        <v>24.9</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1752459</v>
      </c>
      <c r="BO16" s="430"/>
      <c r="BP16" s="430"/>
      <c r="BQ16" s="430"/>
      <c r="BR16" s="430"/>
      <c r="BS16" s="430"/>
      <c r="BT16" s="430"/>
      <c r="BU16" s="431"/>
      <c r="BV16" s="429">
        <v>1726450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958</v>
      </c>
      <c r="AD17" s="481"/>
      <c r="AE17" s="481"/>
      <c r="AF17" s="481"/>
      <c r="AG17" s="523"/>
      <c r="AH17" s="480">
        <v>980</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326588</v>
      </c>
      <c r="BO17" s="430"/>
      <c r="BP17" s="430"/>
      <c r="BQ17" s="430"/>
      <c r="BR17" s="430"/>
      <c r="BS17" s="430"/>
      <c r="BT17" s="430"/>
      <c r="BU17" s="431"/>
      <c r="BV17" s="429">
        <v>317355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121.19</v>
      </c>
      <c r="M18" s="545"/>
      <c r="N18" s="545"/>
      <c r="O18" s="545"/>
      <c r="P18" s="545"/>
      <c r="Q18" s="545"/>
      <c r="R18" s="546"/>
      <c r="S18" s="546"/>
      <c r="T18" s="546"/>
      <c r="U18" s="546"/>
      <c r="V18" s="547"/>
      <c r="W18" s="447"/>
      <c r="X18" s="448"/>
      <c r="Y18" s="448"/>
      <c r="Z18" s="448"/>
      <c r="AA18" s="448"/>
      <c r="AB18" s="439"/>
      <c r="AC18" s="548">
        <v>55.9</v>
      </c>
      <c r="AD18" s="549"/>
      <c r="AE18" s="549"/>
      <c r="AF18" s="549"/>
      <c r="AG18" s="550"/>
      <c r="AH18" s="548">
        <v>54.8</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1680730</v>
      </c>
      <c r="BO18" s="430"/>
      <c r="BP18" s="430"/>
      <c r="BQ18" s="430"/>
      <c r="BR18" s="430"/>
      <c r="BS18" s="430"/>
      <c r="BT18" s="430"/>
      <c r="BU18" s="431"/>
      <c r="BV18" s="429">
        <v>1731639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28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2431544</v>
      </c>
      <c r="BO19" s="430"/>
      <c r="BP19" s="430"/>
      <c r="BQ19" s="430"/>
      <c r="BR19" s="430"/>
      <c r="BS19" s="430"/>
      <c r="BT19" s="430"/>
      <c r="BU19" s="431"/>
      <c r="BV19" s="429">
        <v>2413477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1149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3436764</v>
      </c>
      <c r="BO23" s="430"/>
      <c r="BP23" s="430"/>
      <c r="BQ23" s="430"/>
      <c r="BR23" s="430"/>
      <c r="BS23" s="430"/>
      <c r="BT23" s="430"/>
      <c r="BU23" s="431"/>
      <c r="BV23" s="429">
        <v>3371069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7400</v>
      </c>
      <c r="R24" s="481"/>
      <c r="S24" s="481"/>
      <c r="T24" s="481"/>
      <c r="U24" s="481"/>
      <c r="V24" s="523"/>
      <c r="W24" s="582"/>
      <c r="X24" s="570"/>
      <c r="Y24" s="571"/>
      <c r="Z24" s="479" t="s">
        <v>171</v>
      </c>
      <c r="AA24" s="459"/>
      <c r="AB24" s="459"/>
      <c r="AC24" s="459"/>
      <c r="AD24" s="459"/>
      <c r="AE24" s="459"/>
      <c r="AF24" s="459"/>
      <c r="AG24" s="460"/>
      <c r="AH24" s="480">
        <v>56</v>
      </c>
      <c r="AI24" s="481"/>
      <c r="AJ24" s="481"/>
      <c r="AK24" s="481"/>
      <c r="AL24" s="523"/>
      <c r="AM24" s="480">
        <v>158592</v>
      </c>
      <c r="AN24" s="481"/>
      <c r="AO24" s="481"/>
      <c r="AP24" s="481"/>
      <c r="AQ24" s="481"/>
      <c r="AR24" s="523"/>
      <c r="AS24" s="480">
        <v>2832</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3323667</v>
      </c>
      <c r="BO24" s="430"/>
      <c r="BP24" s="430"/>
      <c r="BQ24" s="430"/>
      <c r="BR24" s="430"/>
      <c r="BS24" s="430"/>
      <c r="BT24" s="430"/>
      <c r="BU24" s="431"/>
      <c r="BV24" s="429">
        <v>3246290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5680</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175</v>
      </c>
      <c r="AN25" s="481"/>
      <c r="AO25" s="481"/>
      <c r="AP25" s="481"/>
      <c r="AQ25" s="481"/>
      <c r="AR25" s="523"/>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52415</v>
      </c>
      <c r="BO25" s="393"/>
      <c r="BP25" s="393"/>
      <c r="BQ25" s="393"/>
      <c r="BR25" s="393"/>
      <c r="BS25" s="393"/>
      <c r="BT25" s="393"/>
      <c r="BU25" s="394"/>
      <c r="BV25" s="392">
        <v>63859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5090</v>
      </c>
      <c r="R26" s="481"/>
      <c r="S26" s="481"/>
      <c r="T26" s="481"/>
      <c r="U26" s="481"/>
      <c r="V26" s="523"/>
      <c r="W26" s="582"/>
      <c r="X26" s="570"/>
      <c r="Y26" s="571"/>
      <c r="Z26" s="479" t="s">
        <v>178</v>
      </c>
      <c r="AA26" s="592"/>
      <c r="AB26" s="592"/>
      <c r="AC26" s="592"/>
      <c r="AD26" s="592"/>
      <c r="AE26" s="592"/>
      <c r="AF26" s="592"/>
      <c r="AG26" s="593"/>
      <c r="AH26" s="480" t="s">
        <v>175</v>
      </c>
      <c r="AI26" s="481"/>
      <c r="AJ26" s="481"/>
      <c r="AK26" s="481"/>
      <c r="AL26" s="523"/>
      <c r="AM26" s="480" t="s">
        <v>175</v>
      </c>
      <c r="AN26" s="481"/>
      <c r="AO26" s="481"/>
      <c r="AP26" s="481"/>
      <c r="AQ26" s="481"/>
      <c r="AR26" s="523"/>
      <c r="AS26" s="480" t="s">
        <v>175</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2890</v>
      </c>
      <c r="R27" s="481"/>
      <c r="S27" s="481"/>
      <c r="T27" s="481"/>
      <c r="U27" s="481"/>
      <c r="V27" s="523"/>
      <c r="W27" s="582"/>
      <c r="X27" s="570"/>
      <c r="Y27" s="571"/>
      <c r="Z27" s="479" t="s">
        <v>181</v>
      </c>
      <c r="AA27" s="459"/>
      <c r="AB27" s="459"/>
      <c r="AC27" s="459"/>
      <c r="AD27" s="459"/>
      <c r="AE27" s="459"/>
      <c r="AF27" s="459"/>
      <c r="AG27" s="460"/>
      <c r="AH27" s="480" t="s">
        <v>175</v>
      </c>
      <c r="AI27" s="481"/>
      <c r="AJ27" s="481"/>
      <c r="AK27" s="481"/>
      <c r="AL27" s="523"/>
      <c r="AM27" s="480" t="s">
        <v>175</v>
      </c>
      <c r="AN27" s="481"/>
      <c r="AO27" s="481"/>
      <c r="AP27" s="481"/>
      <c r="AQ27" s="481"/>
      <c r="AR27" s="523"/>
      <c r="AS27" s="480" t="s">
        <v>175</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t="s">
        <v>175</v>
      </c>
      <c r="BO27" s="606"/>
      <c r="BP27" s="606"/>
      <c r="BQ27" s="606"/>
      <c r="BR27" s="606"/>
      <c r="BS27" s="606"/>
      <c r="BT27" s="606"/>
      <c r="BU27" s="607"/>
      <c r="BV27" s="605" t="s">
        <v>175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2380</v>
      </c>
      <c r="R28" s="481"/>
      <c r="S28" s="481"/>
      <c r="T28" s="481"/>
      <c r="U28" s="481"/>
      <c r="V28" s="523"/>
      <c r="W28" s="582"/>
      <c r="X28" s="570"/>
      <c r="Y28" s="571"/>
      <c r="Z28" s="479" t="s">
        <v>184</v>
      </c>
      <c r="AA28" s="459"/>
      <c r="AB28" s="459"/>
      <c r="AC28" s="459"/>
      <c r="AD28" s="459"/>
      <c r="AE28" s="459"/>
      <c r="AF28" s="459"/>
      <c r="AG28" s="460"/>
      <c r="AH28" s="480" t="s">
        <v>175</v>
      </c>
      <c r="AI28" s="481"/>
      <c r="AJ28" s="481"/>
      <c r="AK28" s="481"/>
      <c r="AL28" s="523"/>
      <c r="AM28" s="480" t="s">
        <v>175</v>
      </c>
      <c r="AN28" s="481"/>
      <c r="AO28" s="481"/>
      <c r="AP28" s="481"/>
      <c r="AQ28" s="481"/>
      <c r="AR28" s="523"/>
      <c r="AS28" s="480" t="s">
        <v>175</v>
      </c>
      <c r="AT28" s="481"/>
      <c r="AU28" s="481"/>
      <c r="AV28" s="481"/>
      <c r="AW28" s="481"/>
      <c r="AX28" s="482"/>
      <c r="AY28" s="608" t="s">
        <v>185</v>
      </c>
      <c r="AZ28" s="609"/>
      <c r="BA28" s="609"/>
      <c r="BB28" s="610"/>
      <c r="BC28" s="389" t="s">
        <v>47</v>
      </c>
      <c r="BD28" s="390"/>
      <c r="BE28" s="390"/>
      <c r="BF28" s="390"/>
      <c r="BG28" s="390"/>
      <c r="BH28" s="390"/>
      <c r="BI28" s="390"/>
      <c r="BJ28" s="390"/>
      <c r="BK28" s="390"/>
      <c r="BL28" s="390"/>
      <c r="BM28" s="391"/>
      <c r="BN28" s="392">
        <v>815918</v>
      </c>
      <c r="BO28" s="393"/>
      <c r="BP28" s="393"/>
      <c r="BQ28" s="393"/>
      <c r="BR28" s="393"/>
      <c r="BS28" s="393"/>
      <c r="BT28" s="393"/>
      <c r="BU28" s="394"/>
      <c r="BV28" s="392">
        <v>907302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8</v>
      </c>
      <c r="M29" s="481"/>
      <c r="N29" s="481"/>
      <c r="O29" s="481"/>
      <c r="P29" s="523"/>
      <c r="Q29" s="480">
        <v>2160</v>
      </c>
      <c r="R29" s="481"/>
      <c r="S29" s="481"/>
      <c r="T29" s="481"/>
      <c r="U29" s="481"/>
      <c r="V29" s="523"/>
      <c r="W29" s="583"/>
      <c r="X29" s="584"/>
      <c r="Y29" s="585"/>
      <c r="Z29" s="479" t="s">
        <v>187</v>
      </c>
      <c r="AA29" s="459"/>
      <c r="AB29" s="459"/>
      <c r="AC29" s="459"/>
      <c r="AD29" s="459"/>
      <c r="AE29" s="459"/>
      <c r="AF29" s="459"/>
      <c r="AG29" s="460"/>
      <c r="AH29" s="480">
        <v>56</v>
      </c>
      <c r="AI29" s="481"/>
      <c r="AJ29" s="481"/>
      <c r="AK29" s="481"/>
      <c r="AL29" s="523"/>
      <c r="AM29" s="480">
        <v>158592</v>
      </c>
      <c r="AN29" s="481"/>
      <c r="AO29" s="481"/>
      <c r="AP29" s="481"/>
      <c r="AQ29" s="481"/>
      <c r="AR29" s="523"/>
      <c r="AS29" s="480">
        <v>2832</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268273</v>
      </c>
      <c r="BO29" s="430"/>
      <c r="BP29" s="430"/>
      <c r="BQ29" s="430"/>
      <c r="BR29" s="430"/>
      <c r="BS29" s="430"/>
      <c r="BT29" s="430"/>
      <c r="BU29" s="431"/>
      <c r="BV29" s="429">
        <v>303220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94.8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977870</v>
      </c>
      <c r="BO30" s="606"/>
      <c r="BP30" s="606"/>
      <c r="BQ30" s="606"/>
      <c r="BR30" s="606"/>
      <c r="BS30" s="606"/>
      <c r="BT30" s="606"/>
      <c r="BU30" s="607"/>
      <c r="BV30" s="605">
        <v>973489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196</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簡易水道事業</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熊本県市町村総合事務組合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株式会社やまえ</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農業集落排水事業</v>
      </c>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人吉下球磨消防組合</v>
      </c>
      <c r="BZ35" s="619"/>
      <c r="CA35" s="619"/>
      <c r="CB35" s="619"/>
      <c r="CC35" s="619"/>
      <c r="CD35" s="619"/>
      <c r="CE35" s="619"/>
      <c r="CF35" s="619"/>
      <c r="CG35" s="619"/>
      <c r="CH35" s="619"/>
      <c r="CI35" s="619"/>
      <c r="CJ35" s="619"/>
      <c r="CK35" s="619"/>
      <c r="CL35" s="619"/>
      <c r="CM35" s="619"/>
      <c r="CN35" s="214"/>
      <c r="CO35" s="618">
        <f t="shared" ref="CO35:CO43" si="3">IF(CQ35="","",CO34+1)</f>
        <v>14</v>
      </c>
      <c r="CP35" s="618"/>
      <c r="CQ35" s="619" t="str">
        <f>IF('各会計、関係団体の財政状況及び健全化判断比率'!BS8="","",'各会計、関係団体の財政状況及び健全化判断比率'!BS8)</f>
        <v>くま川鉄道株式会社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後期高齢者医療事業</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人吉球磨広域行政組合
（一般会計）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人吉球磨広域行政組合
（人吉球磨ふるさと市町村圏特別会計）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熊本県後期高齢者医療広域連合
（一般会計）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熊本県後期高齢者医療広域連合
（後期高齢者医療特別会計）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G9i5oL8XgHOe/FP3uNS5WsCgZBwuieNU22y7gLCP9bc30bRs8YhWgquGxxQiNz8OI0LAJEUctqZZfl/GIkpw==" saltValue="xhHfhimvBrjSqtRKlMN1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561</v>
      </c>
      <c r="D34" s="1210"/>
      <c r="E34" s="1211"/>
      <c r="F34" s="32" t="s">
        <v>562</v>
      </c>
      <c r="G34" s="33">
        <v>7.0000000000000007E-2</v>
      </c>
      <c r="H34" s="33" t="s">
        <v>563</v>
      </c>
      <c r="I34" s="33" t="s">
        <v>564</v>
      </c>
      <c r="J34" s="34" t="s">
        <v>565</v>
      </c>
      <c r="K34" s="22"/>
      <c r="L34" s="22"/>
      <c r="M34" s="22"/>
      <c r="N34" s="22"/>
      <c r="O34" s="22"/>
      <c r="P34" s="22"/>
    </row>
    <row r="35" spans="1:16" ht="39" customHeight="1" x14ac:dyDescent="0.15">
      <c r="A35" s="22"/>
      <c r="B35" s="35"/>
      <c r="C35" s="1204" t="s">
        <v>566</v>
      </c>
      <c r="D35" s="1205"/>
      <c r="E35" s="1206"/>
      <c r="F35" s="36">
        <v>13.44</v>
      </c>
      <c r="G35" s="37">
        <v>15.14</v>
      </c>
      <c r="H35" s="37">
        <v>10.08</v>
      </c>
      <c r="I35" s="37">
        <v>11</v>
      </c>
      <c r="J35" s="38">
        <v>17.329999999999998</v>
      </c>
      <c r="K35" s="22"/>
      <c r="L35" s="22"/>
      <c r="M35" s="22"/>
      <c r="N35" s="22"/>
      <c r="O35" s="22"/>
      <c r="P35" s="22"/>
    </row>
    <row r="36" spans="1:16" ht="39" customHeight="1" x14ac:dyDescent="0.15">
      <c r="A36" s="22"/>
      <c r="B36" s="35"/>
      <c r="C36" s="1204" t="s">
        <v>567</v>
      </c>
      <c r="D36" s="1205"/>
      <c r="E36" s="1206"/>
      <c r="F36" s="36">
        <v>0.51</v>
      </c>
      <c r="G36" s="37">
        <v>2.1800000000000002</v>
      </c>
      <c r="H36" s="37">
        <v>1.91</v>
      </c>
      <c r="I36" s="37">
        <v>2.08</v>
      </c>
      <c r="J36" s="38">
        <v>3.18</v>
      </c>
      <c r="K36" s="22"/>
      <c r="L36" s="22"/>
      <c r="M36" s="22"/>
      <c r="N36" s="22"/>
      <c r="O36" s="22"/>
      <c r="P36" s="22"/>
    </row>
    <row r="37" spans="1:16" ht="39" customHeight="1" x14ac:dyDescent="0.15">
      <c r="A37" s="22"/>
      <c r="B37" s="35"/>
      <c r="C37" s="1204" t="s">
        <v>568</v>
      </c>
      <c r="D37" s="1205"/>
      <c r="E37" s="1206"/>
      <c r="F37" s="36">
        <v>2.0299999999999998</v>
      </c>
      <c r="G37" s="37">
        <v>2.62</v>
      </c>
      <c r="H37" s="37">
        <v>3.96</v>
      </c>
      <c r="I37" s="37">
        <v>1.86</v>
      </c>
      <c r="J37" s="38">
        <v>2.11</v>
      </c>
      <c r="K37" s="22"/>
      <c r="L37" s="22"/>
      <c r="M37" s="22"/>
      <c r="N37" s="22"/>
      <c r="O37" s="22"/>
      <c r="P37" s="22"/>
    </row>
    <row r="38" spans="1:16" ht="39" customHeight="1" x14ac:dyDescent="0.15">
      <c r="A38" s="22"/>
      <c r="B38" s="35"/>
      <c r="C38" s="1204" t="s">
        <v>569</v>
      </c>
      <c r="D38" s="1205"/>
      <c r="E38" s="1206"/>
      <c r="F38" s="36">
        <v>0.4</v>
      </c>
      <c r="G38" s="37">
        <v>0.38</v>
      </c>
      <c r="H38" s="37">
        <v>0.31</v>
      </c>
      <c r="I38" s="37">
        <v>0.38</v>
      </c>
      <c r="J38" s="38">
        <v>0.37</v>
      </c>
      <c r="K38" s="22"/>
      <c r="L38" s="22"/>
      <c r="M38" s="22"/>
      <c r="N38" s="22"/>
      <c r="O38" s="22"/>
      <c r="P38" s="22"/>
    </row>
    <row r="39" spans="1:16" ht="39" customHeight="1" x14ac:dyDescent="0.15">
      <c r="A39" s="22"/>
      <c r="B39" s="35"/>
      <c r="C39" s="1204" t="s">
        <v>570</v>
      </c>
      <c r="D39" s="1205"/>
      <c r="E39" s="1206"/>
      <c r="F39" s="36">
        <v>0.38</v>
      </c>
      <c r="G39" s="37">
        <v>0.43</v>
      </c>
      <c r="H39" s="37">
        <v>0.27</v>
      </c>
      <c r="I39" s="37">
        <v>0.19</v>
      </c>
      <c r="J39" s="38">
        <v>7.0000000000000007E-2</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571</v>
      </c>
      <c r="D42" s="1205"/>
      <c r="E42" s="1206"/>
      <c r="F42" s="36" t="s">
        <v>511</v>
      </c>
      <c r="G42" s="37" t="s">
        <v>511</v>
      </c>
      <c r="H42" s="37" t="s">
        <v>511</v>
      </c>
      <c r="I42" s="37" t="s">
        <v>511</v>
      </c>
      <c r="J42" s="38" t="s">
        <v>511</v>
      </c>
      <c r="K42" s="22"/>
      <c r="L42" s="22"/>
      <c r="M42" s="22"/>
      <c r="N42" s="22"/>
      <c r="O42" s="22"/>
      <c r="P42" s="22"/>
    </row>
    <row r="43" spans="1:16" ht="39" customHeight="1" thickBot="1" x14ac:dyDescent="0.2">
      <c r="A43" s="22"/>
      <c r="B43" s="40"/>
      <c r="C43" s="1207" t="s">
        <v>572</v>
      </c>
      <c r="D43" s="1208"/>
      <c r="E43" s="1209"/>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Se1CoqODbXEiQ+SwppJ9i7ouDNPK9ZXDXODs+c+/CifpgUcfpQryKx0GBtFUK+O2dnw7feCn8MEXzfUG1EMcg==" saltValue="yar9sViqnG9iQXwvvPYH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353</v>
      </c>
      <c r="L45" s="60">
        <v>334</v>
      </c>
      <c r="M45" s="60">
        <v>341</v>
      </c>
      <c r="N45" s="60">
        <v>373</v>
      </c>
      <c r="O45" s="61">
        <v>368</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15">
      <c r="A48" s="48"/>
      <c r="B48" s="1214"/>
      <c r="C48" s="1215"/>
      <c r="D48" s="62"/>
      <c r="E48" s="1220" t="s">
        <v>14</v>
      </c>
      <c r="F48" s="1220"/>
      <c r="G48" s="1220"/>
      <c r="H48" s="1220"/>
      <c r="I48" s="1220"/>
      <c r="J48" s="1221"/>
      <c r="K48" s="63">
        <v>178</v>
      </c>
      <c r="L48" s="64">
        <v>149</v>
      </c>
      <c r="M48" s="64">
        <v>160</v>
      </c>
      <c r="N48" s="64">
        <v>161</v>
      </c>
      <c r="O48" s="65">
        <v>156</v>
      </c>
      <c r="P48" s="48"/>
      <c r="Q48" s="48"/>
      <c r="R48" s="48"/>
      <c r="S48" s="48"/>
      <c r="T48" s="48"/>
      <c r="U48" s="48"/>
    </row>
    <row r="49" spans="1:21" ht="30.75" customHeight="1" x14ac:dyDescent="0.15">
      <c r="A49" s="48"/>
      <c r="B49" s="1214"/>
      <c r="C49" s="1215"/>
      <c r="D49" s="62"/>
      <c r="E49" s="1220" t="s">
        <v>15</v>
      </c>
      <c r="F49" s="1220"/>
      <c r="G49" s="1220"/>
      <c r="H49" s="1220"/>
      <c r="I49" s="1220"/>
      <c r="J49" s="1221"/>
      <c r="K49" s="63">
        <v>18</v>
      </c>
      <c r="L49" s="64">
        <v>19</v>
      </c>
      <c r="M49" s="64">
        <v>11</v>
      </c>
      <c r="N49" s="64">
        <v>9</v>
      </c>
      <c r="O49" s="65">
        <v>9</v>
      </c>
      <c r="P49" s="48"/>
      <c r="Q49" s="48"/>
      <c r="R49" s="48"/>
      <c r="S49" s="48"/>
      <c r="T49" s="48"/>
      <c r="U49" s="48"/>
    </row>
    <row r="50" spans="1:21" ht="30.75" customHeight="1" x14ac:dyDescent="0.15">
      <c r="A50" s="48"/>
      <c r="B50" s="1214"/>
      <c r="C50" s="1215"/>
      <c r="D50" s="62"/>
      <c r="E50" s="1220" t="s">
        <v>16</v>
      </c>
      <c r="F50" s="1220"/>
      <c r="G50" s="1220"/>
      <c r="H50" s="1220"/>
      <c r="I50" s="1220"/>
      <c r="J50" s="1221"/>
      <c r="K50" s="63" t="s">
        <v>511</v>
      </c>
      <c r="L50" s="64" t="s">
        <v>511</v>
      </c>
      <c r="M50" s="64" t="s">
        <v>511</v>
      </c>
      <c r="N50" s="64" t="s">
        <v>511</v>
      </c>
      <c r="O50" s="65" t="s">
        <v>511</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511</v>
      </c>
      <c r="L51" s="64" t="s">
        <v>511</v>
      </c>
      <c r="M51" s="64" t="s">
        <v>511</v>
      </c>
      <c r="N51" s="64" t="s">
        <v>511</v>
      </c>
      <c r="O51" s="65" t="s">
        <v>511</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391</v>
      </c>
      <c r="L52" s="64">
        <v>368</v>
      </c>
      <c r="M52" s="64">
        <v>371</v>
      </c>
      <c r="N52" s="64">
        <v>370</v>
      </c>
      <c r="O52" s="65">
        <v>356</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158</v>
      </c>
      <c r="L53" s="69">
        <v>134</v>
      </c>
      <c r="M53" s="69">
        <v>141</v>
      </c>
      <c r="N53" s="69">
        <v>173</v>
      </c>
      <c r="O53" s="70">
        <v>177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vziV/QTiWFFrRcc7pD/pV8ZNQaAk6iRUMoK9gfjd9LqajAD6q3AETBAeWI5RxQQJD5qgHrScwE8hM787zCoSg==" saltValue="++7y8bIrIiKOvBG4JyVC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I54" sqref="I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38" t="s">
        <v>29</v>
      </c>
      <c r="C41" s="1239"/>
      <c r="D41" s="102"/>
      <c r="E41" s="1244" t="s">
        <v>30</v>
      </c>
      <c r="F41" s="1244"/>
      <c r="G41" s="1244"/>
      <c r="H41" s="1245"/>
      <c r="I41" s="103">
        <v>3104</v>
      </c>
      <c r="J41" s="104">
        <v>3319</v>
      </c>
      <c r="K41" s="104">
        <v>3370</v>
      </c>
      <c r="L41" s="104">
        <v>3371</v>
      </c>
      <c r="M41" s="105">
        <v>3437</v>
      </c>
    </row>
    <row r="42" spans="2:13" ht="27.75" customHeight="1" x14ac:dyDescent="0.15">
      <c r="B42" s="1240"/>
      <c r="C42" s="1241"/>
      <c r="D42" s="106"/>
      <c r="E42" s="1246" t="s">
        <v>31</v>
      </c>
      <c r="F42" s="1246"/>
      <c r="G42" s="1246"/>
      <c r="H42" s="1247"/>
      <c r="I42" s="107" t="s">
        <v>511</v>
      </c>
      <c r="J42" s="108" t="s">
        <v>511</v>
      </c>
      <c r="K42" s="108" t="s">
        <v>511</v>
      </c>
      <c r="L42" s="108" t="s">
        <v>511</v>
      </c>
      <c r="M42" s="109" t="s">
        <v>511</v>
      </c>
    </row>
    <row r="43" spans="2:13" ht="27.75" customHeight="1" x14ac:dyDescent="0.15">
      <c r="B43" s="1240"/>
      <c r="C43" s="1241"/>
      <c r="D43" s="106"/>
      <c r="E43" s="1246" t="s">
        <v>32</v>
      </c>
      <c r="F43" s="1246"/>
      <c r="G43" s="1246"/>
      <c r="H43" s="1247"/>
      <c r="I43" s="107">
        <v>1414</v>
      </c>
      <c r="J43" s="108">
        <v>1363</v>
      </c>
      <c r="K43" s="108">
        <v>1268</v>
      </c>
      <c r="L43" s="108">
        <v>1127</v>
      </c>
      <c r="M43" s="109">
        <v>1011</v>
      </c>
    </row>
    <row r="44" spans="2:13" ht="27.75" customHeight="1" x14ac:dyDescent="0.15">
      <c r="B44" s="1240"/>
      <c r="C44" s="1241"/>
      <c r="D44" s="106"/>
      <c r="E44" s="1246" t="s">
        <v>33</v>
      </c>
      <c r="F44" s="1246"/>
      <c r="G44" s="1246"/>
      <c r="H44" s="1247"/>
      <c r="I44" s="107">
        <v>70</v>
      </c>
      <c r="J44" s="108">
        <v>54</v>
      </c>
      <c r="K44" s="108">
        <v>41</v>
      </c>
      <c r="L44" s="108">
        <v>39</v>
      </c>
      <c r="M44" s="109">
        <v>32</v>
      </c>
    </row>
    <row r="45" spans="2:13" ht="27.75" customHeight="1" x14ac:dyDescent="0.15">
      <c r="B45" s="1240"/>
      <c r="C45" s="1241"/>
      <c r="D45" s="106"/>
      <c r="E45" s="1246" t="s">
        <v>34</v>
      </c>
      <c r="F45" s="1246"/>
      <c r="G45" s="1246"/>
      <c r="H45" s="1247"/>
      <c r="I45" s="107">
        <v>500</v>
      </c>
      <c r="J45" s="108">
        <v>461</v>
      </c>
      <c r="K45" s="108">
        <v>431</v>
      </c>
      <c r="L45" s="108">
        <v>418</v>
      </c>
      <c r="M45" s="109">
        <v>400</v>
      </c>
    </row>
    <row r="46" spans="2:13" ht="27.75" customHeight="1" x14ac:dyDescent="0.15">
      <c r="B46" s="1240"/>
      <c r="C46" s="1241"/>
      <c r="D46" s="110"/>
      <c r="E46" s="1246" t="s">
        <v>35</v>
      </c>
      <c r="F46" s="1246"/>
      <c r="G46" s="1246"/>
      <c r="H46" s="1247"/>
      <c r="I46" s="107" t="s">
        <v>511</v>
      </c>
      <c r="J46" s="108" t="s">
        <v>511</v>
      </c>
      <c r="K46" s="108" t="s">
        <v>511</v>
      </c>
      <c r="L46" s="108" t="s">
        <v>511</v>
      </c>
      <c r="M46" s="109" t="s">
        <v>511</v>
      </c>
    </row>
    <row r="47" spans="2:13" ht="27.75" customHeight="1" x14ac:dyDescent="0.15">
      <c r="B47" s="1240"/>
      <c r="C47" s="1241"/>
      <c r="D47" s="111"/>
      <c r="E47" s="1248" t="s">
        <v>36</v>
      </c>
      <c r="F47" s="1249"/>
      <c r="G47" s="1249"/>
      <c r="H47" s="1250"/>
      <c r="I47" s="107" t="s">
        <v>511</v>
      </c>
      <c r="J47" s="108" t="s">
        <v>511</v>
      </c>
      <c r="K47" s="108" t="s">
        <v>511</v>
      </c>
      <c r="L47" s="108" t="s">
        <v>511</v>
      </c>
      <c r="M47" s="109" t="s">
        <v>511</v>
      </c>
    </row>
    <row r="48" spans="2:13" ht="27.75" customHeight="1" x14ac:dyDescent="0.15">
      <c r="B48" s="1240"/>
      <c r="C48" s="1241"/>
      <c r="D48" s="106"/>
      <c r="E48" s="1246" t="s">
        <v>37</v>
      </c>
      <c r="F48" s="1246"/>
      <c r="G48" s="1246"/>
      <c r="H48" s="1247"/>
      <c r="I48" s="107" t="s">
        <v>511</v>
      </c>
      <c r="J48" s="108" t="s">
        <v>511</v>
      </c>
      <c r="K48" s="108" t="s">
        <v>511</v>
      </c>
      <c r="L48" s="108" t="s">
        <v>511</v>
      </c>
      <c r="M48" s="109" t="s">
        <v>511</v>
      </c>
    </row>
    <row r="49" spans="2:13" ht="27.75" customHeight="1" x14ac:dyDescent="0.15">
      <c r="B49" s="1242"/>
      <c r="C49" s="1243"/>
      <c r="D49" s="106"/>
      <c r="E49" s="1246" t="s">
        <v>38</v>
      </c>
      <c r="F49" s="1246"/>
      <c r="G49" s="1246"/>
      <c r="H49" s="1247"/>
      <c r="I49" s="107" t="s">
        <v>511</v>
      </c>
      <c r="J49" s="108" t="s">
        <v>511</v>
      </c>
      <c r="K49" s="108" t="s">
        <v>511</v>
      </c>
      <c r="L49" s="108" t="s">
        <v>511</v>
      </c>
      <c r="M49" s="109" t="s">
        <v>511</v>
      </c>
    </row>
    <row r="50" spans="2:13" ht="27.75" customHeight="1" x14ac:dyDescent="0.15">
      <c r="B50" s="1251" t="s">
        <v>39</v>
      </c>
      <c r="C50" s="1252"/>
      <c r="D50" s="112"/>
      <c r="E50" s="1246" t="s">
        <v>40</v>
      </c>
      <c r="F50" s="1246"/>
      <c r="G50" s="1246"/>
      <c r="H50" s="1247"/>
      <c r="I50" s="107">
        <v>2418</v>
      </c>
      <c r="J50" s="108">
        <v>2359</v>
      </c>
      <c r="K50" s="108">
        <v>2447</v>
      </c>
      <c r="L50" s="108">
        <v>2378</v>
      </c>
      <c r="M50" s="109">
        <v>2212</v>
      </c>
    </row>
    <row r="51" spans="2:13" ht="27.75" customHeight="1" x14ac:dyDescent="0.15">
      <c r="B51" s="1240"/>
      <c r="C51" s="1241"/>
      <c r="D51" s="106"/>
      <c r="E51" s="1246" t="s">
        <v>41</v>
      </c>
      <c r="F51" s="1246"/>
      <c r="G51" s="1246"/>
      <c r="H51" s="1247"/>
      <c r="I51" s="107">
        <v>241</v>
      </c>
      <c r="J51" s="108">
        <v>278</v>
      </c>
      <c r="K51" s="108">
        <v>344</v>
      </c>
      <c r="L51" s="108">
        <v>317</v>
      </c>
      <c r="M51" s="109">
        <v>292</v>
      </c>
    </row>
    <row r="52" spans="2:13" ht="27.75" customHeight="1" x14ac:dyDescent="0.15">
      <c r="B52" s="1242"/>
      <c r="C52" s="1243"/>
      <c r="D52" s="106"/>
      <c r="E52" s="1246" t="s">
        <v>42</v>
      </c>
      <c r="F52" s="1246"/>
      <c r="G52" s="1246"/>
      <c r="H52" s="1247"/>
      <c r="I52" s="107">
        <v>2663</v>
      </c>
      <c r="J52" s="108">
        <v>2911</v>
      </c>
      <c r="K52" s="108">
        <v>2584</v>
      </c>
      <c r="L52" s="108">
        <v>2581</v>
      </c>
      <c r="M52" s="109">
        <v>2726</v>
      </c>
    </row>
    <row r="53" spans="2:13" ht="27.75" customHeight="1" thickBot="1" x14ac:dyDescent="0.2">
      <c r="B53" s="1253" t="s">
        <v>43</v>
      </c>
      <c r="C53" s="1254"/>
      <c r="D53" s="113"/>
      <c r="E53" s="1255" t="s">
        <v>44</v>
      </c>
      <c r="F53" s="1255"/>
      <c r="G53" s="1255"/>
      <c r="H53" s="1256"/>
      <c r="I53" s="114">
        <v>-234</v>
      </c>
      <c r="J53" s="115">
        <v>-351</v>
      </c>
      <c r="K53" s="115">
        <v>-264</v>
      </c>
      <c r="L53" s="115">
        <v>-321</v>
      </c>
      <c r="M53" s="116">
        <v>-350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C7kdQEftuMlRYE5xeylQMjvnHo2Y7lBafekVoUAyOR0fVR/QoU8moMTxkgomnaMGtWWMO1pLnXlk0F+dTktoQ==" saltValue="ZAFH4kHcvglPEqMNTUQr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C64" sqref="C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47</v>
      </c>
      <c r="D55" s="1265"/>
      <c r="E55" s="1266"/>
      <c r="F55" s="128">
        <v>990</v>
      </c>
      <c r="G55" s="128">
        <v>907</v>
      </c>
      <c r="H55" s="129">
        <v>816</v>
      </c>
    </row>
    <row r="56" spans="2:8" ht="52.5" customHeight="1" x14ac:dyDescent="0.15">
      <c r="B56" s="130"/>
      <c r="C56" s="1267" t="s">
        <v>48</v>
      </c>
      <c r="D56" s="1267"/>
      <c r="E56" s="1268"/>
      <c r="F56" s="131">
        <v>337</v>
      </c>
      <c r="G56" s="131">
        <v>303</v>
      </c>
      <c r="H56" s="132">
        <v>268</v>
      </c>
    </row>
    <row r="57" spans="2:8" ht="53.25" customHeight="1" x14ac:dyDescent="0.15">
      <c r="B57" s="130"/>
      <c r="C57" s="1269" t="s">
        <v>49</v>
      </c>
      <c r="D57" s="1269"/>
      <c r="E57" s="1270"/>
      <c r="F57" s="133">
        <v>583</v>
      </c>
      <c r="G57" s="133">
        <v>973</v>
      </c>
      <c r="H57" s="134">
        <v>978</v>
      </c>
    </row>
    <row r="58" spans="2:8" ht="45.75" customHeight="1" x14ac:dyDescent="0.15">
      <c r="B58" s="135"/>
      <c r="C58" s="1257" t="s">
        <v>598</v>
      </c>
      <c r="D58" s="1258"/>
      <c r="E58" s="1259"/>
      <c r="F58" s="136">
        <v>26</v>
      </c>
      <c r="G58" s="136">
        <v>356</v>
      </c>
      <c r="H58" s="137">
        <v>356</v>
      </c>
    </row>
    <row r="59" spans="2:8" ht="45.75" customHeight="1" x14ac:dyDescent="0.15">
      <c r="B59" s="135"/>
      <c r="C59" s="1257" t="s">
        <v>599</v>
      </c>
      <c r="D59" s="1258"/>
      <c r="E59" s="1259"/>
      <c r="F59" s="136">
        <v>213</v>
      </c>
      <c r="G59" s="136">
        <v>211</v>
      </c>
      <c r="H59" s="137">
        <v>210</v>
      </c>
    </row>
    <row r="60" spans="2:8" ht="45.75" customHeight="1" x14ac:dyDescent="0.15">
      <c r="B60" s="135"/>
      <c r="C60" s="1257" t="s">
        <v>600</v>
      </c>
      <c r="D60" s="1258"/>
      <c r="E60" s="1259"/>
      <c r="F60" s="136">
        <v>165</v>
      </c>
      <c r="G60" s="136">
        <v>165</v>
      </c>
      <c r="H60" s="137">
        <v>165</v>
      </c>
    </row>
    <row r="61" spans="2:8" ht="45.75" customHeight="1" x14ac:dyDescent="0.15">
      <c r="B61" s="135"/>
      <c r="C61" s="1257" t="s">
        <v>601</v>
      </c>
      <c r="D61" s="1258"/>
      <c r="E61" s="1259"/>
      <c r="F61" s="136">
        <v>60</v>
      </c>
      <c r="G61" s="136">
        <v>70</v>
      </c>
      <c r="H61" s="137">
        <v>70</v>
      </c>
    </row>
    <row r="62" spans="2:8" ht="45.75" customHeight="1" thickBot="1" x14ac:dyDescent="0.2">
      <c r="B62" s="138"/>
      <c r="C62" s="1260" t="s">
        <v>602</v>
      </c>
      <c r="D62" s="1261"/>
      <c r="E62" s="1262"/>
      <c r="F62" s="139">
        <v>37</v>
      </c>
      <c r="G62" s="139">
        <v>51</v>
      </c>
      <c r="H62" s="140">
        <v>51</v>
      </c>
    </row>
    <row r="63" spans="2:8" ht="52.5" customHeight="1" thickBot="1" x14ac:dyDescent="0.2">
      <c r="B63" s="141"/>
      <c r="C63" s="1263" t="s">
        <v>50</v>
      </c>
      <c r="D63" s="1263"/>
      <c r="E63" s="1264"/>
      <c r="F63" s="142">
        <v>1910</v>
      </c>
      <c r="G63" s="142">
        <v>2184</v>
      </c>
      <c r="H63" s="143">
        <v>2062</v>
      </c>
    </row>
    <row r="64" spans="2:8" ht="15" customHeight="1" x14ac:dyDescent="0.15"/>
  </sheetData>
  <sheetProtection algorithmName="SHA-512" hashValue="KYNZ04WAAExl6YoOiuzax9JIfFZBJqLq7mshw/CUOXwEnvCp/ddk5FWhCyEbB/zPhjKqCNAhHAVeF6g0tqXmiA==" saltValue="jgy7YgLOjl+S1/kvvUSx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workbookViewId="0">
      <selection sqref="A1:XFD1048576"/>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608</v>
      </c>
      <c r="AO51" s="1309"/>
      <c r="AP51" s="1309"/>
      <c r="AQ51" s="1309"/>
      <c r="AR51" s="1309"/>
      <c r="AS51" s="1309"/>
      <c r="AT51" s="1309"/>
      <c r="AU51" s="1309"/>
      <c r="AV51" s="1309"/>
      <c r="AW51" s="1309"/>
      <c r="AX51" s="1309"/>
      <c r="AY51" s="1309"/>
      <c r="AZ51" s="1309"/>
      <c r="BA51" s="1309"/>
      <c r="BB51" s="1309" t="s">
        <v>609</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610</v>
      </c>
      <c r="BC53" s="1309"/>
      <c r="BD53" s="1309"/>
      <c r="BE53" s="1309"/>
      <c r="BF53" s="1309"/>
      <c r="BG53" s="1309"/>
      <c r="BH53" s="1309"/>
      <c r="BI53" s="1309"/>
      <c r="BJ53" s="1309"/>
      <c r="BK53" s="1309"/>
      <c r="BL53" s="1309"/>
      <c r="BM53" s="1309"/>
      <c r="BN53" s="1309"/>
      <c r="BO53" s="1309"/>
      <c r="BP53" s="1310">
        <v>47.1</v>
      </c>
      <c r="BQ53" s="1310"/>
      <c r="BR53" s="1310"/>
      <c r="BS53" s="1310"/>
      <c r="BT53" s="1310"/>
      <c r="BU53" s="1310"/>
      <c r="BV53" s="1310"/>
      <c r="BW53" s="1310"/>
      <c r="BX53" s="1310">
        <v>74.8</v>
      </c>
      <c r="BY53" s="1310"/>
      <c r="BZ53" s="1310"/>
      <c r="CA53" s="1310"/>
      <c r="CB53" s="1310"/>
      <c r="CC53" s="1310"/>
      <c r="CD53" s="1310"/>
      <c r="CE53" s="1310"/>
      <c r="CF53" s="1310">
        <v>78.7</v>
      </c>
      <c r="CG53" s="1310"/>
      <c r="CH53" s="1310"/>
      <c r="CI53" s="1310"/>
      <c r="CJ53" s="1310"/>
      <c r="CK53" s="1310"/>
      <c r="CL53" s="1310"/>
      <c r="CM53" s="1310"/>
      <c r="CN53" s="1310">
        <v>83.2</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611</v>
      </c>
      <c r="AO55" s="1305"/>
      <c r="AP55" s="1305"/>
      <c r="AQ55" s="1305"/>
      <c r="AR55" s="1305"/>
      <c r="AS55" s="1305"/>
      <c r="AT55" s="1305"/>
      <c r="AU55" s="1305"/>
      <c r="AV55" s="1305"/>
      <c r="AW55" s="1305"/>
      <c r="AX55" s="1305"/>
      <c r="AY55" s="1305"/>
      <c r="AZ55" s="1305"/>
      <c r="BA55" s="1305"/>
      <c r="BB55" s="1309" t="s">
        <v>609</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610</v>
      </c>
      <c r="BC57" s="1309"/>
      <c r="BD57" s="1309"/>
      <c r="BE57" s="1309"/>
      <c r="BF57" s="1309"/>
      <c r="BG57" s="1309"/>
      <c r="BH57" s="1309"/>
      <c r="BI57" s="1309"/>
      <c r="BJ57" s="1309"/>
      <c r="BK57" s="1309"/>
      <c r="BL57" s="1309"/>
      <c r="BM57" s="1309"/>
      <c r="BN57" s="1309"/>
      <c r="BO57" s="1309"/>
      <c r="BP57" s="1310">
        <v>54.2</v>
      </c>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612</v>
      </c>
    </row>
    <row r="64" spans="1:109" x14ac:dyDescent="0.15">
      <c r="B64" s="1280"/>
      <c r="G64" s="1287"/>
      <c r="I64" s="1321"/>
      <c r="J64" s="1321"/>
      <c r="K64" s="1321"/>
      <c r="L64" s="1321"/>
      <c r="M64" s="1321"/>
      <c r="N64" s="1322"/>
      <c r="AM64" s="1287"/>
      <c r="AN64" s="1287" t="s">
        <v>605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608</v>
      </c>
      <c r="AO73" s="1309"/>
      <c r="AP73" s="1309"/>
      <c r="AQ73" s="1309"/>
      <c r="AR73" s="1309"/>
      <c r="AS73" s="1309"/>
      <c r="AT73" s="1309"/>
      <c r="AU73" s="1309"/>
      <c r="AV73" s="1309"/>
      <c r="AW73" s="1309"/>
      <c r="AX73" s="1309"/>
      <c r="AY73" s="1309"/>
      <c r="AZ73" s="1309"/>
      <c r="BA73" s="1309"/>
      <c r="BB73" s="1309" t="s">
        <v>609</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10">
        <v>9.6</v>
      </c>
      <c r="BQ75" s="1310"/>
      <c r="BR75" s="1310"/>
      <c r="BS75" s="1310"/>
      <c r="BT75" s="1310"/>
      <c r="BU75" s="1310"/>
      <c r="BV75" s="1310"/>
      <c r="BW75" s="1310"/>
      <c r="BX75" s="1310">
        <v>9.4</v>
      </c>
      <c r="BY75" s="1310"/>
      <c r="BZ75" s="1310"/>
      <c r="CA75" s="1310"/>
      <c r="CB75" s="1310"/>
      <c r="CC75" s="1310"/>
      <c r="CD75" s="1310"/>
      <c r="CE75" s="1310"/>
      <c r="CF75" s="1310">
        <v>9.1999999999999993</v>
      </c>
      <c r="CG75" s="1310"/>
      <c r="CH75" s="1310"/>
      <c r="CI75" s="1310"/>
      <c r="CJ75" s="1310"/>
      <c r="CK75" s="1310"/>
      <c r="CL75" s="1310"/>
      <c r="CM75" s="1310"/>
      <c r="CN75" s="1310">
        <v>9.6999999999999993</v>
      </c>
      <c r="CO75" s="1310"/>
      <c r="CP75" s="1310"/>
      <c r="CQ75" s="1310"/>
      <c r="CR75" s="1310"/>
      <c r="CS75" s="1310"/>
      <c r="CT75" s="1310"/>
      <c r="CU75" s="1310"/>
      <c r="CV75" s="1310">
        <v>10.7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611</v>
      </c>
      <c r="AO77" s="1305"/>
      <c r="AP77" s="1305"/>
      <c r="AQ77" s="1305"/>
      <c r="AR77" s="1305"/>
      <c r="AS77" s="1305"/>
      <c r="AT77" s="1305"/>
      <c r="AU77" s="1305"/>
      <c r="AV77" s="1305"/>
      <c r="AW77" s="1305"/>
      <c r="AX77" s="1305"/>
      <c r="AY77" s="1305"/>
      <c r="AZ77" s="1305"/>
      <c r="BA77" s="1305"/>
      <c r="BB77" s="1309" t="s">
        <v>609</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614</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sqref="A1:XFD104857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abSelected="1" topLeftCell="A100" workbookViewId="0">
      <selection activeCell="BW19" sqref="BW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56129</v>
      </c>
      <c r="E3" s="162"/>
      <c r="F3" s="163">
        <v>280458</v>
      </c>
      <c r="G3" s="164"/>
      <c r="H3" s="165"/>
    </row>
    <row r="4" spans="1:8" x14ac:dyDescent="0.15">
      <c r="A4" s="166"/>
      <c r="B4" s="167"/>
      <c r="C4" s="168"/>
      <c r="D4" s="169">
        <v>15501</v>
      </c>
      <c r="E4" s="170"/>
      <c r="F4" s="171">
        <v>127286</v>
      </c>
      <c r="G4" s="172"/>
      <c r="H4" s="173"/>
    </row>
    <row r="5" spans="1:8" x14ac:dyDescent="0.15">
      <c r="A5" s="154" t="s">
        <v>545</v>
      </c>
      <c r="B5" s="159"/>
      <c r="C5" s="160"/>
      <c r="D5" s="161">
        <v>157392</v>
      </c>
      <c r="E5" s="162"/>
      <c r="F5" s="163">
        <v>291945</v>
      </c>
      <c r="G5" s="164"/>
      <c r="H5" s="165"/>
    </row>
    <row r="6" spans="1:8" x14ac:dyDescent="0.15">
      <c r="A6" s="166"/>
      <c r="B6" s="167"/>
      <c r="C6" s="168"/>
      <c r="D6" s="169">
        <v>99008</v>
      </c>
      <c r="E6" s="170"/>
      <c r="F6" s="171">
        <v>127651</v>
      </c>
      <c r="G6" s="172"/>
      <c r="H6" s="173"/>
    </row>
    <row r="7" spans="1:8" x14ac:dyDescent="0.15">
      <c r="A7" s="154" t="s">
        <v>546</v>
      </c>
      <c r="B7" s="159"/>
      <c r="C7" s="160"/>
      <c r="D7" s="161">
        <v>133002</v>
      </c>
      <c r="E7" s="162"/>
      <c r="F7" s="163">
        <v>291173</v>
      </c>
      <c r="G7" s="164"/>
      <c r="H7" s="165"/>
    </row>
    <row r="8" spans="1:8" x14ac:dyDescent="0.15">
      <c r="A8" s="166"/>
      <c r="B8" s="167"/>
      <c r="C8" s="168"/>
      <c r="D8" s="169">
        <v>24327</v>
      </c>
      <c r="E8" s="170"/>
      <c r="F8" s="171">
        <v>119071</v>
      </c>
      <c r="G8" s="172"/>
      <c r="H8" s="173"/>
    </row>
    <row r="9" spans="1:8" x14ac:dyDescent="0.15">
      <c r="A9" s="154" t="s">
        <v>547</v>
      </c>
      <c r="B9" s="159"/>
      <c r="C9" s="160"/>
      <c r="D9" s="161">
        <v>118261</v>
      </c>
      <c r="E9" s="162"/>
      <c r="F9" s="163">
        <v>271581</v>
      </c>
      <c r="G9" s="164"/>
      <c r="H9" s="165"/>
    </row>
    <row r="10" spans="1:8" x14ac:dyDescent="0.15">
      <c r="A10" s="166"/>
      <c r="B10" s="167"/>
      <c r="C10" s="168"/>
      <c r="D10" s="169">
        <v>25460</v>
      </c>
      <c r="E10" s="170"/>
      <c r="F10" s="171">
        <v>117844</v>
      </c>
      <c r="G10" s="172"/>
      <c r="H10" s="173"/>
    </row>
    <row r="11" spans="1:8" x14ac:dyDescent="0.15">
      <c r="A11" s="154" t="s">
        <v>548</v>
      </c>
      <c r="B11" s="159"/>
      <c r="C11" s="160"/>
      <c r="D11" s="161">
        <v>129646</v>
      </c>
      <c r="E11" s="162"/>
      <c r="F11" s="163">
        <v>268375</v>
      </c>
      <c r="G11" s="164"/>
      <c r="H11" s="165"/>
    </row>
    <row r="12" spans="1:8" x14ac:dyDescent="0.15">
      <c r="A12" s="166"/>
      <c r="B12" s="167"/>
      <c r="C12" s="174"/>
      <c r="D12" s="169">
        <v>35657</v>
      </c>
      <c r="E12" s="170"/>
      <c r="F12" s="171">
        <v>119602</v>
      </c>
      <c r="G12" s="172"/>
      <c r="H12" s="173"/>
    </row>
    <row r="13" spans="1:8" x14ac:dyDescent="0.15">
      <c r="A13" s="154"/>
      <c r="B13" s="159"/>
      <c r="C13" s="175"/>
      <c r="D13" s="176">
        <v>118886</v>
      </c>
      <c r="E13" s="177"/>
      <c r="F13" s="178">
        <v>280706</v>
      </c>
      <c r="G13" s="179"/>
      <c r="H13" s="165"/>
    </row>
    <row r="14" spans="1:8" x14ac:dyDescent="0.15">
      <c r="A14" s="166"/>
      <c r="B14" s="167"/>
      <c r="C14" s="168"/>
      <c r="D14" s="169">
        <v>39991</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13.45</v>
      </c>
      <c r="C19" s="180">
        <f>ROUND(VALUE(SUBSTITUTE(実質収支比率等に係る経年分析!G$48,"▲","-")),2)</f>
        <v>15.06</v>
      </c>
      <c r="D19" s="180">
        <f>ROUND(VALUE(SUBSTITUTE(実質収支比率等に係る経年分析!H$48,"▲","-")),2)</f>
        <v>10.09</v>
      </c>
      <c r="E19" s="180">
        <f>ROUND(VALUE(SUBSTITUTE(実質収支比率等に係る経年分析!I$48,"▲","-")),2)</f>
        <v>11</v>
      </c>
      <c r="F19" s="180">
        <f>ROUND(VALUE(SUBSTITUTE(実質収支比率等に係る経年分析!J$48,"▲","-")),2)</f>
        <v>17.34</v>
      </c>
    </row>
    <row r="20" spans="1:11" x14ac:dyDescent="0.15">
      <c r="A20" s="180" t="s">
        <v>54</v>
      </c>
      <c r="B20" s="180">
        <f>ROUND(VALUE(SUBSTITUTE(実質収支比率等に係る経年分析!F$47,"▲","-")),2)</f>
        <v>53.03</v>
      </c>
      <c r="C20" s="180">
        <f>ROUND(VALUE(SUBSTITUTE(実質収支比率等に係る経年分析!G$47,"▲","-")),2)</f>
        <v>52.84</v>
      </c>
      <c r="D20" s="180">
        <f>ROUND(VALUE(SUBSTITUTE(実質収支比率等に係る経年分析!H$47,"▲","-")),2)</f>
        <v>53.16</v>
      </c>
      <c r="E20" s="180">
        <f>ROUND(VALUE(SUBSTITUTE(実質収支比率等に係る経年分析!I$47,"▲","-")),2)</f>
        <v>48.96</v>
      </c>
      <c r="F20" s="180">
        <f>ROUND(VALUE(SUBSTITUTE(実質収支比率等に係る経年分析!J$47,"▲","-")),2)</f>
        <v>43.95</v>
      </c>
    </row>
    <row r="21" spans="1:11" x14ac:dyDescent="0.15">
      <c r="A21" s="180" t="s">
        <v>55</v>
      </c>
      <c r="B21" s="180">
        <f>IF(ISNUMBER(VALUE(SUBSTITUTE(実質収支比率等に係る経年分析!F$49,"▲","-"))),ROUND(VALUE(SUBSTITUTE(実質収支比率等に係る経年分析!F$49,"▲","-")),2),NA())</f>
        <v>3.59</v>
      </c>
      <c r="C21" s="180">
        <f>IF(ISNUMBER(VALUE(SUBSTITUTE(実質収支比率等に係る経年分析!G$49,"▲","-"))),ROUND(VALUE(SUBSTITUTE(実質収支比率等に係る経年分析!G$49,"▲","-")),2),NA())</f>
        <v>-0.24</v>
      </c>
      <c r="D21" s="180">
        <f>IF(ISNUMBER(VALUE(SUBSTITUTE(実質収支比率等に係る経年分析!H$49,"▲","-"))),ROUND(VALUE(SUBSTITUTE(実質収支比率等に係る経年分析!H$49,"▲","-")),2),NA())</f>
        <v>-6.25</v>
      </c>
      <c r="E21" s="180">
        <f>IF(ISNUMBER(VALUE(SUBSTITUTE(実質収支比率等に係る経年分析!I$49,"▲","-"))),ROUND(VALUE(SUBSTITUTE(実質収支比率等に係る経年分析!I$49,"▲","-")),2),NA())</f>
        <v>-3.65</v>
      </c>
      <c r="F21" s="180">
        <f>IF(ISNUMBER(VALUE(SUBSTITUTE(実質収支比率等に係る経年分析!J$49,"▲","-"))),ROUND(VALUE(SUBSTITUTE(実質収支比率等に係る経年分析!J$49,"▲","-")),2),NA())</f>
        <v>1.43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簡易水道事業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農業集落排水事業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2.0299999999999998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2.11</v>
      </c>
    </row>
    <row r="34" spans="1:16" x14ac:dyDescent="0.15">
      <c r="A34" s="181" t="str">
        <f>IF(連結実質赤字比率に係る赤字・黒字の構成分析!C$36="",NA(),連結実質赤字比率に係る赤字・黒字の構成分析!C$36)</f>
        <v>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2.1800000000000002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17.329999999999998</v>
      </c>
    </row>
    <row r="36" spans="1:16" x14ac:dyDescent="0.15">
      <c r="A36" s="181" t="str">
        <f>IF(連結実質赤字比率に係る赤字・黒字の構成分析!C$34="",NA(),連結実質赤字比率に係る赤字・黒字の構成分析!C$34)</f>
        <v>後期高齢者医療事業</v>
      </c>
      <c r="B36" s="181">
        <f>IF(ROUND(VALUE(SUBSTITUTE(連結実質赤字比率に係る赤字・黒字の構成分析!F$34,"▲", "-")), 2) &lt; 0, ABS(ROUND(VALUE(SUBSTITUTE(連結実質赤字比率に係る赤字・黒字の構成分析!F$34,"▲", "-")), 2)), NA())</f>
        <v>0.13</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7.0000000000000007E-2</v>
      </c>
      <c r="F36" s="181">
        <f>IF(ROUND(VALUE(SUBSTITUTE(連結実質赤字比率に係る赤字・黒字の構成分析!H$34,"▲", "-")), 2) &lt; 0, ABS(ROUND(VALUE(SUBSTITUTE(連結実質赤字比率に係る赤字・黒字の構成分析!H$34,"▲", "-")), 2)), NA())</f>
        <v>0.2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0.19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0.21</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391</v>
      </c>
      <c r="E42" s="182"/>
      <c r="F42" s="182"/>
      <c r="G42" s="182">
        <f>'実質公債費比率（分子）の構造'!L$52</f>
        <v>368</v>
      </c>
      <c r="H42" s="182"/>
      <c r="I42" s="182"/>
      <c r="J42" s="182">
        <f>'実質公債費比率（分子）の構造'!M$52</f>
        <v>371</v>
      </c>
      <c r="K42" s="182"/>
      <c r="L42" s="182"/>
      <c r="M42" s="182">
        <f>'実質公債費比率（分子）の構造'!N$52</f>
        <v>370</v>
      </c>
      <c r="N42" s="182"/>
      <c r="O42" s="182"/>
      <c r="P42" s="182">
        <f>'実質公債費比率（分子）の構造'!O$52</f>
        <v>356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18</v>
      </c>
      <c r="C45" s="182"/>
      <c r="D45" s="182"/>
      <c r="E45" s="182">
        <f>'実質公債費比率（分子）の構造'!L$49</f>
        <v>19</v>
      </c>
      <c r="F45" s="182"/>
      <c r="G45" s="182"/>
      <c r="H45" s="182">
        <f>'実質公債費比率（分子）の構造'!M$49</f>
        <v>11</v>
      </c>
      <c r="I45" s="182"/>
      <c r="J45" s="182"/>
      <c r="K45" s="182">
        <f>'実質公債費比率（分子）の構造'!N$49</f>
        <v>9</v>
      </c>
      <c r="L45" s="182"/>
      <c r="M45" s="182"/>
      <c r="N45" s="182">
        <f>'実質公債費比率（分子）の構造'!O$49</f>
        <v>9</v>
      </c>
      <c r="O45" s="182"/>
      <c r="P45" s="182"/>
    </row>
    <row r="46" spans="1:16" x14ac:dyDescent="0.15">
      <c r="A46" s="182" t="s">
        <v>66</v>
      </c>
      <c r="B46" s="182">
        <f>'実質公債費比率（分子）の構造'!K$48</f>
        <v>178</v>
      </c>
      <c r="C46" s="182"/>
      <c r="D46" s="182"/>
      <c r="E46" s="182">
        <f>'実質公債費比率（分子）の構造'!L$48</f>
        <v>149</v>
      </c>
      <c r="F46" s="182"/>
      <c r="G46" s="182"/>
      <c r="H46" s="182">
        <f>'実質公債費比率（分子）の構造'!M$48</f>
        <v>160</v>
      </c>
      <c r="I46" s="182"/>
      <c r="J46" s="182"/>
      <c r="K46" s="182">
        <f>'実質公債費比率（分子）の構造'!N$48</f>
        <v>161</v>
      </c>
      <c r="L46" s="182"/>
      <c r="M46" s="182"/>
      <c r="N46" s="182">
        <f>'実質公債費比率（分子）の構造'!O$48</f>
        <v>156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353</v>
      </c>
      <c r="C49" s="182"/>
      <c r="D49" s="182"/>
      <c r="E49" s="182">
        <f>'実質公債費比率（分子）の構造'!L$45</f>
        <v>334</v>
      </c>
      <c r="F49" s="182"/>
      <c r="G49" s="182"/>
      <c r="H49" s="182">
        <f>'実質公債費比率（分子）の構造'!M$45</f>
        <v>341</v>
      </c>
      <c r="I49" s="182"/>
      <c r="J49" s="182"/>
      <c r="K49" s="182">
        <f>'実質公債費比率（分子）の構造'!N$45</f>
        <v>373</v>
      </c>
      <c r="L49" s="182"/>
      <c r="M49" s="182"/>
      <c r="N49" s="182">
        <f>'実質公債費比率（分子）の構造'!O$45</f>
        <v>368</v>
      </c>
      <c r="O49" s="182"/>
      <c r="P49" s="182"/>
    </row>
    <row r="50" spans="1:16" x14ac:dyDescent="0.15">
      <c r="A50" s="182" t="s">
        <v>70</v>
      </c>
      <c r="B50" s="182" t="e">
        <f>NA()</f>
        <v>#N/A</v>
      </c>
      <c r="C50" s="182">
        <f>IF(ISNUMBER('実質公債費比率（分子）の構造'!K$53),'実質公債費比率（分子）の構造'!K$53,NA())</f>
        <v>158</v>
      </c>
      <c r="D50" s="182" t="e">
        <f>NA()</f>
        <v>#N/A</v>
      </c>
      <c r="E50" s="182" t="e">
        <f>NA()</f>
        <v>#N/A</v>
      </c>
      <c r="F50" s="182">
        <f>IF(ISNUMBER('実質公債費比率（分子）の構造'!L$53),'実質公債費比率（分子）の構造'!L$53,NA())</f>
        <v>134</v>
      </c>
      <c r="G50" s="182" t="e">
        <f>NA()</f>
        <v>#N/A</v>
      </c>
      <c r="H50" s="182" t="e">
        <f>NA()</f>
        <v>#N/A</v>
      </c>
      <c r="I50" s="182">
        <f>IF(ISNUMBER('実質公債費比率（分子）の構造'!M$53),'実質公債費比率（分子）の構造'!M$53,NA())</f>
        <v>141</v>
      </c>
      <c r="J50" s="182" t="e">
        <f>NA()</f>
        <v>#N/A</v>
      </c>
      <c r="K50" s="182" t="e">
        <f>NA()</f>
        <v>#N/A</v>
      </c>
      <c r="L50" s="182">
        <f>IF(ISNUMBER('実質公債費比率（分子）の構造'!N$53),'実質公債費比率（分子）の構造'!N$53,NA())</f>
        <v>173</v>
      </c>
      <c r="M50" s="182" t="e">
        <f>NA()</f>
        <v>#N/A</v>
      </c>
      <c r="N50" s="182" t="e">
        <f>NA()</f>
        <v>#N/A</v>
      </c>
      <c r="O50" s="182">
        <f>IF(ISNUMBER('実質公債費比率（分子）の構造'!O$53),'実質公債費比率（分子）の構造'!O$53,NA())</f>
        <v>177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2663</v>
      </c>
      <c r="E56" s="181"/>
      <c r="F56" s="181"/>
      <c r="G56" s="181">
        <f>'将来負担比率（分子）の構造'!J$52</f>
        <v>2911</v>
      </c>
      <c r="H56" s="181"/>
      <c r="I56" s="181"/>
      <c r="J56" s="181">
        <f>'将来負担比率（分子）の構造'!K$52</f>
        <v>2584</v>
      </c>
      <c r="K56" s="181"/>
      <c r="L56" s="181"/>
      <c r="M56" s="181">
        <f>'将来負担比率（分子）の構造'!L$52</f>
        <v>2581</v>
      </c>
      <c r="N56" s="181"/>
      <c r="O56" s="181"/>
      <c r="P56" s="181">
        <f>'将来負担比率（分子）の構造'!M$52</f>
        <v>2726</v>
      </c>
    </row>
    <row r="57" spans="1:16" x14ac:dyDescent="0.15">
      <c r="A57" s="181" t="s">
        <v>41</v>
      </c>
      <c r="B57" s="181"/>
      <c r="C57" s="181"/>
      <c r="D57" s="181">
        <f>'将来負担比率（分子）の構造'!I$51</f>
        <v>241</v>
      </c>
      <c r="E57" s="181"/>
      <c r="F57" s="181"/>
      <c r="G57" s="181">
        <f>'将来負担比率（分子）の構造'!J$51</f>
        <v>278</v>
      </c>
      <c r="H57" s="181"/>
      <c r="I57" s="181"/>
      <c r="J57" s="181">
        <f>'将来負担比率（分子）の構造'!K$51</f>
        <v>344</v>
      </c>
      <c r="K57" s="181"/>
      <c r="L57" s="181"/>
      <c r="M57" s="181">
        <f>'将来負担比率（分子）の構造'!L$51</f>
        <v>317</v>
      </c>
      <c r="N57" s="181"/>
      <c r="O57" s="181"/>
      <c r="P57" s="181">
        <f>'将来負担比率（分子）の構造'!M$51</f>
        <v>292</v>
      </c>
    </row>
    <row r="58" spans="1:16" x14ac:dyDescent="0.15">
      <c r="A58" s="181" t="s">
        <v>40</v>
      </c>
      <c r="B58" s="181"/>
      <c r="C58" s="181"/>
      <c r="D58" s="181">
        <f>'将来負担比率（分子）の構造'!I$50</f>
        <v>2418</v>
      </c>
      <c r="E58" s="181"/>
      <c r="F58" s="181"/>
      <c r="G58" s="181">
        <f>'将来負担比率（分子）の構造'!J$50</f>
        <v>2359</v>
      </c>
      <c r="H58" s="181"/>
      <c r="I58" s="181"/>
      <c r="J58" s="181">
        <f>'将来負担比率（分子）の構造'!K$50</f>
        <v>2447</v>
      </c>
      <c r="K58" s="181"/>
      <c r="L58" s="181"/>
      <c r="M58" s="181">
        <f>'将来負担比率（分子）の構造'!L$50</f>
        <v>2378</v>
      </c>
      <c r="N58" s="181"/>
      <c r="O58" s="181"/>
      <c r="P58" s="181">
        <f>'将来負担比率（分子）の構造'!M$50</f>
        <v>2212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500</v>
      </c>
      <c r="C62" s="181"/>
      <c r="D62" s="181"/>
      <c r="E62" s="181">
        <f>'将来負担比率（分子）の構造'!J$45</f>
        <v>461</v>
      </c>
      <c r="F62" s="181"/>
      <c r="G62" s="181"/>
      <c r="H62" s="181">
        <f>'将来負担比率（分子）の構造'!K$45</f>
        <v>431</v>
      </c>
      <c r="I62" s="181"/>
      <c r="J62" s="181"/>
      <c r="K62" s="181">
        <f>'将来負担比率（分子）の構造'!L$45</f>
        <v>418</v>
      </c>
      <c r="L62" s="181"/>
      <c r="M62" s="181"/>
      <c r="N62" s="181">
        <f>'将来負担比率（分子）の構造'!M$45</f>
        <v>400</v>
      </c>
      <c r="O62" s="181"/>
      <c r="P62" s="181"/>
    </row>
    <row r="63" spans="1:16" x14ac:dyDescent="0.15">
      <c r="A63" s="181" t="s">
        <v>33</v>
      </c>
      <c r="B63" s="181">
        <f>'将来負担比率（分子）の構造'!I$44</f>
        <v>70</v>
      </c>
      <c r="C63" s="181"/>
      <c r="D63" s="181"/>
      <c r="E63" s="181">
        <f>'将来負担比率（分子）の構造'!J$44</f>
        <v>54</v>
      </c>
      <c r="F63" s="181"/>
      <c r="G63" s="181"/>
      <c r="H63" s="181">
        <f>'将来負担比率（分子）の構造'!K$44</f>
        <v>41</v>
      </c>
      <c r="I63" s="181"/>
      <c r="J63" s="181"/>
      <c r="K63" s="181">
        <f>'将来負担比率（分子）の構造'!L$44</f>
        <v>39</v>
      </c>
      <c r="L63" s="181"/>
      <c r="M63" s="181"/>
      <c r="N63" s="181">
        <f>'将来負担比率（分子）の構造'!M$44</f>
        <v>32</v>
      </c>
      <c r="O63" s="181"/>
      <c r="P63" s="181"/>
    </row>
    <row r="64" spans="1:16" x14ac:dyDescent="0.15">
      <c r="A64" s="181" t="s">
        <v>32</v>
      </c>
      <c r="B64" s="181">
        <f>'将来負担比率（分子）の構造'!I$43</f>
        <v>1414</v>
      </c>
      <c r="C64" s="181"/>
      <c r="D64" s="181"/>
      <c r="E64" s="181">
        <f>'将来負担比率（分子）の構造'!J$43</f>
        <v>1363</v>
      </c>
      <c r="F64" s="181"/>
      <c r="G64" s="181"/>
      <c r="H64" s="181">
        <f>'将来負担比率（分子）の構造'!K$43</f>
        <v>1268</v>
      </c>
      <c r="I64" s="181"/>
      <c r="J64" s="181"/>
      <c r="K64" s="181">
        <f>'将来負担比率（分子）の構造'!L$43</f>
        <v>1127</v>
      </c>
      <c r="L64" s="181"/>
      <c r="M64" s="181"/>
      <c r="N64" s="181">
        <f>'将来負担比率（分子）の構造'!M$43</f>
        <v>1011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3104</v>
      </c>
      <c r="C66" s="181"/>
      <c r="D66" s="181"/>
      <c r="E66" s="181">
        <f>'将来負担比率（分子）の構造'!J$41</f>
        <v>3319</v>
      </c>
      <c r="F66" s="181"/>
      <c r="G66" s="181"/>
      <c r="H66" s="181">
        <f>'将来負担比率（分子）の構造'!K$41</f>
        <v>3370</v>
      </c>
      <c r="I66" s="181"/>
      <c r="J66" s="181"/>
      <c r="K66" s="181">
        <f>'将来負担比率（分子）の構造'!L$41</f>
        <v>3371</v>
      </c>
      <c r="L66" s="181"/>
      <c r="M66" s="181"/>
      <c r="N66" s="181">
        <f>'将来負担比率（分子）の構造'!M$41</f>
        <v>3437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990</v>
      </c>
      <c r="C72" s="185">
        <f>基金残高に係る経年分析!G55</f>
        <v>907</v>
      </c>
      <c r="D72" s="185">
        <f>基金残高に係る経年分析!H55</f>
        <v>816</v>
      </c>
    </row>
    <row r="73" spans="1:16" x14ac:dyDescent="0.15">
      <c r="A73" s="184" t="s">
        <v>77</v>
      </c>
      <c r="B73" s="185">
        <f>基金残高に係る経年分析!F56</f>
        <v>337</v>
      </c>
      <c r="C73" s="185">
        <f>基金残高に係る経年分析!G56</f>
        <v>303</v>
      </c>
      <c r="D73" s="185">
        <f>基金残高に係る経年分析!H56</f>
        <v>268</v>
      </c>
    </row>
    <row r="74" spans="1:16" x14ac:dyDescent="0.15">
      <c r="A74" s="184" t="s">
        <v>78</v>
      </c>
      <c r="B74" s="185">
        <f>基金残高に係る経年分析!F57</f>
        <v>583</v>
      </c>
      <c r="C74" s="185">
        <f>基金残高に係る経年分析!G57</f>
        <v>973</v>
      </c>
      <c r="D74" s="185">
        <f>基金残高に係る経年分析!H57</f>
        <v>978</v>
      </c>
    </row>
  </sheetData>
  <sheetProtection algorithmName="SHA-512" hashValue="EUm+JV8wtNu/7atB+Sxk2he4/I1UYoboO7EECPufAMmzlTe30owqr0ZEMpSoHUQxHx0edUsli+we/c2bBfLBGg==" saltValue="384mB2jYMWY+NXp+atAU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226199</v>
      </c>
      <c r="S5" s="635"/>
      <c r="T5" s="635"/>
      <c r="U5" s="635"/>
      <c r="V5" s="635"/>
      <c r="W5" s="635"/>
      <c r="X5" s="635"/>
      <c r="Y5" s="636"/>
      <c r="Z5" s="637">
        <v>6.2</v>
      </c>
      <c r="AA5" s="637"/>
      <c r="AB5" s="637"/>
      <c r="AC5" s="637"/>
      <c r="AD5" s="638">
        <v>226199</v>
      </c>
      <c r="AE5" s="638"/>
      <c r="AF5" s="638"/>
      <c r="AG5" s="638"/>
      <c r="AH5" s="638"/>
      <c r="AI5" s="638"/>
      <c r="AJ5" s="638"/>
      <c r="AK5" s="638"/>
      <c r="AL5" s="639">
        <v>12.5</v>
      </c>
      <c r="AM5" s="640"/>
      <c r="AN5" s="640"/>
      <c r="AO5" s="641"/>
      <c r="AP5" s="631" t="s">
        <v>225</v>
      </c>
      <c r="AQ5" s="632"/>
      <c r="AR5" s="632"/>
      <c r="AS5" s="632"/>
      <c r="AT5" s="632"/>
      <c r="AU5" s="632"/>
      <c r="AV5" s="632"/>
      <c r="AW5" s="632"/>
      <c r="AX5" s="632"/>
      <c r="AY5" s="632"/>
      <c r="AZ5" s="632"/>
      <c r="BA5" s="632"/>
      <c r="BB5" s="632"/>
      <c r="BC5" s="632"/>
      <c r="BD5" s="632"/>
      <c r="BE5" s="632"/>
      <c r="BF5" s="633"/>
      <c r="BG5" s="645">
        <v>225604</v>
      </c>
      <c r="BH5" s="646"/>
      <c r="BI5" s="646"/>
      <c r="BJ5" s="646"/>
      <c r="BK5" s="646"/>
      <c r="BL5" s="646"/>
      <c r="BM5" s="646"/>
      <c r="BN5" s="647"/>
      <c r="BO5" s="648">
        <v>99.7</v>
      </c>
      <c r="BP5" s="648"/>
      <c r="BQ5" s="648"/>
      <c r="BR5" s="648"/>
      <c r="BS5" s="649" t="s">
        <v>128</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42927</v>
      </c>
      <c r="S6" s="646"/>
      <c r="T6" s="646"/>
      <c r="U6" s="646"/>
      <c r="V6" s="646"/>
      <c r="W6" s="646"/>
      <c r="X6" s="646"/>
      <c r="Y6" s="647"/>
      <c r="Z6" s="648">
        <v>1.2</v>
      </c>
      <c r="AA6" s="648"/>
      <c r="AB6" s="648"/>
      <c r="AC6" s="648"/>
      <c r="AD6" s="649">
        <v>42927</v>
      </c>
      <c r="AE6" s="649"/>
      <c r="AF6" s="649"/>
      <c r="AG6" s="649"/>
      <c r="AH6" s="649"/>
      <c r="AI6" s="649"/>
      <c r="AJ6" s="649"/>
      <c r="AK6" s="649"/>
      <c r="AL6" s="650">
        <v>2.4</v>
      </c>
      <c r="AM6" s="651"/>
      <c r="AN6" s="651"/>
      <c r="AO6" s="652"/>
      <c r="AP6" s="642" t="s">
        <v>230</v>
      </c>
      <c r="AQ6" s="643"/>
      <c r="AR6" s="643"/>
      <c r="AS6" s="643"/>
      <c r="AT6" s="643"/>
      <c r="AU6" s="643"/>
      <c r="AV6" s="643"/>
      <c r="AW6" s="643"/>
      <c r="AX6" s="643"/>
      <c r="AY6" s="643"/>
      <c r="AZ6" s="643"/>
      <c r="BA6" s="643"/>
      <c r="BB6" s="643"/>
      <c r="BC6" s="643"/>
      <c r="BD6" s="643"/>
      <c r="BE6" s="643"/>
      <c r="BF6" s="644"/>
      <c r="BG6" s="645">
        <v>225604</v>
      </c>
      <c r="BH6" s="646"/>
      <c r="BI6" s="646"/>
      <c r="BJ6" s="646"/>
      <c r="BK6" s="646"/>
      <c r="BL6" s="646"/>
      <c r="BM6" s="646"/>
      <c r="BN6" s="647"/>
      <c r="BO6" s="648">
        <v>99.7</v>
      </c>
      <c r="BP6" s="648"/>
      <c r="BQ6" s="648"/>
      <c r="BR6" s="648"/>
      <c r="BS6" s="649" t="s">
        <v>128</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56746</v>
      </c>
      <c r="CS6" s="646"/>
      <c r="CT6" s="646"/>
      <c r="CU6" s="646"/>
      <c r="CV6" s="646"/>
      <c r="CW6" s="646"/>
      <c r="CX6" s="646"/>
      <c r="CY6" s="647"/>
      <c r="CZ6" s="639">
        <v>1.7</v>
      </c>
      <c r="DA6" s="640"/>
      <c r="DB6" s="640"/>
      <c r="DC6" s="659"/>
      <c r="DD6" s="654" t="s">
        <v>232</v>
      </c>
      <c r="DE6" s="646"/>
      <c r="DF6" s="646"/>
      <c r="DG6" s="646"/>
      <c r="DH6" s="646"/>
      <c r="DI6" s="646"/>
      <c r="DJ6" s="646"/>
      <c r="DK6" s="646"/>
      <c r="DL6" s="646"/>
      <c r="DM6" s="646"/>
      <c r="DN6" s="646"/>
      <c r="DO6" s="646"/>
      <c r="DP6" s="647"/>
      <c r="DQ6" s="654">
        <v>56746</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119</v>
      </c>
      <c r="S7" s="646"/>
      <c r="T7" s="646"/>
      <c r="U7" s="646"/>
      <c r="V7" s="646"/>
      <c r="W7" s="646"/>
      <c r="X7" s="646"/>
      <c r="Y7" s="647"/>
      <c r="Z7" s="648">
        <v>0</v>
      </c>
      <c r="AA7" s="648"/>
      <c r="AB7" s="648"/>
      <c r="AC7" s="648"/>
      <c r="AD7" s="649">
        <v>119</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94905</v>
      </c>
      <c r="BH7" s="646"/>
      <c r="BI7" s="646"/>
      <c r="BJ7" s="646"/>
      <c r="BK7" s="646"/>
      <c r="BL7" s="646"/>
      <c r="BM7" s="646"/>
      <c r="BN7" s="647"/>
      <c r="BO7" s="648">
        <v>42</v>
      </c>
      <c r="BP7" s="648"/>
      <c r="BQ7" s="648"/>
      <c r="BR7" s="648"/>
      <c r="BS7" s="649" t="s">
        <v>175</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696866</v>
      </c>
      <c r="CS7" s="646"/>
      <c r="CT7" s="646"/>
      <c r="CU7" s="646"/>
      <c r="CV7" s="646"/>
      <c r="CW7" s="646"/>
      <c r="CX7" s="646"/>
      <c r="CY7" s="647"/>
      <c r="CZ7" s="648">
        <v>21</v>
      </c>
      <c r="DA7" s="648"/>
      <c r="DB7" s="648"/>
      <c r="DC7" s="648"/>
      <c r="DD7" s="654">
        <v>72614</v>
      </c>
      <c r="DE7" s="646"/>
      <c r="DF7" s="646"/>
      <c r="DG7" s="646"/>
      <c r="DH7" s="646"/>
      <c r="DI7" s="646"/>
      <c r="DJ7" s="646"/>
      <c r="DK7" s="646"/>
      <c r="DL7" s="646"/>
      <c r="DM7" s="646"/>
      <c r="DN7" s="646"/>
      <c r="DO7" s="646"/>
      <c r="DP7" s="647"/>
      <c r="DQ7" s="654">
        <v>481109</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497</v>
      </c>
      <c r="S8" s="646"/>
      <c r="T8" s="646"/>
      <c r="U8" s="646"/>
      <c r="V8" s="646"/>
      <c r="W8" s="646"/>
      <c r="X8" s="646"/>
      <c r="Y8" s="647"/>
      <c r="Z8" s="648">
        <v>0</v>
      </c>
      <c r="AA8" s="648"/>
      <c r="AB8" s="648"/>
      <c r="AC8" s="648"/>
      <c r="AD8" s="649">
        <v>497</v>
      </c>
      <c r="AE8" s="649"/>
      <c r="AF8" s="649"/>
      <c r="AG8" s="649"/>
      <c r="AH8" s="649"/>
      <c r="AI8" s="649"/>
      <c r="AJ8" s="649"/>
      <c r="AK8" s="649"/>
      <c r="AL8" s="650">
        <v>0</v>
      </c>
      <c r="AM8" s="651"/>
      <c r="AN8" s="651"/>
      <c r="AO8" s="652"/>
      <c r="AP8" s="642" t="s">
        <v>237</v>
      </c>
      <c r="AQ8" s="643"/>
      <c r="AR8" s="643"/>
      <c r="AS8" s="643"/>
      <c r="AT8" s="643"/>
      <c r="AU8" s="643"/>
      <c r="AV8" s="643"/>
      <c r="AW8" s="643"/>
      <c r="AX8" s="643"/>
      <c r="AY8" s="643"/>
      <c r="AZ8" s="643"/>
      <c r="BA8" s="643"/>
      <c r="BB8" s="643"/>
      <c r="BC8" s="643"/>
      <c r="BD8" s="643"/>
      <c r="BE8" s="643"/>
      <c r="BF8" s="644"/>
      <c r="BG8" s="645">
        <v>5175</v>
      </c>
      <c r="BH8" s="646"/>
      <c r="BI8" s="646"/>
      <c r="BJ8" s="646"/>
      <c r="BK8" s="646"/>
      <c r="BL8" s="646"/>
      <c r="BM8" s="646"/>
      <c r="BN8" s="647"/>
      <c r="BO8" s="648">
        <v>2.2999999999999998</v>
      </c>
      <c r="BP8" s="648"/>
      <c r="BQ8" s="648"/>
      <c r="BR8" s="648"/>
      <c r="BS8" s="654" t="s">
        <v>128</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759835</v>
      </c>
      <c r="CS8" s="646"/>
      <c r="CT8" s="646"/>
      <c r="CU8" s="646"/>
      <c r="CV8" s="646"/>
      <c r="CW8" s="646"/>
      <c r="CX8" s="646"/>
      <c r="CY8" s="647"/>
      <c r="CZ8" s="648">
        <v>22.9</v>
      </c>
      <c r="DA8" s="648"/>
      <c r="DB8" s="648"/>
      <c r="DC8" s="648"/>
      <c r="DD8" s="654" t="s">
        <v>175</v>
      </c>
      <c r="DE8" s="646"/>
      <c r="DF8" s="646"/>
      <c r="DG8" s="646"/>
      <c r="DH8" s="646"/>
      <c r="DI8" s="646"/>
      <c r="DJ8" s="646"/>
      <c r="DK8" s="646"/>
      <c r="DL8" s="646"/>
      <c r="DM8" s="646"/>
      <c r="DN8" s="646"/>
      <c r="DO8" s="646"/>
      <c r="DP8" s="647"/>
      <c r="DQ8" s="654">
        <v>371766</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334</v>
      </c>
      <c r="S9" s="646"/>
      <c r="T9" s="646"/>
      <c r="U9" s="646"/>
      <c r="V9" s="646"/>
      <c r="W9" s="646"/>
      <c r="X9" s="646"/>
      <c r="Y9" s="647"/>
      <c r="Z9" s="648">
        <v>0</v>
      </c>
      <c r="AA9" s="648"/>
      <c r="AB9" s="648"/>
      <c r="AC9" s="648"/>
      <c r="AD9" s="649">
        <v>334</v>
      </c>
      <c r="AE9" s="649"/>
      <c r="AF9" s="649"/>
      <c r="AG9" s="649"/>
      <c r="AH9" s="649"/>
      <c r="AI9" s="649"/>
      <c r="AJ9" s="649"/>
      <c r="AK9" s="649"/>
      <c r="AL9" s="650">
        <v>0</v>
      </c>
      <c r="AM9" s="651"/>
      <c r="AN9" s="651"/>
      <c r="AO9" s="652"/>
      <c r="AP9" s="642" t="s">
        <v>240</v>
      </c>
      <c r="AQ9" s="643"/>
      <c r="AR9" s="643"/>
      <c r="AS9" s="643"/>
      <c r="AT9" s="643"/>
      <c r="AU9" s="643"/>
      <c r="AV9" s="643"/>
      <c r="AW9" s="643"/>
      <c r="AX9" s="643"/>
      <c r="AY9" s="643"/>
      <c r="AZ9" s="643"/>
      <c r="BA9" s="643"/>
      <c r="BB9" s="643"/>
      <c r="BC9" s="643"/>
      <c r="BD9" s="643"/>
      <c r="BE9" s="643"/>
      <c r="BF9" s="644"/>
      <c r="BG9" s="645">
        <v>78292</v>
      </c>
      <c r="BH9" s="646"/>
      <c r="BI9" s="646"/>
      <c r="BJ9" s="646"/>
      <c r="BK9" s="646"/>
      <c r="BL9" s="646"/>
      <c r="BM9" s="646"/>
      <c r="BN9" s="647"/>
      <c r="BO9" s="648">
        <v>34.6</v>
      </c>
      <c r="BP9" s="648"/>
      <c r="BQ9" s="648"/>
      <c r="BR9" s="648"/>
      <c r="BS9" s="654" t="s">
        <v>232</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249870</v>
      </c>
      <c r="CS9" s="646"/>
      <c r="CT9" s="646"/>
      <c r="CU9" s="646"/>
      <c r="CV9" s="646"/>
      <c r="CW9" s="646"/>
      <c r="CX9" s="646"/>
      <c r="CY9" s="647"/>
      <c r="CZ9" s="648">
        <v>7.5</v>
      </c>
      <c r="DA9" s="648"/>
      <c r="DB9" s="648"/>
      <c r="DC9" s="648"/>
      <c r="DD9" s="654" t="s">
        <v>232</v>
      </c>
      <c r="DE9" s="646"/>
      <c r="DF9" s="646"/>
      <c r="DG9" s="646"/>
      <c r="DH9" s="646"/>
      <c r="DI9" s="646"/>
      <c r="DJ9" s="646"/>
      <c r="DK9" s="646"/>
      <c r="DL9" s="646"/>
      <c r="DM9" s="646"/>
      <c r="DN9" s="646"/>
      <c r="DO9" s="646"/>
      <c r="DP9" s="647"/>
      <c r="DQ9" s="654">
        <v>243601</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175</v>
      </c>
      <c r="AA10" s="648"/>
      <c r="AB10" s="648"/>
      <c r="AC10" s="648"/>
      <c r="AD10" s="649" t="s">
        <v>175</v>
      </c>
      <c r="AE10" s="649"/>
      <c r="AF10" s="649"/>
      <c r="AG10" s="649"/>
      <c r="AH10" s="649"/>
      <c r="AI10" s="649"/>
      <c r="AJ10" s="649"/>
      <c r="AK10" s="649"/>
      <c r="AL10" s="650" t="s">
        <v>128</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4961</v>
      </c>
      <c r="BH10" s="646"/>
      <c r="BI10" s="646"/>
      <c r="BJ10" s="646"/>
      <c r="BK10" s="646"/>
      <c r="BL10" s="646"/>
      <c r="BM10" s="646"/>
      <c r="BN10" s="647"/>
      <c r="BO10" s="648">
        <v>2.2000000000000002</v>
      </c>
      <c r="BP10" s="648"/>
      <c r="BQ10" s="648"/>
      <c r="BR10" s="648"/>
      <c r="BS10" s="654" t="s">
        <v>128</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128</v>
      </c>
      <c r="DA10" s="648"/>
      <c r="DB10" s="648"/>
      <c r="DC10" s="648"/>
      <c r="DD10" s="654" t="s">
        <v>128</v>
      </c>
      <c r="DE10" s="646"/>
      <c r="DF10" s="646"/>
      <c r="DG10" s="646"/>
      <c r="DH10" s="646"/>
      <c r="DI10" s="646"/>
      <c r="DJ10" s="646"/>
      <c r="DK10" s="646"/>
      <c r="DL10" s="646"/>
      <c r="DM10" s="646"/>
      <c r="DN10" s="646"/>
      <c r="DO10" s="646"/>
      <c r="DP10" s="647"/>
      <c r="DQ10" s="654" t="s">
        <v>128</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51588</v>
      </c>
      <c r="S11" s="646"/>
      <c r="T11" s="646"/>
      <c r="U11" s="646"/>
      <c r="V11" s="646"/>
      <c r="W11" s="646"/>
      <c r="X11" s="646"/>
      <c r="Y11" s="647"/>
      <c r="Z11" s="650">
        <v>1.4</v>
      </c>
      <c r="AA11" s="651"/>
      <c r="AB11" s="651"/>
      <c r="AC11" s="663"/>
      <c r="AD11" s="654">
        <v>51588</v>
      </c>
      <c r="AE11" s="646"/>
      <c r="AF11" s="646"/>
      <c r="AG11" s="646"/>
      <c r="AH11" s="646"/>
      <c r="AI11" s="646"/>
      <c r="AJ11" s="646"/>
      <c r="AK11" s="647"/>
      <c r="AL11" s="650">
        <v>2.8</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6477</v>
      </c>
      <c r="BH11" s="646"/>
      <c r="BI11" s="646"/>
      <c r="BJ11" s="646"/>
      <c r="BK11" s="646"/>
      <c r="BL11" s="646"/>
      <c r="BM11" s="646"/>
      <c r="BN11" s="647"/>
      <c r="BO11" s="648">
        <v>2.9</v>
      </c>
      <c r="BP11" s="648"/>
      <c r="BQ11" s="648"/>
      <c r="BR11" s="648"/>
      <c r="BS11" s="654" t="s">
        <v>128</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276352</v>
      </c>
      <c r="CS11" s="646"/>
      <c r="CT11" s="646"/>
      <c r="CU11" s="646"/>
      <c r="CV11" s="646"/>
      <c r="CW11" s="646"/>
      <c r="CX11" s="646"/>
      <c r="CY11" s="647"/>
      <c r="CZ11" s="648">
        <v>8.3000000000000007</v>
      </c>
      <c r="DA11" s="648"/>
      <c r="DB11" s="648"/>
      <c r="DC11" s="648"/>
      <c r="DD11" s="654">
        <v>2772</v>
      </c>
      <c r="DE11" s="646"/>
      <c r="DF11" s="646"/>
      <c r="DG11" s="646"/>
      <c r="DH11" s="646"/>
      <c r="DI11" s="646"/>
      <c r="DJ11" s="646"/>
      <c r="DK11" s="646"/>
      <c r="DL11" s="646"/>
      <c r="DM11" s="646"/>
      <c r="DN11" s="646"/>
      <c r="DO11" s="646"/>
      <c r="DP11" s="647"/>
      <c r="DQ11" s="654">
        <v>208391</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128</v>
      </c>
      <c r="AA12" s="648"/>
      <c r="AB12" s="648"/>
      <c r="AC12" s="648"/>
      <c r="AD12" s="649" t="s">
        <v>175</v>
      </c>
      <c r="AE12" s="649"/>
      <c r="AF12" s="649"/>
      <c r="AG12" s="649"/>
      <c r="AH12" s="649"/>
      <c r="AI12" s="649"/>
      <c r="AJ12" s="649"/>
      <c r="AK12" s="649"/>
      <c r="AL12" s="650" t="s">
        <v>232</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99920</v>
      </c>
      <c r="BH12" s="646"/>
      <c r="BI12" s="646"/>
      <c r="BJ12" s="646"/>
      <c r="BK12" s="646"/>
      <c r="BL12" s="646"/>
      <c r="BM12" s="646"/>
      <c r="BN12" s="647"/>
      <c r="BO12" s="648">
        <v>44.2</v>
      </c>
      <c r="BP12" s="648"/>
      <c r="BQ12" s="648"/>
      <c r="BR12" s="648"/>
      <c r="BS12" s="654" t="s">
        <v>232</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55575</v>
      </c>
      <c r="CS12" s="646"/>
      <c r="CT12" s="646"/>
      <c r="CU12" s="646"/>
      <c r="CV12" s="646"/>
      <c r="CW12" s="646"/>
      <c r="CX12" s="646"/>
      <c r="CY12" s="647"/>
      <c r="CZ12" s="648">
        <v>1.7</v>
      </c>
      <c r="DA12" s="648"/>
      <c r="DB12" s="648"/>
      <c r="DC12" s="648"/>
      <c r="DD12" s="654">
        <v>7884</v>
      </c>
      <c r="DE12" s="646"/>
      <c r="DF12" s="646"/>
      <c r="DG12" s="646"/>
      <c r="DH12" s="646"/>
      <c r="DI12" s="646"/>
      <c r="DJ12" s="646"/>
      <c r="DK12" s="646"/>
      <c r="DL12" s="646"/>
      <c r="DM12" s="646"/>
      <c r="DN12" s="646"/>
      <c r="DO12" s="646"/>
      <c r="DP12" s="647"/>
      <c r="DQ12" s="654">
        <v>38946</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128</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98788</v>
      </c>
      <c r="BH13" s="646"/>
      <c r="BI13" s="646"/>
      <c r="BJ13" s="646"/>
      <c r="BK13" s="646"/>
      <c r="BL13" s="646"/>
      <c r="BM13" s="646"/>
      <c r="BN13" s="647"/>
      <c r="BO13" s="648">
        <v>43.7</v>
      </c>
      <c r="BP13" s="648"/>
      <c r="BQ13" s="648"/>
      <c r="BR13" s="648"/>
      <c r="BS13" s="654" t="s">
        <v>175</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369776</v>
      </c>
      <c r="CS13" s="646"/>
      <c r="CT13" s="646"/>
      <c r="CU13" s="646"/>
      <c r="CV13" s="646"/>
      <c r="CW13" s="646"/>
      <c r="CX13" s="646"/>
      <c r="CY13" s="647"/>
      <c r="CZ13" s="648">
        <v>11.1</v>
      </c>
      <c r="DA13" s="648"/>
      <c r="DB13" s="648"/>
      <c r="DC13" s="648"/>
      <c r="DD13" s="654">
        <v>305879</v>
      </c>
      <c r="DE13" s="646"/>
      <c r="DF13" s="646"/>
      <c r="DG13" s="646"/>
      <c r="DH13" s="646"/>
      <c r="DI13" s="646"/>
      <c r="DJ13" s="646"/>
      <c r="DK13" s="646"/>
      <c r="DL13" s="646"/>
      <c r="DM13" s="646"/>
      <c r="DN13" s="646"/>
      <c r="DO13" s="646"/>
      <c r="DP13" s="647"/>
      <c r="DQ13" s="654">
        <v>61128</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4462</v>
      </c>
      <c r="S14" s="646"/>
      <c r="T14" s="646"/>
      <c r="U14" s="646"/>
      <c r="V14" s="646"/>
      <c r="W14" s="646"/>
      <c r="X14" s="646"/>
      <c r="Y14" s="647"/>
      <c r="Z14" s="648">
        <v>0.1</v>
      </c>
      <c r="AA14" s="648"/>
      <c r="AB14" s="648"/>
      <c r="AC14" s="648"/>
      <c r="AD14" s="649">
        <v>4462</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13900</v>
      </c>
      <c r="BH14" s="646"/>
      <c r="BI14" s="646"/>
      <c r="BJ14" s="646"/>
      <c r="BK14" s="646"/>
      <c r="BL14" s="646"/>
      <c r="BM14" s="646"/>
      <c r="BN14" s="647"/>
      <c r="BO14" s="648">
        <v>6.1</v>
      </c>
      <c r="BP14" s="648"/>
      <c r="BQ14" s="648"/>
      <c r="BR14" s="648"/>
      <c r="BS14" s="654" t="s">
        <v>175</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130507</v>
      </c>
      <c r="CS14" s="646"/>
      <c r="CT14" s="646"/>
      <c r="CU14" s="646"/>
      <c r="CV14" s="646"/>
      <c r="CW14" s="646"/>
      <c r="CX14" s="646"/>
      <c r="CY14" s="647"/>
      <c r="CZ14" s="648">
        <v>3.9</v>
      </c>
      <c r="DA14" s="648"/>
      <c r="DB14" s="648"/>
      <c r="DC14" s="648"/>
      <c r="DD14" s="654">
        <v>24668</v>
      </c>
      <c r="DE14" s="646"/>
      <c r="DF14" s="646"/>
      <c r="DG14" s="646"/>
      <c r="DH14" s="646"/>
      <c r="DI14" s="646"/>
      <c r="DJ14" s="646"/>
      <c r="DK14" s="646"/>
      <c r="DL14" s="646"/>
      <c r="DM14" s="646"/>
      <c r="DN14" s="646"/>
      <c r="DO14" s="646"/>
      <c r="DP14" s="647"/>
      <c r="DQ14" s="654">
        <v>102192</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232</v>
      </c>
      <c r="AE15" s="649"/>
      <c r="AF15" s="649"/>
      <c r="AG15" s="649"/>
      <c r="AH15" s="649"/>
      <c r="AI15" s="649"/>
      <c r="AJ15" s="649"/>
      <c r="AK15" s="649"/>
      <c r="AL15" s="650" t="s">
        <v>175</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16879</v>
      </c>
      <c r="BH15" s="646"/>
      <c r="BI15" s="646"/>
      <c r="BJ15" s="646"/>
      <c r="BK15" s="646"/>
      <c r="BL15" s="646"/>
      <c r="BM15" s="646"/>
      <c r="BN15" s="647"/>
      <c r="BO15" s="648">
        <v>7.5</v>
      </c>
      <c r="BP15" s="648"/>
      <c r="BQ15" s="648"/>
      <c r="BR15" s="648"/>
      <c r="BS15" s="654" t="s">
        <v>128</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274373</v>
      </c>
      <c r="CS15" s="646"/>
      <c r="CT15" s="646"/>
      <c r="CU15" s="646"/>
      <c r="CV15" s="646"/>
      <c r="CW15" s="646"/>
      <c r="CX15" s="646"/>
      <c r="CY15" s="647"/>
      <c r="CZ15" s="648">
        <v>8.3000000000000007</v>
      </c>
      <c r="DA15" s="648"/>
      <c r="DB15" s="648"/>
      <c r="DC15" s="648"/>
      <c r="DD15" s="654">
        <v>32424</v>
      </c>
      <c r="DE15" s="646"/>
      <c r="DF15" s="646"/>
      <c r="DG15" s="646"/>
      <c r="DH15" s="646"/>
      <c r="DI15" s="646"/>
      <c r="DJ15" s="646"/>
      <c r="DK15" s="646"/>
      <c r="DL15" s="646"/>
      <c r="DM15" s="646"/>
      <c r="DN15" s="646"/>
      <c r="DO15" s="646"/>
      <c r="DP15" s="647"/>
      <c r="DQ15" s="654">
        <v>192612</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1113</v>
      </c>
      <c r="S16" s="646"/>
      <c r="T16" s="646"/>
      <c r="U16" s="646"/>
      <c r="V16" s="646"/>
      <c r="W16" s="646"/>
      <c r="X16" s="646"/>
      <c r="Y16" s="647"/>
      <c r="Z16" s="648">
        <v>0</v>
      </c>
      <c r="AA16" s="648"/>
      <c r="AB16" s="648"/>
      <c r="AC16" s="648"/>
      <c r="AD16" s="649">
        <v>1113</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232</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81467</v>
      </c>
      <c r="CS16" s="646"/>
      <c r="CT16" s="646"/>
      <c r="CU16" s="646"/>
      <c r="CV16" s="646"/>
      <c r="CW16" s="646"/>
      <c r="CX16" s="646"/>
      <c r="CY16" s="647"/>
      <c r="CZ16" s="648">
        <v>2.5</v>
      </c>
      <c r="DA16" s="648"/>
      <c r="DB16" s="648"/>
      <c r="DC16" s="648"/>
      <c r="DD16" s="654" t="s">
        <v>128</v>
      </c>
      <c r="DE16" s="646"/>
      <c r="DF16" s="646"/>
      <c r="DG16" s="646"/>
      <c r="DH16" s="646"/>
      <c r="DI16" s="646"/>
      <c r="DJ16" s="646"/>
      <c r="DK16" s="646"/>
      <c r="DL16" s="646"/>
      <c r="DM16" s="646"/>
      <c r="DN16" s="646"/>
      <c r="DO16" s="646"/>
      <c r="DP16" s="647"/>
      <c r="DQ16" s="654">
        <v>9011</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5036</v>
      </c>
      <c r="S17" s="646"/>
      <c r="T17" s="646"/>
      <c r="U17" s="646"/>
      <c r="V17" s="646"/>
      <c r="W17" s="646"/>
      <c r="X17" s="646"/>
      <c r="Y17" s="647"/>
      <c r="Z17" s="648">
        <v>0.1</v>
      </c>
      <c r="AA17" s="648"/>
      <c r="AB17" s="648"/>
      <c r="AC17" s="648"/>
      <c r="AD17" s="649">
        <v>5036</v>
      </c>
      <c r="AE17" s="649"/>
      <c r="AF17" s="649"/>
      <c r="AG17" s="649"/>
      <c r="AH17" s="649"/>
      <c r="AI17" s="649"/>
      <c r="AJ17" s="649"/>
      <c r="AK17" s="649"/>
      <c r="AL17" s="650">
        <v>0.3</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175</v>
      </c>
      <c r="BP17" s="648"/>
      <c r="BQ17" s="648"/>
      <c r="BR17" s="648"/>
      <c r="BS17" s="654" t="s">
        <v>175</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367809</v>
      </c>
      <c r="CS17" s="646"/>
      <c r="CT17" s="646"/>
      <c r="CU17" s="646"/>
      <c r="CV17" s="646"/>
      <c r="CW17" s="646"/>
      <c r="CX17" s="646"/>
      <c r="CY17" s="647"/>
      <c r="CZ17" s="648">
        <v>11.1</v>
      </c>
      <c r="DA17" s="648"/>
      <c r="DB17" s="648"/>
      <c r="DC17" s="648"/>
      <c r="DD17" s="654" t="s">
        <v>128</v>
      </c>
      <c r="DE17" s="646"/>
      <c r="DF17" s="646"/>
      <c r="DG17" s="646"/>
      <c r="DH17" s="646"/>
      <c r="DI17" s="646"/>
      <c r="DJ17" s="646"/>
      <c r="DK17" s="646"/>
      <c r="DL17" s="646"/>
      <c r="DM17" s="646"/>
      <c r="DN17" s="646"/>
      <c r="DO17" s="646"/>
      <c r="DP17" s="647"/>
      <c r="DQ17" s="654">
        <v>339181</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1090</v>
      </c>
      <c r="S18" s="646"/>
      <c r="T18" s="646"/>
      <c r="U18" s="646"/>
      <c r="V18" s="646"/>
      <c r="W18" s="646"/>
      <c r="X18" s="646"/>
      <c r="Y18" s="647"/>
      <c r="Z18" s="648">
        <v>0</v>
      </c>
      <c r="AA18" s="648"/>
      <c r="AB18" s="648"/>
      <c r="AC18" s="648"/>
      <c r="AD18" s="649">
        <v>1090</v>
      </c>
      <c r="AE18" s="649"/>
      <c r="AF18" s="649"/>
      <c r="AG18" s="649"/>
      <c r="AH18" s="649"/>
      <c r="AI18" s="649"/>
      <c r="AJ18" s="649"/>
      <c r="AK18" s="649"/>
      <c r="AL18" s="650">
        <v>0.1</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232</v>
      </c>
      <c r="BP18" s="648"/>
      <c r="BQ18" s="648"/>
      <c r="BR18" s="648"/>
      <c r="BS18" s="654" t="s">
        <v>128</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175</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585</v>
      </c>
      <c r="S19" s="646"/>
      <c r="T19" s="646"/>
      <c r="U19" s="646"/>
      <c r="V19" s="646"/>
      <c r="W19" s="646"/>
      <c r="X19" s="646"/>
      <c r="Y19" s="647"/>
      <c r="Z19" s="648">
        <v>0</v>
      </c>
      <c r="AA19" s="648"/>
      <c r="AB19" s="648"/>
      <c r="AC19" s="648"/>
      <c r="AD19" s="649">
        <v>585</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595</v>
      </c>
      <c r="BH19" s="646"/>
      <c r="BI19" s="646"/>
      <c r="BJ19" s="646"/>
      <c r="BK19" s="646"/>
      <c r="BL19" s="646"/>
      <c r="BM19" s="646"/>
      <c r="BN19" s="647"/>
      <c r="BO19" s="648">
        <v>0.3</v>
      </c>
      <c r="BP19" s="648"/>
      <c r="BQ19" s="648"/>
      <c r="BR19" s="648"/>
      <c r="BS19" s="654" t="s">
        <v>128</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232</v>
      </c>
      <c r="DE19" s="646"/>
      <c r="DF19" s="646"/>
      <c r="DG19" s="646"/>
      <c r="DH19" s="646"/>
      <c r="DI19" s="646"/>
      <c r="DJ19" s="646"/>
      <c r="DK19" s="646"/>
      <c r="DL19" s="646"/>
      <c r="DM19" s="646"/>
      <c r="DN19" s="646"/>
      <c r="DO19" s="646"/>
      <c r="DP19" s="647"/>
      <c r="DQ19" s="654" t="s">
        <v>175</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73</v>
      </c>
      <c r="S20" s="646"/>
      <c r="T20" s="646"/>
      <c r="U20" s="646"/>
      <c r="V20" s="646"/>
      <c r="W20" s="646"/>
      <c r="X20" s="646"/>
      <c r="Y20" s="647"/>
      <c r="Z20" s="648">
        <v>0</v>
      </c>
      <c r="AA20" s="648"/>
      <c r="AB20" s="648"/>
      <c r="AC20" s="648"/>
      <c r="AD20" s="649">
        <v>73</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595</v>
      </c>
      <c r="BH20" s="646"/>
      <c r="BI20" s="646"/>
      <c r="BJ20" s="646"/>
      <c r="BK20" s="646"/>
      <c r="BL20" s="646"/>
      <c r="BM20" s="646"/>
      <c r="BN20" s="647"/>
      <c r="BO20" s="648">
        <v>0.3</v>
      </c>
      <c r="BP20" s="648"/>
      <c r="BQ20" s="648"/>
      <c r="BR20" s="648"/>
      <c r="BS20" s="654" t="s">
        <v>232</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3319176</v>
      </c>
      <c r="CS20" s="646"/>
      <c r="CT20" s="646"/>
      <c r="CU20" s="646"/>
      <c r="CV20" s="646"/>
      <c r="CW20" s="646"/>
      <c r="CX20" s="646"/>
      <c r="CY20" s="647"/>
      <c r="CZ20" s="648">
        <v>100</v>
      </c>
      <c r="DA20" s="648"/>
      <c r="DB20" s="648"/>
      <c r="DC20" s="648"/>
      <c r="DD20" s="654">
        <v>446241</v>
      </c>
      <c r="DE20" s="646"/>
      <c r="DF20" s="646"/>
      <c r="DG20" s="646"/>
      <c r="DH20" s="646"/>
      <c r="DI20" s="646"/>
      <c r="DJ20" s="646"/>
      <c r="DK20" s="646"/>
      <c r="DL20" s="646"/>
      <c r="DM20" s="646"/>
      <c r="DN20" s="646"/>
      <c r="DO20" s="646"/>
      <c r="DP20" s="647"/>
      <c r="DQ20" s="654">
        <v>2104683</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3288</v>
      </c>
      <c r="S21" s="646"/>
      <c r="T21" s="646"/>
      <c r="U21" s="646"/>
      <c r="V21" s="646"/>
      <c r="W21" s="646"/>
      <c r="X21" s="646"/>
      <c r="Y21" s="647"/>
      <c r="Z21" s="648">
        <v>0.1</v>
      </c>
      <c r="AA21" s="648"/>
      <c r="AB21" s="648"/>
      <c r="AC21" s="648"/>
      <c r="AD21" s="649">
        <v>3288</v>
      </c>
      <c r="AE21" s="649"/>
      <c r="AF21" s="649"/>
      <c r="AG21" s="649"/>
      <c r="AH21" s="649"/>
      <c r="AI21" s="649"/>
      <c r="AJ21" s="649"/>
      <c r="AK21" s="649"/>
      <c r="AL21" s="650">
        <v>0.2</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595</v>
      </c>
      <c r="BH21" s="646"/>
      <c r="BI21" s="646"/>
      <c r="BJ21" s="646"/>
      <c r="BK21" s="646"/>
      <c r="BL21" s="646"/>
      <c r="BM21" s="646"/>
      <c r="BN21" s="647"/>
      <c r="BO21" s="648">
        <v>0.3</v>
      </c>
      <c r="BP21" s="648"/>
      <c r="BQ21" s="648"/>
      <c r="BR21" s="648"/>
      <c r="BS21" s="654" t="s">
        <v>232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1592178</v>
      </c>
      <c r="S22" s="646"/>
      <c r="T22" s="646"/>
      <c r="U22" s="646"/>
      <c r="V22" s="646"/>
      <c r="W22" s="646"/>
      <c r="X22" s="646"/>
      <c r="Y22" s="647"/>
      <c r="Z22" s="648">
        <v>43.7</v>
      </c>
      <c r="AA22" s="648"/>
      <c r="AB22" s="648"/>
      <c r="AC22" s="648"/>
      <c r="AD22" s="649">
        <v>1480638</v>
      </c>
      <c r="AE22" s="649"/>
      <c r="AF22" s="649"/>
      <c r="AG22" s="649"/>
      <c r="AH22" s="649"/>
      <c r="AI22" s="649"/>
      <c r="AJ22" s="649"/>
      <c r="AK22" s="649"/>
      <c r="AL22" s="650">
        <v>81.599999999999994</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175</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1480638</v>
      </c>
      <c r="S23" s="646"/>
      <c r="T23" s="646"/>
      <c r="U23" s="646"/>
      <c r="V23" s="646"/>
      <c r="W23" s="646"/>
      <c r="X23" s="646"/>
      <c r="Y23" s="647"/>
      <c r="Z23" s="648">
        <v>40.6</v>
      </c>
      <c r="AA23" s="648"/>
      <c r="AB23" s="648"/>
      <c r="AC23" s="648"/>
      <c r="AD23" s="649">
        <v>1480638</v>
      </c>
      <c r="AE23" s="649"/>
      <c r="AF23" s="649"/>
      <c r="AG23" s="649"/>
      <c r="AH23" s="649"/>
      <c r="AI23" s="649"/>
      <c r="AJ23" s="649"/>
      <c r="AK23" s="649"/>
      <c r="AL23" s="650">
        <v>81.599999999999994</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175</v>
      </c>
      <c r="BH23" s="646"/>
      <c r="BI23" s="646"/>
      <c r="BJ23" s="646"/>
      <c r="BK23" s="646"/>
      <c r="BL23" s="646"/>
      <c r="BM23" s="646"/>
      <c r="BN23" s="647"/>
      <c r="BO23" s="648" t="s">
        <v>232</v>
      </c>
      <c r="BP23" s="648"/>
      <c r="BQ23" s="648"/>
      <c r="BR23" s="648"/>
      <c r="BS23" s="654" t="s">
        <v>175</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111540</v>
      </c>
      <c r="S24" s="646"/>
      <c r="T24" s="646"/>
      <c r="U24" s="646"/>
      <c r="V24" s="646"/>
      <c r="W24" s="646"/>
      <c r="X24" s="646"/>
      <c r="Y24" s="647"/>
      <c r="Z24" s="648">
        <v>3.1</v>
      </c>
      <c r="AA24" s="648"/>
      <c r="AB24" s="648"/>
      <c r="AC24" s="648"/>
      <c r="AD24" s="649" t="s">
        <v>175</v>
      </c>
      <c r="AE24" s="649"/>
      <c r="AF24" s="649"/>
      <c r="AG24" s="649"/>
      <c r="AH24" s="649"/>
      <c r="AI24" s="649"/>
      <c r="AJ24" s="649"/>
      <c r="AK24" s="649"/>
      <c r="AL24" s="650" t="s">
        <v>232</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1328654</v>
      </c>
      <c r="CS24" s="635"/>
      <c r="CT24" s="635"/>
      <c r="CU24" s="635"/>
      <c r="CV24" s="635"/>
      <c r="CW24" s="635"/>
      <c r="CX24" s="635"/>
      <c r="CY24" s="636"/>
      <c r="CZ24" s="639">
        <v>40</v>
      </c>
      <c r="DA24" s="640"/>
      <c r="DB24" s="640"/>
      <c r="DC24" s="659"/>
      <c r="DD24" s="684">
        <v>935364</v>
      </c>
      <c r="DE24" s="635"/>
      <c r="DF24" s="635"/>
      <c r="DG24" s="635"/>
      <c r="DH24" s="635"/>
      <c r="DI24" s="635"/>
      <c r="DJ24" s="635"/>
      <c r="DK24" s="636"/>
      <c r="DL24" s="684">
        <v>918781</v>
      </c>
      <c r="DM24" s="635"/>
      <c r="DN24" s="635"/>
      <c r="DO24" s="635"/>
      <c r="DP24" s="635"/>
      <c r="DQ24" s="635"/>
      <c r="DR24" s="635"/>
      <c r="DS24" s="635"/>
      <c r="DT24" s="635"/>
      <c r="DU24" s="635"/>
      <c r="DV24" s="636"/>
      <c r="DW24" s="639">
        <v>49.3</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128</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175</v>
      </c>
      <c r="BH25" s="646"/>
      <c r="BI25" s="646"/>
      <c r="BJ25" s="646"/>
      <c r="BK25" s="646"/>
      <c r="BL25" s="646"/>
      <c r="BM25" s="646"/>
      <c r="BN25" s="647"/>
      <c r="BO25" s="648" t="s">
        <v>232</v>
      </c>
      <c r="BP25" s="648"/>
      <c r="BQ25" s="648"/>
      <c r="BR25" s="648"/>
      <c r="BS25" s="654" t="s">
        <v>232</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488670</v>
      </c>
      <c r="CS25" s="681"/>
      <c r="CT25" s="681"/>
      <c r="CU25" s="681"/>
      <c r="CV25" s="681"/>
      <c r="CW25" s="681"/>
      <c r="CX25" s="681"/>
      <c r="CY25" s="682"/>
      <c r="CZ25" s="650">
        <v>14.7</v>
      </c>
      <c r="DA25" s="679"/>
      <c r="DB25" s="679"/>
      <c r="DC25" s="683"/>
      <c r="DD25" s="654">
        <v>455647</v>
      </c>
      <c r="DE25" s="681"/>
      <c r="DF25" s="681"/>
      <c r="DG25" s="681"/>
      <c r="DH25" s="681"/>
      <c r="DI25" s="681"/>
      <c r="DJ25" s="681"/>
      <c r="DK25" s="682"/>
      <c r="DL25" s="654">
        <v>440015</v>
      </c>
      <c r="DM25" s="681"/>
      <c r="DN25" s="681"/>
      <c r="DO25" s="681"/>
      <c r="DP25" s="681"/>
      <c r="DQ25" s="681"/>
      <c r="DR25" s="681"/>
      <c r="DS25" s="681"/>
      <c r="DT25" s="681"/>
      <c r="DU25" s="681"/>
      <c r="DV25" s="682"/>
      <c r="DW25" s="650">
        <v>23.6</v>
      </c>
      <c r="DX25" s="679"/>
      <c r="DY25" s="679"/>
      <c r="DZ25" s="679"/>
      <c r="EA25" s="679"/>
      <c r="EB25" s="679"/>
      <c r="EC25" s="680"/>
    </row>
    <row r="26" spans="2:133" ht="11.25" customHeight="1" x14ac:dyDescent="0.15">
      <c r="B26" s="642" t="s">
        <v>293</v>
      </c>
      <c r="C26" s="643"/>
      <c r="D26" s="643"/>
      <c r="E26" s="643"/>
      <c r="F26" s="643"/>
      <c r="G26" s="643"/>
      <c r="H26" s="643"/>
      <c r="I26" s="643"/>
      <c r="J26" s="643"/>
      <c r="K26" s="643"/>
      <c r="L26" s="643"/>
      <c r="M26" s="643"/>
      <c r="N26" s="643"/>
      <c r="O26" s="643"/>
      <c r="P26" s="643"/>
      <c r="Q26" s="644"/>
      <c r="R26" s="645">
        <v>1924453</v>
      </c>
      <c r="S26" s="646"/>
      <c r="T26" s="646"/>
      <c r="U26" s="646"/>
      <c r="V26" s="646"/>
      <c r="W26" s="646"/>
      <c r="X26" s="646"/>
      <c r="Y26" s="647"/>
      <c r="Z26" s="648">
        <v>52.8</v>
      </c>
      <c r="AA26" s="648"/>
      <c r="AB26" s="648"/>
      <c r="AC26" s="648"/>
      <c r="AD26" s="649">
        <v>1812913</v>
      </c>
      <c r="AE26" s="649"/>
      <c r="AF26" s="649"/>
      <c r="AG26" s="649"/>
      <c r="AH26" s="649"/>
      <c r="AI26" s="649"/>
      <c r="AJ26" s="649"/>
      <c r="AK26" s="649"/>
      <c r="AL26" s="650">
        <v>100</v>
      </c>
      <c r="AM26" s="651"/>
      <c r="AN26" s="651"/>
      <c r="AO26" s="652"/>
      <c r="AP26" s="664" t="s">
        <v>294</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175</v>
      </c>
      <c r="BP26" s="648"/>
      <c r="BQ26" s="648"/>
      <c r="BR26" s="648"/>
      <c r="BS26" s="654" t="s">
        <v>128</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279970</v>
      </c>
      <c r="CS26" s="646"/>
      <c r="CT26" s="646"/>
      <c r="CU26" s="646"/>
      <c r="CV26" s="646"/>
      <c r="CW26" s="646"/>
      <c r="CX26" s="646"/>
      <c r="CY26" s="647"/>
      <c r="CZ26" s="650">
        <v>8.4</v>
      </c>
      <c r="DA26" s="679"/>
      <c r="DB26" s="679"/>
      <c r="DC26" s="683"/>
      <c r="DD26" s="654">
        <v>253823</v>
      </c>
      <c r="DE26" s="646"/>
      <c r="DF26" s="646"/>
      <c r="DG26" s="646"/>
      <c r="DH26" s="646"/>
      <c r="DI26" s="646"/>
      <c r="DJ26" s="646"/>
      <c r="DK26" s="647"/>
      <c r="DL26" s="654" t="s">
        <v>128</v>
      </c>
      <c r="DM26" s="646"/>
      <c r="DN26" s="646"/>
      <c r="DO26" s="646"/>
      <c r="DP26" s="646"/>
      <c r="DQ26" s="646"/>
      <c r="DR26" s="646"/>
      <c r="DS26" s="646"/>
      <c r="DT26" s="646"/>
      <c r="DU26" s="646"/>
      <c r="DV26" s="647"/>
      <c r="DW26" s="650" t="s">
        <v>232</v>
      </c>
      <c r="DX26" s="679"/>
      <c r="DY26" s="679"/>
      <c r="DZ26" s="679"/>
      <c r="EA26" s="679"/>
      <c r="EB26" s="679"/>
      <c r="EC26" s="680"/>
    </row>
    <row r="27" spans="2:133" ht="11.25" customHeight="1" x14ac:dyDescent="0.15">
      <c r="B27" s="642" t="s">
        <v>296</v>
      </c>
      <c r="C27" s="643"/>
      <c r="D27" s="643"/>
      <c r="E27" s="643"/>
      <c r="F27" s="643"/>
      <c r="G27" s="643"/>
      <c r="H27" s="643"/>
      <c r="I27" s="643"/>
      <c r="J27" s="643"/>
      <c r="K27" s="643"/>
      <c r="L27" s="643"/>
      <c r="M27" s="643"/>
      <c r="N27" s="643"/>
      <c r="O27" s="643"/>
      <c r="P27" s="643"/>
      <c r="Q27" s="644"/>
      <c r="R27" s="645">
        <v>499</v>
      </c>
      <c r="S27" s="646"/>
      <c r="T27" s="646"/>
      <c r="U27" s="646"/>
      <c r="V27" s="646"/>
      <c r="W27" s="646"/>
      <c r="X27" s="646"/>
      <c r="Y27" s="647"/>
      <c r="Z27" s="648">
        <v>0</v>
      </c>
      <c r="AA27" s="648"/>
      <c r="AB27" s="648"/>
      <c r="AC27" s="648"/>
      <c r="AD27" s="649">
        <v>499</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226199</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472175</v>
      </c>
      <c r="CS27" s="681"/>
      <c r="CT27" s="681"/>
      <c r="CU27" s="681"/>
      <c r="CV27" s="681"/>
      <c r="CW27" s="681"/>
      <c r="CX27" s="681"/>
      <c r="CY27" s="682"/>
      <c r="CZ27" s="650">
        <v>14.2</v>
      </c>
      <c r="DA27" s="679"/>
      <c r="DB27" s="679"/>
      <c r="DC27" s="683"/>
      <c r="DD27" s="654">
        <v>140536</v>
      </c>
      <c r="DE27" s="681"/>
      <c r="DF27" s="681"/>
      <c r="DG27" s="681"/>
      <c r="DH27" s="681"/>
      <c r="DI27" s="681"/>
      <c r="DJ27" s="681"/>
      <c r="DK27" s="682"/>
      <c r="DL27" s="654">
        <v>139585</v>
      </c>
      <c r="DM27" s="681"/>
      <c r="DN27" s="681"/>
      <c r="DO27" s="681"/>
      <c r="DP27" s="681"/>
      <c r="DQ27" s="681"/>
      <c r="DR27" s="681"/>
      <c r="DS27" s="681"/>
      <c r="DT27" s="681"/>
      <c r="DU27" s="681"/>
      <c r="DV27" s="682"/>
      <c r="DW27" s="650">
        <v>7.5</v>
      </c>
      <c r="DX27" s="679"/>
      <c r="DY27" s="679"/>
      <c r="DZ27" s="679"/>
      <c r="EA27" s="679"/>
      <c r="EB27" s="679"/>
      <c r="EC27" s="680"/>
    </row>
    <row r="28" spans="2:133" ht="11.25" customHeight="1" x14ac:dyDescent="0.15">
      <c r="B28" s="642" t="s">
        <v>299</v>
      </c>
      <c r="C28" s="643"/>
      <c r="D28" s="643"/>
      <c r="E28" s="643"/>
      <c r="F28" s="643"/>
      <c r="G28" s="643"/>
      <c r="H28" s="643"/>
      <c r="I28" s="643"/>
      <c r="J28" s="643"/>
      <c r="K28" s="643"/>
      <c r="L28" s="643"/>
      <c r="M28" s="643"/>
      <c r="N28" s="643"/>
      <c r="O28" s="643"/>
      <c r="P28" s="643"/>
      <c r="Q28" s="644"/>
      <c r="R28" s="645">
        <v>7952</v>
      </c>
      <c r="S28" s="646"/>
      <c r="T28" s="646"/>
      <c r="U28" s="646"/>
      <c r="V28" s="646"/>
      <c r="W28" s="646"/>
      <c r="X28" s="646"/>
      <c r="Y28" s="647"/>
      <c r="Z28" s="648">
        <v>0.2</v>
      </c>
      <c r="AA28" s="648"/>
      <c r="AB28" s="648"/>
      <c r="AC28" s="648"/>
      <c r="AD28" s="649" t="s">
        <v>128</v>
      </c>
      <c r="AE28" s="649"/>
      <c r="AF28" s="649"/>
      <c r="AG28" s="649"/>
      <c r="AH28" s="649"/>
      <c r="AI28" s="649"/>
      <c r="AJ28" s="649"/>
      <c r="AK28" s="649"/>
      <c r="AL28" s="650" t="s">
        <v>175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367809</v>
      </c>
      <c r="CS28" s="646"/>
      <c r="CT28" s="646"/>
      <c r="CU28" s="646"/>
      <c r="CV28" s="646"/>
      <c r="CW28" s="646"/>
      <c r="CX28" s="646"/>
      <c r="CY28" s="647"/>
      <c r="CZ28" s="650">
        <v>11.1</v>
      </c>
      <c r="DA28" s="679"/>
      <c r="DB28" s="679"/>
      <c r="DC28" s="683"/>
      <c r="DD28" s="654">
        <v>339181</v>
      </c>
      <c r="DE28" s="646"/>
      <c r="DF28" s="646"/>
      <c r="DG28" s="646"/>
      <c r="DH28" s="646"/>
      <c r="DI28" s="646"/>
      <c r="DJ28" s="646"/>
      <c r="DK28" s="647"/>
      <c r="DL28" s="654">
        <v>339181</v>
      </c>
      <c r="DM28" s="646"/>
      <c r="DN28" s="646"/>
      <c r="DO28" s="646"/>
      <c r="DP28" s="646"/>
      <c r="DQ28" s="646"/>
      <c r="DR28" s="646"/>
      <c r="DS28" s="646"/>
      <c r="DT28" s="646"/>
      <c r="DU28" s="646"/>
      <c r="DV28" s="647"/>
      <c r="DW28" s="650">
        <v>18.2</v>
      </c>
      <c r="DX28" s="679"/>
      <c r="DY28" s="679"/>
      <c r="DZ28" s="679"/>
      <c r="EA28" s="679"/>
      <c r="EB28" s="679"/>
      <c r="EC28" s="680"/>
    </row>
    <row r="29" spans="2:133" ht="11.25" customHeight="1" x14ac:dyDescent="0.15">
      <c r="B29" s="642" t="s">
        <v>301</v>
      </c>
      <c r="C29" s="643"/>
      <c r="D29" s="643"/>
      <c r="E29" s="643"/>
      <c r="F29" s="643"/>
      <c r="G29" s="643"/>
      <c r="H29" s="643"/>
      <c r="I29" s="643"/>
      <c r="J29" s="643"/>
      <c r="K29" s="643"/>
      <c r="L29" s="643"/>
      <c r="M29" s="643"/>
      <c r="N29" s="643"/>
      <c r="O29" s="643"/>
      <c r="P29" s="643"/>
      <c r="Q29" s="644"/>
      <c r="R29" s="645">
        <v>71113</v>
      </c>
      <c r="S29" s="646"/>
      <c r="T29" s="646"/>
      <c r="U29" s="646"/>
      <c r="V29" s="646"/>
      <c r="W29" s="646"/>
      <c r="X29" s="646"/>
      <c r="Y29" s="647"/>
      <c r="Z29" s="648">
        <v>2</v>
      </c>
      <c r="AA29" s="648"/>
      <c r="AB29" s="648"/>
      <c r="AC29" s="648"/>
      <c r="AD29" s="649" t="s">
        <v>232</v>
      </c>
      <c r="AE29" s="649"/>
      <c r="AF29" s="649"/>
      <c r="AG29" s="649"/>
      <c r="AH29" s="649"/>
      <c r="AI29" s="649"/>
      <c r="AJ29" s="649"/>
      <c r="AK29" s="649"/>
      <c r="AL29" s="650" t="s">
        <v>128</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303</v>
      </c>
      <c r="CG29" s="661"/>
      <c r="CH29" s="661"/>
      <c r="CI29" s="661"/>
      <c r="CJ29" s="661"/>
      <c r="CK29" s="661"/>
      <c r="CL29" s="661"/>
      <c r="CM29" s="661"/>
      <c r="CN29" s="661"/>
      <c r="CO29" s="661"/>
      <c r="CP29" s="661"/>
      <c r="CQ29" s="662"/>
      <c r="CR29" s="645">
        <v>367809</v>
      </c>
      <c r="CS29" s="681"/>
      <c r="CT29" s="681"/>
      <c r="CU29" s="681"/>
      <c r="CV29" s="681"/>
      <c r="CW29" s="681"/>
      <c r="CX29" s="681"/>
      <c r="CY29" s="682"/>
      <c r="CZ29" s="650">
        <v>11.1</v>
      </c>
      <c r="DA29" s="679"/>
      <c r="DB29" s="679"/>
      <c r="DC29" s="683"/>
      <c r="DD29" s="654">
        <v>339181</v>
      </c>
      <c r="DE29" s="681"/>
      <c r="DF29" s="681"/>
      <c r="DG29" s="681"/>
      <c r="DH29" s="681"/>
      <c r="DI29" s="681"/>
      <c r="DJ29" s="681"/>
      <c r="DK29" s="682"/>
      <c r="DL29" s="654">
        <v>339181</v>
      </c>
      <c r="DM29" s="681"/>
      <c r="DN29" s="681"/>
      <c r="DO29" s="681"/>
      <c r="DP29" s="681"/>
      <c r="DQ29" s="681"/>
      <c r="DR29" s="681"/>
      <c r="DS29" s="681"/>
      <c r="DT29" s="681"/>
      <c r="DU29" s="681"/>
      <c r="DV29" s="682"/>
      <c r="DW29" s="650">
        <v>18.2</v>
      </c>
      <c r="DX29" s="679"/>
      <c r="DY29" s="679"/>
      <c r="DZ29" s="679"/>
      <c r="EA29" s="679"/>
      <c r="EB29" s="679"/>
      <c r="EC29" s="680"/>
    </row>
    <row r="30" spans="2:133" ht="11.25" customHeight="1" x14ac:dyDescent="0.15">
      <c r="B30" s="642" t="s">
        <v>304</v>
      </c>
      <c r="C30" s="643"/>
      <c r="D30" s="643"/>
      <c r="E30" s="643"/>
      <c r="F30" s="643"/>
      <c r="G30" s="643"/>
      <c r="H30" s="643"/>
      <c r="I30" s="643"/>
      <c r="J30" s="643"/>
      <c r="K30" s="643"/>
      <c r="L30" s="643"/>
      <c r="M30" s="643"/>
      <c r="N30" s="643"/>
      <c r="O30" s="643"/>
      <c r="P30" s="643"/>
      <c r="Q30" s="644"/>
      <c r="R30" s="645">
        <v>2583</v>
      </c>
      <c r="S30" s="646"/>
      <c r="T30" s="646"/>
      <c r="U30" s="646"/>
      <c r="V30" s="646"/>
      <c r="W30" s="646"/>
      <c r="X30" s="646"/>
      <c r="Y30" s="647"/>
      <c r="Z30" s="648">
        <v>0.1</v>
      </c>
      <c r="AA30" s="648"/>
      <c r="AB30" s="648"/>
      <c r="AC30" s="648"/>
      <c r="AD30" s="649" t="s">
        <v>128</v>
      </c>
      <c r="AE30" s="649"/>
      <c r="AF30" s="649"/>
      <c r="AG30" s="649"/>
      <c r="AH30" s="649"/>
      <c r="AI30" s="649"/>
      <c r="AJ30" s="649"/>
      <c r="AK30" s="649"/>
      <c r="AL30" s="650" t="s">
        <v>128</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87"/>
      <c r="CE30" s="688"/>
      <c r="CF30" s="660" t="s">
        <v>307</v>
      </c>
      <c r="CG30" s="661"/>
      <c r="CH30" s="661"/>
      <c r="CI30" s="661"/>
      <c r="CJ30" s="661"/>
      <c r="CK30" s="661"/>
      <c r="CL30" s="661"/>
      <c r="CM30" s="661"/>
      <c r="CN30" s="661"/>
      <c r="CO30" s="661"/>
      <c r="CP30" s="661"/>
      <c r="CQ30" s="662"/>
      <c r="CR30" s="645">
        <v>348705</v>
      </c>
      <c r="CS30" s="646"/>
      <c r="CT30" s="646"/>
      <c r="CU30" s="646"/>
      <c r="CV30" s="646"/>
      <c r="CW30" s="646"/>
      <c r="CX30" s="646"/>
      <c r="CY30" s="647"/>
      <c r="CZ30" s="650">
        <v>10.5</v>
      </c>
      <c r="DA30" s="679"/>
      <c r="DB30" s="679"/>
      <c r="DC30" s="683"/>
      <c r="DD30" s="654">
        <v>322561</v>
      </c>
      <c r="DE30" s="646"/>
      <c r="DF30" s="646"/>
      <c r="DG30" s="646"/>
      <c r="DH30" s="646"/>
      <c r="DI30" s="646"/>
      <c r="DJ30" s="646"/>
      <c r="DK30" s="647"/>
      <c r="DL30" s="654">
        <v>322561</v>
      </c>
      <c r="DM30" s="646"/>
      <c r="DN30" s="646"/>
      <c r="DO30" s="646"/>
      <c r="DP30" s="646"/>
      <c r="DQ30" s="646"/>
      <c r="DR30" s="646"/>
      <c r="DS30" s="646"/>
      <c r="DT30" s="646"/>
      <c r="DU30" s="646"/>
      <c r="DV30" s="647"/>
      <c r="DW30" s="650">
        <v>17.3</v>
      </c>
      <c r="DX30" s="679"/>
      <c r="DY30" s="679"/>
      <c r="DZ30" s="679"/>
      <c r="EA30" s="679"/>
      <c r="EB30" s="679"/>
      <c r="EC30" s="680"/>
    </row>
    <row r="31" spans="2:133" ht="11.25" customHeight="1" x14ac:dyDescent="0.15">
      <c r="B31" s="642" t="s">
        <v>308</v>
      </c>
      <c r="C31" s="643"/>
      <c r="D31" s="643"/>
      <c r="E31" s="643"/>
      <c r="F31" s="643"/>
      <c r="G31" s="643"/>
      <c r="H31" s="643"/>
      <c r="I31" s="643"/>
      <c r="J31" s="643"/>
      <c r="K31" s="643"/>
      <c r="L31" s="643"/>
      <c r="M31" s="643"/>
      <c r="N31" s="643"/>
      <c r="O31" s="643"/>
      <c r="P31" s="643"/>
      <c r="Q31" s="644"/>
      <c r="R31" s="645">
        <v>471759</v>
      </c>
      <c r="S31" s="646"/>
      <c r="T31" s="646"/>
      <c r="U31" s="646"/>
      <c r="V31" s="646"/>
      <c r="W31" s="646"/>
      <c r="X31" s="646"/>
      <c r="Y31" s="647"/>
      <c r="Z31" s="648">
        <v>12.9</v>
      </c>
      <c r="AA31" s="648"/>
      <c r="AB31" s="648"/>
      <c r="AC31" s="648"/>
      <c r="AD31" s="649" t="s">
        <v>175</v>
      </c>
      <c r="AE31" s="649"/>
      <c r="AF31" s="649"/>
      <c r="AG31" s="649"/>
      <c r="AH31" s="649"/>
      <c r="AI31" s="649"/>
      <c r="AJ31" s="649"/>
      <c r="AK31" s="649"/>
      <c r="AL31" s="650" t="s">
        <v>232</v>
      </c>
      <c r="AM31" s="651"/>
      <c r="AN31" s="651"/>
      <c r="AO31" s="652"/>
      <c r="AP31" s="702" t="s">
        <v>309</v>
      </c>
      <c r="AQ31" s="703"/>
      <c r="AR31" s="703"/>
      <c r="AS31" s="703"/>
      <c r="AT31" s="708" t="s">
        <v>310</v>
      </c>
      <c r="AU31" s="231"/>
      <c r="AV31" s="231"/>
      <c r="AW31" s="231"/>
      <c r="AX31" s="631" t="s">
        <v>187</v>
      </c>
      <c r="AY31" s="632"/>
      <c r="AZ31" s="632"/>
      <c r="BA31" s="632"/>
      <c r="BB31" s="632"/>
      <c r="BC31" s="632"/>
      <c r="BD31" s="632"/>
      <c r="BE31" s="632"/>
      <c r="BF31" s="633"/>
      <c r="BG31" s="713">
        <v>99.5</v>
      </c>
      <c r="BH31" s="700"/>
      <c r="BI31" s="700"/>
      <c r="BJ31" s="700"/>
      <c r="BK31" s="700"/>
      <c r="BL31" s="700"/>
      <c r="BM31" s="640">
        <v>95.8</v>
      </c>
      <c r="BN31" s="700"/>
      <c r="BO31" s="700"/>
      <c r="BP31" s="700"/>
      <c r="BQ31" s="701"/>
      <c r="BR31" s="713">
        <v>99.4</v>
      </c>
      <c r="BS31" s="700"/>
      <c r="BT31" s="700"/>
      <c r="BU31" s="700"/>
      <c r="BV31" s="700"/>
      <c r="BW31" s="700"/>
      <c r="BX31" s="640">
        <v>95.5</v>
      </c>
      <c r="BY31" s="700"/>
      <c r="BZ31" s="700"/>
      <c r="CA31" s="700"/>
      <c r="CB31" s="701"/>
      <c r="CD31" s="687"/>
      <c r="CE31" s="688"/>
      <c r="CF31" s="660" t="s">
        <v>311</v>
      </c>
      <c r="CG31" s="661"/>
      <c r="CH31" s="661"/>
      <c r="CI31" s="661"/>
      <c r="CJ31" s="661"/>
      <c r="CK31" s="661"/>
      <c r="CL31" s="661"/>
      <c r="CM31" s="661"/>
      <c r="CN31" s="661"/>
      <c r="CO31" s="661"/>
      <c r="CP31" s="661"/>
      <c r="CQ31" s="662"/>
      <c r="CR31" s="645">
        <v>19104</v>
      </c>
      <c r="CS31" s="681"/>
      <c r="CT31" s="681"/>
      <c r="CU31" s="681"/>
      <c r="CV31" s="681"/>
      <c r="CW31" s="681"/>
      <c r="CX31" s="681"/>
      <c r="CY31" s="682"/>
      <c r="CZ31" s="650">
        <v>0.6</v>
      </c>
      <c r="DA31" s="679"/>
      <c r="DB31" s="679"/>
      <c r="DC31" s="683"/>
      <c r="DD31" s="654">
        <v>16620</v>
      </c>
      <c r="DE31" s="681"/>
      <c r="DF31" s="681"/>
      <c r="DG31" s="681"/>
      <c r="DH31" s="681"/>
      <c r="DI31" s="681"/>
      <c r="DJ31" s="681"/>
      <c r="DK31" s="682"/>
      <c r="DL31" s="654">
        <v>16620</v>
      </c>
      <c r="DM31" s="681"/>
      <c r="DN31" s="681"/>
      <c r="DO31" s="681"/>
      <c r="DP31" s="681"/>
      <c r="DQ31" s="681"/>
      <c r="DR31" s="681"/>
      <c r="DS31" s="681"/>
      <c r="DT31" s="681"/>
      <c r="DU31" s="681"/>
      <c r="DV31" s="682"/>
      <c r="DW31" s="650">
        <v>0.9</v>
      </c>
      <c r="DX31" s="679"/>
      <c r="DY31" s="679"/>
      <c r="DZ31" s="679"/>
      <c r="EA31" s="679"/>
      <c r="EB31" s="679"/>
      <c r="EC31" s="680"/>
    </row>
    <row r="32" spans="2:133" ht="11.25" customHeight="1" x14ac:dyDescent="0.15">
      <c r="B32" s="691" t="s">
        <v>312</v>
      </c>
      <c r="C32" s="692"/>
      <c r="D32" s="692"/>
      <c r="E32" s="692"/>
      <c r="F32" s="692"/>
      <c r="G32" s="692"/>
      <c r="H32" s="692"/>
      <c r="I32" s="692"/>
      <c r="J32" s="692"/>
      <c r="K32" s="692"/>
      <c r="L32" s="692"/>
      <c r="M32" s="692"/>
      <c r="N32" s="692"/>
      <c r="O32" s="692"/>
      <c r="P32" s="692"/>
      <c r="Q32" s="693"/>
      <c r="R32" s="645" t="s">
        <v>175</v>
      </c>
      <c r="S32" s="646"/>
      <c r="T32" s="646"/>
      <c r="U32" s="646"/>
      <c r="V32" s="646"/>
      <c r="W32" s="646"/>
      <c r="X32" s="646"/>
      <c r="Y32" s="647"/>
      <c r="Z32" s="648" t="s">
        <v>175</v>
      </c>
      <c r="AA32" s="648"/>
      <c r="AB32" s="648"/>
      <c r="AC32" s="648"/>
      <c r="AD32" s="649" t="s">
        <v>175</v>
      </c>
      <c r="AE32" s="649"/>
      <c r="AF32" s="649"/>
      <c r="AG32" s="649"/>
      <c r="AH32" s="649"/>
      <c r="AI32" s="649"/>
      <c r="AJ32" s="649"/>
      <c r="AK32" s="649"/>
      <c r="AL32" s="650" t="s">
        <v>175</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99.5</v>
      </c>
      <c r="BH32" s="681"/>
      <c r="BI32" s="681"/>
      <c r="BJ32" s="681"/>
      <c r="BK32" s="681"/>
      <c r="BL32" s="681"/>
      <c r="BM32" s="651">
        <v>97.2</v>
      </c>
      <c r="BN32" s="711"/>
      <c r="BO32" s="711"/>
      <c r="BP32" s="711"/>
      <c r="BQ32" s="712"/>
      <c r="BR32" s="714">
        <v>99.5</v>
      </c>
      <c r="BS32" s="681"/>
      <c r="BT32" s="681"/>
      <c r="BU32" s="681"/>
      <c r="BV32" s="681"/>
      <c r="BW32" s="681"/>
      <c r="BX32" s="651">
        <v>96.6</v>
      </c>
      <c r="BY32" s="711"/>
      <c r="BZ32" s="711"/>
      <c r="CA32" s="711"/>
      <c r="CB32" s="712"/>
      <c r="CD32" s="689"/>
      <c r="CE32" s="690"/>
      <c r="CF32" s="660" t="s">
        <v>315</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128</v>
      </c>
      <c r="DA32" s="679"/>
      <c r="DB32" s="679"/>
      <c r="DC32" s="683"/>
      <c r="DD32" s="654" t="s">
        <v>175</v>
      </c>
      <c r="DE32" s="646"/>
      <c r="DF32" s="646"/>
      <c r="DG32" s="646"/>
      <c r="DH32" s="646"/>
      <c r="DI32" s="646"/>
      <c r="DJ32" s="646"/>
      <c r="DK32" s="647"/>
      <c r="DL32" s="654" t="s">
        <v>232</v>
      </c>
      <c r="DM32" s="646"/>
      <c r="DN32" s="646"/>
      <c r="DO32" s="646"/>
      <c r="DP32" s="646"/>
      <c r="DQ32" s="646"/>
      <c r="DR32" s="646"/>
      <c r="DS32" s="646"/>
      <c r="DT32" s="646"/>
      <c r="DU32" s="646"/>
      <c r="DV32" s="647"/>
      <c r="DW32" s="650" t="s">
        <v>232</v>
      </c>
      <c r="DX32" s="679"/>
      <c r="DY32" s="679"/>
      <c r="DZ32" s="679"/>
      <c r="EA32" s="679"/>
      <c r="EB32" s="679"/>
      <c r="EC32" s="680"/>
    </row>
    <row r="33" spans="2:133" ht="11.25" customHeight="1" x14ac:dyDescent="0.15">
      <c r="B33" s="642" t="s">
        <v>316</v>
      </c>
      <c r="C33" s="643"/>
      <c r="D33" s="643"/>
      <c r="E33" s="643"/>
      <c r="F33" s="643"/>
      <c r="G33" s="643"/>
      <c r="H33" s="643"/>
      <c r="I33" s="643"/>
      <c r="J33" s="643"/>
      <c r="K33" s="643"/>
      <c r="L33" s="643"/>
      <c r="M33" s="643"/>
      <c r="N33" s="643"/>
      <c r="O33" s="643"/>
      <c r="P33" s="643"/>
      <c r="Q33" s="644"/>
      <c r="R33" s="645">
        <v>206177</v>
      </c>
      <c r="S33" s="646"/>
      <c r="T33" s="646"/>
      <c r="U33" s="646"/>
      <c r="V33" s="646"/>
      <c r="W33" s="646"/>
      <c r="X33" s="646"/>
      <c r="Y33" s="647"/>
      <c r="Z33" s="648">
        <v>5.7</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95" t="s">
        <v>317</v>
      </c>
      <c r="AY33" s="696"/>
      <c r="AZ33" s="696"/>
      <c r="BA33" s="696"/>
      <c r="BB33" s="696"/>
      <c r="BC33" s="696"/>
      <c r="BD33" s="696"/>
      <c r="BE33" s="696"/>
      <c r="BF33" s="697"/>
      <c r="BG33" s="715">
        <v>99.3</v>
      </c>
      <c r="BH33" s="716"/>
      <c r="BI33" s="716"/>
      <c r="BJ33" s="716"/>
      <c r="BK33" s="716"/>
      <c r="BL33" s="716"/>
      <c r="BM33" s="717">
        <v>93.4</v>
      </c>
      <c r="BN33" s="716"/>
      <c r="BO33" s="716"/>
      <c r="BP33" s="716"/>
      <c r="BQ33" s="718"/>
      <c r="BR33" s="715">
        <v>99.2</v>
      </c>
      <c r="BS33" s="716"/>
      <c r="BT33" s="716"/>
      <c r="BU33" s="716"/>
      <c r="BV33" s="716"/>
      <c r="BW33" s="716"/>
      <c r="BX33" s="717">
        <v>93.3</v>
      </c>
      <c r="BY33" s="716"/>
      <c r="BZ33" s="716"/>
      <c r="CA33" s="716"/>
      <c r="CB33" s="718"/>
      <c r="CD33" s="660" t="s">
        <v>318</v>
      </c>
      <c r="CE33" s="661"/>
      <c r="CF33" s="661"/>
      <c r="CG33" s="661"/>
      <c r="CH33" s="661"/>
      <c r="CI33" s="661"/>
      <c r="CJ33" s="661"/>
      <c r="CK33" s="661"/>
      <c r="CL33" s="661"/>
      <c r="CM33" s="661"/>
      <c r="CN33" s="661"/>
      <c r="CO33" s="661"/>
      <c r="CP33" s="661"/>
      <c r="CQ33" s="662"/>
      <c r="CR33" s="645">
        <v>1462814</v>
      </c>
      <c r="CS33" s="681"/>
      <c r="CT33" s="681"/>
      <c r="CU33" s="681"/>
      <c r="CV33" s="681"/>
      <c r="CW33" s="681"/>
      <c r="CX33" s="681"/>
      <c r="CY33" s="682"/>
      <c r="CZ33" s="650">
        <v>44.1</v>
      </c>
      <c r="DA33" s="679"/>
      <c r="DB33" s="679"/>
      <c r="DC33" s="683"/>
      <c r="DD33" s="654">
        <v>1141080</v>
      </c>
      <c r="DE33" s="681"/>
      <c r="DF33" s="681"/>
      <c r="DG33" s="681"/>
      <c r="DH33" s="681"/>
      <c r="DI33" s="681"/>
      <c r="DJ33" s="681"/>
      <c r="DK33" s="682"/>
      <c r="DL33" s="654">
        <v>761949</v>
      </c>
      <c r="DM33" s="681"/>
      <c r="DN33" s="681"/>
      <c r="DO33" s="681"/>
      <c r="DP33" s="681"/>
      <c r="DQ33" s="681"/>
      <c r="DR33" s="681"/>
      <c r="DS33" s="681"/>
      <c r="DT33" s="681"/>
      <c r="DU33" s="681"/>
      <c r="DV33" s="682"/>
      <c r="DW33" s="650">
        <v>40.9</v>
      </c>
      <c r="DX33" s="679"/>
      <c r="DY33" s="679"/>
      <c r="DZ33" s="679"/>
      <c r="EA33" s="679"/>
      <c r="EB33" s="679"/>
      <c r="EC33" s="680"/>
    </row>
    <row r="34" spans="2:133" ht="11.25" customHeight="1" x14ac:dyDescent="0.15">
      <c r="B34" s="642" t="s">
        <v>319</v>
      </c>
      <c r="C34" s="643"/>
      <c r="D34" s="643"/>
      <c r="E34" s="643"/>
      <c r="F34" s="643"/>
      <c r="G34" s="643"/>
      <c r="H34" s="643"/>
      <c r="I34" s="643"/>
      <c r="J34" s="643"/>
      <c r="K34" s="643"/>
      <c r="L34" s="643"/>
      <c r="M34" s="643"/>
      <c r="N34" s="643"/>
      <c r="O34" s="643"/>
      <c r="P34" s="643"/>
      <c r="Q34" s="644"/>
      <c r="R34" s="645">
        <v>45182</v>
      </c>
      <c r="S34" s="646"/>
      <c r="T34" s="646"/>
      <c r="U34" s="646"/>
      <c r="V34" s="646"/>
      <c r="W34" s="646"/>
      <c r="X34" s="646"/>
      <c r="Y34" s="647"/>
      <c r="Z34" s="648">
        <v>1.2</v>
      </c>
      <c r="AA34" s="648"/>
      <c r="AB34" s="648"/>
      <c r="AC34" s="648"/>
      <c r="AD34" s="649" t="s">
        <v>232</v>
      </c>
      <c r="AE34" s="649"/>
      <c r="AF34" s="649"/>
      <c r="AG34" s="649"/>
      <c r="AH34" s="649"/>
      <c r="AI34" s="649"/>
      <c r="AJ34" s="649"/>
      <c r="AK34" s="649"/>
      <c r="AL34" s="650" t="s">
        <v>128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585486</v>
      </c>
      <c r="CS34" s="646"/>
      <c r="CT34" s="646"/>
      <c r="CU34" s="646"/>
      <c r="CV34" s="646"/>
      <c r="CW34" s="646"/>
      <c r="CX34" s="646"/>
      <c r="CY34" s="647"/>
      <c r="CZ34" s="650">
        <v>17.600000000000001</v>
      </c>
      <c r="DA34" s="679"/>
      <c r="DB34" s="679"/>
      <c r="DC34" s="683"/>
      <c r="DD34" s="654">
        <v>409076</v>
      </c>
      <c r="DE34" s="646"/>
      <c r="DF34" s="646"/>
      <c r="DG34" s="646"/>
      <c r="DH34" s="646"/>
      <c r="DI34" s="646"/>
      <c r="DJ34" s="646"/>
      <c r="DK34" s="647"/>
      <c r="DL34" s="654">
        <v>304571</v>
      </c>
      <c r="DM34" s="646"/>
      <c r="DN34" s="646"/>
      <c r="DO34" s="646"/>
      <c r="DP34" s="646"/>
      <c r="DQ34" s="646"/>
      <c r="DR34" s="646"/>
      <c r="DS34" s="646"/>
      <c r="DT34" s="646"/>
      <c r="DU34" s="646"/>
      <c r="DV34" s="647"/>
      <c r="DW34" s="650">
        <v>16.399999999999999</v>
      </c>
      <c r="DX34" s="679"/>
      <c r="DY34" s="679"/>
      <c r="DZ34" s="679"/>
      <c r="EA34" s="679"/>
      <c r="EB34" s="679"/>
      <c r="EC34" s="680"/>
    </row>
    <row r="35" spans="2:133" ht="11.25" customHeight="1" x14ac:dyDescent="0.15">
      <c r="B35" s="642" t="s">
        <v>321</v>
      </c>
      <c r="C35" s="643"/>
      <c r="D35" s="643"/>
      <c r="E35" s="643"/>
      <c r="F35" s="643"/>
      <c r="G35" s="643"/>
      <c r="H35" s="643"/>
      <c r="I35" s="643"/>
      <c r="J35" s="643"/>
      <c r="K35" s="643"/>
      <c r="L35" s="643"/>
      <c r="M35" s="643"/>
      <c r="N35" s="643"/>
      <c r="O35" s="643"/>
      <c r="P35" s="643"/>
      <c r="Q35" s="644"/>
      <c r="R35" s="645">
        <v>13525</v>
      </c>
      <c r="S35" s="646"/>
      <c r="T35" s="646"/>
      <c r="U35" s="646"/>
      <c r="V35" s="646"/>
      <c r="W35" s="646"/>
      <c r="X35" s="646"/>
      <c r="Y35" s="647"/>
      <c r="Z35" s="648">
        <v>0.4</v>
      </c>
      <c r="AA35" s="648"/>
      <c r="AB35" s="648"/>
      <c r="AC35" s="648"/>
      <c r="AD35" s="649" t="s">
        <v>128</v>
      </c>
      <c r="AE35" s="649"/>
      <c r="AF35" s="649"/>
      <c r="AG35" s="649"/>
      <c r="AH35" s="649"/>
      <c r="AI35" s="649"/>
      <c r="AJ35" s="649"/>
      <c r="AK35" s="649"/>
      <c r="AL35" s="650" t="s">
        <v>128</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15726</v>
      </c>
      <c r="CS35" s="681"/>
      <c r="CT35" s="681"/>
      <c r="CU35" s="681"/>
      <c r="CV35" s="681"/>
      <c r="CW35" s="681"/>
      <c r="CX35" s="681"/>
      <c r="CY35" s="682"/>
      <c r="CZ35" s="650">
        <v>0.5</v>
      </c>
      <c r="DA35" s="679"/>
      <c r="DB35" s="679"/>
      <c r="DC35" s="683"/>
      <c r="DD35" s="654">
        <v>7977</v>
      </c>
      <c r="DE35" s="681"/>
      <c r="DF35" s="681"/>
      <c r="DG35" s="681"/>
      <c r="DH35" s="681"/>
      <c r="DI35" s="681"/>
      <c r="DJ35" s="681"/>
      <c r="DK35" s="682"/>
      <c r="DL35" s="654">
        <v>1495</v>
      </c>
      <c r="DM35" s="681"/>
      <c r="DN35" s="681"/>
      <c r="DO35" s="681"/>
      <c r="DP35" s="681"/>
      <c r="DQ35" s="681"/>
      <c r="DR35" s="681"/>
      <c r="DS35" s="681"/>
      <c r="DT35" s="681"/>
      <c r="DU35" s="681"/>
      <c r="DV35" s="682"/>
      <c r="DW35" s="650">
        <v>0.1</v>
      </c>
      <c r="DX35" s="679"/>
      <c r="DY35" s="679"/>
      <c r="DZ35" s="679"/>
      <c r="EA35" s="679"/>
      <c r="EB35" s="679"/>
      <c r="EC35" s="680"/>
    </row>
    <row r="36" spans="2:133" ht="11.25" customHeight="1" x14ac:dyDescent="0.15">
      <c r="B36" s="642" t="s">
        <v>325</v>
      </c>
      <c r="C36" s="643"/>
      <c r="D36" s="643"/>
      <c r="E36" s="643"/>
      <c r="F36" s="643"/>
      <c r="G36" s="643"/>
      <c r="H36" s="643"/>
      <c r="I36" s="643"/>
      <c r="J36" s="643"/>
      <c r="K36" s="643"/>
      <c r="L36" s="643"/>
      <c r="M36" s="643"/>
      <c r="N36" s="643"/>
      <c r="O36" s="643"/>
      <c r="P36" s="643"/>
      <c r="Q36" s="644"/>
      <c r="R36" s="645">
        <v>234032</v>
      </c>
      <c r="S36" s="646"/>
      <c r="T36" s="646"/>
      <c r="U36" s="646"/>
      <c r="V36" s="646"/>
      <c r="W36" s="646"/>
      <c r="X36" s="646"/>
      <c r="Y36" s="647"/>
      <c r="Z36" s="648">
        <v>6.4</v>
      </c>
      <c r="AA36" s="648"/>
      <c r="AB36" s="648"/>
      <c r="AC36" s="648"/>
      <c r="AD36" s="649" t="s">
        <v>128</v>
      </c>
      <c r="AE36" s="649"/>
      <c r="AF36" s="649"/>
      <c r="AG36" s="649"/>
      <c r="AH36" s="649"/>
      <c r="AI36" s="649"/>
      <c r="AJ36" s="649"/>
      <c r="AK36" s="649"/>
      <c r="AL36" s="650" t="s">
        <v>175</v>
      </c>
      <c r="AM36" s="651"/>
      <c r="AN36" s="651"/>
      <c r="AO36" s="652"/>
      <c r="AP36" s="235"/>
      <c r="AQ36" s="719" t="s">
        <v>326</v>
      </c>
      <c r="AR36" s="720"/>
      <c r="AS36" s="720"/>
      <c r="AT36" s="720"/>
      <c r="AU36" s="720"/>
      <c r="AV36" s="720"/>
      <c r="AW36" s="720"/>
      <c r="AX36" s="720"/>
      <c r="AY36" s="721"/>
      <c r="AZ36" s="634">
        <v>388052</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50870</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362400</v>
      </c>
      <c r="CS36" s="646"/>
      <c r="CT36" s="646"/>
      <c r="CU36" s="646"/>
      <c r="CV36" s="646"/>
      <c r="CW36" s="646"/>
      <c r="CX36" s="646"/>
      <c r="CY36" s="647"/>
      <c r="CZ36" s="650">
        <v>10.9</v>
      </c>
      <c r="DA36" s="679"/>
      <c r="DB36" s="679"/>
      <c r="DC36" s="683"/>
      <c r="DD36" s="654">
        <v>293254</v>
      </c>
      <c r="DE36" s="646"/>
      <c r="DF36" s="646"/>
      <c r="DG36" s="646"/>
      <c r="DH36" s="646"/>
      <c r="DI36" s="646"/>
      <c r="DJ36" s="646"/>
      <c r="DK36" s="647"/>
      <c r="DL36" s="654">
        <v>202812</v>
      </c>
      <c r="DM36" s="646"/>
      <c r="DN36" s="646"/>
      <c r="DO36" s="646"/>
      <c r="DP36" s="646"/>
      <c r="DQ36" s="646"/>
      <c r="DR36" s="646"/>
      <c r="DS36" s="646"/>
      <c r="DT36" s="646"/>
      <c r="DU36" s="646"/>
      <c r="DV36" s="647"/>
      <c r="DW36" s="650">
        <v>10.9</v>
      </c>
      <c r="DX36" s="679"/>
      <c r="DY36" s="679"/>
      <c r="DZ36" s="679"/>
      <c r="EA36" s="679"/>
      <c r="EB36" s="679"/>
      <c r="EC36" s="680"/>
    </row>
    <row r="37" spans="2:133" ht="11.25" customHeight="1" x14ac:dyDescent="0.15">
      <c r="B37" s="642" t="s">
        <v>329</v>
      </c>
      <c r="C37" s="643"/>
      <c r="D37" s="643"/>
      <c r="E37" s="643"/>
      <c r="F37" s="643"/>
      <c r="G37" s="643"/>
      <c r="H37" s="643"/>
      <c r="I37" s="643"/>
      <c r="J37" s="643"/>
      <c r="K37" s="643"/>
      <c r="L37" s="643"/>
      <c r="M37" s="643"/>
      <c r="N37" s="643"/>
      <c r="O37" s="643"/>
      <c r="P37" s="643"/>
      <c r="Q37" s="644"/>
      <c r="R37" s="645">
        <v>214473</v>
      </c>
      <c r="S37" s="646"/>
      <c r="T37" s="646"/>
      <c r="U37" s="646"/>
      <c r="V37" s="646"/>
      <c r="W37" s="646"/>
      <c r="X37" s="646"/>
      <c r="Y37" s="647"/>
      <c r="Z37" s="648">
        <v>5.9</v>
      </c>
      <c r="AA37" s="648"/>
      <c r="AB37" s="648"/>
      <c r="AC37" s="648"/>
      <c r="AD37" s="649" t="s">
        <v>128</v>
      </c>
      <c r="AE37" s="649"/>
      <c r="AF37" s="649"/>
      <c r="AG37" s="649"/>
      <c r="AH37" s="649"/>
      <c r="AI37" s="649"/>
      <c r="AJ37" s="649"/>
      <c r="AK37" s="649"/>
      <c r="AL37" s="650" t="s">
        <v>128</v>
      </c>
      <c r="AM37" s="651"/>
      <c r="AN37" s="651"/>
      <c r="AO37" s="652"/>
      <c r="AQ37" s="723" t="s">
        <v>330</v>
      </c>
      <c r="AR37" s="724"/>
      <c r="AS37" s="724"/>
      <c r="AT37" s="724"/>
      <c r="AU37" s="724"/>
      <c r="AV37" s="724"/>
      <c r="AW37" s="724"/>
      <c r="AX37" s="724"/>
      <c r="AY37" s="725"/>
      <c r="AZ37" s="645">
        <v>108000</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42579</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139182</v>
      </c>
      <c r="CS37" s="681"/>
      <c r="CT37" s="681"/>
      <c r="CU37" s="681"/>
      <c r="CV37" s="681"/>
      <c r="CW37" s="681"/>
      <c r="CX37" s="681"/>
      <c r="CY37" s="682"/>
      <c r="CZ37" s="650">
        <v>4.2</v>
      </c>
      <c r="DA37" s="679"/>
      <c r="DB37" s="679"/>
      <c r="DC37" s="683"/>
      <c r="DD37" s="654">
        <v>139182</v>
      </c>
      <c r="DE37" s="681"/>
      <c r="DF37" s="681"/>
      <c r="DG37" s="681"/>
      <c r="DH37" s="681"/>
      <c r="DI37" s="681"/>
      <c r="DJ37" s="681"/>
      <c r="DK37" s="682"/>
      <c r="DL37" s="654">
        <v>131642</v>
      </c>
      <c r="DM37" s="681"/>
      <c r="DN37" s="681"/>
      <c r="DO37" s="681"/>
      <c r="DP37" s="681"/>
      <c r="DQ37" s="681"/>
      <c r="DR37" s="681"/>
      <c r="DS37" s="681"/>
      <c r="DT37" s="681"/>
      <c r="DU37" s="681"/>
      <c r="DV37" s="682"/>
      <c r="DW37" s="650">
        <v>7.1</v>
      </c>
      <c r="DX37" s="679"/>
      <c r="DY37" s="679"/>
      <c r="DZ37" s="679"/>
      <c r="EA37" s="679"/>
      <c r="EB37" s="679"/>
      <c r="EC37" s="680"/>
    </row>
    <row r="38" spans="2:133" ht="11.25" customHeight="1" x14ac:dyDescent="0.15">
      <c r="B38" s="642" t="s">
        <v>333</v>
      </c>
      <c r="C38" s="643"/>
      <c r="D38" s="643"/>
      <c r="E38" s="643"/>
      <c r="F38" s="643"/>
      <c r="G38" s="643"/>
      <c r="H38" s="643"/>
      <c r="I38" s="643"/>
      <c r="J38" s="643"/>
      <c r="K38" s="643"/>
      <c r="L38" s="643"/>
      <c r="M38" s="643"/>
      <c r="N38" s="643"/>
      <c r="O38" s="643"/>
      <c r="P38" s="643"/>
      <c r="Q38" s="644"/>
      <c r="R38" s="645">
        <v>39889</v>
      </c>
      <c r="S38" s="646"/>
      <c r="T38" s="646"/>
      <c r="U38" s="646"/>
      <c r="V38" s="646"/>
      <c r="W38" s="646"/>
      <c r="X38" s="646"/>
      <c r="Y38" s="647"/>
      <c r="Z38" s="648">
        <v>1.1000000000000001</v>
      </c>
      <c r="AA38" s="648"/>
      <c r="AB38" s="648"/>
      <c r="AC38" s="648"/>
      <c r="AD38" s="649">
        <v>7</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95000</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480</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388052</v>
      </c>
      <c r="CS38" s="646"/>
      <c r="CT38" s="646"/>
      <c r="CU38" s="646"/>
      <c r="CV38" s="646"/>
      <c r="CW38" s="646"/>
      <c r="CX38" s="646"/>
      <c r="CY38" s="647"/>
      <c r="CZ38" s="650">
        <v>11.7</v>
      </c>
      <c r="DA38" s="679"/>
      <c r="DB38" s="679"/>
      <c r="DC38" s="683"/>
      <c r="DD38" s="654">
        <v>357261</v>
      </c>
      <c r="DE38" s="646"/>
      <c r="DF38" s="646"/>
      <c r="DG38" s="646"/>
      <c r="DH38" s="646"/>
      <c r="DI38" s="646"/>
      <c r="DJ38" s="646"/>
      <c r="DK38" s="647"/>
      <c r="DL38" s="654">
        <v>253071</v>
      </c>
      <c r="DM38" s="646"/>
      <c r="DN38" s="646"/>
      <c r="DO38" s="646"/>
      <c r="DP38" s="646"/>
      <c r="DQ38" s="646"/>
      <c r="DR38" s="646"/>
      <c r="DS38" s="646"/>
      <c r="DT38" s="646"/>
      <c r="DU38" s="646"/>
      <c r="DV38" s="647"/>
      <c r="DW38" s="650">
        <v>13.6</v>
      </c>
      <c r="DX38" s="679"/>
      <c r="DY38" s="679"/>
      <c r="DZ38" s="679"/>
      <c r="EA38" s="679"/>
      <c r="EB38" s="679"/>
      <c r="EC38" s="680"/>
    </row>
    <row r="39" spans="2:133" ht="11.25" customHeight="1" x14ac:dyDescent="0.15">
      <c r="B39" s="642" t="s">
        <v>337</v>
      </c>
      <c r="C39" s="643"/>
      <c r="D39" s="643"/>
      <c r="E39" s="643"/>
      <c r="F39" s="643"/>
      <c r="G39" s="643"/>
      <c r="H39" s="643"/>
      <c r="I39" s="643"/>
      <c r="J39" s="643"/>
      <c r="K39" s="643"/>
      <c r="L39" s="643"/>
      <c r="M39" s="643"/>
      <c r="N39" s="643"/>
      <c r="O39" s="643"/>
      <c r="P39" s="643"/>
      <c r="Q39" s="644"/>
      <c r="R39" s="645">
        <v>414400</v>
      </c>
      <c r="S39" s="646"/>
      <c r="T39" s="646"/>
      <c r="U39" s="646"/>
      <c r="V39" s="646"/>
      <c r="W39" s="646"/>
      <c r="X39" s="646"/>
      <c r="Y39" s="647"/>
      <c r="Z39" s="648">
        <v>11.4</v>
      </c>
      <c r="AA39" s="648"/>
      <c r="AB39" s="648"/>
      <c r="AC39" s="648"/>
      <c r="AD39" s="649" t="s">
        <v>128</v>
      </c>
      <c r="AE39" s="649"/>
      <c r="AF39" s="649"/>
      <c r="AG39" s="649"/>
      <c r="AH39" s="649"/>
      <c r="AI39" s="649"/>
      <c r="AJ39" s="649"/>
      <c r="AK39" s="649"/>
      <c r="AL39" s="650" t="s">
        <v>128</v>
      </c>
      <c r="AM39" s="651"/>
      <c r="AN39" s="651"/>
      <c r="AO39" s="652"/>
      <c r="AQ39" s="723" t="s">
        <v>338</v>
      </c>
      <c r="AR39" s="724"/>
      <c r="AS39" s="724"/>
      <c r="AT39" s="724"/>
      <c r="AU39" s="724"/>
      <c r="AV39" s="724"/>
      <c r="AW39" s="724"/>
      <c r="AX39" s="724"/>
      <c r="AY39" s="725"/>
      <c r="AZ39" s="645" t="s">
        <v>128</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776</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106150</v>
      </c>
      <c r="CS39" s="681"/>
      <c r="CT39" s="681"/>
      <c r="CU39" s="681"/>
      <c r="CV39" s="681"/>
      <c r="CW39" s="681"/>
      <c r="CX39" s="681"/>
      <c r="CY39" s="682"/>
      <c r="CZ39" s="650">
        <v>3.2</v>
      </c>
      <c r="DA39" s="679"/>
      <c r="DB39" s="679"/>
      <c r="DC39" s="683"/>
      <c r="DD39" s="654">
        <v>73512</v>
      </c>
      <c r="DE39" s="681"/>
      <c r="DF39" s="681"/>
      <c r="DG39" s="681"/>
      <c r="DH39" s="681"/>
      <c r="DI39" s="681"/>
      <c r="DJ39" s="681"/>
      <c r="DK39" s="682"/>
      <c r="DL39" s="654" t="s">
        <v>175</v>
      </c>
      <c r="DM39" s="681"/>
      <c r="DN39" s="681"/>
      <c r="DO39" s="681"/>
      <c r="DP39" s="681"/>
      <c r="DQ39" s="681"/>
      <c r="DR39" s="681"/>
      <c r="DS39" s="681"/>
      <c r="DT39" s="681"/>
      <c r="DU39" s="681"/>
      <c r="DV39" s="682"/>
      <c r="DW39" s="650" t="s">
        <v>175</v>
      </c>
      <c r="DX39" s="679"/>
      <c r="DY39" s="679"/>
      <c r="DZ39" s="679"/>
      <c r="EA39" s="679"/>
      <c r="EB39" s="679"/>
      <c r="EC39" s="680"/>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342</v>
      </c>
      <c r="AR40" s="724"/>
      <c r="AS40" s="724"/>
      <c r="AT40" s="724"/>
      <c r="AU40" s="724"/>
      <c r="AV40" s="724"/>
      <c r="AW40" s="724"/>
      <c r="AX40" s="724"/>
      <c r="AY40" s="725"/>
      <c r="AZ40" s="645" t="s">
        <v>128</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92</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5000</v>
      </c>
      <c r="CS40" s="646"/>
      <c r="CT40" s="646"/>
      <c r="CU40" s="646"/>
      <c r="CV40" s="646"/>
      <c r="CW40" s="646"/>
      <c r="CX40" s="646"/>
      <c r="CY40" s="647"/>
      <c r="CZ40" s="650">
        <v>0.2</v>
      </c>
      <c r="DA40" s="679"/>
      <c r="DB40" s="679"/>
      <c r="DC40" s="683"/>
      <c r="DD40" s="654" t="s">
        <v>128</v>
      </c>
      <c r="DE40" s="646"/>
      <c r="DF40" s="646"/>
      <c r="DG40" s="646"/>
      <c r="DH40" s="646"/>
      <c r="DI40" s="646"/>
      <c r="DJ40" s="646"/>
      <c r="DK40" s="647"/>
      <c r="DL40" s="654" t="s">
        <v>232</v>
      </c>
      <c r="DM40" s="646"/>
      <c r="DN40" s="646"/>
      <c r="DO40" s="646"/>
      <c r="DP40" s="646"/>
      <c r="DQ40" s="646"/>
      <c r="DR40" s="646"/>
      <c r="DS40" s="646"/>
      <c r="DT40" s="646"/>
      <c r="DU40" s="646"/>
      <c r="DV40" s="647"/>
      <c r="DW40" s="650" t="s">
        <v>232</v>
      </c>
      <c r="DX40" s="679"/>
      <c r="DY40" s="679"/>
      <c r="DZ40" s="679"/>
      <c r="EA40" s="679"/>
      <c r="EB40" s="679"/>
      <c r="EC40" s="680"/>
    </row>
    <row r="41" spans="2:133" ht="11.25" customHeight="1" x14ac:dyDescent="0.15">
      <c r="B41" s="642" t="s">
        <v>346</v>
      </c>
      <c r="C41" s="643"/>
      <c r="D41" s="643"/>
      <c r="E41" s="643"/>
      <c r="F41" s="643"/>
      <c r="G41" s="643"/>
      <c r="H41" s="643"/>
      <c r="I41" s="643"/>
      <c r="J41" s="643"/>
      <c r="K41" s="643"/>
      <c r="L41" s="643"/>
      <c r="M41" s="643"/>
      <c r="N41" s="643"/>
      <c r="O41" s="643"/>
      <c r="P41" s="643"/>
      <c r="Q41" s="644"/>
      <c r="R41" s="645">
        <v>49200</v>
      </c>
      <c r="S41" s="646"/>
      <c r="T41" s="646"/>
      <c r="U41" s="646"/>
      <c r="V41" s="646"/>
      <c r="W41" s="646"/>
      <c r="X41" s="646"/>
      <c r="Y41" s="647"/>
      <c r="Z41" s="648">
        <v>1.3</v>
      </c>
      <c r="AA41" s="648"/>
      <c r="AB41" s="648"/>
      <c r="AC41" s="648"/>
      <c r="AD41" s="649" t="s">
        <v>128</v>
      </c>
      <c r="AE41" s="649"/>
      <c r="AF41" s="649"/>
      <c r="AG41" s="649"/>
      <c r="AH41" s="649"/>
      <c r="AI41" s="649"/>
      <c r="AJ41" s="649"/>
      <c r="AK41" s="649"/>
      <c r="AL41" s="650" t="s">
        <v>128</v>
      </c>
      <c r="AM41" s="651"/>
      <c r="AN41" s="651"/>
      <c r="AO41" s="652"/>
      <c r="AQ41" s="723" t="s">
        <v>347</v>
      </c>
      <c r="AR41" s="724"/>
      <c r="AS41" s="724"/>
      <c r="AT41" s="724"/>
      <c r="AU41" s="724"/>
      <c r="AV41" s="724"/>
      <c r="AW41" s="724"/>
      <c r="AX41" s="724"/>
      <c r="AY41" s="725"/>
      <c r="AZ41" s="645">
        <v>43872</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v>2</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128</v>
      </c>
      <c r="DA41" s="679"/>
      <c r="DB41" s="679"/>
      <c r="DC41" s="683"/>
      <c r="DD41" s="654" t="s">
        <v>128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350</v>
      </c>
      <c r="C42" s="696"/>
      <c r="D42" s="696"/>
      <c r="E42" s="696"/>
      <c r="F42" s="696"/>
      <c r="G42" s="696"/>
      <c r="H42" s="696"/>
      <c r="I42" s="696"/>
      <c r="J42" s="696"/>
      <c r="K42" s="696"/>
      <c r="L42" s="696"/>
      <c r="M42" s="696"/>
      <c r="N42" s="696"/>
      <c r="O42" s="696"/>
      <c r="P42" s="696"/>
      <c r="Q42" s="697"/>
      <c r="R42" s="730">
        <v>3646037</v>
      </c>
      <c r="S42" s="731"/>
      <c r="T42" s="731"/>
      <c r="U42" s="731"/>
      <c r="V42" s="731"/>
      <c r="W42" s="731"/>
      <c r="X42" s="731"/>
      <c r="Y42" s="739"/>
      <c r="Z42" s="740">
        <v>100</v>
      </c>
      <c r="AA42" s="740"/>
      <c r="AB42" s="740"/>
      <c r="AC42" s="740"/>
      <c r="AD42" s="741">
        <v>1813419</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141180</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395</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527708</v>
      </c>
      <c r="CS42" s="646"/>
      <c r="CT42" s="646"/>
      <c r="CU42" s="646"/>
      <c r="CV42" s="646"/>
      <c r="CW42" s="646"/>
      <c r="CX42" s="646"/>
      <c r="CY42" s="647"/>
      <c r="CZ42" s="650">
        <v>15.9</v>
      </c>
      <c r="DA42" s="651"/>
      <c r="DB42" s="651"/>
      <c r="DC42" s="663"/>
      <c r="DD42" s="654">
        <v>28239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t="s">
        <v>128</v>
      </c>
      <c r="CS43" s="681"/>
      <c r="CT43" s="681"/>
      <c r="CU43" s="681"/>
      <c r="CV43" s="681"/>
      <c r="CW43" s="681"/>
      <c r="CX43" s="681"/>
      <c r="CY43" s="682"/>
      <c r="CZ43" s="650" t="s">
        <v>128</v>
      </c>
      <c r="DA43" s="679"/>
      <c r="DB43" s="679"/>
      <c r="DC43" s="683"/>
      <c r="DD43" s="654" t="s">
        <v>128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446241</v>
      </c>
      <c r="CS44" s="646"/>
      <c r="CT44" s="646"/>
      <c r="CU44" s="646"/>
      <c r="CV44" s="646"/>
      <c r="CW44" s="646"/>
      <c r="CX44" s="646"/>
      <c r="CY44" s="647"/>
      <c r="CZ44" s="650">
        <v>13.4</v>
      </c>
      <c r="DA44" s="651"/>
      <c r="DB44" s="651"/>
      <c r="DC44" s="663"/>
      <c r="DD44" s="654">
        <v>19228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317637</v>
      </c>
      <c r="CS45" s="681"/>
      <c r="CT45" s="681"/>
      <c r="CU45" s="681"/>
      <c r="CV45" s="681"/>
      <c r="CW45" s="681"/>
      <c r="CX45" s="681"/>
      <c r="CY45" s="682"/>
      <c r="CZ45" s="650">
        <v>9.6</v>
      </c>
      <c r="DA45" s="679"/>
      <c r="DB45" s="679"/>
      <c r="DC45" s="683"/>
      <c r="DD45" s="654">
        <v>5153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122732</v>
      </c>
      <c r="CS46" s="646"/>
      <c r="CT46" s="646"/>
      <c r="CU46" s="646"/>
      <c r="CV46" s="646"/>
      <c r="CW46" s="646"/>
      <c r="CX46" s="646"/>
      <c r="CY46" s="647"/>
      <c r="CZ46" s="650">
        <v>3.7</v>
      </c>
      <c r="DA46" s="651"/>
      <c r="DB46" s="651"/>
      <c r="DC46" s="663"/>
      <c r="DD46" s="654">
        <v>8203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81467</v>
      </c>
      <c r="CS47" s="681"/>
      <c r="CT47" s="681"/>
      <c r="CU47" s="681"/>
      <c r="CV47" s="681"/>
      <c r="CW47" s="681"/>
      <c r="CX47" s="681"/>
      <c r="CY47" s="682"/>
      <c r="CZ47" s="650">
        <v>2.5</v>
      </c>
      <c r="DA47" s="679"/>
      <c r="DB47" s="679"/>
      <c r="DC47" s="683"/>
      <c r="DD47" s="654">
        <v>9011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363</v>
      </c>
      <c r="CE49" s="696"/>
      <c r="CF49" s="696"/>
      <c r="CG49" s="696"/>
      <c r="CH49" s="696"/>
      <c r="CI49" s="696"/>
      <c r="CJ49" s="696"/>
      <c r="CK49" s="696"/>
      <c r="CL49" s="696"/>
      <c r="CM49" s="696"/>
      <c r="CN49" s="696"/>
      <c r="CO49" s="696"/>
      <c r="CP49" s="696"/>
      <c r="CQ49" s="697"/>
      <c r="CR49" s="730">
        <v>3319176</v>
      </c>
      <c r="CS49" s="716"/>
      <c r="CT49" s="716"/>
      <c r="CU49" s="716"/>
      <c r="CV49" s="716"/>
      <c r="CW49" s="716"/>
      <c r="CX49" s="716"/>
      <c r="CY49" s="747"/>
      <c r="CZ49" s="742">
        <v>100</v>
      </c>
      <c r="DA49" s="748"/>
      <c r="DB49" s="748"/>
      <c r="DC49" s="749"/>
      <c r="DD49" s="750">
        <v>2104683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L/5cSvmk/QHG+d9EYTp+D5eBG6yT8nhVdNQuKnlA2oqKZ7eV+lUvfEs5uuvn7MhRZksNkw4x9YPkFP+DvIUVew==" saltValue="ccHiKlxjhcLiDci4uObrI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26" zoomScale="85" zoomScaleNormal="85" zoomScaleSheetLayoutView="70" workbookViewId="0">
      <selection activeCell="AF68" sqref="AF68:AJ7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3646</v>
      </c>
      <c r="R7" s="781"/>
      <c r="S7" s="781"/>
      <c r="T7" s="781"/>
      <c r="U7" s="781"/>
      <c r="V7" s="781">
        <v>3319</v>
      </c>
      <c r="W7" s="781"/>
      <c r="X7" s="781"/>
      <c r="Y7" s="781"/>
      <c r="Z7" s="781"/>
      <c r="AA7" s="781">
        <v>327</v>
      </c>
      <c r="AB7" s="781"/>
      <c r="AC7" s="781"/>
      <c r="AD7" s="781"/>
      <c r="AE7" s="782"/>
      <c r="AF7" s="783">
        <v>322</v>
      </c>
      <c r="AG7" s="784"/>
      <c r="AH7" s="784"/>
      <c r="AI7" s="784"/>
      <c r="AJ7" s="785"/>
      <c r="AK7" s="820">
        <v>6</v>
      </c>
      <c r="AL7" s="821"/>
      <c r="AM7" s="821"/>
      <c r="AN7" s="821"/>
      <c r="AO7" s="821"/>
      <c r="AP7" s="821">
        <v>3437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592</v>
      </c>
      <c r="BT7" s="825"/>
      <c r="BU7" s="825"/>
      <c r="BV7" s="825"/>
      <c r="BW7" s="825"/>
      <c r="BX7" s="825"/>
      <c r="BY7" s="825"/>
      <c r="BZ7" s="825"/>
      <c r="CA7" s="825"/>
      <c r="CB7" s="825"/>
      <c r="CC7" s="825"/>
      <c r="CD7" s="825"/>
      <c r="CE7" s="825"/>
      <c r="CF7" s="825"/>
      <c r="CG7" s="826"/>
      <c r="CH7" s="817">
        <v>4</v>
      </c>
      <c r="CI7" s="818"/>
      <c r="CJ7" s="818"/>
      <c r="CK7" s="818"/>
      <c r="CL7" s="819"/>
      <c r="CM7" s="817">
        <v>22</v>
      </c>
      <c r="CN7" s="818"/>
      <c r="CO7" s="818"/>
      <c r="CP7" s="818"/>
      <c r="CQ7" s="819"/>
      <c r="CR7" s="817">
        <v>11</v>
      </c>
      <c r="CS7" s="818"/>
      <c r="CT7" s="818"/>
      <c r="CU7" s="818"/>
      <c r="CV7" s="819"/>
      <c r="CW7" s="817" t="s">
        <v>594</v>
      </c>
      <c r="CX7" s="818"/>
      <c r="CY7" s="818"/>
      <c r="CZ7" s="818"/>
      <c r="DA7" s="819"/>
      <c r="DB7" s="817">
        <v>5</v>
      </c>
      <c r="DC7" s="818"/>
      <c r="DD7" s="818"/>
      <c r="DE7" s="818"/>
      <c r="DF7" s="819"/>
      <c r="DG7" s="817" t="s">
        <v>596</v>
      </c>
      <c r="DH7" s="818"/>
      <c r="DI7" s="818"/>
      <c r="DJ7" s="818"/>
      <c r="DK7" s="819"/>
      <c r="DL7" s="817" t="s">
        <v>596</v>
      </c>
      <c r="DM7" s="818"/>
      <c r="DN7" s="818"/>
      <c r="DO7" s="818"/>
      <c r="DP7" s="819"/>
      <c r="DQ7" s="817" t="s">
        <v>597</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593</v>
      </c>
      <c r="BT8" s="815"/>
      <c r="BU8" s="815"/>
      <c r="BV8" s="815"/>
      <c r="BW8" s="815"/>
      <c r="BX8" s="815"/>
      <c r="BY8" s="815"/>
      <c r="BZ8" s="815"/>
      <c r="CA8" s="815"/>
      <c r="CB8" s="815"/>
      <c r="CC8" s="815"/>
      <c r="CD8" s="815"/>
      <c r="CE8" s="815"/>
      <c r="CF8" s="815"/>
      <c r="CG8" s="816"/>
      <c r="CH8" s="827">
        <v>19</v>
      </c>
      <c r="CI8" s="828"/>
      <c r="CJ8" s="828"/>
      <c r="CK8" s="828"/>
      <c r="CL8" s="829"/>
      <c r="CM8" s="827">
        <v>200</v>
      </c>
      <c r="CN8" s="828"/>
      <c r="CO8" s="828"/>
      <c r="CP8" s="828"/>
      <c r="CQ8" s="829"/>
      <c r="CR8" s="827">
        <v>1</v>
      </c>
      <c r="CS8" s="828"/>
      <c r="CT8" s="828"/>
      <c r="CU8" s="828"/>
      <c r="CV8" s="829"/>
      <c r="CW8" s="827">
        <v>1</v>
      </c>
      <c r="CX8" s="828"/>
      <c r="CY8" s="828"/>
      <c r="CZ8" s="828"/>
      <c r="DA8" s="829"/>
      <c r="DB8" s="827" t="s">
        <v>595</v>
      </c>
      <c r="DC8" s="828"/>
      <c r="DD8" s="828"/>
      <c r="DE8" s="828"/>
      <c r="DF8" s="829"/>
      <c r="DG8" s="827" t="s">
        <v>596</v>
      </c>
      <c r="DH8" s="828"/>
      <c r="DI8" s="828"/>
      <c r="DJ8" s="828"/>
      <c r="DK8" s="829"/>
      <c r="DL8" s="827" t="s">
        <v>596</v>
      </c>
      <c r="DM8" s="828"/>
      <c r="DN8" s="828"/>
      <c r="DO8" s="828"/>
      <c r="DP8" s="829"/>
      <c r="DQ8" s="827" t="s">
        <v>596</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3646</v>
      </c>
      <c r="R23" s="840"/>
      <c r="S23" s="840"/>
      <c r="T23" s="840"/>
      <c r="U23" s="840"/>
      <c r="V23" s="840">
        <v>3319</v>
      </c>
      <c r="W23" s="840"/>
      <c r="X23" s="840"/>
      <c r="Y23" s="840"/>
      <c r="Z23" s="840"/>
      <c r="AA23" s="840">
        <v>327</v>
      </c>
      <c r="AB23" s="840"/>
      <c r="AC23" s="840"/>
      <c r="AD23" s="840"/>
      <c r="AE23" s="841"/>
      <c r="AF23" s="842">
        <v>322</v>
      </c>
      <c r="AG23" s="840"/>
      <c r="AH23" s="840"/>
      <c r="AI23" s="840"/>
      <c r="AJ23" s="843"/>
      <c r="AK23" s="844"/>
      <c r="AL23" s="845"/>
      <c r="AM23" s="845"/>
      <c r="AN23" s="845"/>
      <c r="AO23" s="845"/>
      <c r="AP23" s="840">
        <v>3437</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7">
        <v>483</v>
      </c>
      <c r="R28" s="868"/>
      <c r="S28" s="868"/>
      <c r="T28" s="868"/>
      <c r="U28" s="868"/>
      <c r="V28" s="868">
        <v>424</v>
      </c>
      <c r="W28" s="868"/>
      <c r="X28" s="868"/>
      <c r="Y28" s="868"/>
      <c r="Z28" s="868"/>
      <c r="AA28" s="868">
        <v>59</v>
      </c>
      <c r="AB28" s="868"/>
      <c r="AC28" s="868"/>
      <c r="AD28" s="868"/>
      <c r="AE28" s="869"/>
      <c r="AF28" s="870">
        <v>59</v>
      </c>
      <c r="AG28" s="868"/>
      <c r="AH28" s="868"/>
      <c r="AI28" s="868"/>
      <c r="AJ28" s="871"/>
      <c r="AK28" s="872">
        <v>44</v>
      </c>
      <c r="AL28" s="864"/>
      <c r="AM28" s="864"/>
      <c r="AN28" s="864"/>
      <c r="AO28" s="864"/>
      <c r="AP28" s="864" t="s">
        <v>579</v>
      </c>
      <c r="AQ28" s="864"/>
      <c r="AR28" s="864"/>
      <c r="AS28" s="864"/>
      <c r="AT28" s="864"/>
      <c r="AU28" s="864" t="s">
        <v>579</v>
      </c>
      <c r="AV28" s="864"/>
      <c r="AW28" s="864"/>
      <c r="AX28" s="864"/>
      <c r="AY28" s="864"/>
      <c r="AZ28" s="864" t="s">
        <v>579</v>
      </c>
      <c r="BA28" s="864"/>
      <c r="BB28" s="864"/>
      <c r="BC28" s="864"/>
      <c r="BD28" s="864"/>
      <c r="BE28" s="865"/>
      <c r="BF28" s="865"/>
      <c r="BG28" s="865"/>
      <c r="BH28" s="865"/>
      <c r="BI28" s="866"/>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445</v>
      </c>
      <c r="R29" s="805"/>
      <c r="S29" s="805"/>
      <c r="T29" s="805"/>
      <c r="U29" s="805"/>
      <c r="V29" s="805">
        <v>406</v>
      </c>
      <c r="W29" s="805"/>
      <c r="X29" s="805"/>
      <c r="Y29" s="805"/>
      <c r="Z29" s="805"/>
      <c r="AA29" s="805">
        <v>39</v>
      </c>
      <c r="AB29" s="805"/>
      <c r="AC29" s="805"/>
      <c r="AD29" s="805"/>
      <c r="AE29" s="806"/>
      <c r="AF29" s="807">
        <v>39</v>
      </c>
      <c r="AG29" s="808"/>
      <c r="AH29" s="808"/>
      <c r="AI29" s="808"/>
      <c r="AJ29" s="809"/>
      <c r="AK29" s="875">
        <v>73</v>
      </c>
      <c r="AL29" s="876"/>
      <c r="AM29" s="876"/>
      <c r="AN29" s="876"/>
      <c r="AO29" s="876"/>
      <c r="AP29" s="876" t="s">
        <v>580</v>
      </c>
      <c r="AQ29" s="876"/>
      <c r="AR29" s="876"/>
      <c r="AS29" s="876"/>
      <c r="AT29" s="876"/>
      <c r="AU29" s="876" t="s">
        <v>580</v>
      </c>
      <c r="AV29" s="876"/>
      <c r="AW29" s="876"/>
      <c r="AX29" s="876"/>
      <c r="AY29" s="876"/>
      <c r="AZ29" s="876" t="s">
        <v>580</v>
      </c>
      <c r="BA29" s="876"/>
      <c r="BB29" s="876"/>
      <c r="BC29" s="876"/>
      <c r="BD29" s="876"/>
      <c r="BE29" s="873"/>
      <c r="BF29" s="873"/>
      <c r="BG29" s="873"/>
      <c r="BH29" s="873"/>
      <c r="BI29" s="874"/>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36</v>
      </c>
      <c r="R30" s="805"/>
      <c r="S30" s="805"/>
      <c r="T30" s="805"/>
      <c r="U30" s="805"/>
      <c r="V30" s="805">
        <v>40</v>
      </c>
      <c r="W30" s="805"/>
      <c r="X30" s="805"/>
      <c r="Y30" s="805"/>
      <c r="Z30" s="805"/>
      <c r="AA30" s="805">
        <v>-4</v>
      </c>
      <c r="AB30" s="805"/>
      <c r="AC30" s="805"/>
      <c r="AD30" s="805"/>
      <c r="AE30" s="806"/>
      <c r="AF30" s="807">
        <v>-4</v>
      </c>
      <c r="AG30" s="808"/>
      <c r="AH30" s="808"/>
      <c r="AI30" s="808"/>
      <c r="AJ30" s="809"/>
      <c r="AK30" s="875">
        <v>61</v>
      </c>
      <c r="AL30" s="876"/>
      <c r="AM30" s="876"/>
      <c r="AN30" s="876"/>
      <c r="AO30" s="876"/>
      <c r="AP30" s="876" t="s">
        <v>580</v>
      </c>
      <c r="AQ30" s="876"/>
      <c r="AR30" s="876"/>
      <c r="AS30" s="876"/>
      <c r="AT30" s="876"/>
      <c r="AU30" s="876" t="s">
        <v>580</v>
      </c>
      <c r="AV30" s="876"/>
      <c r="AW30" s="876"/>
      <c r="AX30" s="876"/>
      <c r="AY30" s="876"/>
      <c r="AZ30" s="876" t="s">
        <v>580</v>
      </c>
      <c r="BA30" s="876"/>
      <c r="BB30" s="876"/>
      <c r="BC30" s="876"/>
      <c r="BD30" s="876"/>
      <c r="BE30" s="873"/>
      <c r="BF30" s="873"/>
      <c r="BG30" s="873"/>
      <c r="BH30" s="873"/>
      <c r="BI30" s="874"/>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165</v>
      </c>
      <c r="R31" s="805"/>
      <c r="S31" s="805"/>
      <c r="T31" s="805"/>
      <c r="U31" s="805"/>
      <c r="V31" s="805">
        <v>160</v>
      </c>
      <c r="W31" s="805"/>
      <c r="X31" s="805"/>
      <c r="Y31" s="805"/>
      <c r="Z31" s="805"/>
      <c r="AA31" s="805">
        <v>5</v>
      </c>
      <c r="AB31" s="805"/>
      <c r="AC31" s="805"/>
      <c r="AD31" s="805"/>
      <c r="AE31" s="806"/>
      <c r="AF31" s="807">
        <v>1</v>
      </c>
      <c r="AG31" s="808"/>
      <c r="AH31" s="808"/>
      <c r="AI31" s="808"/>
      <c r="AJ31" s="809"/>
      <c r="AK31" s="875">
        <v>108</v>
      </c>
      <c r="AL31" s="876"/>
      <c r="AM31" s="876"/>
      <c r="AN31" s="876"/>
      <c r="AO31" s="876"/>
      <c r="AP31" s="876">
        <v>846</v>
      </c>
      <c r="AQ31" s="876"/>
      <c r="AR31" s="876"/>
      <c r="AS31" s="876"/>
      <c r="AT31" s="876"/>
      <c r="AU31" s="876">
        <v>618</v>
      </c>
      <c r="AV31" s="876"/>
      <c r="AW31" s="876"/>
      <c r="AX31" s="876"/>
      <c r="AY31" s="876"/>
      <c r="AZ31" s="877" t="s">
        <v>581</v>
      </c>
      <c r="BA31" s="877"/>
      <c r="BB31" s="877"/>
      <c r="BC31" s="877"/>
      <c r="BD31" s="877"/>
      <c r="BE31" s="873" t="s">
        <v>404</v>
      </c>
      <c r="BF31" s="873"/>
      <c r="BG31" s="873"/>
      <c r="BH31" s="873"/>
      <c r="BI31" s="874"/>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142</v>
      </c>
      <c r="R32" s="805"/>
      <c r="S32" s="805"/>
      <c r="T32" s="805"/>
      <c r="U32" s="805"/>
      <c r="V32" s="805">
        <v>135</v>
      </c>
      <c r="W32" s="805"/>
      <c r="X32" s="805"/>
      <c r="Y32" s="805"/>
      <c r="Z32" s="805"/>
      <c r="AA32" s="805">
        <v>7</v>
      </c>
      <c r="AB32" s="805"/>
      <c r="AC32" s="805"/>
      <c r="AD32" s="805"/>
      <c r="AE32" s="806"/>
      <c r="AF32" s="807">
        <v>7</v>
      </c>
      <c r="AG32" s="808"/>
      <c r="AH32" s="808"/>
      <c r="AI32" s="808"/>
      <c r="AJ32" s="809"/>
      <c r="AK32" s="875">
        <v>95</v>
      </c>
      <c r="AL32" s="876"/>
      <c r="AM32" s="876"/>
      <c r="AN32" s="876"/>
      <c r="AO32" s="876"/>
      <c r="AP32" s="876">
        <v>423</v>
      </c>
      <c r="AQ32" s="876"/>
      <c r="AR32" s="876"/>
      <c r="AS32" s="876"/>
      <c r="AT32" s="876"/>
      <c r="AU32" s="876">
        <v>393</v>
      </c>
      <c r="AV32" s="876"/>
      <c r="AW32" s="876"/>
      <c r="AX32" s="876"/>
      <c r="AY32" s="876"/>
      <c r="AZ32" s="877" t="s">
        <v>580</v>
      </c>
      <c r="BA32" s="877"/>
      <c r="BB32" s="877"/>
      <c r="BC32" s="877"/>
      <c r="BD32" s="877"/>
      <c r="BE32" s="873" t="s">
        <v>404</v>
      </c>
      <c r="BF32" s="873"/>
      <c r="BG32" s="873"/>
      <c r="BH32" s="873"/>
      <c r="BI32" s="874"/>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5"/>
      <c r="AL33" s="876"/>
      <c r="AM33" s="876"/>
      <c r="AN33" s="876"/>
      <c r="AO33" s="876"/>
      <c r="AP33" s="876"/>
      <c r="AQ33" s="876"/>
      <c r="AR33" s="876"/>
      <c r="AS33" s="876"/>
      <c r="AT33" s="876"/>
      <c r="AU33" s="876"/>
      <c r="AV33" s="876"/>
      <c r="AW33" s="876"/>
      <c r="AX33" s="876"/>
      <c r="AY33" s="876"/>
      <c r="AZ33" s="877"/>
      <c r="BA33" s="877"/>
      <c r="BB33" s="877"/>
      <c r="BC33" s="877"/>
      <c r="BD33" s="877"/>
      <c r="BE33" s="873"/>
      <c r="BF33" s="873"/>
      <c r="BG33" s="873"/>
      <c r="BH33" s="873"/>
      <c r="BI33" s="874"/>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5"/>
      <c r="AL34" s="876"/>
      <c r="AM34" s="876"/>
      <c r="AN34" s="876"/>
      <c r="AO34" s="876"/>
      <c r="AP34" s="876"/>
      <c r="AQ34" s="876"/>
      <c r="AR34" s="876"/>
      <c r="AS34" s="876"/>
      <c r="AT34" s="876"/>
      <c r="AU34" s="876"/>
      <c r="AV34" s="876"/>
      <c r="AW34" s="876"/>
      <c r="AX34" s="876"/>
      <c r="AY34" s="876"/>
      <c r="AZ34" s="877"/>
      <c r="BA34" s="877"/>
      <c r="BB34" s="877"/>
      <c r="BC34" s="877"/>
      <c r="BD34" s="877"/>
      <c r="BE34" s="873"/>
      <c r="BF34" s="873"/>
      <c r="BG34" s="873"/>
      <c r="BH34" s="873"/>
      <c r="BI34" s="874"/>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5"/>
      <c r="AL35" s="876"/>
      <c r="AM35" s="876"/>
      <c r="AN35" s="876"/>
      <c r="AO35" s="876"/>
      <c r="AP35" s="876"/>
      <c r="AQ35" s="876"/>
      <c r="AR35" s="876"/>
      <c r="AS35" s="876"/>
      <c r="AT35" s="876"/>
      <c r="AU35" s="876"/>
      <c r="AV35" s="876"/>
      <c r="AW35" s="876"/>
      <c r="AX35" s="876"/>
      <c r="AY35" s="876"/>
      <c r="AZ35" s="877"/>
      <c r="BA35" s="877"/>
      <c r="BB35" s="877"/>
      <c r="BC35" s="877"/>
      <c r="BD35" s="877"/>
      <c r="BE35" s="873"/>
      <c r="BF35" s="873"/>
      <c r="BG35" s="873"/>
      <c r="BH35" s="873"/>
      <c r="BI35" s="874"/>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5"/>
      <c r="AL36" s="876"/>
      <c r="AM36" s="876"/>
      <c r="AN36" s="876"/>
      <c r="AO36" s="876"/>
      <c r="AP36" s="876"/>
      <c r="AQ36" s="876"/>
      <c r="AR36" s="876"/>
      <c r="AS36" s="876"/>
      <c r="AT36" s="876"/>
      <c r="AU36" s="876"/>
      <c r="AV36" s="876"/>
      <c r="AW36" s="876"/>
      <c r="AX36" s="876"/>
      <c r="AY36" s="876"/>
      <c r="AZ36" s="877"/>
      <c r="BA36" s="877"/>
      <c r="BB36" s="877"/>
      <c r="BC36" s="877"/>
      <c r="BD36" s="877"/>
      <c r="BE36" s="873"/>
      <c r="BF36" s="873"/>
      <c r="BG36" s="873"/>
      <c r="BH36" s="873"/>
      <c r="BI36" s="874"/>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5"/>
      <c r="AL37" s="876"/>
      <c r="AM37" s="876"/>
      <c r="AN37" s="876"/>
      <c r="AO37" s="876"/>
      <c r="AP37" s="876"/>
      <c r="AQ37" s="876"/>
      <c r="AR37" s="876"/>
      <c r="AS37" s="876"/>
      <c r="AT37" s="876"/>
      <c r="AU37" s="876"/>
      <c r="AV37" s="876"/>
      <c r="AW37" s="876"/>
      <c r="AX37" s="876"/>
      <c r="AY37" s="876"/>
      <c r="AZ37" s="877"/>
      <c r="BA37" s="877"/>
      <c r="BB37" s="877"/>
      <c r="BC37" s="877"/>
      <c r="BD37" s="877"/>
      <c r="BE37" s="873"/>
      <c r="BF37" s="873"/>
      <c r="BG37" s="873"/>
      <c r="BH37" s="873"/>
      <c r="BI37" s="874"/>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5"/>
      <c r="AL38" s="876"/>
      <c r="AM38" s="876"/>
      <c r="AN38" s="876"/>
      <c r="AO38" s="876"/>
      <c r="AP38" s="876"/>
      <c r="AQ38" s="876"/>
      <c r="AR38" s="876"/>
      <c r="AS38" s="876"/>
      <c r="AT38" s="876"/>
      <c r="AU38" s="876"/>
      <c r="AV38" s="876"/>
      <c r="AW38" s="876"/>
      <c r="AX38" s="876"/>
      <c r="AY38" s="876"/>
      <c r="AZ38" s="877"/>
      <c r="BA38" s="877"/>
      <c r="BB38" s="877"/>
      <c r="BC38" s="877"/>
      <c r="BD38" s="877"/>
      <c r="BE38" s="873"/>
      <c r="BF38" s="873"/>
      <c r="BG38" s="873"/>
      <c r="BH38" s="873"/>
      <c r="BI38" s="874"/>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5"/>
      <c r="AL39" s="876"/>
      <c r="AM39" s="876"/>
      <c r="AN39" s="876"/>
      <c r="AO39" s="876"/>
      <c r="AP39" s="876"/>
      <c r="AQ39" s="876"/>
      <c r="AR39" s="876"/>
      <c r="AS39" s="876"/>
      <c r="AT39" s="876"/>
      <c r="AU39" s="876"/>
      <c r="AV39" s="876"/>
      <c r="AW39" s="876"/>
      <c r="AX39" s="876"/>
      <c r="AY39" s="876"/>
      <c r="AZ39" s="877"/>
      <c r="BA39" s="877"/>
      <c r="BB39" s="877"/>
      <c r="BC39" s="877"/>
      <c r="BD39" s="877"/>
      <c r="BE39" s="873"/>
      <c r="BF39" s="873"/>
      <c r="BG39" s="873"/>
      <c r="BH39" s="873"/>
      <c r="BI39" s="874"/>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5"/>
      <c r="AL40" s="876"/>
      <c r="AM40" s="876"/>
      <c r="AN40" s="876"/>
      <c r="AO40" s="876"/>
      <c r="AP40" s="876"/>
      <c r="AQ40" s="876"/>
      <c r="AR40" s="876"/>
      <c r="AS40" s="876"/>
      <c r="AT40" s="876"/>
      <c r="AU40" s="876"/>
      <c r="AV40" s="876"/>
      <c r="AW40" s="876"/>
      <c r="AX40" s="876"/>
      <c r="AY40" s="876"/>
      <c r="AZ40" s="877"/>
      <c r="BA40" s="877"/>
      <c r="BB40" s="877"/>
      <c r="BC40" s="877"/>
      <c r="BD40" s="877"/>
      <c r="BE40" s="873"/>
      <c r="BF40" s="873"/>
      <c r="BG40" s="873"/>
      <c r="BH40" s="873"/>
      <c r="BI40" s="874"/>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5"/>
      <c r="AL41" s="876"/>
      <c r="AM41" s="876"/>
      <c r="AN41" s="876"/>
      <c r="AO41" s="876"/>
      <c r="AP41" s="876"/>
      <c r="AQ41" s="876"/>
      <c r="AR41" s="876"/>
      <c r="AS41" s="876"/>
      <c r="AT41" s="876"/>
      <c r="AU41" s="876"/>
      <c r="AV41" s="876"/>
      <c r="AW41" s="876"/>
      <c r="AX41" s="876"/>
      <c r="AY41" s="876"/>
      <c r="AZ41" s="877"/>
      <c r="BA41" s="877"/>
      <c r="BB41" s="877"/>
      <c r="BC41" s="877"/>
      <c r="BD41" s="877"/>
      <c r="BE41" s="873"/>
      <c r="BF41" s="873"/>
      <c r="BG41" s="873"/>
      <c r="BH41" s="873"/>
      <c r="BI41" s="874"/>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5"/>
      <c r="AL42" s="876"/>
      <c r="AM42" s="876"/>
      <c r="AN42" s="876"/>
      <c r="AO42" s="876"/>
      <c r="AP42" s="876"/>
      <c r="AQ42" s="876"/>
      <c r="AR42" s="876"/>
      <c r="AS42" s="876"/>
      <c r="AT42" s="876"/>
      <c r="AU42" s="876"/>
      <c r="AV42" s="876"/>
      <c r="AW42" s="876"/>
      <c r="AX42" s="876"/>
      <c r="AY42" s="876"/>
      <c r="AZ42" s="877"/>
      <c r="BA42" s="877"/>
      <c r="BB42" s="877"/>
      <c r="BC42" s="877"/>
      <c r="BD42" s="877"/>
      <c r="BE42" s="873"/>
      <c r="BF42" s="873"/>
      <c r="BG42" s="873"/>
      <c r="BH42" s="873"/>
      <c r="BI42" s="874"/>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5"/>
      <c r="AL43" s="876"/>
      <c r="AM43" s="876"/>
      <c r="AN43" s="876"/>
      <c r="AO43" s="876"/>
      <c r="AP43" s="876"/>
      <c r="AQ43" s="876"/>
      <c r="AR43" s="876"/>
      <c r="AS43" s="876"/>
      <c r="AT43" s="876"/>
      <c r="AU43" s="876"/>
      <c r="AV43" s="876"/>
      <c r="AW43" s="876"/>
      <c r="AX43" s="876"/>
      <c r="AY43" s="876"/>
      <c r="AZ43" s="877"/>
      <c r="BA43" s="877"/>
      <c r="BB43" s="877"/>
      <c r="BC43" s="877"/>
      <c r="BD43" s="877"/>
      <c r="BE43" s="873"/>
      <c r="BF43" s="873"/>
      <c r="BG43" s="873"/>
      <c r="BH43" s="873"/>
      <c r="BI43" s="874"/>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5"/>
      <c r="AL44" s="876"/>
      <c r="AM44" s="876"/>
      <c r="AN44" s="876"/>
      <c r="AO44" s="876"/>
      <c r="AP44" s="876"/>
      <c r="AQ44" s="876"/>
      <c r="AR44" s="876"/>
      <c r="AS44" s="876"/>
      <c r="AT44" s="876"/>
      <c r="AU44" s="876"/>
      <c r="AV44" s="876"/>
      <c r="AW44" s="876"/>
      <c r="AX44" s="876"/>
      <c r="AY44" s="876"/>
      <c r="AZ44" s="877"/>
      <c r="BA44" s="877"/>
      <c r="BB44" s="877"/>
      <c r="BC44" s="877"/>
      <c r="BD44" s="877"/>
      <c r="BE44" s="873"/>
      <c r="BF44" s="873"/>
      <c r="BG44" s="873"/>
      <c r="BH44" s="873"/>
      <c r="BI44" s="874"/>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5"/>
      <c r="AL45" s="876"/>
      <c r="AM45" s="876"/>
      <c r="AN45" s="876"/>
      <c r="AO45" s="876"/>
      <c r="AP45" s="876"/>
      <c r="AQ45" s="876"/>
      <c r="AR45" s="876"/>
      <c r="AS45" s="876"/>
      <c r="AT45" s="876"/>
      <c r="AU45" s="876"/>
      <c r="AV45" s="876"/>
      <c r="AW45" s="876"/>
      <c r="AX45" s="876"/>
      <c r="AY45" s="876"/>
      <c r="AZ45" s="877"/>
      <c r="BA45" s="877"/>
      <c r="BB45" s="877"/>
      <c r="BC45" s="877"/>
      <c r="BD45" s="877"/>
      <c r="BE45" s="873"/>
      <c r="BF45" s="873"/>
      <c r="BG45" s="873"/>
      <c r="BH45" s="873"/>
      <c r="BI45" s="874"/>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5"/>
      <c r="AL46" s="876"/>
      <c r="AM46" s="876"/>
      <c r="AN46" s="876"/>
      <c r="AO46" s="876"/>
      <c r="AP46" s="876"/>
      <c r="AQ46" s="876"/>
      <c r="AR46" s="876"/>
      <c r="AS46" s="876"/>
      <c r="AT46" s="876"/>
      <c r="AU46" s="876"/>
      <c r="AV46" s="876"/>
      <c r="AW46" s="876"/>
      <c r="AX46" s="876"/>
      <c r="AY46" s="876"/>
      <c r="AZ46" s="877"/>
      <c r="BA46" s="877"/>
      <c r="BB46" s="877"/>
      <c r="BC46" s="877"/>
      <c r="BD46" s="877"/>
      <c r="BE46" s="873"/>
      <c r="BF46" s="873"/>
      <c r="BG46" s="873"/>
      <c r="BH46" s="873"/>
      <c r="BI46" s="874"/>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5"/>
      <c r="AL47" s="876"/>
      <c r="AM47" s="876"/>
      <c r="AN47" s="876"/>
      <c r="AO47" s="876"/>
      <c r="AP47" s="876"/>
      <c r="AQ47" s="876"/>
      <c r="AR47" s="876"/>
      <c r="AS47" s="876"/>
      <c r="AT47" s="876"/>
      <c r="AU47" s="876"/>
      <c r="AV47" s="876"/>
      <c r="AW47" s="876"/>
      <c r="AX47" s="876"/>
      <c r="AY47" s="876"/>
      <c r="AZ47" s="877"/>
      <c r="BA47" s="877"/>
      <c r="BB47" s="877"/>
      <c r="BC47" s="877"/>
      <c r="BD47" s="877"/>
      <c r="BE47" s="873"/>
      <c r="BF47" s="873"/>
      <c r="BG47" s="873"/>
      <c r="BH47" s="873"/>
      <c r="BI47" s="874"/>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5"/>
      <c r="AL48" s="876"/>
      <c r="AM48" s="876"/>
      <c r="AN48" s="876"/>
      <c r="AO48" s="876"/>
      <c r="AP48" s="876"/>
      <c r="AQ48" s="876"/>
      <c r="AR48" s="876"/>
      <c r="AS48" s="876"/>
      <c r="AT48" s="876"/>
      <c r="AU48" s="876"/>
      <c r="AV48" s="876"/>
      <c r="AW48" s="876"/>
      <c r="AX48" s="876"/>
      <c r="AY48" s="876"/>
      <c r="AZ48" s="877"/>
      <c r="BA48" s="877"/>
      <c r="BB48" s="877"/>
      <c r="BC48" s="877"/>
      <c r="BD48" s="877"/>
      <c r="BE48" s="873"/>
      <c r="BF48" s="873"/>
      <c r="BG48" s="873"/>
      <c r="BH48" s="873"/>
      <c r="BI48" s="874"/>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5"/>
      <c r="AL49" s="876"/>
      <c r="AM49" s="876"/>
      <c r="AN49" s="876"/>
      <c r="AO49" s="876"/>
      <c r="AP49" s="876"/>
      <c r="AQ49" s="876"/>
      <c r="AR49" s="876"/>
      <c r="AS49" s="876"/>
      <c r="AT49" s="876"/>
      <c r="AU49" s="876"/>
      <c r="AV49" s="876"/>
      <c r="AW49" s="876"/>
      <c r="AX49" s="876"/>
      <c r="AY49" s="876"/>
      <c r="AZ49" s="877"/>
      <c r="BA49" s="877"/>
      <c r="BB49" s="877"/>
      <c r="BC49" s="877"/>
      <c r="BD49" s="877"/>
      <c r="BE49" s="873"/>
      <c r="BF49" s="873"/>
      <c r="BG49" s="873"/>
      <c r="BH49" s="873"/>
      <c r="BI49" s="874"/>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8"/>
      <c r="R50" s="879"/>
      <c r="S50" s="879"/>
      <c r="T50" s="879"/>
      <c r="U50" s="879"/>
      <c r="V50" s="879"/>
      <c r="W50" s="879"/>
      <c r="X50" s="879"/>
      <c r="Y50" s="879"/>
      <c r="Z50" s="879"/>
      <c r="AA50" s="879"/>
      <c r="AB50" s="879"/>
      <c r="AC50" s="879"/>
      <c r="AD50" s="879"/>
      <c r="AE50" s="880"/>
      <c r="AF50" s="807"/>
      <c r="AG50" s="808"/>
      <c r="AH50" s="808"/>
      <c r="AI50" s="808"/>
      <c r="AJ50" s="809"/>
      <c r="AK50" s="881"/>
      <c r="AL50" s="879"/>
      <c r="AM50" s="879"/>
      <c r="AN50" s="879"/>
      <c r="AO50" s="879"/>
      <c r="AP50" s="879"/>
      <c r="AQ50" s="879"/>
      <c r="AR50" s="879"/>
      <c r="AS50" s="879"/>
      <c r="AT50" s="879"/>
      <c r="AU50" s="879"/>
      <c r="AV50" s="879"/>
      <c r="AW50" s="879"/>
      <c r="AX50" s="879"/>
      <c r="AY50" s="879"/>
      <c r="AZ50" s="882"/>
      <c r="BA50" s="882"/>
      <c r="BB50" s="882"/>
      <c r="BC50" s="882"/>
      <c r="BD50" s="882"/>
      <c r="BE50" s="873"/>
      <c r="BF50" s="873"/>
      <c r="BG50" s="873"/>
      <c r="BH50" s="873"/>
      <c r="BI50" s="874"/>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8"/>
      <c r="R51" s="879"/>
      <c r="S51" s="879"/>
      <c r="T51" s="879"/>
      <c r="U51" s="879"/>
      <c r="V51" s="879"/>
      <c r="W51" s="879"/>
      <c r="X51" s="879"/>
      <c r="Y51" s="879"/>
      <c r="Z51" s="879"/>
      <c r="AA51" s="879"/>
      <c r="AB51" s="879"/>
      <c r="AC51" s="879"/>
      <c r="AD51" s="879"/>
      <c r="AE51" s="880"/>
      <c r="AF51" s="807"/>
      <c r="AG51" s="808"/>
      <c r="AH51" s="808"/>
      <c r="AI51" s="808"/>
      <c r="AJ51" s="809"/>
      <c r="AK51" s="881"/>
      <c r="AL51" s="879"/>
      <c r="AM51" s="879"/>
      <c r="AN51" s="879"/>
      <c r="AO51" s="879"/>
      <c r="AP51" s="879"/>
      <c r="AQ51" s="879"/>
      <c r="AR51" s="879"/>
      <c r="AS51" s="879"/>
      <c r="AT51" s="879"/>
      <c r="AU51" s="879"/>
      <c r="AV51" s="879"/>
      <c r="AW51" s="879"/>
      <c r="AX51" s="879"/>
      <c r="AY51" s="879"/>
      <c r="AZ51" s="882"/>
      <c r="BA51" s="882"/>
      <c r="BB51" s="882"/>
      <c r="BC51" s="882"/>
      <c r="BD51" s="882"/>
      <c r="BE51" s="873"/>
      <c r="BF51" s="873"/>
      <c r="BG51" s="873"/>
      <c r="BH51" s="873"/>
      <c r="BI51" s="874"/>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8"/>
      <c r="R52" s="879"/>
      <c r="S52" s="879"/>
      <c r="T52" s="879"/>
      <c r="U52" s="879"/>
      <c r="V52" s="879"/>
      <c r="W52" s="879"/>
      <c r="X52" s="879"/>
      <c r="Y52" s="879"/>
      <c r="Z52" s="879"/>
      <c r="AA52" s="879"/>
      <c r="AB52" s="879"/>
      <c r="AC52" s="879"/>
      <c r="AD52" s="879"/>
      <c r="AE52" s="880"/>
      <c r="AF52" s="807"/>
      <c r="AG52" s="808"/>
      <c r="AH52" s="808"/>
      <c r="AI52" s="808"/>
      <c r="AJ52" s="809"/>
      <c r="AK52" s="881"/>
      <c r="AL52" s="879"/>
      <c r="AM52" s="879"/>
      <c r="AN52" s="879"/>
      <c r="AO52" s="879"/>
      <c r="AP52" s="879"/>
      <c r="AQ52" s="879"/>
      <c r="AR52" s="879"/>
      <c r="AS52" s="879"/>
      <c r="AT52" s="879"/>
      <c r="AU52" s="879"/>
      <c r="AV52" s="879"/>
      <c r="AW52" s="879"/>
      <c r="AX52" s="879"/>
      <c r="AY52" s="879"/>
      <c r="AZ52" s="882"/>
      <c r="BA52" s="882"/>
      <c r="BB52" s="882"/>
      <c r="BC52" s="882"/>
      <c r="BD52" s="882"/>
      <c r="BE52" s="873"/>
      <c r="BF52" s="873"/>
      <c r="BG52" s="873"/>
      <c r="BH52" s="873"/>
      <c r="BI52" s="874"/>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8"/>
      <c r="R53" s="879"/>
      <c r="S53" s="879"/>
      <c r="T53" s="879"/>
      <c r="U53" s="879"/>
      <c r="V53" s="879"/>
      <c r="W53" s="879"/>
      <c r="X53" s="879"/>
      <c r="Y53" s="879"/>
      <c r="Z53" s="879"/>
      <c r="AA53" s="879"/>
      <c r="AB53" s="879"/>
      <c r="AC53" s="879"/>
      <c r="AD53" s="879"/>
      <c r="AE53" s="880"/>
      <c r="AF53" s="807"/>
      <c r="AG53" s="808"/>
      <c r="AH53" s="808"/>
      <c r="AI53" s="808"/>
      <c r="AJ53" s="809"/>
      <c r="AK53" s="881"/>
      <c r="AL53" s="879"/>
      <c r="AM53" s="879"/>
      <c r="AN53" s="879"/>
      <c r="AO53" s="879"/>
      <c r="AP53" s="879"/>
      <c r="AQ53" s="879"/>
      <c r="AR53" s="879"/>
      <c r="AS53" s="879"/>
      <c r="AT53" s="879"/>
      <c r="AU53" s="879"/>
      <c r="AV53" s="879"/>
      <c r="AW53" s="879"/>
      <c r="AX53" s="879"/>
      <c r="AY53" s="879"/>
      <c r="AZ53" s="882"/>
      <c r="BA53" s="882"/>
      <c r="BB53" s="882"/>
      <c r="BC53" s="882"/>
      <c r="BD53" s="882"/>
      <c r="BE53" s="873"/>
      <c r="BF53" s="873"/>
      <c r="BG53" s="873"/>
      <c r="BH53" s="873"/>
      <c r="BI53" s="874"/>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8"/>
      <c r="R54" s="879"/>
      <c r="S54" s="879"/>
      <c r="T54" s="879"/>
      <c r="U54" s="879"/>
      <c r="V54" s="879"/>
      <c r="W54" s="879"/>
      <c r="X54" s="879"/>
      <c r="Y54" s="879"/>
      <c r="Z54" s="879"/>
      <c r="AA54" s="879"/>
      <c r="AB54" s="879"/>
      <c r="AC54" s="879"/>
      <c r="AD54" s="879"/>
      <c r="AE54" s="880"/>
      <c r="AF54" s="807"/>
      <c r="AG54" s="808"/>
      <c r="AH54" s="808"/>
      <c r="AI54" s="808"/>
      <c r="AJ54" s="809"/>
      <c r="AK54" s="881"/>
      <c r="AL54" s="879"/>
      <c r="AM54" s="879"/>
      <c r="AN54" s="879"/>
      <c r="AO54" s="879"/>
      <c r="AP54" s="879"/>
      <c r="AQ54" s="879"/>
      <c r="AR54" s="879"/>
      <c r="AS54" s="879"/>
      <c r="AT54" s="879"/>
      <c r="AU54" s="879"/>
      <c r="AV54" s="879"/>
      <c r="AW54" s="879"/>
      <c r="AX54" s="879"/>
      <c r="AY54" s="879"/>
      <c r="AZ54" s="882"/>
      <c r="BA54" s="882"/>
      <c r="BB54" s="882"/>
      <c r="BC54" s="882"/>
      <c r="BD54" s="882"/>
      <c r="BE54" s="873"/>
      <c r="BF54" s="873"/>
      <c r="BG54" s="873"/>
      <c r="BH54" s="873"/>
      <c r="BI54" s="874"/>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8"/>
      <c r="R55" s="879"/>
      <c r="S55" s="879"/>
      <c r="T55" s="879"/>
      <c r="U55" s="879"/>
      <c r="V55" s="879"/>
      <c r="W55" s="879"/>
      <c r="X55" s="879"/>
      <c r="Y55" s="879"/>
      <c r="Z55" s="879"/>
      <c r="AA55" s="879"/>
      <c r="AB55" s="879"/>
      <c r="AC55" s="879"/>
      <c r="AD55" s="879"/>
      <c r="AE55" s="880"/>
      <c r="AF55" s="807"/>
      <c r="AG55" s="808"/>
      <c r="AH55" s="808"/>
      <c r="AI55" s="808"/>
      <c r="AJ55" s="809"/>
      <c r="AK55" s="881"/>
      <c r="AL55" s="879"/>
      <c r="AM55" s="879"/>
      <c r="AN55" s="879"/>
      <c r="AO55" s="879"/>
      <c r="AP55" s="879"/>
      <c r="AQ55" s="879"/>
      <c r="AR55" s="879"/>
      <c r="AS55" s="879"/>
      <c r="AT55" s="879"/>
      <c r="AU55" s="879"/>
      <c r="AV55" s="879"/>
      <c r="AW55" s="879"/>
      <c r="AX55" s="879"/>
      <c r="AY55" s="879"/>
      <c r="AZ55" s="882"/>
      <c r="BA55" s="882"/>
      <c r="BB55" s="882"/>
      <c r="BC55" s="882"/>
      <c r="BD55" s="882"/>
      <c r="BE55" s="873"/>
      <c r="BF55" s="873"/>
      <c r="BG55" s="873"/>
      <c r="BH55" s="873"/>
      <c r="BI55" s="874"/>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8"/>
      <c r="R56" s="879"/>
      <c r="S56" s="879"/>
      <c r="T56" s="879"/>
      <c r="U56" s="879"/>
      <c r="V56" s="879"/>
      <c r="W56" s="879"/>
      <c r="X56" s="879"/>
      <c r="Y56" s="879"/>
      <c r="Z56" s="879"/>
      <c r="AA56" s="879"/>
      <c r="AB56" s="879"/>
      <c r="AC56" s="879"/>
      <c r="AD56" s="879"/>
      <c r="AE56" s="880"/>
      <c r="AF56" s="807"/>
      <c r="AG56" s="808"/>
      <c r="AH56" s="808"/>
      <c r="AI56" s="808"/>
      <c r="AJ56" s="809"/>
      <c r="AK56" s="881"/>
      <c r="AL56" s="879"/>
      <c r="AM56" s="879"/>
      <c r="AN56" s="879"/>
      <c r="AO56" s="879"/>
      <c r="AP56" s="879"/>
      <c r="AQ56" s="879"/>
      <c r="AR56" s="879"/>
      <c r="AS56" s="879"/>
      <c r="AT56" s="879"/>
      <c r="AU56" s="879"/>
      <c r="AV56" s="879"/>
      <c r="AW56" s="879"/>
      <c r="AX56" s="879"/>
      <c r="AY56" s="879"/>
      <c r="AZ56" s="882"/>
      <c r="BA56" s="882"/>
      <c r="BB56" s="882"/>
      <c r="BC56" s="882"/>
      <c r="BD56" s="882"/>
      <c r="BE56" s="873"/>
      <c r="BF56" s="873"/>
      <c r="BG56" s="873"/>
      <c r="BH56" s="873"/>
      <c r="BI56" s="874"/>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8"/>
      <c r="R57" s="879"/>
      <c r="S57" s="879"/>
      <c r="T57" s="879"/>
      <c r="U57" s="879"/>
      <c r="V57" s="879"/>
      <c r="W57" s="879"/>
      <c r="X57" s="879"/>
      <c r="Y57" s="879"/>
      <c r="Z57" s="879"/>
      <c r="AA57" s="879"/>
      <c r="AB57" s="879"/>
      <c r="AC57" s="879"/>
      <c r="AD57" s="879"/>
      <c r="AE57" s="880"/>
      <c r="AF57" s="807"/>
      <c r="AG57" s="808"/>
      <c r="AH57" s="808"/>
      <c r="AI57" s="808"/>
      <c r="AJ57" s="809"/>
      <c r="AK57" s="881"/>
      <c r="AL57" s="879"/>
      <c r="AM57" s="879"/>
      <c r="AN57" s="879"/>
      <c r="AO57" s="879"/>
      <c r="AP57" s="879"/>
      <c r="AQ57" s="879"/>
      <c r="AR57" s="879"/>
      <c r="AS57" s="879"/>
      <c r="AT57" s="879"/>
      <c r="AU57" s="879"/>
      <c r="AV57" s="879"/>
      <c r="AW57" s="879"/>
      <c r="AX57" s="879"/>
      <c r="AY57" s="879"/>
      <c r="AZ57" s="882"/>
      <c r="BA57" s="882"/>
      <c r="BB57" s="882"/>
      <c r="BC57" s="882"/>
      <c r="BD57" s="882"/>
      <c r="BE57" s="873"/>
      <c r="BF57" s="873"/>
      <c r="BG57" s="873"/>
      <c r="BH57" s="873"/>
      <c r="BI57" s="874"/>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8"/>
      <c r="R58" s="879"/>
      <c r="S58" s="879"/>
      <c r="T58" s="879"/>
      <c r="U58" s="879"/>
      <c r="V58" s="879"/>
      <c r="W58" s="879"/>
      <c r="X58" s="879"/>
      <c r="Y58" s="879"/>
      <c r="Z58" s="879"/>
      <c r="AA58" s="879"/>
      <c r="AB58" s="879"/>
      <c r="AC58" s="879"/>
      <c r="AD58" s="879"/>
      <c r="AE58" s="880"/>
      <c r="AF58" s="807"/>
      <c r="AG58" s="808"/>
      <c r="AH58" s="808"/>
      <c r="AI58" s="808"/>
      <c r="AJ58" s="809"/>
      <c r="AK58" s="881"/>
      <c r="AL58" s="879"/>
      <c r="AM58" s="879"/>
      <c r="AN58" s="879"/>
      <c r="AO58" s="879"/>
      <c r="AP58" s="879"/>
      <c r="AQ58" s="879"/>
      <c r="AR58" s="879"/>
      <c r="AS58" s="879"/>
      <c r="AT58" s="879"/>
      <c r="AU58" s="879"/>
      <c r="AV58" s="879"/>
      <c r="AW58" s="879"/>
      <c r="AX58" s="879"/>
      <c r="AY58" s="879"/>
      <c r="AZ58" s="882"/>
      <c r="BA58" s="882"/>
      <c r="BB58" s="882"/>
      <c r="BC58" s="882"/>
      <c r="BD58" s="882"/>
      <c r="BE58" s="873"/>
      <c r="BF58" s="873"/>
      <c r="BG58" s="873"/>
      <c r="BH58" s="873"/>
      <c r="BI58" s="874"/>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8"/>
      <c r="R59" s="879"/>
      <c r="S59" s="879"/>
      <c r="T59" s="879"/>
      <c r="U59" s="879"/>
      <c r="V59" s="879"/>
      <c r="W59" s="879"/>
      <c r="X59" s="879"/>
      <c r="Y59" s="879"/>
      <c r="Z59" s="879"/>
      <c r="AA59" s="879"/>
      <c r="AB59" s="879"/>
      <c r="AC59" s="879"/>
      <c r="AD59" s="879"/>
      <c r="AE59" s="880"/>
      <c r="AF59" s="807"/>
      <c r="AG59" s="808"/>
      <c r="AH59" s="808"/>
      <c r="AI59" s="808"/>
      <c r="AJ59" s="809"/>
      <c r="AK59" s="881"/>
      <c r="AL59" s="879"/>
      <c r="AM59" s="879"/>
      <c r="AN59" s="879"/>
      <c r="AO59" s="879"/>
      <c r="AP59" s="879"/>
      <c r="AQ59" s="879"/>
      <c r="AR59" s="879"/>
      <c r="AS59" s="879"/>
      <c r="AT59" s="879"/>
      <c r="AU59" s="879"/>
      <c r="AV59" s="879"/>
      <c r="AW59" s="879"/>
      <c r="AX59" s="879"/>
      <c r="AY59" s="879"/>
      <c r="AZ59" s="882"/>
      <c r="BA59" s="882"/>
      <c r="BB59" s="882"/>
      <c r="BC59" s="882"/>
      <c r="BD59" s="882"/>
      <c r="BE59" s="873"/>
      <c r="BF59" s="873"/>
      <c r="BG59" s="873"/>
      <c r="BH59" s="873"/>
      <c r="BI59" s="874"/>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8"/>
      <c r="R60" s="879"/>
      <c r="S60" s="879"/>
      <c r="T60" s="879"/>
      <c r="U60" s="879"/>
      <c r="V60" s="879"/>
      <c r="W60" s="879"/>
      <c r="X60" s="879"/>
      <c r="Y60" s="879"/>
      <c r="Z60" s="879"/>
      <c r="AA60" s="879"/>
      <c r="AB60" s="879"/>
      <c r="AC60" s="879"/>
      <c r="AD60" s="879"/>
      <c r="AE60" s="880"/>
      <c r="AF60" s="807"/>
      <c r="AG60" s="808"/>
      <c r="AH60" s="808"/>
      <c r="AI60" s="808"/>
      <c r="AJ60" s="809"/>
      <c r="AK60" s="881"/>
      <c r="AL60" s="879"/>
      <c r="AM60" s="879"/>
      <c r="AN60" s="879"/>
      <c r="AO60" s="879"/>
      <c r="AP60" s="879"/>
      <c r="AQ60" s="879"/>
      <c r="AR60" s="879"/>
      <c r="AS60" s="879"/>
      <c r="AT60" s="879"/>
      <c r="AU60" s="879"/>
      <c r="AV60" s="879"/>
      <c r="AW60" s="879"/>
      <c r="AX60" s="879"/>
      <c r="AY60" s="879"/>
      <c r="AZ60" s="882"/>
      <c r="BA60" s="882"/>
      <c r="BB60" s="882"/>
      <c r="BC60" s="882"/>
      <c r="BD60" s="882"/>
      <c r="BE60" s="873"/>
      <c r="BF60" s="873"/>
      <c r="BG60" s="873"/>
      <c r="BH60" s="873"/>
      <c r="BI60" s="874"/>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8"/>
      <c r="R61" s="879"/>
      <c r="S61" s="879"/>
      <c r="T61" s="879"/>
      <c r="U61" s="879"/>
      <c r="V61" s="879"/>
      <c r="W61" s="879"/>
      <c r="X61" s="879"/>
      <c r="Y61" s="879"/>
      <c r="Z61" s="879"/>
      <c r="AA61" s="879"/>
      <c r="AB61" s="879"/>
      <c r="AC61" s="879"/>
      <c r="AD61" s="879"/>
      <c r="AE61" s="880"/>
      <c r="AF61" s="807"/>
      <c r="AG61" s="808"/>
      <c r="AH61" s="808"/>
      <c r="AI61" s="808"/>
      <c r="AJ61" s="809"/>
      <c r="AK61" s="881"/>
      <c r="AL61" s="879"/>
      <c r="AM61" s="879"/>
      <c r="AN61" s="879"/>
      <c r="AO61" s="879"/>
      <c r="AP61" s="879"/>
      <c r="AQ61" s="879"/>
      <c r="AR61" s="879"/>
      <c r="AS61" s="879"/>
      <c r="AT61" s="879"/>
      <c r="AU61" s="879"/>
      <c r="AV61" s="879"/>
      <c r="AW61" s="879"/>
      <c r="AX61" s="879"/>
      <c r="AY61" s="879"/>
      <c r="AZ61" s="882"/>
      <c r="BA61" s="882"/>
      <c r="BB61" s="882"/>
      <c r="BC61" s="882"/>
      <c r="BD61" s="882"/>
      <c r="BE61" s="873"/>
      <c r="BF61" s="873"/>
      <c r="BG61" s="873"/>
      <c r="BH61" s="873"/>
      <c r="BI61" s="874"/>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8"/>
      <c r="R62" s="879"/>
      <c r="S62" s="879"/>
      <c r="T62" s="879"/>
      <c r="U62" s="879"/>
      <c r="V62" s="879"/>
      <c r="W62" s="879"/>
      <c r="X62" s="879"/>
      <c r="Y62" s="879"/>
      <c r="Z62" s="879"/>
      <c r="AA62" s="879"/>
      <c r="AB62" s="879"/>
      <c r="AC62" s="879"/>
      <c r="AD62" s="879"/>
      <c r="AE62" s="880"/>
      <c r="AF62" s="807"/>
      <c r="AG62" s="808"/>
      <c r="AH62" s="808"/>
      <c r="AI62" s="808"/>
      <c r="AJ62" s="809"/>
      <c r="AK62" s="881"/>
      <c r="AL62" s="879"/>
      <c r="AM62" s="879"/>
      <c r="AN62" s="879"/>
      <c r="AO62" s="879"/>
      <c r="AP62" s="879"/>
      <c r="AQ62" s="879"/>
      <c r="AR62" s="879"/>
      <c r="AS62" s="879"/>
      <c r="AT62" s="879"/>
      <c r="AU62" s="879"/>
      <c r="AV62" s="879"/>
      <c r="AW62" s="879"/>
      <c r="AX62" s="879"/>
      <c r="AY62" s="879"/>
      <c r="AZ62" s="882"/>
      <c r="BA62" s="882"/>
      <c r="BB62" s="882"/>
      <c r="BC62" s="882"/>
      <c r="BD62" s="882"/>
      <c r="BE62" s="873"/>
      <c r="BF62" s="873"/>
      <c r="BG62" s="873"/>
      <c r="BH62" s="873"/>
      <c r="BI62" s="874"/>
      <c r="BJ62" s="890"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407</v>
      </c>
      <c r="C63" s="837"/>
      <c r="D63" s="837"/>
      <c r="E63" s="837"/>
      <c r="F63" s="837"/>
      <c r="G63" s="837"/>
      <c r="H63" s="837"/>
      <c r="I63" s="837"/>
      <c r="J63" s="837"/>
      <c r="K63" s="837"/>
      <c r="L63" s="837"/>
      <c r="M63" s="837"/>
      <c r="N63" s="837"/>
      <c r="O63" s="837"/>
      <c r="P63" s="838"/>
      <c r="Q63" s="883"/>
      <c r="R63" s="884"/>
      <c r="S63" s="884"/>
      <c r="T63" s="884"/>
      <c r="U63" s="884"/>
      <c r="V63" s="884"/>
      <c r="W63" s="884"/>
      <c r="X63" s="884"/>
      <c r="Y63" s="884"/>
      <c r="Z63" s="884"/>
      <c r="AA63" s="884"/>
      <c r="AB63" s="884"/>
      <c r="AC63" s="884"/>
      <c r="AD63" s="884"/>
      <c r="AE63" s="885"/>
      <c r="AF63" s="886">
        <v>102</v>
      </c>
      <c r="AG63" s="887"/>
      <c r="AH63" s="887"/>
      <c r="AI63" s="887"/>
      <c r="AJ63" s="888"/>
      <c r="AK63" s="889"/>
      <c r="AL63" s="884"/>
      <c r="AM63" s="884"/>
      <c r="AN63" s="884"/>
      <c r="AO63" s="884"/>
      <c r="AP63" s="887">
        <v>1269</v>
      </c>
      <c r="AQ63" s="887"/>
      <c r="AR63" s="887"/>
      <c r="AS63" s="887"/>
      <c r="AT63" s="887"/>
      <c r="AU63" s="887">
        <v>1011</v>
      </c>
      <c r="AV63" s="887"/>
      <c r="AW63" s="887"/>
      <c r="AX63" s="887"/>
      <c r="AY63" s="887"/>
      <c r="AZ63" s="891"/>
      <c r="BA63" s="891"/>
      <c r="BB63" s="891"/>
      <c r="BC63" s="891"/>
      <c r="BD63" s="891"/>
      <c r="BE63" s="892"/>
      <c r="BF63" s="892"/>
      <c r="BG63" s="892"/>
      <c r="BH63" s="892"/>
      <c r="BI63" s="893"/>
      <c r="BJ63" s="894" t="s">
        <v>128</v>
      </c>
      <c r="BK63" s="895"/>
      <c r="BL63" s="895"/>
      <c r="BM63" s="895"/>
      <c r="BN63" s="896"/>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409</v>
      </c>
      <c r="B66" s="787"/>
      <c r="C66" s="787"/>
      <c r="D66" s="787"/>
      <c r="E66" s="787"/>
      <c r="F66" s="787"/>
      <c r="G66" s="787"/>
      <c r="H66" s="787"/>
      <c r="I66" s="787"/>
      <c r="J66" s="787"/>
      <c r="K66" s="787"/>
      <c r="L66" s="787"/>
      <c r="M66" s="787"/>
      <c r="N66" s="787"/>
      <c r="O66" s="787"/>
      <c r="P66" s="788"/>
      <c r="Q66" s="763" t="s">
        <v>410</v>
      </c>
      <c r="R66" s="764"/>
      <c r="S66" s="764"/>
      <c r="T66" s="764"/>
      <c r="U66" s="765"/>
      <c r="V66" s="763" t="s">
        <v>411</v>
      </c>
      <c r="W66" s="764"/>
      <c r="X66" s="764"/>
      <c r="Y66" s="764"/>
      <c r="Z66" s="765"/>
      <c r="AA66" s="763" t="s">
        <v>412</v>
      </c>
      <c r="AB66" s="764"/>
      <c r="AC66" s="764"/>
      <c r="AD66" s="764"/>
      <c r="AE66" s="765"/>
      <c r="AF66" s="897" t="s">
        <v>413</v>
      </c>
      <c r="AG66" s="859"/>
      <c r="AH66" s="859"/>
      <c r="AI66" s="859"/>
      <c r="AJ66" s="898"/>
      <c r="AK66" s="763" t="s">
        <v>414</v>
      </c>
      <c r="AL66" s="787"/>
      <c r="AM66" s="787"/>
      <c r="AN66" s="787"/>
      <c r="AO66" s="788"/>
      <c r="AP66" s="763" t="s">
        <v>415</v>
      </c>
      <c r="AQ66" s="764"/>
      <c r="AR66" s="764"/>
      <c r="AS66" s="764"/>
      <c r="AT66" s="765"/>
      <c r="AU66" s="763" t="s">
        <v>416</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9"/>
      <c r="AG67" s="862"/>
      <c r="AH67" s="862"/>
      <c r="AI67" s="862"/>
      <c r="AJ67" s="900"/>
      <c r="AK67" s="901"/>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7"/>
    </row>
    <row r="68" spans="1:131" s="248" customFormat="1" ht="26.25" customHeight="1" thickTop="1" x14ac:dyDescent="0.15">
      <c r="A68" s="259">
        <v>1</v>
      </c>
      <c r="B68" s="914" t="s">
        <v>582</v>
      </c>
      <c r="C68" s="915"/>
      <c r="D68" s="915"/>
      <c r="E68" s="915"/>
      <c r="F68" s="915"/>
      <c r="G68" s="915"/>
      <c r="H68" s="915"/>
      <c r="I68" s="915"/>
      <c r="J68" s="915"/>
      <c r="K68" s="915"/>
      <c r="L68" s="915"/>
      <c r="M68" s="915"/>
      <c r="N68" s="915"/>
      <c r="O68" s="915"/>
      <c r="P68" s="916"/>
      <c r="Q68" s="917">
        <v>9132</v>
      </c>
      <c r="R68" s="911"/>
      <c r="S68" s="911"/>
      <c r="T68" s="911"/>
      <c r="U68" s="911"/>
      <c r="V68" s="911">
        <v>7684</v>
      </c>
      <c r="W68" s="911"/>
      <c r="X68" s="911"/>
      <c r="Y68" s="911"/>
      <c r="Z68" s="911"/>
      <c r="AA68" s="911">
        <v>1448</v>
      </c>
      <c r="AB68" s="911"/>
      <c r="AC68" s="911"/>
      <c r="AD68" s="911"/>
      <c r="AE68" s="911"/>
      <c r="AF68" s="911">
        <v>1448</v>
      </c>
      <c r="AG68" s="911"/>
      <c r="AH68" s="911"/>
      <c r="AI68" s="911"/>
      <c r="AJ68" s="911"/>
      <c r="AK68" s="911">
        <v>725</v>
      </c>
      <c r="AL68" s="911"/>
      <c r="AM68" s="911"/>
      <c r="AN68" s="911"/>
      <c r="AO68" s="911"/>
      <c r="AP68" s="911" t="s">
        <v>583</v>
      </c>
      <c r="AQ68" s="911"/>
      <c r="AR68" s="911"/>
      <c r="AS68" s="911"/>
      <c r="AT68" s="911"/>
      <c r="AU68" s="911"/>
      <c r="AV68" s="911"/>
      <c r="AW68" s="911"/>
      <c r="AX68" s="911"/>
      <c r="AY68" s="911"/>
      <c r="AZ68" s="912"/>
      <c r="BA68" s="912"/>
      <c r="BB68" s="912"/>
      <c r="BC68" s="912"/>
      <c r="BD68" s="913"/>
      <c r="BE68" s="266"/>
      <c r="BF68" s="266"/>
      <c r="BG68" s="266"/>
      <c r="BH68" s="266"/>
      <c r="BI68" s="266"/>
      <c r="BJ68" s="266"/>
      <c r="BK68" s="266"/>
      <c r="BL68" s="266"/>
      <c r="BM68" s="266"/>
      <c r="BN68" s="266"/>
      <c r="BO68" s="266"/>
      <c r="BP68" s="266"/>
      <c r="BQ68" s="263">
        <v>62</v>
      </c>
      <c r="BR68" s="268"/>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7"/>
    </row>
    <row r="69" spans="1:131" s="248" customFormat="1" ht="26.25" customHeight="1" x14ac:dyDescent="0.15">
      <c r="A69" s="262">
        <v>2</v>
      </c>
      <c r="B69" s="922" t="s">
        <v>584</v>
      </c>
      <c r="C69" s="919"/>
      <c r="D69" s="919"/>
      <c r="E69" s="919"/>
      <c r="F69" s="919"/>
      <c r="G69" s="919"/>
      <c r="H69" s="919"/>
      <c r="I69" s="919"/>
      <c r="J69" s="919"/>
      <c r="K69" s="919"/>
      <c r="L69" s="919"/>
      <c r="M69" s="919"/>
      <c r="N69" s="919"/>
      <c r="O69" s="919"/>
      <c r="P69" s="920"/>
      <c r="Q69" s="921">
        <v>1062</v>
      </c>
      <c r="R69" s="876"/>
      <c r="S69" s="876"/>
      <c r="T69" s="876"/>
      <c r="U69" s="876"/>
      <c r="V69" s="876">
        <v>1042</v>
      </c>
      <c r="W69" s="876"/>
      <c r="X69" s="876"/>
      <c r="Y69" s="876"/>
      <c r="Z69" s="876"/>
      <c r="AA69" s="876">
        <v>20</v>
      </c>
      <c r="AB69" s="876"/>
      <c r="AC69" s="876"/>
      <c r="AD69" s="876"/>
      <c r="AE69" s="876"/>
      <c r="AF69" s="876">
        <v>20</v>
      </c>
      <c r="AG69" s="876"/>
      <c r="AH69" s="876"/>
      <c r="AI69" s="876"/>
      <c r="AJ69" s="876"/>
      <c r="AK69" s="876" t="s">
        <v>585</v>
      </c>
      <c r="AL69" s="876"/>
      <c r="AM69" s="876"/>
      <c r="AN69" s="876"/>
      <c r="AO69" s="876"/>
      <c r="AP69" s="876">
        <v>738</v>
      </c>
      <c r="AQ69" s="876"/>
      <c r="AR69" s="876"/>
      <c r="AS69" s="876"/>
      <c r="AT69" s="876"/>
      <c r="AU69" s="876"/>
      <c r="AV69" s="876"/>
      <c r="AW69" s="876"/>
      <c r="AX69" s="876"/>
      <c r="AY69" s="876"/>
      <c r="AZ69" s="923"/>
      <c r="BA69" s="923"/>
      <c r="BB69" s="923"/>
      <c r="BC69" s="923"/>
      <c r="BD69" s="924"/>
      <c r="BE69" s="266"/>
      <c r="BF69" s="266"/>
      <c r="BG69" s="266"/>
      <c r="BH69" s="266"/>
      <c r="BI69" s="266"/>
      <c r="BJ69" s="266"/>
      <c r="BK69" s="266"/>
      <c r="BL69" s="266"/>
      <c r="BM69" s="266"/>
      <c r="BN69" s="266"/>
      <c r="BO69" s="266"/>
      <c r="BP69" s="266"/>
      <c r="BQ69" s="263">
        <v>63</v>
      </c>
      <c r="BR69" s="268"/>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7"/>
    </row>
    <row r="70" spans="1:131" s="248" customFormat="1" ht="44.25" customHeight="1" x14ac:dyDescent="0.15">
      <c r="A70" s="262">
        <v>3</v>
      </c>
      <c r="B70" s="918" t="s">
        <v>586</v>
      </c>
      <c r="C70" s="919"/>
      <c r="D70" s="919"/>
      <c r="E70" s="919"/>
      <c r="F70" s="919"/>
      <c r="G70" s="919"/>
      <c r="H70" s="919"/>
      <c r="I70" s="919"/>
      <c r="J70" s="919"/>
      <c r="K70" s="919"/>
      <c r="L70" s="919"/>
      <c r="M70" s="919"/>
      <c r="N70" s="919"/>
      <c r="O70" s="919"/>
      <c r="P70" s="920"/>
      <c r="Q70" s="921">
        <v>1843</v>
      </c>
      <c r="R70" s="876"/>
      <c r="S70" s="876"/>
      <c r="T70" s="876"/>
      <c r="U70" s="876"/>
      <c r="V70" s="876">
        <v>1670</v>
      </c>
      <c r="W70" s="876"/>
      <c r="X70" s="876"/>
      <c r="Y70" s="876"/>
      <c r="Z70" s="876"/>
      <c r="AA70" s="876">
        <v>173</v>
      </c>
      <c r="AB70" s="876"/>
      <c r="AC70" s="876"/>
      <c r="AD70" s="876"/>
      <c r="AE70" s="876"/>
      <c r="AF70" s="876">
        <v>173</v>
      </c>
      <c r="AG70" s="876"/>
      <c r="AH70" s="876"/>
      <c r="AI70" s="876"/>
      <c r="AJ70" s="876"/>
      <c r="AK70" s="876" t="s">
        <v>590</v>
      </c>
      <c r="AL70" s="876"/>
      <c r="AM70" s="876"/>
      <c r="AN70" s="876"/>
      <c r="AO70" s="876"/>
      <c r="AP70" s="876">
        <v>409</v>
      </c>
      <c r="AQ70" s="876"/>
      <c r="AR70" s="876"/>
      <c r="AS70" s="876"/>
      <c r="AT70" s="876"/>
      <c r="AU70" s="876"/>
      <c r="AV70" s="876"/>
      <c r="AW70" s="876"/>
      <c r="AX70" s="876"/>
      <c r="AY70" s="876"/>
      <c r="AZ70" s="923"/>
      <c r="BA70" s="923"/>
      <c r="BB70" s="923"/>
      <c r="BC70" s="923"/>
      <c r="BD70" s="924"/>
      <c r="BE70" s="266"/>
      <c r="BF70" s="266"/>
      <c r="BG70" s="266"/>
      <c r="BH70" s="266"/>
      <c r="BI70" s="266"/>
      <c r="BJ70" s="266"/>
      <c r="BK70" s="266"/>
      <c r="BL70" s="266"/>
      <c r="BM70" s="266"/>
      <c r="BN70" s="266"/>
      <c r="BO70" s="266"/>
      <c r="BP70" s="266"/>
      <c r="BQ70" s="263">
        <v>64</v>
      </c>
      <c r="BR70" s="268"/>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7"/>
    </row>
    <row r="71" spans="1:131" s="248" customFormat="1" ht="44.25" customHeight="1" x14ac:dyDescent="0.15">
      <c r="A71" s="262">
        <v>4</v>
      </c>
      <c r="B71" s="918" t="s">
        <v>587</v>
      </c>
      <c r="C71" s="919"/>
      <c r="D71" s="919"/>
      <c r="E71" s="919"/>
      <c r="F71" s="919"/>
      <c r="G71" s="919"/>
      <c r="H71" s="919"/>
      <c r="I71" s="919"/>
      <c r="J71" s="919"/>
      <c r="K71" s="919"/>
      <c r="L71" s="919"/>
      <c r="M71" s="919"/>
      <c r="N71" s="919"/>
      <c r="O71" s="919"/>
      <c r="P71" s="920"/>
      <c r="Q71" s="921">
        <v>19</v>
      </c>
      <c r="R71" s="876"/>
      <c r="S71" s="876"/>
      <c r="T71" s="876"/>
      <c r="U71" s="876"/>
      <c r="V71" s="876">
        <v>19</v>
      </c>
      <c r="W71" s="876"/>
      <c r="X71" s="876"/>
      <c r="Y71" s="876"/>
      <c r="Z71" s="876"/>
      <c r="AA71" s="876">
        <v>0</v>
      </c>
      <c r="AB71" s="876"/>
      <c r="AC71" s="876"/>
      <c r="AD71" s="876"/>
      <c r="AE71" s="876"/>
      <c r="AF71" s="876">
        <v>0</v>
      </c>
      <c r="AG71" s="876"/>
      <c r="AH71" s="876"/>
      <c r="AI71" s="876"/>
      <c r="AJ71" s="876"/>
      <c r="AK71" s="876">
        <v>17</v>
      </c>
      <c r="AL71" s="876"/>
      <c r="AM71" s="876"/>
      <c r="AN71" s="876"/>
      <c r="AO71" s="876"/>
      <c r="AP71" s="876" t="s">
        <v>591</v>
      </c>
      <c r="AQ71" s="876"/>
      <c r="AR71" s="876"/>
      <c r="AS71" s="876"/>
      <c r="AT71" s="876"/>
      <c r="AU71" s="876"/>
      <c r="AV71" s="876"/>
      <c r="AW71" s="876"/>
      <c r="AX71" s="876"/>
      <c r="AY71" s="876"/>
      <c r="AZ71" s="923"/>
      <c r="BA71" s="923"/>
      <c r="BB71" s="923"/>
      <c r="BC71" s="923"/>
      <c r="BD71" s="924"/>
      <c r="BE71" s="266"/>
      <c r="BF71" s="266"/>
      <c r="BG71" s="266"/>
      <c r="BH71" s="266"/>
      <c r="BI71" s="266"/>
      <c r="BJ71" s="266"/>
      <c r="BK71" s="266"/>
      <c r="BL71" s="266"/>
      <c r="BM71" s="266"/>
      <c r="BN71" s="266"/>
      <c r="BO71" s="266"/>
      <c r="BP71" s="266"/>
      <c r="BQ71" s="263">
        <v>65</v>
      </c>
      <c r="BR71" s="268"/>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7"/>
    </row>
    <row r="72" spans="1:131" s="248" customFormat="1" ht="44.25" customHeight="1" x14ac:dyDescent="0.15">
      <c r="A72" s="262">
        <v>5</v>
      </c>
      <c r="B72" s="918" t="s">
        <v>588</v>
      </c>
      <c r="C72" s="919"/>
      <c r="D72" s="919"/>
      <c r="E72" s="919"/>
      <c r="F72" s="919"/>
      <c r="G72" s="919"/>
      <c r="H72" s="919"/>
      <c r="I72" s="919"/>
      <c r="J72" s="919"/>
      <c r="K72" s="919"/>
      <c r="L72" s="919"/>
      <c r="M72" s="919"/>
      <c r="N72" s="919"/>
      <c r="O72" s="919"/>
      <c r="P72" s="920"/>
      <c r="Q72" s="921">
        <v>308</v>
      </c>
      <c r="R72" s="876"/>
      <c r="S72" s="876"/>
      <c r="T72" s="876"/>
      <c r="U72" s="876"/>
      <c r="V72" s="876">
        <v>254</v>
      </c>
      <c r="W72" s="876"/>
      <c r="X72" s="876"/>
      <c r="Y72" s="876"/>
      <c r="Z72" s="876"/>
      <c r="AA72" s="876">
        <v>54</v>
      </c>
      <c r="AB72" s="876"/>
      <c r="AC72" s="876"/>
      <c r="AD72" s="876"/>
      <c r="AE72" s="876"/>
      <c r="AF72" s="876">
        <v>54</v>
      </c>
      <c r="AG72" s="876"/>
      <c r="AH72" s="876"/>
      <c r="AI72" s="876"/>
      <c r="AJ72" s="876"/>
      <c r="AK72" s="876" t="s">
        <v>591</v>
      </c>
      <c r="AL72" s="876"/>
      <c r="AM72" s="876"/>
      <c r="AN72" s="876"/>
      <c r="AO72" s="876"/>
      <c r="AP72" s="876" t="s">
        <v>591</v>
      </c>
      <c r="AQ72" s="876"/>
      <c r="AR72" s="876"/>
      <c r="AS72" s="876"/>
      <c r="AT72" s="876"/>
      <c r="AU72" s="876"/>
      <c r="AV72" s="876"/>
      <c r="AW72" s="876"/>
      <c r="AX72" s="876"/>
      <c r="AY72" s="876"/>
      <c r="AZ72" s="923"/>
      <c r="BA72" s="923"/>
      <c r="BB72" s="923"/>
      <c r="BC72" s="923"/>
      <c r="BD72" s="924"/>
      <c r="BE72" s="266"/>
      <c r="BF72" s="266"/>
      <c r="BG72" s="266"/>
      <c r="BH72" s="266"/>
      <c r="BI72" s="266"/>
      <c r="BJ72" s="266"/>
      <c r="BK72" s="266"/>
      <c r="BL72" s="266"/>
      <c r="BM72" s="266"/>
      <c r="BN72" s="266"/>
      <c r="BO72" s="266"/>
      <c r="BP72" s="266"/>
      <c r="BQ72" s="263">
        <v>66</v>
      </c>
      <c r="BR72" s="268"/>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7"/>
    </row>
    <row r="73" spans="1:131" s="248" customFormat="1" ht="44.25" customHeight="1" x14ac:dyDescent="0.15">
      <c r="A73" s="262">
        <v>6</v>
      </c>
      <c r="B73" s="918" t="s">
        <v>589</v>
      </c>
      <c r="C73" s="919"/>
      <c r="D73" s="919"/>
      <c r="E73" s="919"/>
      <c r="F73" s="919"/>
      <c r="G73" s="919"/>
      <c r="H73" s="919"/>
      <c r="I73" s="919"/>
      <c r="J73" s="919"/>
      <c r="K73" s="919"/>
      <c r="L73" s="919"/>
      <c r="M73" s="919"/>
      <c r="N73" s="919"/>
      <c r="O73" s="919"/>
      <c r="P73" s="920"/>
      <c r="Q73" s="921">
        <v>296028</v>
      </c>
      <c r="R73" s="876"/>
      <c r="S73" s="876"/>
      <c r="T73" s="876"/>
      <c r="U73" s="876"/>
      <c r="V73" s="876">
        <v>287668</v>
      </c>
      <c r="W73" s="876"/>
      <c r="X73" s="876"/>
      <c r="Y73" s="876"/>
      <c r="Z73" s="876"/>
      <c r="AA73" s="876">
        <v>8361</v>
      </c>
      <c r="AB73" s="876"/>
      <c r="AC73" s="876"/>
      <c r="AD73" s="876"/>
      <c r="AE73" s="876"/>
      <c r="AF73" s="876">
        <v>8361</v>
      </c>
      <c r="AG73" s="876"/>
      <c r="AH73" s="876"/>
      <c r="AI73" s="876"/>
      <c r="AJ73" s="876"/>
      <c r="AK73" s="876" t="s">
        <v>591</v>
      </c>
      <c r="AL73" s="876"/>
      <c r="AM73" s="876"/>
      <c r="AN73" s="876"/>
      <c r="AO73" s="876"/>
      <c r="AP73" s="876" t="s">
        <v>591</v>
      </c>
      <c r="AQ73" s="876"/>
      <c r="AR73" s="876"/>
      <c r="AS73" s="876"/>
      <c r="AT73" s="876"/>
      <c r="AU73" s="876"/>
      <c r="AV73" s="876"/>
      <c r="AW73" s="876"/>
      <c r="AX73" s="876"/>
      <c r="AY73" s="876"/>
      <c r="AZ73" s="923"/>
      <c r="BA73" s="923"/>
      <c r="BB73" s="923"/>
      <c r="BC73" s="923"/>
      <c r="BD73" s="924"/>
      <c r="BE73" s="266"/>
      <c r="BF73" s="266"/>
      <c r="BG73" s="266"/>
      <c r="BH73" s="266"/>
      <c r="BI73" s="266"/>
      <c r="BJ73" s="266"/>
      <c r="BK73" s="266"/>
      <c r="BL73" s="266"/>
      <c r="BM73" s="266"/>
      <c r="BN73" s="266"/>
      <c r="BO73" s="266"/>
      <c r="BP73" s="266"/>
      <c r="BQ73" s="263">
        <v>67</v>
      </c>
      <c r="BR73" s="268"/>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7"/>
    </row>
    <row r="74" spans="1:131" s="248" customFormat="1" ht="26.25" customHeight="1" x14ac:dyDescent="0.15">
      <c r="A74" s="262">
        <v>7</v>
      </c>
      <c r="B74" s="922"/>
      <c r="C74" s="919"/>
      <c r="D74" s="919"/>
      <c r="E74" s="919"/>
      <c r="F74" s="919"/>
      <c r="G74" s="919"/>
      <c r="H74" s="919"/>
      <c r="I74" s="919"/>
      <c r="J74" s="919"/>
      <c r="K74" s="919"/>
      <c r="L74" s="919"/>
      <c r="M74" s="919"/>
      <c r="N74" s="919"/>
      <c r="O74" s="919"/>
      <c r="P74" s="920"/>
      <c r="Q74" s="921"/>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923"/>
      <c r="BA74" s="923"/>
      <c r="BB74" s="923"/>
      <c r="BC74" s="923"/>
      <c r="BD74" s="924"/>
      <c r="BE74" s="266"/>
      <c r="BF74" s="266"/>
      <c r="BG74" s="266"/>
      <c r="BH74" s="266"/>
      <c r="BI74" s="266"/>
      <c r="BJ74" s="266"/>
      <c r="BK74" s="266"/>
      <c r="BL74" s="266"/>
      <c r="BM74" s="266"/>
      <c r="BN74" s="266"/>
      <c r="BO74" s="266"/>
      <c r="BP74" s="266"/>
      <c r="BQ74" s="263">
        <v>68</v>
      </c>
      <c r="BR74" s="268"/>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7"/>
    </row>
    <row r="75" spans="1:131" s="248" customFormat="1" ht="26.25" customHeight="1" x14ac:dyDescent="0.15">
      <c r="A75" s="262">
        <v>8</v>
      </c>
      <c r="B75" s="922"/>
      <c r="C75" s="919"/>
      <c r="D75" s="919"/>
      <c r="E75" s="919"/>
      <c r="F75" s="919"/>
      <c r="G75" s="919"/>
      <c r="H75" s="919"/>
      <c r="I75" s="919"/>
      <c r="J75" s="919"/>
      <c r="K75" s="919"/>
      <c r="L75" s="919"/>
      <c r="M75" s="919"/>
      <c r="N75" s="919"/>
      <c r="O75" s="919"/>
      <c r="P75" s="920"/>
      <c r="Q75" s="925"/>
      <c r="R75" s="926"/>
      <c r="S75" s="926"/>
      <c r="T75" s="926"/>
      <c r="U75" s="875"/>
      <c r="V75" s="927"/>
      <c r="W75" s="926"/>
      <c r="X75" s="926"/>
      <c r="Y75" s="926"/>
      <c r="Z75" s="875"/>
      <c r="AA75" s="927"/>
      <c r="AB75" s="926"/>
      <c r="AC75" s="926"/>
      <c r="AD75" s="926"/>
      <c r="AE75" s="875"/>
      <c r="AF75" s="927"/>
      <c r="AG75" s="926"/>
      <c r="AH75" s="926"/>
      <c r="AI75" s="926"/>
      <c r="AJ75" s="875"/>
      <c r="AK75" s="927"/>
      <c r="AL75" s="926"/>
      <c r="AM75" s="926"/>
      <c r="AN75" s="926"/>
      <c r="AO75" s="875"/>
      <c r="AP75" s="927"/>
      <c r="AQ75" s="926"/>
      <c r="AR75" s="926"/>
      <c r="AS75" s="926"/>
      <c r="AT75" s="875"/>
      <c r="AU75" s="927"/>
      <c r="AV75" s="926"/>
      <c r="AW75" s="926"/>
      <c r="AX75" s="926"/>
      <c r="AY75" s="875"/>
      <c r="AZ75" s="923"/>
      <c r="BA75" s="923"/>
      <c r="BB75" s="923"/>
      <c r="BC75" s="923"/>
      <c r="BD75" s="924"/>
      <c r="BE75" s="266"/>
      <c r="BF75" s="266"/>
      <c r="BG75" s="266"/>
      <c r="BH75" s="266"/>
      <c r="BI75" s="266"/>
      <c r="BJ75" s="266"/>
      <c r="BK75" s="266"/>
      <c r="BL75" s="266"/>
      <c r="BM75" s="266"/>
      <c r="BN75" s="266"/>
      <c r="BO75" s="266"/>
      <c r="BP75" s="266"/>
      <c r="BQ75" s="263">
        <v>69</v>
      </c>
      <c r="BR75" s="268"/>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7"/>
    </row>
    <row r="76" spans="1:131" s="248" customFormat="1" ht="26.25" customHeight="1" x14ac:dyDescent="0.15">
      <c r="A76" s="262">
        <v>9</v>
      </c>
      <c r="B76" s="922"/>
      <c r="C76" s="919"/>
      <c r="D76" s="919"/>
      <c r="E76" s="919"/>
      <c r="F76" s="919"/>
      <c r="G76" s="919"/>
      <c r="H76" s="919"/>
      <c r="I76" s="919"/>
      <c r="J76" s="919"/>
      <c r="K76" s="919"/>
      <c r="L76" s="919"/>
      <c r="M76" s="919"/>
      <c r="N76" s="919"/>
      <c r="O76" s="919"/>
      <c r="P76" s="920"/>
      <c r="Q76" s="925"/>
      <c r="R76" s="926"/>
      <c r="S76" s="926"/>
      <c r="T76" s="926"/>
      <c r="U76" s="875"/>
      <c r="V76" s="927"/>
      <c r="W76" s="926"/>
      <c r="X76" s="926"/>
      <c r="Y76" s="926"/>
      <c r="Z76" s="875"/>
      <c r="AA76" s="927"/>
      <c r="AB76" s="926"/>
      <c r="AC76" s="926"/>
      <c r="AD76" s="926"/>
      <c r="AE76" s="875"/>
      <c r="AF76" s="927"/>
      <c r="AG76" s="926"/>
      <c r="AH76" s="926"/>
      <c r="AI76" s="926"/>
      <c r="AJ76" s="875"/>
      <c r="AK76" s="927"/>
      <c r="AL76" s="926"/>
      <c r="AM76" s="926"/>
      <c r="AN76" s="926"/>
      <c r="AO76" s="875"/>
      <c r="AP76" s="927"/>
      <c r="AQ76" s="926"/>
      <c r="AR76" s="926"/>
      <c r="AS76" s="926"/>
      <c r="AT76" s="875"/>
      <c r="AU76" s="927"/>
      <c r="AV76" s="926"/>
      <c r="AW76" s="926"/>
      <c r="AX76" s="926"/>
      <c r="AY76" s="875"/>
      <c r="AZ76" s="923"/>
      <c r="BA76" s="923"/>
      <c r="BB76" s="923"/>
      <c r="BC76" s="923"/>
      <c r="BD76" s="924"/>
      <c r="BE76" s="266"/>
      <c r="BF76" s="266"/>
      <c r="BG76" s="266"/>
      <c r="BH76" s="266"/>
      <c r="BI76" s="266"/>
      <c r="BJ76" s="266"/>
      <c r="BK76" s="266"/>
      <c r="BL76" s="266"/>
      <c r="BM76" s="266"/>
      <c r="BN76" s="266"/>
      <c r="BO76" s="266"/>
      <c r="BP76" s="266"/>
      <c r="BQ76" s="263">
        <v>70</v>
      </c>
      <c r="BR76" s="268"/>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7"/>
    </row>
    <row r="77" spans="1:131" s="248" customFormat="1" ht="26.25" customHeight="1" x14ac:dyDescent="0.15">
      <c r="A77" s="262">
        <v>10</v>
      </c>
      <c r="B77" s="922"/>
      <c r="C77" s="919"/>
      <c r="D77" s="919"/>
      <c r="E77" s="919"/>
      <c r="F77" s="919"/>
      <c r="G77" s="919"/>
      <c r="H77" s="919"/>
      <c r="I77" s="919"/>
      <c r="J77" s="919"/>
      <c r="K77" s="919"/>
      <c r="L77" s="919"/>
      <c r="M77" s="919"/>
      <c r="N77" s="919"/>
      <c r="O77" s="919"/>
      <c r="P77" s="920"/>
      <c r="Q77" s="925"/>
      <c r="R77" s="926"/>
      <c r="S77" s="926"/>
      <c r="T77" s="926"/>
      <c r="U77" s="875"/>
      <c r="V77" s="927"/>
      <c r="W77" s="926"/>
      <c r="X77" s="926"/>
      <c r="Y77" s="926"/>
      <c r="Z77" s="875"/>
      <c r="AA77" s="927"/>
      <c r="AB77" s="926"/>
      <c r="AC77" s="926"/>
      <c r="AD77" s="926"/>
      <c r="AE77" s="875"/>
      <c r="AF77" s="927"/>
      <c r="AG77" s="926"/>
      <c r="AH77" s="926"/>
      <c r="AI77" s="926"/>
      <c r="AJ77" s="875"/>
      <c r="AK77" s="927"/>
      <c r="AL77" s="926"/>
      <c r="AM77" s="926"/>
      <c r="AN77" s="926"/>
      <c r="AO77" s="875"/>
      <c r="AP77" s="927"/>
      <c r="AQ77" s="926"/>
      <c r="AR77" s="926"/>
      <c r="AS77" s="926"/>
      <c r="AT77" s="875"/>
      <c r="AU77" s="927"/>
      <c r="AV77" s="926"/>
      <c r="AW77" s="926"/>
      <c r="AX77" s="926"/>
      <c r="AY77" s="875"/>
      <c r="AZ77" s="923"/>
      <c r="BA77" s="923"/>
      <c r="BB77" s="923"/>
      <c r="BC77" s="923"/>
      <c r="BD77" s="924"/>
      <c r="BE77" s="266"/>
      <c r="BF77" s="266"/>
      <c r="BG77" s="266"/>
      <c r="BH77" s="266"/>
      <c r="BI77" s="266"/>
      <c r="BJ77" s="266"/>
      <c r="BK77" s="266"/>
      <c r="BL77" s="266"/>
      <c r="BM77" s="266"/>
      <c r="BN77" s="266"/>
      <c r="BO77" s="266"/>
      <c r="BP77" s="266"/>
      <c r="BQ77" s="263">
        <v>71</v>
      </c>
      <c r="BR77" s="268"/>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7"/>
    </row>
    <row r="78" spans="1:131" s="248" customFormat="1" ht="26.25" customHeight="1" x14ac:dyDescent="0.15">
      <c r="A78" s="262">
        <v>11</v>
      </c>
      <c r="B78" s="922"/>
      <c r="C78" s="919"/>
      <c r="D78" s="919"/>
      <c r="E78" s="919"/>
      <c r="F78" s="919"/>
      <c r="G78" s="919"/>
      <c r="H78" s="919"/>
      <c r="I78" s="919"/>
      <c r="J78" s="919"/>
      <c r="K78" s="919"/>
      <c r="L78" s="919"/>
      <c r="M78" s="919"/>
      <c r="N78" s="919"/>
      <c r="O78" s="919"/>
      <c r="P78" s="920"/>
      <c r="Q78" s="921"/>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923"/>
      <c r="BA78" s="923"/>
      <c r="BB78" s="923"/>
      <c r="BC78" s="923"/>
      <c r="BD78" s="924"/>
      <c r="BE78" s="266"/>
      <c r="BF78" s="266"/>
      <c r="BG78" s="266"/>
      <c r="BH78" s="266"/>
      <c r="BI78" s="266"/>
      <c r="BJ78" s="269"/>
      <c r="BK78" s="269"/>
      <c r="BL78" s="269"/>
      <c r="BM78" s="269"/>
      <c r="BN78" s="269"/>
      <c r="BO78" s="266"/>
      <c r="BP78" s="266"/>
      <c r="BQ78" s="263">
        <v>72</v>
      </c>
      <c r="BR78" s="268"/>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7"/>
    </row>
    <row r="79" spans="1:131" s="248" customFormat="1" ht="26.25" customHeight="1" x14ac:dyDescent="0.15">
      <c r="A79" s="262">
        <v>12</v>
      </c>
      <c r="B79" s="922"/>
      <c r="C79" s="919"/>
      <c r="D79" s="919"/>
      <c r="E79" s="919"/>
      <c r="F79" s="919"/>
      <c r="G79" s="919"/>
      <c r="H79" s="919"/>
      <c r="I79" s="919"/>
      <c r="J79" s="919"/>
      <c r="K79" s="919"/>
      <c r="L79" s="919"/>
      <c r="M79" s="919"/>
      <c r="N79" s="919"/>
      <c r="O79" s="919"/>
      <c r="P79" s="920"/>
      <c r="Q79" s="921"/>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923"/>
      <c r="BA79" s="923"/>
      <c r="BB79" s="923"/>
      <c r="BC79" s="923"/>
      <c r="BD79" s="924"/>
      <c r="BE79" s="266"/>
      <c r="BF79" s="266"/>
      <c r="BG79" s="266"/>
      <c r="BH79" s="266"/>
      <c r="BI79" s="266"/>
      <c r="BJ79" s="269"/>
      <c r="BK79" s="269"/>
      <c r="BL79" s="269"/>
      <c r="BM79" s="269"/>
      <c r="BN79" s="269"/>
      <c r="BO79" s="266"/>
      <c r="BP79" s="266"/>
      <c r="BQ79" s="263">
        <v>73</v>
      </c>
      <c r="BR79" s="268"/>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7"/>
    </row>
    <row r="80" spans="1:131" s="248" customFormat="1" ht="26.25" customHeight="1" x14ac:dyDescent="0.15">
      <c r="A80" s="262">
        <v>13</v>
      </c>
      <c r="B80" s="922"/>
      <c r="C80" s="919"/>
      <c r="D80" s="919"/>
      <c r="E80" s="919"/>
      <c r="F80" s="919"/>
      <c r="G80" s="919"/>
      <c r="H80" s="919"/>
      <c r="I80" s="919"/>
      <c r="J80" s="919"/>
      <c r="K80" s="919"/>
      <c r="L80" s="919"/>
      <c r="M80" s="919"/>
      <c r="N80" s="919"/>
      <c r="O80" s="919"/>
      <c r="P80" s="920"/>
      <c r="Q80" s="921"/>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923"/>
      <c r="BA80" s="923"/>
      <c r="BB80" s="923"/>
      <c r="BC80" s="923"/>
      <c r="BD80" s="924"/>
      <c r="BE80" s="266"/>
      <c r="BF80" s="266"/>
      <c r="BG80" s="266"/>
      <c r="BH80" s="266"/>
      <c r="BI80" s="266"/>
      <c r="BJ80" s="266"/>
      <c r="BK80" s="266"/>
      <c r="BL80" s="266"/>
      <c r="BM80" s="266"/>
      <c r="BN80" s="266"/>
      <c r="BO80" s="266"/>
      <c r="BP80" s="266"/>
      <c r="BQ80" s="263">
        <v>74</v>
      </c>
      <c r="BR80" s="268"/>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7"/>
    </row>
    <row r="81" spans="1:131" s="248" customFormat="1" ht="26.25" customHeight="1" x14ac:dyDescent="0.15">
      <c r="A81" s="262">
        <v>14</v>
      </c>
      <c r="B81" s="922"/>
      <c r="C81" s="919"/>
      <c r="D81" s="919"/>
      <c r="E81" s="919"/>
      <c r="F81" s="919"/>
      <c r="G81" s="919"/>
      <c r="H81" s="919"/>
      <c r="I81" s="919"/>
      <c r="J81" s="919"/>
      <c r="K81" s="919"/>
      <c r="L81" s="919"/>
      <c r="M81" s="919"/>
      <c r="N81" s="919"/>
      <c r="O81" s="919"/>
      <c r="P81" s="920"/>
      <c r="Q81" s="921"/>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923"/>
      <c r="BA81" s="923"/>
      <c r="BB81" s="923"/>
      <c r="BC81" s="923"/>
      <c r="BD81" s="924"/>
      <c r="BE81" s="266"/>
      <c r="BF81" s="266"/>
      <c r="BG81" s="266"/>
      <c r="BH81" s="266"/>
      <c r="BI81" s="266"/>
      <c r="BJ81" s="266"/>
      <c r="BK81" s="266"/>
      <c r="BL81" s="266"/>
      <c r="BM81" s="266"/>
      <c r="BN81" s="266"/>
      <c r="BO81" s="266"/>
      <c r="BP81" s="266"/>
      <c r="BQ81" s="263">
        <v>75</v>
      </c>
      <c r="BR81" s="268"/>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7"/>
    </row>
    <row r="82" spans="1:131" s="248" customFormat="1" ht="26.25" customHeight="1" x14ac:dyDescent="0.15">
      <c r="A82" s="262">
        <v>15</v>
      </c>
      <c r="B82" s="922"/>
      <c r="C82" s="919"/>
      <c r="D82" s="919"/>
      <c r="E82" s="919"/>
      <c r="F82" s="919"/>
      <c r="G82" s="919"/>
      <c r="H82" s="919"/>
      <c r="I82" s="919"/>
      <c r="J82" s="919"/>
      <c r="K82" s="919"/>
      <c r="L82" s="919"/>
      <c r="M82" s="919"/>
      <c r="N82" s="919"/>
      <c r="O82" s="919"/>
      <c r="P82" s="920"/>
      <c r="Q82" s="921"/>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923"/>
      <c r="BA82" s="923"/>
      <c r="BB82" s="923"/>
      <c r="BC82" s="923"/>
      <c r="BD82" s="924"/>
      <c r="BE82" s="266"/>
      <c r="BF82" s="266"/>
      <c r="BG82" s="266"/>
      <c r="BH82" s="266"/>
      <c r="BI82" s="266"/>
      <c r="BJ82" s="266"/>
      <c r="BK82" s="266"/>
      <c r="BL82" s="266"/>
      <c r="BM82" s="266"/>
      <c r="BN82" s="266"/>
      <c r="BO82" s="266"/>
      <c r="BP82" s="266"/>
      <c r="BQ82" s="263">
        <v>76</v>
      </c>
      <c r="BR82" s="268"/>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7"/>
    </row>
    <row r="83" spans="1:131" s="248" customFormat="1" ht="26.25" customHeight="1" x14ac:dyDescent="0.15">
      <c r="A83" s="262">
        <v>16</v>
      </c>
      <c r="B83" s="922"/>
      <c r="C83" s="919"/>
      <c r="D83" s="919"/>
      <c r="E83" s="919"/>
      <c r="F83" s="919"/>
      <c r="G83" s="919"/>
      <c r="H83" s="919"/>
      <c r="I83" s="919"/>
      <c r="J83" s="919"/>
      <c r="K83" s="919"/>
      <c r="L83" s="919"/>
      <c r="M83" s="919"/>
      <c r="N83" s="919"/>
      <c r="O83" s="919"/>
      <c r="P83" s="920"/>
      <c r="Q83" s="921"/>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923"/>
      <c r="BA83" s="923"/>
      <c r="BB83" s="923"/>
      <c r="BC83" s="923"/>
      <c r="BD83" s="924"/>
      <c r="BE83" s="266"/>
      <c r="BF83" s="266"/>
      <c r="BG83" s="266"/>
      <c r="BH83" s="266"/>
      <c r="BI83" s="266"/>
      <c r="BJ83" s="266"/>
      <c r="BK83" s="266"/>
      <c r="BL83" s="266"/>
      <c r="BM83" s="266"/>
      <c r="BN83" s="266"/>
      <c r="BO83" s="266"/>
      <c r="BP83" s="266"/>
      <c r="BQ83" s="263">
        <v>77</v>
      </c>
      <c r="BR83" s="268"/>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7"/>
    </row>
    <row r="84" spans="1:131" s="248" customFormat="1" ht="26.25" customHeight="1" x14ac:dyDescent="0.15">
      <c r="A84" s="262">
        <v>17</v>
      </c>
      <c r="B84" s="922"/>
      <c r="C84" s="919"/>
      <c r="D84" s="919"/>
      <c r="E84" s="919"/>
      <c r="F84" s="919"/>
      <c r="G84" s="919"/>
      <c r="H84" s="919"/>
      <c r="I84" s="919"/>
      <c r="J84" s="919"/>
      <c r="K84" s="919"/>
      <c r="L84" s="919"/>
      <c r="M84" s="919"/>
      <c r="N84" s="919"/>
      <c r="O84" s="919"/>
      <c r="P84" s="920"/>
      <c r="Q84" s="921"/>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923"/>
      <c r="BA84" s="923"/>
      <c r="BB84" s="923"/>
      <c r="BC84" s="923"/>
      <c r="BD84" s="924"/>
      <c r="BE84" s="266"/>
      <c r="BF84" s="266"/>
      <c r="BG84" s="266"/>
      <c r="BH84" s="266"/>
      <c r="BI84" s="266"/>
      <c r="BJ84" s="266"/>
      <c r="BK84" s="266"/>
      <c r="BL84" s="266"/>
      <c r="BM84" s="266"/>
      <c r="BN84" s="266"/>
      <c r="BO84" s="266"/>
      <c r="BP84" s="266"/>
      <c r="BQ84" s="263">
        <v>78</v>
      </c>
      <c r="BR84" s="268"/>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7"/>
    </row>
    <row r="85" spans="1:131" s="248" customFormat="1" ht="26.25" customHeight="1" x14ac:dyDescent="0.15">
      <c r="A85" s="262">
        <v>18</v>
      </c>
      <c r="B85" s="922"/>
      <c r="C85" s="919"/>
      <c r="D85" s="919"/>
      <c r="E85" s="919"/>
      <c r="F85" s="919"/>
      <c r="G85" s="919"/>
      <c r="H85" s="919"/>
      <c r="I85" s="919"/>
      <c r="J85" s="919"/>
      <c r="K85" s="919"/>
      <c r="L85" s="919"/>
      <c r="M85" s="919"/>
      <c r="N85" s="919"/>
      <c r="O85" s="919"/>
      <c r="P85" s="920"/>
      <c r="Q85" s="921"/>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923"/>
      <c r="BA85" s="923"/>
      <c r="BB85" s="923"/>
      <c r="BC85" s="923"/>
      <c r="BD85" s="924"/>
      <c r="BE85" s="266"/>
      <c r="BF85" s="266"/>
      <c r="BG85" s="266"/>
      <c r="BH85" s="266"/>
      <c r="BI85" s="266"/>
      <c r="BJ85" s="266"/>
      <c r="BK85" s="266"/>
      <c r="BL85" s="266"/>
      <c r="BM85" s="266"/>
      <c r="BN85" s="266"/>
      <c r="BO85" s="266"/>
      <c r="BP85" s="266"/>
      <c r="BQ85" s="263">
        <v>79</v>
      </c>
      <c r="BR85" s="268"/>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7"/>
    </row>
    <row r="86" spans="1:131" s="248" customFormat="1" ht="26.25" customHeight="1" x14ac:dyDescent="0.15">
      <c r="A86" s="262">
        <v>19</v>
      </c>
      <c r="B86" s="922"/>
      <c r="C86" s="919"/>
      <c r="D86" s="919"/>
      <c r="E86" s="919"/>
      <c r="F86" s="919"/>
      <c r="G86" s="919"/>
      <c r="H86" s="919"/>
      <c r="I86" s="919"/>
      <c r="J86" s="919"/>
      <c r="K86" s="919"/>
      <c r="L86" s="919"/>
      <c r="M86" s="919"/>
      <c r="N86" s="919"/>
      <c r="O86" s="919"/>
      <c r="P86" s="920"/>
      <c r="Q86" s="921"/>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923"/>
      <c r="BA86" s="923"/>
      <c r="BB86" s="923"/>
      <c r="BC86" s="923"/>
      <c r="BD86" s="924"/>
      <c r="BE86" s="266"/>
      <c r="BF86" s="266"/>
      <c r="BG86" s="266"/>
      <c r="BH86" s="266"/>
      <c r="BI86" s="266"/>
      <c r="BJ86" s="266"/>
      <c r="BK86" s="266"/>
      <c r="BL86" s="266"/>
      <c r="BM86" s="266"/>
      <c r="BN86" s="266"/>
      <c r="BO86" s="266"/>
      <c r="BP86" s="266"/>
      <c r="BQ86" s="263">
        <v>80</v>
      </c>
      <c r="BR86" s="268"/>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7"/>
    </row>
    <row r="88" spans="1:131" s="248" customFormat="1" ht="26.25" customHeight="1" thickBot="1" x14ac:dyDescent="0.2">
      <c r="A88" s="265" t="s">
        <v>388</v>
      </c>
      <c r="B88" s="836" t="s">
        <v>417</v>
      </c>
      <c r="C88" s="837"/>
      <c r="D88" s="837"/>
      <c r="E88" s="837"/>
      <c r="F88" s="837"/>
      <c r="G88" s="837"/>
      <c r="H88" s="837"/>
      <c r="I88" s="837"/>
      <c r="J88" s="837"/>
      <c r="K88" s="837"/>
      <c r="L88" s="837"/>
      <c r="M88" s="837"/>
      <c r="N88" s="837"/>
      <c r="O88" s="837"/>
      <c r="P88" s="838"/>
      <c r="Q88" s="883"/>
      <c r="R88" s="884"/>
      <c r="S88" s="884"/>
      <c r="T88" s="884"/>
      <c r="U88" s="884"/>
      <c r="V88" s="884"/>
      <c r="W88" s="884"/>
      <c r="X88" s="884"/>
      <c r="Y88" s="884"/>
      <c r="Z88" s="884"/>
      <c r="AA88" s="884"/>
      <c r="AB88" s="884"/>
      <c r="AC88" s="884"/>
      <c r="AD88" s="884"/>
      <c r="AE88" s="884"/>
      <c r="AF88" s="887">
        <v>10056</v>
      </c>
      <c r="AG88" s="887"/>
      <c r="AH88" s="887"/>
      <c r="AI88" s="887"/>
      <c r="AJ88" s="887"/>
      <c r="AK88" s="884"/>
      <c r="AL88" s="884"/>
      <c r="AM88" s="884"/>
      <c r="AN88" s="884"/>
      <c r="AO88" s="884"/>
      <c r="AP88" s="887">
        <v>1147</v>
      </c>
      <c r="AQ88" s="887"/>
      <c r="AR88" s="887"/>
      <c r="AS88" s="887"/>
      <c r="AT88" s="887"/>
      <c r="AU88" s="887"/>
      <c r="AV88" s="887"/>
      <c r="AW88" s="887"/>
      <c r="AX88" s="887"/>
      <c r="AY88" s="887"/>
      <c r="AZ88" s="892"/>
      <c r="BA88" s="892"/>
      <c r="BB88" s="892"/>
      <c r="BC88" s="892"/>
      <c r="BD88" s="893"/>
      <c r="BE88" s="266"/>
      <c r="BF88" s="266"/>
      <c r="BG88" s="266"/>
      <c r="BH88" s="266"/>
      <c r="BI88" s="266"/>
      <c r="BJ88" s="266"/>
      <c r="BK88" s="266"/>
      <c r="BL88" s="266"/>
      <c r="BM88" s="266"/>
      <c r="BN88" s="266"/>
      <c r="BO88" s="266"/>
      <c r="BP88" s="266"/>
      <c r="BQ88" s="263">
        <v>82</v>
      </c>
      <c r="BR88" s="268"/>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12</v>
      </c>
      <c r="CS102" s="895"/>
      <c r="CT102" s="895"/>
      <c r="CU102" s="895"/>
      <c r="CV102" s="939"/>
      <c r="CW102" s="938">
        <v>1</v>
      </c>
      <c r="CX102" s="895"/>
      <c r="CY102" s="895"/>
      <c r="CZ102" s="895"/>
      <c r="DA102" s="939"/>
      <c r="DB102" s="938">
        <v>5</v>
      </c>
      <c r="DC102" s="895"/>
      <c r="DD102" s="895"/>
      <c r="DE102" s="895"/>
      <c r="DF102" s="939"/>
      <c r="DG102" s="938"/>
      <c r="DH102" s="895"/>
      <c r="DI102" s="895"/>
      <c r="DJ102" s="895"/>
      <c r="DK102" s="939"/>
      <c r="DL102" s="938"/>
      <c r="DM102" s="895"/>
      <c r="DN102" s="895"/>
      <c r="DO102" s="895"/>
      <c r="DP102" s="939"/>
      <c r="DQ102" s="938"/>
      <c r="DR102" s="895"/>
      <c r="DS102" s="895"/>
      <c r="DT102" s="895"/>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306</v>
      </c>
      <c r="AG109" s="941"/>
      <c r="AH109" s="941"/>
      <c r="AI109" s="941"/>
      <c r="AJ109" s="942"/>
      <c r="AK109" s="940" t="s">
        <v>305</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306</v>
      </c>
      <c r="BW109" s="941"/>
      <c r="BX109" s="941"/>
      <c r="BY109" s="941"/>
      <c r="BZ109" s="942"/>
      <c r="CA109" s="940" t="s">
        <v>305</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306</v>
      </c>
      <c r="DM109" s="941"/>
      <c r="DN109" s="941"/>
      <c r="DO109" s="941"/>
      <c r="DP109" s="942"/>
      <c r="DQ109" s="940" t="s">
        <v>305</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341204</v>
      </c>
      <c r="AB110" s="948"/>
      <c r="AC110" s="948"/>
      <c r="AD110" s="948"/>
      <c r="AE110" s="949"/>
      <c r="AF110" s="950">
        <v>372766</v>
      </c>
      <c r="AG110" s="948"/>
      <c r="AH110" s="948"/>
      <c r="AI110" s="948"/>
      <c r="AJ110" s="949"/>
      <c r="AK110" s="950">
        <v>367809</v>
      </c>
      <c r="AL110" s="948"/>
      <c r="AM110" s="948"/>
      <c r="AN110" s="948"/>
      <c r="AO110" s="949"/>
      <c r="AP110" s="951">
        <v>24.1</v>
      </c>
      <c r="AQ110" s="952"/>
      <c r="AR110" s="952"/>
      <c r="AS110" s="952"/>
      <c r="AT110" s="953"/>
      <c r="AU110" s="954" t="s">
        <v>72</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3369853</v>
      </c>
      <c r="BR110" s="983"/>
      <c r="BS110" s="983"/>
      <c r="BT110" s="983"/>
      <c r="BU110" s="983"/>
      <c r="BV110" s="983">
        <v>3371069</v>
      </c>
      <c r="BW110" s="983"/>
      <c r="BX110" s="983"/>
      <c r="BY110" s="983"/>
      <c r="BZ110" s="983"/>
      <c r="CA110" s="983">
        <v>3436764</v>
      </c>
      <c r="CB110" s="983"/>
      <c r="CC110" s="983"/>
      <c r="CD110" s="983"/>
      <c r="CE110" s="983"/>
      <c r="CF110" s="997">
        <v>225.1</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433</v>
      </c>
      <c r="DH110" s="983"/>
      <c r="DI110" s="983"/>
      <c r="DJ110" s="983"/>
      <c r="DK110" s="983"/>
      <c r="DL110" s="983" t="s">
        <v>433</v>
      </c>
      <c r="DM110" s="983"/>
      <c r="DN110" s="983"/>
      <c r="DO110" s="983"/>
      <c r="DP110" s="983"/>
      <c r="DQ110" s="983" t="s">
        <v>433</v>
      </c>
      <c r="DR110" s="983"/>
      <c r="DS110" s="983"/>
      <c r="DT110" s="983"/>
      <c r="DU110" s="983"/>
      <c r="DV110" s="984" t="s">
        <v>433</v>
      </c>
      <c r="DW110" s="984"/>
      <c r="DX110" s="984"/>
      <c r="DY110" s="984"/>
      <c r="DZ110" s="985"/>
    </row>
    <row r="111" spans="1:131" s="247" customFormat="1" ht="26.25" customHeight="1" x14ac:dyDescent="0.15">
      <c r="A111" s="986" t="s">
        <v>434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128</v>
      </c>
      <c r="AG111" s="990"/>
      <c r="AH111" s="990"/>
      <c r="AI111" s="990"/>
      <c r="AJ111" s="991"/>
      <c r="AK111" s="992" t="s">
        <v>128</v>
      </c>
      <c r="AL111" s="990"/>
      <c r="AM111" s="990"/>
      <c r="AN111" s="990"/>
      <c r="AO111" s="991"/>
      <c r="AP111" s="993" t="s">
        <v>128</v>
      </c>
      <c r="AQ111" s="994"/>
      <c r="AR111" s="994"/>
      <c r="AS111" s="994"/>
      <c r="AT111" s="995"/>
      <c r="AU111" s="956"/>
      <c r="AV111" s="957"/>
      <c r="AW111" s="957"/>
      <c r="AX111" s="957"/>
      <c r="AY111" s="957"/>
      <c r="AZ111" s="1005" t="s">
        <v>435</v>
      </c>
      <c r="BA111" s="1006"/>
      <c r="BB111" s="1006"/>
      <c r="BC111" s="1006"/>
      <c r="BD111" s="1006"/>
      <c r="BE111" s="1006"/>
      <c r="BF111" s="1006"/>
      <c r="BG111" s="1006"/>
      <c r="BH111" s="1006"/>
      <c r="BI111" s="1006"/>
      <c r="BJ111" s="1006"/>
      <c r="BK111" s="1006"/>
      <c r="BL111" s="1006"/>
      <c r="BM111" s="1006"/>
      <c r="BN111" s="1006"/>
      <c r="BO111" s="1006"/>
      <c r="BP111" s="1007"/>
      <c r="BQ111" s="975" t="s">
        <v>128</v>
      </c>
      <c r="BR111" s="976"/>
      <c r="BS111" s="976"/>
      <c r="BT111" s="976"/>
      <c r="BU111" s="976"/>
      <c r="BV111" s="976" t="s">
        <v>128</v>
      </c>
      <c r="BW111" s="976"/>
      <c r="BX111" s="976"/>
      <c r="BY111" s="976"/>
      <c r="BZ111" s="976"/>
      <c r="CA111" s="976" t="s">
        <v>128</v>
      </c>
      <c r="CB111" s="976"/>
      <c r="CC111" s="976"/>
      <c r="CD111" s="976"/>
      <c r="CE111" s="976"/>
      <c r="CF111" s="970" t="s">
        <v>436</v>
      </c>
      <c r="CG111" s="971"/>
      <c r="CH111" s="971"/>
      <c r="CI111" s="971"/>
      <c r="CJ111" s="971"/>
      <c r="CK111" s="1001"/>
      <c r="CL111" s="1002"/>
      <c r="CM111" s="972" t="s">
        <v>437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128</v>
      </c>
      <c r="DM111" s="976"/>
      <c r="DN111" s="976"/>
      <c r="DO111" s="976"/>
      <c r="DP111" s="976"/>
      <c r="DQ111" s="976" t="s">
        <v>438</v>
      </c>
      <c r="DR111" s="976"/>
      <c r="DS111" s="976"/>
      <c r="DT111" s="976"/>
      <c r="DU111" s="976"/>
      <c r="DV111" s="977" t="s">
        <v>439</v>
      </c>
      <c r="DW111" s="977"/>
      <c r="DX111" s="977"/>
      <c r="DY111" s="977"/>
      <c r="DZ111" s="978"/>
    </row>
    <row r="112" spans="1:131" s="247" customFormat="1" ht="26.25" customHeight="1" x14ac:dyDescent="0.15">
      <c r="A112" s="1008" t="s">
        <v>440</v>
      </c>
      <c r="B112" s="1009"/>
      <c r="C112" s="1006" t="s">
        <v>441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128</v>
      </c>
      <c r="AB112" s="1015"/>
      <c r="AC112" s="1015"/>
      <c r="AD112" s="1015"/>
      <c r="AE112" s="1016"/>
      <c r="AF112" s="1017" t="s">
        <v>128</v>
      </c>
      <c r="AG112" s="1015"/>
      <c r="AH112" s="1015"/>
      <c r="AI112" s="1015"/>
      <c r="AJ112" s="1016"/>
      <c r="AK112" s="1017" t="s">
        <v>128</v>
      </c>
      <c r="AL112" s="1015"/>
      <c r="AM112" s="1015"/>
      <c r="AN112" s="1015"/>
      <c r="AO112" s="1016"/>
      <c r="AP112" s="1018" t="s">
        <v>128</v>
      </c>
      <c r="AQ112" s="1019"/>
      <c r="AR112" s="1019"/>
      <c r="AS112" s="1019"/>
      <c r="AT112" s="1020"/>
      <c r="AU112" s="956"/>
      <c r="AV112" s="957"/>
      <c r="AW112" s="957"/>
      <c r="AX112" s="957"/>
      <c r="AY112" s="957"/>
      <c r="AZ112" s="1005" t="s">
        <v>442</v>
      </c>
      <c r="BA112" s="1006"/>
      <c r="BB112" s="1006"/>
      <c r="BC112" s="1006"/>
      <c r="BD112" s="1006"/>
      <c r="BE112" s="1006"/>
      <c r="BF112" s="1006"/>
      <c r="BG112" s="1006"/>
      <c r="BH112" s="1006"/>
      <c r="BI112" s="1006"/>
      <c r="BJ112" s="1006"/>
      <c r="BK112" s="1006"/>
      <c r="BL112" s="1006"/>
      <c r="BM112" s="1006"/>
      <c r="BN112" s="1006"/>
      <c r="BO112" s="1006"/>
      <c r="BP112" s="1007"/>
      <c r="BQ112" s="975">
        <v>1268373</v>
      </c>
      <c r="BR112" s="976"/>
      <c r="BS112" s="976"/>
      <c r="BT112" s="976"/>
      <c r="BU112" s="976"/>
      <c r="BV112" s="976">
        <v>1127402</v>
      </c>
      <c r="BW112" s="976"/>
      <c r="BX112" s="976"/>
      <c r="BY112" s="976"/>
      <c r="BZ112" s="976"/>
      <c r="CA112" s="976">
        <v>1011379</v>
      </c>
      <c r="CB112" s="976"/>
      <c r="CC112" s="976"/>
      <c r="CD112" s="976"/>
      <c r="CE112" s="976"/>
      <c r="CF112" s="970">
        <v>66.3</v>
      </c>
      <c r="CG112" s="971"/>
      <c r="CH112" s="971"/>
      <c r="CI112" s="971"/>
      <c r="CJ112" s="971"/>
      <c r="CK112" s="1001"/>
      <c r="CL112" s="1002"/>
      <c r="CM112" s="972" t="s">
        <v>443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128</v>
      </c>
      <c r="DH112" s="976"/>
      <c r="DI112" s="976"/>
      <c r="DJ112" s="976"/>
      <c r="DK112" s="976"/>
      <c r="DL112" s="976" t="s">
        <v>128</v>
      </c>
      <c r="DM112" s="976"/>
      <c r="DN112" s="976"/>
      <c r="DO112" s="976"/>
      <c r="DP112" s="976"/>
      <c r="DQ112" s="976" t="s">
        <v>444</v>
      </c>
      <c r="DR112" s="976"/>
      <c r="DS112" s="976"/>
      <c r="DT112" s="976"/>
      <c r="DU112" s="976"/>
      <c r="DV112" s="977" t="s">
        <v>128</v>
      </c>
      <c r="DW112" s="977"/>
      <c r="DX112" s="977"/>
      <c r="DY112" s="977"/>
      <c r="DZ112" s="978"/>
    </row>
    <row r="113" spans="1:130" s="247" customFormat="1" ht="26.25" customHeight="1" x14ac:dyDescent="0.15">
      <c r="A113" s="1010"/>
      <c r="B113" s="1011"/>
      <c r="C113" s="1006" t="s">
        <v>445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160310</v>
      </c>
      <c r="AB113" s="990"/>
      <c r="AC113" s="990"/>
      <c r="AD113" s="990"/>
      <c r="AE113" s="991"/>
      <c r="AF113" s="992">
        <v>161233</v>
      </c>
      <c r="AG113" s="990"/>
      <c r="AH113" s="990"/>
      <c r="AI113" s="990"/>
      <c r="AJ113" s="991"/>
      <c r="AK113" s="992">
        <v>156108</v>
      </c>
      <c r="AL113" s="990"/>
      <c r="AM113" s="990"/>
      <c r="AN113" s="990"/>
      <c r="AO113" s="991"/>
      <c r="AP113" s="993">
        <v>10.199999999999999</v>
      </c>
      <c r="AQ113" s="994"/>
      <c r="AR113" s="994"/>
      <c r="AS113" s="994"/>
      <c r="AT113" s="995"/>
      <c r="AU113" s="956"/>
      <c r="AV113" s="957"/>
      <c r="AW113" s="957"/>
      <c r="AX113" s="957"/>
      <c r="AY113" s="957"/>
      <c r="AZ113" s="1005" t="s">
        <v>446</v>
      </c>
      <c r="BA113" s="1006"/>
      <c r="BB113" s="1006"/>
      <c r="BC113" s="1006"/>
      <c r="BD113" s="1006"/>
      <c r="BE113" s="1006"/>
      <c r="BF113" s="1006"/>
      <c r="BG113" s="1006"/>
      <c r="BH113" s="1006"/>
      <c r="BI113" s="1006"/>
      <c r="BJ113" s="1006"/>
      <c r="BK113" s="1006"/>
      <c r="BL113" s="1006"/>
      <c r="BM113" s="1006"/>
      <c r="BN113" s="1006"/>
      <c r="BO113" s="1006"/>
      <c r="BP113" s="1007"/>
      <c r="BQ113" s="975">
        <v>41296</v>
      </c>
      <c r="BR113" s="976"/>
      <c r="BS113" s="976"/>
      <c r="BT113" s="976"/>
      <c r="BU113" s="976"/>
      <c r="BV113" s="976">
        <v>38897</v>
      </c>
      <c r="BW113" s="976"/>
      <c r="BX113" s="976"/>
      <c r="BY113" s="976"/>
      <c r="BZ113" s="976"/>
      <c r="CA113" s="976">
        <v>32008</v>
      </c>
      <c r="CB113" s="976"/>
      <c r="CC113" s="976"/>
      <c r="CD113" s="976"/>
      <c r="CE113" s="976"/>
      <c r="CF113" s="970">
        <v>2.1</v>
      </c>
      <c r="CG113" s="971"/>
      <c r="CH113" s="971"/>
      <c r="CI113" s="971"/>
      <c r="CJ113" s="971"/>
      <c r="CK113" s="1001"/>
      <c r="CL113" s="1002"/>
      <c r="CM113" s="972" t="s">
        <v>447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128</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x14ac:dyDescent="0.15">
      <c r="A114" s="1010"/>
      <c r="B114" s="1011"/>
      <c r="C114" s="1006" t="s">
        <v>448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11125</v>
      </c>
      <c r="AB114" s="1015"/>
      <c r="AC114" s="1015"/>
      <c r="AD114" s="1015"/>
      <c r="AE114" s="1016"/>
      <c r="AF114" s="1017">
        <v>9327</v>
      </c>
      <c r="AG114" s="1015"/>
      <c r="AH114" s="1015"/>
      <c r="AI114" s="1015"/>
      <c r="AJ114" s="1016"/>
      <c r="AK114" s="1017">
        <v>8610</v>
      </c>
      <c r="AL114" s="1015"/>
      <c r="AM114" s="1015"/>
      <c r="AN114" s="1015"/>
      <c r="AO114" s="1016"/>
      <c r="AP114" s="1018">
        <v>0.6</v>
      </c>
      <c r="AQ114" s="1019"/>
      <c r="AR114" s="1019"/>
      <c r="AS114" s="1019"/>
      <c r="AT114" s="1020"/>
      <c r="AU114" s="956"/>
      <c r="AV114" s="957"/>
      <c r="AW114" s="957"/>
      <c r="AX114" s="957"/>
      <c r="AY114" s="957"/>
      <c r="AZ114" s="1005" t="s">
        <v>449</v>
      </c>
      <c r="BA114" s="1006"/>
      <c r="BB114" s="1006"/>
      <c r="BC114" s="1006"/>
      <c r="BD114" s="1006"/>
      <c r="BE114" s="1006"/>
      <c r="BF114" s="1006"/>
      <c r="BG114" s="1006"/>
      <c r="BH114" s="1006"/>
      <c r="BI114" s="1006"/>
      <c r="BJ114" s="1006"/>
      <c r="BK114" s="1006"/>
      <c r="BL114" s="1006"/>
      <c r="BM114" s="1006"/>
      <c r="BN114" s="1006"/>
      <c r="BO114" s="1006"/>
      <c r="BP114" s="1007"/>
      <c r="BQ114" s="975">
        <v>430592</v>
      </c>
      <c r="BR114" s="976"/>
      <c r="BS114" s="976"/>
      <c r="BT114" s="976"/>
      <c r="BU114" s="976"/>
      <c r="BV114" s="976">
        <v>417526</v>
      </c>
      <c r="BW114" s="976"/>
      <c r="BX114" s="976"/>
      <c r="BY114" s="976"/>
      <c r="BZ114" s="976"/>
      <c r="CA114" s="976">
        <v>399918</v>
      </c>
      <c r="CB114" s="976"/>
      <c r="CC114" s="976"/>
      <c r="CD114" s="976"/>
      <c r="CE114" s="976"/>
      <c r="CF114" s="970">
        <v>26.2</v>
      </c>
      <c r="CG114" s="971"/>
      <c r="CH114" s="971"/>
      <c r="CI114" s="971"/>
      <c r="CJ114" s="971"/>
      <c r="CK114" s="1001"/>
      <c r="CL114" s="1002"/>
      <c r="CM114" s="972" t="s">
        <v>450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436</v>
      </c>
      <c r="DH114" s="1015"/>
      <c r="DI114" s="1015"/>
      <c r="DJ114" s="1015"/>
      <c r="DK114" s="1016"/>
      <c r="DL114" s="1017" t="s">
        <v>438</v>
      </c>
      <c r="DM114" s="1015"/>
      <c r="DN114" s="1015"/>
      <c r="DO114" s="1015"/>
      <c r="DP114" s="1016"/>
      <c r="DQ114" s="1017" t="s">
        <v>128</v>
      </c>
      <c r="DR114" s="1015"/>
      <c r="DS114" s="1015"/>
      <c r="DT114" s="1015"/>
      <c r="DU114" s="1016"/>
      <c r="DV114" s="1018" t="s">
        <v>439</v>
      </c>
      <c r="DW114" s="1019"/>
      <c r="DX114" s="1019"/>
      <c r="DY114" s="1019"/>
      <c r="DZ114" s="1020"/>
    </row>
    <row r="115" spans="1:130" s="247" customFormat="1" ht="26.25" customHeight="1" x14ac:dyDescent="0.15">
      <c r="A115" s="1010"/>
      <c r="B115" s="1011"/>
      <c r="C115" s="1006" t="s">
        <v>451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128</v>
      </c>
      <c r="AB115" s="990"/>
      <c r="AC115" s="990"/>
      <c r="AD115" s="990"/>
      <c r="AE115" s="991"/>
      <c r="AF115" s="992" t="s">
        <v>128</v>
      </c>
      <c r="AG115" s="990"/>
      <c r="AH115" s="990"/>
      <c r="AI115" s="990"/>
      <c r="AJ115" s="991"/>
      <c r="AK115" s="992" t="s">
        <v>128</v>
      </c>
      <c r="AL115" s="990"/>
      <c r="AM115" s="990"/>
      <c r="AN115" s="990"/>
      <c r="AO115" s="991"/>
      <c r="AP115" s="993" t="s">
        <v>128</v>
      </c>
      <c r="AQ115" s="994"/>
      <c r="AR115" s="994"/>
      <c r="AS115" s="994"/>
      <c r="AT115" s="995"/>
      <c r="AU115" s="956"/>
      <c r="AV115" s="957"/>
      <c r="AW115" s="957"/>
      <c r="AX115" s="957"/>
      <c r="AY115" s="957"/>
      <c r="AZ115" s="1005" t="s">
        <v>452</v>
      </c>
      <c r="BA115" s="1006"/>
      <c r="BB115" s="1006"/>
      <c r="BC115" s="1006"/>
      <c r="BD115" s="1006"/>
      <c r="BE115" s="1006"/>
      <c r="BF115" s="1006"/>
      <c r="BG115" s="1006"/>
      <c r="BH115" s="1006"/>
      <c r="BI115" s="1006"/>
      <c r="BJ115" s="1006"/>
      <c r="BK115" s="1006"/>
      <c r="BL115" s="1006"/>
      <c r="BM115" s="1006"/>
      <c r="BN115" s="1006"/>
      <c r="BO115" s="1006"/>
      <c r="BP115" s="1007"/>
      <c r="BQ115" s="975" t="s">
        <v>128</v>
      </c>
      <c r="BR115" s="976"/>
      <c r="BS115" s="976"/>
      <c r="BT115" s="976"/>
      <c r="BU115" s="976"/>
      <c r="BV115" s="976" t="s">
        <v>438</v>
      </c>
      <c r="BW115" s="976"/>
      <c r="BX115" s="976"/>
      <c r="BY115" s="976"/>
      <c r="BZ115" s="976"/>
      <c r="CA115" s="976" t="s">
        <v>128</v>
      </c>
      <c r="CB115" s="976"/>
      <c r="CC115" s="976"/>
      <c r="CD115" s="976"/>
      <c r="CE115" s="976"/>
      <c r="CF115" s="970" t="s">
        <v>128</v>
      </c>
      <c r="CG115" s="971"/>
      <c r="CH115" s="971"/>
      <c r="CI115" s="971"/>
      <c r="CJ115" s="971"/>
      <c r="CK115" s="1001"/>
      <c r="CL115" s="1002"/>
      <c r="CM115" s="1005" t="s">
        <v>453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128</v>
      </c>
      <c r="DH115" s="1015"/>
      <c r="DI115" s="1015"/>
      <c r="DJ115" s="1015"/>
      <c r="DK115" s="1016"/>
      <c r="DL115" s="1017" t="s">
        <v>128</v>
      </c>
      <c r="DM115" s="1015"/>
      <c r="DN115" s="1015"/>
      <c r="DO115" s="1015"/>
      <c r="DP115" s="1016"/>
      <c r="DQ115" s="1017" t="s">
        <v>128</v>
      </c>
      <c r="DR115" s="1015"/>
      <c r="DS115" s="1015"/>
      <c r="DT115" s="1015"/>
      <c r="DU115" s="1016"/>
      <c r="DV115" s="1018" t="s">
        <v>128</v>
      </c>
      <c r="DW115" s="1019"/>
      <c r="DX115" s="1019"/>
      <c r="DY115" s="1019"/>
      <c r="DZ115" s="1020"/>
    </row>
    <row r="116" spans="1:130" s="247" customFormat="1" ht="26.25" customHeight="1" x14ac:dyDescent="0.15">
      <c r="A116" s="1012"/>
      <c r="B116" s="1013"/>
      <c r="C116" s="1021" t="s">
        <v>454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128</v>
      </c>
      <c r="AB116" s="1015"/>
      <c r="AC116" s="1015"/>
      <c r="AD116" s="1015"/>
      <c r="AE116" s="1016"/>
      <c r="AF116" s="1017" t="s">
        <v>128</v>
      </c>
      <c r="AG116" s="1015"/>
      <c r="AH116" s="1015"/>
      <c r="AI116" s="1015"/>
      <c r="AJ116" s="1016"/>
      <c r="AK116" s="1017" t="s">
        <v>128</v>
      </c>
      <c r="AL116" s="1015"/>
      <c r="AM116" s="1015"/>
      <c r="AN116" s="1015"/>
      <c r="AO116" s="1016"/>
      <c r="AP116" s="1018" t="s">
        <v>128</v>
      </c>
      <c r="AQ116" s="1019"/>
      <c r="AR116" s="1019"/>
      <c r="AS116" s="1019"/>
      <c r="AT116" s="1020"/>
      <c r="AU116" s="956"/>
      <c r="AV116" s="957"/>
      <c r="AW116" s="957"/>
      <c r="AX116" s="957"/>
      <c r="AY116" s="957"/>
      <c r="AZ116" s="1023" t="s">
        <v>455</v>
      </c>
      <c r="BA116" s="1024"/>
      <c r="BB116" s="1024"/>
      <c r="BC116" s="1024"/>
      <c r="BD116" s="1024"/>
      <c r="BE116" s="1024"/>
      <c r="BF116" s="1024"/>
      <c r="BG116" s="1024"/>
      <c r="BH116" s="1024"/>
      <c r="BI116" s="1024"/>
      <c r="BJ116" s="1024"/>
      <c r="BK116" s="1024"/>
      <c r="BL116" s="1024"/>
      <c r="BM116" s="1024"/>
      <c r="BN116" s="1024"/>
      <c r="BO116" s="1024"/>
      <c r="BP116" s="1025"/>
      <c r="BQ116" s="975" t="s">
        <v>438</v>
      </c>
      <c r="BR116" s="976"/>
      <c r="BS116" s="976"/>
      <c r="BT116" s="976"/>
      <c r="BU116" s="976"/>
      <c r="BV116" s="976" t="s">
        <v>436</v>
      </c>
      <c r="BW116" s="976"/>
      <c r="BX116" s="976"/>
      <c r="BY116" s="976"/>
      <c r="BZ116" s="976"/>
      <c r="CA116" s="976" t="s">
        <v>128</v>
      </c>
      <c r="CB116" s="976"/>
      <c r="CC116" s="976"/>
      <c r="CD116" s="976"/>
      <c r="CE116" s="976"/>
      <c r="CF116" s="970" t="s">
        <v>128</v>
      </c>
      <c r="CG116" s="971"/>
      <c r="CH116" s="971"/>
      <c r="CI116" s="971"/>
      <c r="CJ116" s="971"/>
      <c r="CK116" s="1001"/>
      <c r="CL116" s="1002"/>
      <c r="CM116" s="972" t="s">
        <v>456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438</v>
      </c>
      <c r="DM116" s="1015"/>
      <c r="DN116" s="1015"/>
      <c r="DO116" s="1015"/>
      <c r="DP116" s="1016"/>
      <c r="DQ116" s="1017" t="s">
        <v>128</v>
      </c>
      <c r="DR116" s="1015"/>
      <c r="DS116" s="1015"/>
      <c r="DT116" s="1015"/>
      <c r="DU116" s="1016"/>
      <c r="DV116" s="1018" t="s">
        <v>128</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457</v>
      </c>
      <c r="Z117" s="942"/>
      <c r="AA117" s="1032">
        <v>512639</v>
      </c>
      <c r="AB117" s="1033"/>
      <c r="AC117" s="1033"/>
      <c r="AD117" s="1033"/>
      <c r="AE117" s="1034"/>
      <c r="AF117" s="1035">
        <v>543326</v>
      </c>
      <c r="AG117" s="1033"/>
      <c r="AH117" s="1033"/>
      <c r="AI117" s="1033"/>
      <c r="AJ117" s="1034"/>
      <c r="AK117" s="1035">
        <v>532527</v>
      </c>
      <c r="AL117" s="1033"/>
      <c r="AM117" s="1033"/>
      <c r="AN117" s="1033"/>
      <c r="AO117" s="1034"/>
      <c r="AP117" s="1036"/>
      <c r="AQ117" s="1037"/>
      <c r="AR117" s="1037"/>
      <c r="AS117" s="1037"/>
      <c r="AT117" s="1038"/>
      <c r="AU117" s="956"/>
      <c r="AV117" s="957"/>
      <c r="AW117" s="957"/>
      <c r="AX117" s="957"/>
      <c r="AY117" s="957"/>
      <c r="AZ117" s="1023" t="s">
        <v>458</v>
      </c>
      <c r="BA117" s="1024"/>
      <c r="BB117" s="1024"/>
      <c r="BC117" s="1024"/>
      <c r="BD117" s="1024"/>
      <c r="BE117" s="1024"/>
      <c r="BF117" s="1024"/>
      <c r="BG117" s="1024"/>
      <c r="BH117" s="1024"/>
      <c r="BI117" s="1024"/>
      <c r="BJ117" s="1024"/>
      <c r="BK117" s="1024"/>
      <c r="BL117" s="1024"/>
      <c r="BM117" s="1024"/>
      <c r="BN117" s="1024"/>
      <c r="BO117" s="1024"/>
      <c r="BP117" s="1025"/>
      <c r="BQ117" s="975" t="s">
        <v>436</v>
      </c>
      <c r="BR117" s="976"/>
      <c r="BS117" s="976"/>
      <c r="BT117" s="976"/>
      <c r="BU117" s="976"/>
      <c r="BV117" s="976" t="s">
        <v>128</v>
      </c>
      <c r="BW117" s="976"/>
      <c r="BX117" s="976"/>
      <c r="BY117" s="976"/>
      <c r="BZ117" s="976"/>
      <c r="CA117" s="976" t="s">
        <v>438</v>
      </c>
      <c r="CB117" s="976"/>
      <c r="CC117" s="976"/>
      <c r="CD117" s="976"/>
      <c r="CE117" s="976"/>
      <c r="CF117" s="970" t="s">
        <v>444</v>
      </c>
      <c r="CG117" s="971"/>
      <c r="CH117" s="971"/>
      <c r="CI117" s="971"/>
      <c r="CJ117" s="971"/>
      <c r="CK117" s="1001"/>
      <c r="CL117" s="1002"/>
      <c r="CM117" s="972" t="s">
        <v>459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128</v>
      </c>
      <c r="DR117" s="1015"/>
      <c r="DS117" s="1015"/>
      <c r="DT117" s="1015"/>
      <c r="DU117" s="1016"/>
      <c r="DV117" s="1018" t="s">
        <v>444</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306</v>
      </c>
      <c r="AG118" s="941"/>
      <c r="AH118" s="941"/>
      <c r="AI118" s="941"/>
      <c r="AJ118" s="942"/>
      <c r="AK118" s="940" t="s">
        <v>305</v>
      </c>
      <c r="AL118" s="941"/>
      <c r="AM118" s="941"/>
      <c r="AN118" s="941"/>
      <c r="AO118" s="942"/>
      <c r="AP118" s="1027" t="s">
        <v>427</v>
      </c>
      <c r="AQ118" s="1028"/>
      <c r="AR118" s="1028"/>
      <c r="AS118" s="1028"/>
      <c r="AT118" s="1029"/>
      <c r="AU118" s="956"/>
      <c r="AV118" s="957"/>
      <c r="AW118" s="957"/>
      <c r="AX118" s="957"/>
      <c r="AY118" s="957"/>
      <c r="AZ118" s="1030" t="s">
        <v>460</v>
      </c>
      <c r="BA118" s="1021"/>
      <c r="BB118" s="1021"/>
      <c r="BC118" s="1021"/>
      <c r="BD118" s="1021"/>
      <c r="BE118" s="1021"/>
      <c r="BF118" s="1021"/>
      <c r="BG118" s="1021"/>
      <c r="BH118" s="1021"/>
      <c r="BI118" s="1021"/>
      <c r="BJ118" s="1021"/>
      <c r="BK118" s="1021"/>
      <c r="BL118" s="1021"/>
      <c r="BM118" s="1021"/>
      <c r="BN118" s="1021"/>
      <c r="BO118" s="1021"/>
      <c r="BP118" s="1022"/>
      <c r="BQ118" s="1053" t="s">
        <v>439</v>
      </c>
      <c r="BR118" s="1054"/>
      <c r="BS118" s="1054"/>
      <c r="BT118" s="1054"/>
      <c r="BU118" s="1054"/>
      <c r="BV118" s="1054" t="s">
        <v>128</v>
      </c>
      <c r="BW118" s="1054"/>
      <c r="BX118" s="1054"/>
      <c r="BY118" s="1054"/>
      <c r="BZ118" s="1054"/>
      <c r="CA118" s="1054" t="s">
        <v>444</v>
      </c>
      <c r="CB118" s="1054"/>
      <c r="CC118" s="1054"/>
      <c r="CD118" s="1054"/>
      <c r="CE118" s="1054"/>
      <c r="CF118" s="970" t="s">
        <v>436</v>
      </c>
      <c r="CG118" s="971"/>
      <c r="CH118" s="971"/>
      <c r="CI118" s="971"/>
      <c r="CJ118" s="971"/>
      <c r="CK118" s="1001"/>
      <c r="CL118" s="1002"/>
      <c r="CM118" s="972" t="s">
        <v>461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438</v>
      </c>
      <c r="DH118" s="1015"/>
      <c r="DI118" s="1015"/>
      <c r="DJ118" s="1015"/>
      <c r="DK118" s="1016"/>
      <c r="DL118" s="1017" t="s">
        <v>128</v>
      </c>
      <c r="DM118" s="1015"/>
      <c r="DN118" s="1015"/>
      <c r="DO118" s="1015"/>
      <c r="DP118" s="1016"/>
      <c r="DQ118" s="1017" t="s">
        <v>436</v>
      </c>
      <c r="DR118" s="1015"/>
      <c r="DS118" s="1015"/>
      <c r="DT118" s="1015"/>
      <c r="DU118" s="1016"/>
      <c r="DV118" s="1018" t="s">
        <v>128</v>
      </c>
      <c r="DW118" s="1019"/>
      <c r="DX118" s="1019"/>
      <c r="DY118" s="1019"/>
      <c r="DZ118" s="1020"/>
    </row>
    <row r="119" spans="1:130" s="247" customFormat="1" ht="26.25" customHeight="1" x14ac:dyDescent="0.15">
      <c r="A119" s="1114"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128</v>
      </c>
      <c r="AL119" s="948"/>
      <c r="AM119" s="948"/>
      <c r="AN119" s="948"/>
      <c r="AO119" s="949"/>
      <c r="AP119" s="951" t="s">
        <v>438</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462</v>
      </c>
      <c r="BP119" s="1062"/>
      <c r="BQ119" s="1053">
        <v>5110114</v>
      </c>
      <c r="BR119" s="1054"/>
      <c r="BS119" s="1054"/>
      <c r="BT119" s="1054"/>
      <c r="BU119" s="1054"/>
      <c r="BV119" s="1054">
        <v>4954894</v>
      </c>
      <c r="BW119" s="1054"/>
      <c r="BX119" s="1054"/>
      <c r="BY119" s="1054"/>
      <c r="BZ119" s="1054"/>
      <c r="CA119" s="1054">
        <v>4880069</v>
      </c>
      <c r="CB119" s="1054"/>
      <c r="CC119" s="1054"/>
      <c r="CD119" s="1054"/>
      <c r="CE119" s="1054"/>
      <c r="CF119" s="1055"/>
      <c r="CG119" s="1056"/>
      <c r="CH119" s="1056"/>
      <c r="CI119" s="1056"/>
      <c r="CJ119" s="1057"/>
      <c r="CK119" s="1003"/>
      <c r="CL119" s="1004"/>
      <c r="CM119" s="1058" t="s">
        <v>463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128</v>
      </c>
      <c r="DH119" s="1040"/>
      <c r="DI119" s="1040"/>
      <c r="DJ119" s="1040"/>
      <c r="DK119" s="1041"/>
      <c r="DL119" s="1039" t="s">
        <v>128</v>
      </c>
      <c r="DM119" s="1040"/>
      <c r="DN119" s="1040"/>
      <c r="DO119" s="1040"/>
      <c r="DP119" s="1041"/>
      <c r="DQ119" s="1039" t="s">
        <v>439</v>
      </c>
      <c r="DR119" s="1040"/>
      <c r="DS119" s="1040"/>
      <c r="DT119" s="1040"/>
      <c r="DU119" s="1041"/>
      <c r="DV119" s="1042" t="s">
        <v>128</v>
      </c>
      <c r="DW119" s="1043"/>
      <c r="DX119" s="1043"/>
      <c r="DY119" s="1043"/>
      <c r="DZ119" s="1044"/>
    </row>
    <row r="120" spans="1:130" s="247" customFormat="1" ht="26.25" customHeight="1" x14ac:dyDescent="0.15">
      <c r="A120" s="1115"/>
      <c r="B120" s="1002"/>
      <c r="C120" s="972" t="s">
        <v>437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438</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464</v>
      </c>
      <c r="AV120" s="1046"/>
      <c r="AW120" s="1046"/>
      <c r="AX120" s="1046"/>
      <c r="AY120" s="1047"/>
      <c r="AZ120" s="996" t="s">
        <v>465</v>
      </c>
      <c r="BA120" s="945"/>
      <c r="BB120" s="945"/>
      <c r="BC120" s="945"/>
      <c r="BD120" s="945"/>
      <c r="BE120" s="945"/>
      <c r="BF120" s="945"/>
      <c r="BG120" s="945"/>
      <c r="BH120" s="945"/>
      <c r="BI120" s="945"/>
      <c r="BJ120" s="945"/>
      <c r="BK120" s="945"/>
      <c r="BL120" s="945"/>
      <c r="BM120" s="945"/>
      <c r="BN120" s="945"/>
      <c r="BO120" s="945"/>
      <c r="BP120" s="946"/>
      <c r="BQ120" s="982">
        <v>2446857</v>
      </c>
      <c r="BR120" s="983"/>
      <c r="BS120" s="983"/>
      <c r="BT120" s="983"/>
      <c r="BU120" s="983"/>
      <c r="BV120" s="983">
        <v>2377649</v>
      </c>
      <c r="BW120" s="983"/>
      <c r="BX120" s="983"/>
      <c r="BY120" s="983"/>
      <c r="BZ120" s="983"/>
      <c r="CA120" s="983">
        <v>2211554</v>
      </c>
      <c r="CB120" s="983"/>
      <c r="CC120" s="983"/>
      <c r="CD120" s="983"/>
      <c r="CE120" s="983"/>
      <c r="CF120" s="997">
        <v>144.9</v>
      </c>
      <c r="CG120" s="998"/>
      <c r="CH120" s="998"/>
      <c r="CI120" s="998"/>
      <c r="CJ120" s="998"/>
      <c r="CK120" s="1063" t="s">
        <v>466</v>
      </c>
      <c r="CL120" s="1064"/>
      <c r="CM120" s="1064"/>
      <c r="CN120" s="1064"/>
      <c r="CO120" s="1065"/>
      <c r="CP120" s="1071" t="s">
        <v>467</v>
      </c>
      <c r="CQ120" s="1072"/>
      <c r="CR120" s="1072"/>
      <c r="CS120" s="1072"/>
      <c r="CT120" s="1072"/>
      <c r="CU120" s="1072"/>
      <c r="CV120" s="1072"/>
      <c r="CW120" s="1072"/>
      <c r="CX120" s="1072"/>
      <c r="CY120" s="1072"/>
      <c r="CZ120" s="1072"/>
      <c r="DA120" s="1072"/>
      <c r="DB120" s="1072"/>
      <c r="DC120" s="1072"/>
      <c r="DD120" s="1072"/>
      <c r="DE120" s="1072"/>
      <c r="DF120" s="1073"/>
      <c r="DG120" s="982">
        <v>769058</v>
      </c>
      <c r="DH120" s="983"/>
      <c r="DI120" s="983"/>
      <c r="DJ120" s="983"/>
      <c r="DK120" s="983"/>
      <c r="DL120" s="983">
        <v>686033</v>
      </c>
      <c r="DM120" s="983"/>
      <c r="DN120" s="983"/>
      <c r="DO120" s="983"/>
      <c r="DP120" s="983"/>
      <c r="DQ120" s="983">
        <v>618125</v>
      </c>
      <c r="DR120" s="983"/>
      <c r="DS120" s="983"/>
      <c r="DT120" s="983"/>
      <c r="DU120" s="983"/>
      <c r="DV120" s="984">
        <v>40.5</v>
      </c>
      <c r="DW120" s="984"/>
      <c r="DX120" s="984"/>
      <c r="DY120" s="984"/>
      <c r="DZ120" s="985"/>
    </row>
    <row r="121" spans="1:130" s="247" customFormat="1" ht="26.25" customHeight="1" x14ac:dyDescent="0.15">
      <c r="A121" s="1115"/>
      <c r="B121" s="1002"/>
      <c r="C121" s="1023" t="s">
        <v>468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444</v>
      </c>
      <c r="AB121" s="1015"/>
      <c r="AC121" s="1015"/>
      <c r="AD121" s="1015"/>
      <c r="AE121" s="1016"/>
      <c r="AF121" s="1017" t="s">
        <v>128</v>
      </c>
      <c r="AG121" s="1015"/>
      <c r="AH121" s="1015"/>
      <c r="AI121" s="1015"/>
      <c r="AJ121" s="1016"/>
      <c r="AK121" s="1017" t="s">
        <v>439</v>
      </c>
      <c r="AL121" s="1015"/>
      <c r="AM121" s="1015"/>
      <c r="AN121" s="1015"/>
      <c r="AO121" s="1016"/>
      <c r="AP121" s="1018" t="s">
        <v>444</v>
      </c>
      <c r="AQ121" s="1019"/>
      <c r="AR121" s="1019"/>
      <c r="AS121" s="1019"/>
      <c r="AT121" s="1020"/>
      <c r="AU121" s="1048"/>
      <c r="AV121" s="1049"/>
      <c r="AW121" s="1049"/>
      <c r="AX121" s="1049"/>
      <c r="AY121" s="1050"/>
      <c r="AZ121" s="1005" t="s">
        <v>469</v>
      </c>
      <c r="BA121" s="1006"/>
      <c r="BB121" s="1006"/>
      <c r="BC121" s="1006"/>
      <c r="BD121" s="1006"/>
      <c r="BE121" s="1006"/>
      <c r="BF121" s="1006"/>
      <c r="BG121" s="1006"/>
      <c r="BH121" s="1006"/>
      <c r="BI121" s="1006"/>
      <c r="BJ121" s="1006"/>
      <c r="BK121" s="1006"/>
      <c r="BL121" s="1006"/>
      <c r="BM121" s="1006"/>
      <c r="BN121" s="1006"/>
      <c r="BO121" s="1006"/>
      <c r="BP121" s="1007"/>
      <c r="BQ121" s="975">
        <v>344031</v>
      </c>
      <c r="BR121" s="976"/>
      <c r="BS121" s="976"/>
      <c r="BT121" s="976"/>
      <c r="BU121" s="976"/>
      <c r="BV121" s="976">
        <v>317304</v>
      </c>
      <c r="BW121" s="976"/>
      <c r="BX121" s="976"/>
      <c r="BY121" s="976"/>
      <c r="BZ121" s="976"/>
      <c r="CA121" s="976">
        <v>292434</v>
      </c>
      <c r="CB121" s="976"/>
      <c r="CC121" s="976"/>
      <c r="CD121" s="976"/>
      <c r="CE121" s="976"/>
      <c r="CF121" s="970">
        <v>19.2</v>
      </c>
      <c r="CG121" s="971"/>
      <c r="CH121" s="971"/>
      <c r="CI121" s="971"/>
      <c r="CJ121" s="971"/>
      <c r="CK121" s="1066"/>
      <c r="CL121" s="1067"/>
      <c r="CM121" s="1067"/>
      <c r="CN121" s="1067"/>
      <c r="CO121" s="1068"/>
      <c r="CP121" s="1076" t="s">
        <v>470</v>
      </c>
      <c r="CQ121" s="1077"/>
      <c r="CR121" s="1077"/>
      <c r="CS121" s="1077"/>
      <c r="CT121" s="1077"/>
      <c r="CU121" s="1077"/>
      <c r="CV121" s="1077"/>
      <c r="CW121" s="1077"/>
      <c r="CX121" s="1077"/>
      <c r="CY121" s="1077"/>
      <c r="CZ121" s="1077"/>
      <c r="DA121" s="1077"/>
      <c r="DB121" s="1077"/>
      <c r="DC121" s="1077"/>
      <c r="DD121" s="1077"/>
      <c r="DE121" s="1077"/>
      <c r="DF121" s="1078"/>
      <c r="DG121" s="975">
        <v>499315</v>
      </c>
      <c r="DH121" s="976"/>
      <c r="DI121" s="976"/>
      <c r="DJ121" s="976"/>
      <c r="DK121" s="976"/>
      <c r="DL121" s="976">
        <v>441369</v>
      </c>
      <c r="DM121" s="976"/>
      <c r="DN121" s="976"/>
      <c r="DO121" s="976"/>
      <c r="DP121" s="976"/>
      <c r="DQ121" s="976">
        <v>393254</v>
      </c>
      <c r="DR121" s="976"/>
      <c r="DS121" s="976"/>
      <c r="DT121" s="976"/>
      <c r="DU121" s="976"/>
      <c r="DV121" s="977">
        <v>25.8</v>
      </c>
      <c r="DW121" s="977"/>
      <c r="DX121" s="977"/>
      <c r="DY121" s="977"/>
      <c r="DZ121" s="978"/>
    </row>
    <row r="122" spans="1:130" s="247" customFormat="1" ht="26.25" customHeight="1" x14ac:dyDescent="0.15">
      <c r="A122" s="1115"/>
      <c r="B122" s="1002"/>
      <c r="C122" s="972" t="s">
        <v>450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444</v>
      </c>
      <c r="AG122" s="1015"/>
      <c r="AH122" s="1015"/>
      <c r="AI122" s="1015"/>
      <c r="AJ122" s="1016"/>
      <c r="AK122" s="1017" t="s">
        <v>128</v>
      </c>
      <c r="AL122" s="1015"/>
      <c r="AM122" s="1015"/>
      <c r="AN122" s="1015"/>
      <c r="AO122" s="1016"/>
      <c r="AP122" s="1018" t="s">
        <v>444</v>
      </c>
      <c r="AQ122" s="1019"/>
      <c r="AR122" s="1019"/>
      <c r="AS122" s="1019"/>
      <c r="AT122" s="1020"/>
      <c r="AU122" s="1048"/>
      <c r="AV122" s="1049"/>
      <c r="AW122" s="1049"/>
      <c r="AX122" s="1049"/>
      <c r="AY122" s="1050"/>
      <c r="AZ122" s="1030" t="s">
        <v>471</v>
      </c>
      <c r="BA122" s="1021"/>
      <c r="BB122" s="1021"/>
      <c r="BC122" s="1021"/>
      <c r="BD122" s="1021"/>
      <c r="BE122" s="1021"/>
      <c r="BF122" s="1021"/>
      <c r="BG122" s="1021"/>
      <c r="BH122" s="1021"/>
      <c r="BI122" s="1021"/>
      <c r="BJ122" s="1021"/>
      <c r="BK122" s="1021"/>
      <c r="BL122" s="1021"/>
      <c r="BM122" s="1021"/>
      <c r="BN122" s="1021"/>
      <c r="BO122" s="1021"/>
      <c r="BP122" s="1022"/>
      <c r="BQ122" s="1053">
        <v>2583508</v>
      </c>
      <c r="BR122" s="1054"/>
      <c r="BS122" s="1054"/>
      <c r="BT122" s="1054"/>
      <c r="BU122" s="1054"/>
      <c r="BV122" s="1054">
        <v>2580873</v>
      </c>
      <c r="BW122" s="1054"/>
      <c r="BX122" s="1054"/>
      <c r="BY122" s="1054"/>
      <c r="BZ122" s="1054"/>
      <c r="CA122" s="1054">
        <v>2725799</v>
      </c>
      <c r="CB122" s="1054"/>
      <c r="CC122" s="1054"/>
      <c r="CD122" s="1054"/>
      <c r="CE122" s="1054"/>
      <c r="CF122" s="1074">
        <v>178.6</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x14ac:dyDescent="0.15">
      <c r="A123" s="1115"/>
      <c r="B123" s="1002"/>
      <c r="C123" s="972" t="s">
        <v>456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438</v>
      </c>
      <c r="AB123" s="1015"/>
      <c r="AC123" s="1015"/>
      <c r="AD123" s="1015"/>
      <c r="AE123" s="1016"/>
      <c r="AF123" s="1017" t="s">
        <v>128</v>
      </c>
      <c r="AG123" s="1015"/>
      <c r="AH123" s="1015"/>
      <c r="AI123" s="1015"/>
      <c r="AJ123" s="1016"/>
      <c r="AK123" s="1017" t="s">
        <v>436</v>
      </c>
      <c r="AL123" s="1015"/>
      <c r="AM123" s="1015"/>
      <c r="AN123" s="1015"/>
      <c r="AO123" s="1016"/>
      <c r="AP123" s="1018" t="s">
        <v>128</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472</v>
      </c>
      <c r="BP123" s="1062"/>
      <c r="BQ123" s="1121">
        <v>5374396</v>
      </c>
      <c r="BR123" s="1122"/>
      <c r="BS123" s="1122"/>
      <c r="BT123" s="1122"/>
      <c r="BU123" s="1122"/>
      <c r="BV123" s="1122">
        <v>5275826</v>
      </c>
      <c r="BW123" s="1122"/>
      <c r="BX123" s="1122"/>
      <c r="BY123" s="1122"/>
      <c r="BZ123" s="1122"/>
      <c r="CA123" s="1122">
        <v>5229787</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459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439</v>
      </c>
      <c r="AB124" s="1015"/>
      <c r="AC124" s="1015"/>
      <c r="AD124" s="1015"/>
      <c r="AE124" s="1016"/>
      <c r="AF124" s="1017" t="s">
        <v>128</v>
      </c>
      <c r="AG124" s="1015"/>
      <c r="AH124" s="1015"/>
      <c r="AI124" s="1015"/>
      <c r="AJ124" s="1016"/>
      <c r="AK124" s="1017" t="s">
        <v>436</v>
      </c>
      <c r="AL124" s="1015"/>
      <c r="AM124" s="1015"/>
      <c r="AN124" s="1015"/>
      <c r="AO124" s="1016"/>
      <c r="AP124" s="1018" t="s">
        <v>436</v>
      </c>
      <c r="AQ124" s="1019"/>
      <c r="AR124" s="1019"/>
      <c r="AS124" s="1019"/>
      <c r="AT124" s="1020"/>
      <c r="AU124" s="1117" t="s">
        <v>473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128</v>
      </c>
      <c r="BR124" s="1084"/>
      <c r="BS124" s="1084"/>
      <c r="BT124" s="1084"/>
      <c r="BU124" s="1084"/>
      <c r="BV124" s="1084" t="s">
        <v>128</v>
      </c>
      <c r="BW124" s="1084"/>
      <c r="BX124" s="1084"/>
      <c r="BY124" s="1084"/>
      <c r="BZ124" s="1084"/>
      <c r="CA124" s="1084" t="s">
        <v>439</v>
      </c>
      <c r="CB124" s="1084"/>
      <c r="CC124" s="1084"/>
      <c r="CD124" s="1084"/>
      <c r="CE124" s="1084"/>
      <c r="CF124" s="1085"/>
      <c r="CG124" s="1086"/>
      <c r="CH124" s="1086"/>
      <c r="CI124" s="1086"/>
      <c r="CJ124" s="1087"/>
      <c r="CK124" s="1069"/>
      <c r="CL124" s="1069"/>
      <c r="CM124" s="1069"/>
      <c r="CN124" s="1069"/>
      <c r="CO124" s="1070"/>
      <c r="CP124" s="1076" t="s">
        <v>474</v>
      </c>
      <c r="CQ124" s="1077"/>
      <c r="CR124" s="1077"/>
      <c r="CS124" s="1077"/>
      <c r="CT124" s="1077"/>
      <c r="CU124" s="1077"/>
      <c r="CV124" s="1077"/>
      <c r="CW124" s="1077"/>
      <c r="CX124" s="1077"/>
      <c r="CY124" s="1077"/>
      <c r="CZ124" s="1077"/>
      <c r="DA124" s="1077"/>
      <c r="DB124" s="1077"/>
      <c r="DC124" s="1077"/>
      <c r="DD124" s="1077"/>
      <c r="DE124" s="1077"/>
      <c r="DF124" s="1078"/>
      <c r="DG124" s="1061" t="s">
        <v>436</v>
      </c>
      <c r="DH124" s="1040"/>
      <c r="DI124" s="1040"/>
      <c r="DJ124" s="1040"/>
      <c r="DK124" s="1041"/>
      <c r="DL124" s="1039" t="s">
        <v>444</v>
      </c>
      <c r="DM124" s="1040"/>
      <c r="DN124" s="1040"/>
      <c r="DO124" s="1040"/>
      <c r="DP124" s="1041"/>
      <c r="DQ124" s="1039" t="s">
        <v>439</v>
      </c>
      <c r="DR124" s="1040"/>
      <c r="DS124" s="1040"/>
      <c r="DT124" s="1040"/>
      <c r="DU124" s="1041"/>
      <c r="DV124" s="1042" t="s">
        <v>438</v>
      </c>
      <c r="DW124" s="1043"/>
      <c r="DX124" s="1043"/>
      <c r="DY124" s="1043"/>
      <c r="DZ124" s="1044"/>
    </row>
    <row r="125" spans="1:130" s="247" customFormat="1" ht="26.25" customHeight="1" x14ac:dyDescent="0.15">
      <c r="A125" s="1115"/>
      <c r="B125" s="1002"/>
      <c r="C125" s="972" t="s">
        <v>461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439</v>
      </c>
      <c r="AB125" s="1015"/>
      <c r="AC125" s="1015"/>
      <c r="AD125" s="1015"/>
      <c r="AE125" s="1016"/>
      <c r="AF125" s="1017" t="s">
        <v>444</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475</v>
      </c>
      <c r="CL125" s="1064"/>
      <c r="CM125" s="1064"/>
      <c r="CN125" s="1064"/>
      <c r="CO125" s="1065"/>
      <c r="CP125" s="996" t="s">
        <v>476</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436</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463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439</v>
      </c>
      <c r="AB126" s="1015"/>
      <c r="AC126" s="1015"/>
      <c r="AD126" s="1015"/>
      <c r="AE126" s="1016"/>
      <c r="AF126" s="1017" t="s">
        <v>128</v>
      </c>
      <c r="AG126" s="1015"/>
      <c r="AH126" s="1015"/>
      <c r="AI126" s="1015"/>
      <c r="AJ126" s="1016"/>
      <c r="AK126" s="1017" t="s">
        <v>436</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477</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438</v>
      </c>
      <c r="DM126" s="976"/>
      <c r="DN126" s="976"/>
      <c r="DO126" s="976"/>
      <c r="DP126" s="976"/>
      <c r="DQ126" s="976" t="s">
        <v>439</v>
      </c>
      <c r="DR126" s="976"/>
      <c r="DS126" s="976"/>
      <c r="DT126" s="976"/>
      <c r="DU126" s="976"/>
      <c r="DV126" s="977" t="s">
        <v>439</v>
      </c>
      <c r="DW126" s="977"/>
      <c r="DX126" s="977"/>
      <c r="DY126" s="977"/>
      <c r="DZ126" s="978"/>
    </row>
    <row r="127" spans="1:130" s="247" customFormat="1" ht="26.25" customHeight="1" x14ac:dyDescent="0.15">
      <c r="A127" s="1116"/>
      <c r="B127" s="1004"/>
      <c r="C127" s="1058" t="s">
        <v>478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439</v>
      </c>
      <c r="AB127" s="1015"/>
      <c r="AC127" s="1015"/>
      <c r="AD127" s="1015"/>
      <c r="AE127" s="1016"/>
      <c r="AF127" s="1017" t="s">
        <v>128</v>
      </c>
      <c r="AG127" s="1015"/>
      <c r="AH127" s="1015"/>
      <c r="AI127" s="1015"/>
      <c r="AJ127" s="1016"/>
      <c r="AK127" s="1017" t="s">
        <v>436</v>
      </c>
      <c r="AL127" s="1015"/>
      <c r="AM127" s="1015"/>
      <c r="AN127" s="1015"/>
      <c r="AO127" s="1016"/>
      <c r="AP127" s="1018" t="s">
        <v>436</v>
      </c>
      <c r="AQ127" s="1019"/>
      <c r="AR127" s="1019"/>
      <c r="AS127" s="1019"/>
      <c r="AT127" s="1020"/>
      <c r="AU127" s="283"/>
      <c r="AV127" s="283"/>
      <c r="AW127" s="283"/>
      <c r="AX127" s="1088" t="s">
        <v>479</v>
      </c>
      <c r="AY127" s="1089"/>
      <c r="AZ127" s="1089"/>
      <c r="BA127" s="1089"/>
      <c r="BB127" s="1089"/>
      <c r="BC127" s="1089"/>
      <c r="BD127" s="1089"/>
      <c r="BE127" s="1090"/>
      <c r="BF127" s="1091" t="s">
        <v>480</v>
      </c>
      <c r="BG127" s="1089"/>
      <c r="BH127" s="1089"/>
      <c r="BI127" s="1089"/>
      <c r="BJ127" s="1089"/>
      <c r="BK127" s="1089"/>
      <c r="BL127" s="1090"/>
      <c r="BM127" s="1091" t="s">
        <v>481</v>
      </c>
      <c r="BN127" s="1089"/>
      <c r="BO127" s="1089"/>
      <c r="BP127" s="1089"/>
      <c r="BQ127" s="1089"/>
      <c r="BR127" s="1089"/>
      <c r="BS127" s="1090"/>
      <c r="BT127" s="1091" t="s">
        <v>482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483</v>
      </c>
      <c r="CQ127" s="1006"/>
      <c r="CR127" s="1006"/>
      <c r="CS127" s="1006"/>
      <c r="CT127" s="1006"/>
      <c r="CU127" s="1006"/>
      <c r="CV127" s="1006"/>
      <c r="CW127" s="1006"/>
      <c r="CX127" s="1006"/>
      <c r="CY127" s="1006"/>
      <c r="CZ127" s="1006"/>
      <c r="DA127" s="1006"/>
      <c r="DB127" s="1006"/>
      <c r="DC127" s="1006"/>
      <c r="DD127" s="1006"/>
      <c r="DE127" s="1006"/>
      <c r="DF127" s="1007"/>
      <c r="DG127" s="975" t="s">
        <v>444</v>
      </c>
      <c r="DH127" s="976"/>
      <c r="DI127" s="976"/>
      <c r="DJ127" s="976"/>
      <c r="DK127" s="976"/>
      <c r="DL127" s="976" t="s">
        <v>439</v>
      </c>
      <c r="DM127" s="976"/>
      <c r="DN127" s="976"/>
      <c r="DO127" s="976"/>
      <c r="DP127" s="976"/>
      <c r="DQ127" s="976" t="s">
        <v>444</v>
      </c>
      <c r="DR127" s="976"/>
      <c r="DS127" s="976"/>
      <c r="DT127" s="976"/>
      <c r="DU127" s="976"/>
      <c r="DV127" s="977" t="s">
        <v>128</v>
      </c>
      <c r="DW127" s="977"/>
      <c r="DX127" s="977"/>
      <c r="DY127" s="977"/>
      <c r="DZ127" s="978"/>
    </row>
    <row r="128" spans="1:130" s="247" customFormat="1" ht="26.25" customHeight="1" thickBot="1" x14ac:dyDescent="0.2">
      <c r="A128" s="1099" t="s">
        <v>484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485</v>
      </c>
      <c r="X128" s="1101"/>
      <c r="Y128" s="1101"/>
      <c r="Z128" s="1102"/>
      <c r="AA128" s="1103">
        <v>29463</v>
      </c>
      <c r="AB128" s="1104"/>
      <c r="AC128" s="1104"/>
      <c r="AD128" s="1104"/>
      <c r="AE128" s="1105"/>
      <c r="AF128" s="1106">
        <v>29722</v>
      </c>
      <c r="AG128" s="1104"/>
      <c r="AH128" s="1104"/>
      <c r="AI128" s="1104"/>
      <c r="AJ128" s="1105"/>
      <c r="AK128" s="1106">
        <v>26144</v>
      </c>
      <c r="AL128" s="1104"/>
      <c r="AM128" s="1104"/>
      <c r="AN128" s="1104"/>
      <c r="AO128" s="1105"/>
      <c r="AP128" s="1107"/>
      <c r="AQ128" s="1108"/>
      <c r="AR128" s="1108"/>
      <c r="AS128" s="1108"/>
      <c r="AT128" s="1109"/>
      <c r="AU128" s="283"/>
      <c r="AV128" s="283"/>
      <c r="AW128" s="283"/>
      <c r="AX128" s="944" t="s">
        <v>486</v>
      </c>
      <c r="AY128" s="945"/>
      <c r="AZ128" s="945"/>
      <c r="BA128" s="945"/>
      <c r="BB128" s="945"/>
      <c r="BC128" s="945"/>
      <c r="BD128" s="945"/>
      <c r="BE128" s="946"/>
      <c r="BF128" s="1110" t="s">
        <v>128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487</v>
      </c>
      <c r="CQ128" s="1093"/>
      <c r="CR128" s="1093"/>
      <c r="CS128" s="1093"/>
      <c r="CT128" s="1093"/>
      <c r="CU128" s="1093"/>
      <c r="CV128" s="1093"/>
      <c r="CW128" s="1093"/>
      <c r="CX128" s="1093"/>
      <c r="CY128" s="1093"/>
      <c r="CZ128" s="1093"/>
      <c r="DA128" s="1093"/>
      <c r="DB128" s="1093"/>
      <c r="DC128" s="1093"/>
      <c r="DD128" s="1093"/>
      <c r="DE128" s="1093"/>
      <c r="DF128" s="1094"/>
      <c r="DG128" s="1095" t="s">
        <v>438</v>
      </c>
      <c r="DH128" s="1096"/>
      <c r="DI128" s="1096"/>
      <c r="DJ128" s="1096"/>
      <c r="DK128" s="1096"/>
      <c r="DL128" s="1096" t="s">
        <v>438</v>
      </c>
      <c r="DM128" s="1096"/>
      <c r="DN128" s="1096"/>
      <c r="DO128" s="1096"/>
      <c r="DP128" s="1096"/>
      <c r="DQ128" s="1096" t="s">
        <v>438</v>
      </c>
      <c r="DR128" s="1096"/>
      <c r="DS128" s="1096"/>
      <c r="DT128" s="1096"/>
      <c r="DU128" s="1096"/>
      <c r="DV128" s="1097" t="s">
        <v>438</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488</v>
      </c>
      <c r="X129" s="1130"/>
      <c r="Y129" s="1130"/>
      <c r="Z129" s="1131"/>
      <c r="AA129" s="1014">
        <v>1862230</v>
      </c>
      <c r="AB129" s="1015"/>
      <c r="AC129" s="1015"/>
      <c r="AD129" s="1015"/>
      <c r="AE129" s="1016"/>
      <c r="AF129" s="1017">
        <v>1852984</v>
      </c>
      <c r="AG129" s="1015"/>
      <c r="AH129" s="1015"/>
      <c r="AI129" s="1015"/>
      <c r="AJ129" s="1016"/>
      <c r="AK129" s="1017">
        <v>1856496</v>
      </c>
      <c r="AL129" s="1015"/>
      <c r="AM129" s="1015"/>
      <c r="AN129" s="1015"/>
      <c r="AO129" s="1016"/>
      <c r="AP129" s="1132"/>
      <c r="AQ129" s="1133"/>
      <c r="AR129" s="1133"/>
      <c r="AS129" s="1133"/>
      <c r="AT129" s="1134"/>
      <c r="AU129" s="285"/>
      <c r="AV129" s="285"/>
      <c r="AW129" s="285"/>
      <c r="AX129" s="1123" t="s">
        <v>489</v>
      </c>
      <c r="AY129" s="1006"/>
      <c r="AZ129" s="1006"/>
      <c r="BA129" s="1006"/>
      <c r="BB129" s="1006"/>
      <c r="BC129" s="1006"/>
      <c r="BD129" s="1006"/>
      <c r="BE129" s="1007"/>
      <c r="BF129" s="1124" t="s">
        <v>436</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491</v>
      </c>
      <c r="X130" s="1130"/>
      <c r="Y130" s="1130"/>
      <c r="Z130" s="1131"/>
      <c r="AA130" s="1014">
        <v>342935</v>
      </c>
      <c r="AB130" s="1015"/>
      <c r="AC130" s="1015"/>
      <c r="AD130" s="1015"/>
      <c r="AE130" s="1016"/>
      <c r="AF130" s="1017">
        <v>339959</v>
      </c>
      <c r="AG130" s="1015"/>
      <c r="AH130" s="1015"/>
      <c r="AI130" s="1015"/>
      <c r="AJ130" s="1016"/>
      <c r="AK130" s="1017">
        <v>329936</v>
      </c>
      <c r="AL130" s="1015"/>
      <c r="AM130" s="1015"/>
      <c r="AN130" s="1015"/>
      <c r="AO130" s="1016"/>
      <c r="AP130" s="1132"/>
      <c r="AQ130" s="1133"/>
      <c r="AR130" s="1133"/>
      <c r="AS130" s="1133"/>
      <c r="AT130" s="1134"/>
      <c r="AU130" s="285"/>
      <c r="AV130" s="285"/>
      <c r="AW130" s="285"/>
      <c r="AX130" s="1123" t="s">
        <v>492</v>
      </c>
      <c r="AY130" s="1006"/>
      <c r="AZ130" s="1006"/>
      <c r="BA130" s="1006"/>
      <c r="BB130" s="1006"/>
      <c r="BC130" s="1006"/>
      <c r="BD130" s="1006"/>
      <c r="BE130" s="1007"/>
      <c r="BF130" s="1160">
        <v>10.7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493</v>
      </c>
      <c r="X131" s="1168"/>
      <c r="Y131" s="1168"/>
      <c r="Z131" s="1169"/>
      <c r="AA131" s="1061">
        <v>1519295</v>
      </c>
      <c r="AB131" s="1040"/>
      <c r="AC131" s="1040"/>
      <c r="AD131" s="1040"/>
      <c r="AE131" s="1041"/>
      <c r="AF131" s="1039">
        <v>1513025</v>
      </c>
      <c r="AG131" s="1040"/>
      <c r="AH131" s="1040"/>
      <c r="AI131" s="1040"/>
      <c r="AJ131" s="1041"/>
      <c r="AK131" s="1039">
        <v>1526560</v>
      </c>
      <c r="AL131" s="1040"/>
      <c r="AM131" s="1040"/>
      <c r="AN131" s="1040"/>
      <c r="AO131" s="1041"/>
      <c r="AP131" s="1170"/>
      <c r="AQ131" s="1171"/>
      <c r="AR131" s="1171"/>
      <c r="AS131" s="1171"/>
      <c r="AT131" s="1172"/>
      <c r="AU131" s="285"/>
      <c r="AV131" s="285"/>
      <c r="AW131" s="285"/>
      <c r="AX131" s="1142" t="s">
        <v>494</v>
      </c>
      <c r="AY131" s="1093"/>
      <c r="AZ131" s="1093"/>
      <c r="BA131" s="1093"/>
      <c r="BB131" s="1093"/>
      <c r="BC131" s="1093"/>
      <c r="BD131" s="1093"/>
      <c r="BE131" s="1094"/>
      <c r="BF131" s="1143" t="s">
        <v>495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497</v>
      </c>
      <c r="W132" s="1153"/>
      <c r="X132" s="1153"/>
      <c r="Y132" s="1153"/>
      <c r="Z132" s="1154"/>
      <c r="AA132" s="1155">
        <v>9.2306629059999992</v>
      </c>
      <c r="AB132" s="1156"/>
      <c r="AC132" s="1156"/>
      <c r="AD132" s="1156"/>
      <c r="AE132" s="1157"/>
      <c r="AF132" s="1158">
        <v>11.476677520000001</v>
      </c>
      <c r="AG132" s="1156"/>
      <c r="AH132" s="1156"/>
      <c r="AI132" s="1156"/>
      <c r="AJ132" s="1157"/>
      <c r="AK132" s="1158">
        <v>11.55847133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498</v>
      </c>
      <c r="W133" s="1136"/>
      <c r="X133" s="1136"/>
      <c r="Y133" s="1136"/>
      <c r="Z133" s="1137"/>
      <c r="AA133" s="1138">
        <v>9.1999999999999993</v>
      </c>
      <c r="AB133" s="1139"/>
      <c r="AC133" s="1139"/>
      <c r="AD133" s="1139"/>
      <c r="AE133" s="1140"/>
      <c r="AF133" s="1138">
        <v>9.6999999999999993</v>
      </c>
      <c r="AG133" s="1139"/>
      <c r="AH133" s="1139"/>
      <c r="AI133" s="1139"/>
      <c r="AJ133" s="1140"/>
      <c r="AK133" s="1138">
        <v>10.7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Pk2DjTW38bN3stLhcRxaqCUsytWd4EGmyQuQUMH0YBA4DM+0rbo29OdTorkKP6pgbytZRfRvoI4vYbjw5OiGA==" saltValue="bZjq4rB+SsPK4BIIK2vq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64" zoomScale="115" zoomScaleNormal="85" zoomScaleSheetLayoutView="115" workbookViewId="0">
      <selection activeCell="DB75" sqref="DB7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JDEiEPHjkHPj/GA5GUDmvjRgztvUlAfX8so2Xd82ijMzWs2IQ3afKbVTYjrVQsQEil8r8wevY92RxgmACLcg==" saltValue="1MeJYl6A/aTu7/qwLXQhB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D67"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EyQ3G3VYNtGA2cOk2swEVRK6TmS3Nz/dfkn3ZfR35f65bNKlOC7nPmG4TeQsc/ZUvCgdtnV8mKFBiVeIYI+SA==" saltValue="5TVoxDIVgfYYJdM6MMuo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507</v>
      </c>
      <c r="AL9" s="1179"/>
      <c r="AM9" s="1179"/>
      <c r="AN9" s="1180"/>
      <c r="AO9" s="313">
        <v>488670</v>
      </c>
      <c r="AP9" s="313">
        <v>141973</v>
      </c>
      <c r="AQ9" s="314">
        <v>198046</v>
      </c>
      <c r="AR9" s="315">
        <v>-28.3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508</v>
      </c>
      <c r="AL10" s="1179"/>
      <c r="AM10" s="1179"/>
      <c r="AN10" s="1180"/>
      <c r="AO10" s="316">
        <v>45849</v>
      </c>
      <c r="AP10" s="316">
        <v>13320</v>
      </c>
      <c r="AQ10" s="317">
        <v>23470</v>
      </c>
      <c r="AR10" s="318">
        <v>-43.2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509</v>
      </c>
      <c r="AL11" s="1179"/>
      <c r="AM11" s="1179"/>
      <c r="AN11" s="1180"/>
      <c r="AO11" s="316">
        <v>76065</v>
      </c>
      <c r="AP11" s="316">
        <v>22099</v>
      </c>
      <c r="AQ11" s="317">
        <v>31217</v>
      </c>
      <c r="AR11" s="318">
        <v>-29.2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510</v>
      </c>
      <c r="AL12" s="1179"/>
      <c r="AM12" s="1179"/>
      <c r="AN12" s="1180"/>
      <c r="AO12" s="316" t="s">
        <v>511</v>
      </c>
      <c r="AP12" s="316" t="s">
        <v>511</v>
      </c>
      <c r="AQ12" s="317">
        <v>3147</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512</v>
      </c>
      <c r="AL13" s="1179"/>
      <c r="AM13" s="1179"/>
      <c r="AN13" s="1180"/>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513</v>
      </c>
      <c r="AL14" s="1179"/>
      <c r="AM14" s="1179"/>
      <c r="AN14" s="1180"/>
      <c r="AO14" s="316">
        <v>16033</v>
      </c>
      <c r="AP14" s="316">
        <v>4658</v>
      </c>
      <c r="AQ14" s="317">
        <v>10757</v>
      </c>
      <c r="AR14" s="318">
        <v>-56.7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514</v>
      </c>
      <c r="AL15" s="1179"/>
      <c r="AM15" s="1179"/>
      <c r="AN15" s="1180"/>
      <c r="AO15" s="316" t="s">
        <v>511</v>
      </c>
      <c r="AP15" s="316" t="s">
        <v>511</v>
      </c>
      <c r="AQ15" s="317">
        <v>4810</v>
      </c>
      <c r="AR15" s="318" t="s">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515</v>
      </c>
      <c r="AL16" s="1182"/>
      <c r="AM16" s="1182"/>
      <c r="AN16" s="1183"/>
      <c r="AO16" s="316">
        <v>-39682</v>
      </c>
      <c r="AP16" s="316">
        <v>-11529</v>
      </c>
      <c r="AQ16" s="317">
        <v>-18847</v>
      </c>
      <c r="AR16" s="318">
        <v>-38.799999999999997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586935</v>
      </c>
      <c r="AP17" s="316">
        <v>170521</v>
      </c>
      <c r="AQ17" s="317">
        <v>252599</v>
      </c>
      <c r="AR17" s="318">
        <v>-32.5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520</v>
      </c>
      <c r="AL21" s="1174"/>
      <c r="AM21" s="1174"/>
      <c r="AN21" s="1175"/>
      <c r="AO21" s="328">
        <v>16.27</v>
      </c>
      <c r="AP21" s="329">
        <v>22.36</v>
      </c>
      <c r="AQ21" s="330">
        <v>-6.09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521</v>
      </c>
      <c r="AL22" s="1174"/>
      <c r="AM22" s="1174"/>
      <c r="AN22" s="1175"/>
      <c r="AO22" s="333">
        <v>94.8</v>
      </c>
      <c r="AP22" s="334">
        <v>95.6</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525</v>
      </c>
      <c r="AL32" s="1190"/>
      <c r="AM32" s="1190"/>
      <c r="AN32" s="1191"/>
      <c r="AO32" s="343">
        <v>367809</v>
      </c>
      <c r="AP32" s="343">
        <v>106859</v>
      </c>
      <c r="AQ32" s="344">
        <v>139617</v>
      </c>
      <c r="AR32" s="345">
        <v>-23.5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526</v>
      </c>
      <c r="AL33" s="1190"/>
      <c r="AM33" s="1190"/>
      <c r="AN33" s="1191"/>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527</v>
      </c>
      <c r="AL34" s="1190"/>
      <c r="AM34" s="1190"/>
      <c r="AN34" s="1191"/>
      <c r="AO34" s="343" t="s">
        <v>511</v>
      </c>
      <c r="AP34" s="343" t="s">
        <v>511</v>
      </c>
      <c r="AQ34" s="344">
        <v>5</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528</v>
      </c>
      <c r="AL35" s="1190"/>
      <c r="AM35" s="1190"/>
      <c r="AN35" s="1191"/>
      <c r="AO35" s="343">
        <v>156108</v>
      </c>
      <c r="AP35" s="343">
        <v>45354</v>
      </c>
      <c r="AQ35" s="344">
        <v>32699</v>
      </c>
      <c r="AR35" s="345">
        <v>38.700000000000003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529</v>
      </c>
      <c r="AL36" s="1190"/>
      <c r="AM36" s="1190"/>
      <c r="AN36" s="1191"/>
      <c r="AO36" s="343">
        <v>8610</v>
      </c>
      <c r="AP36" s="343">
        <v>2501</v>
      </c>
      <c r="AQ36" s="344">
        <v>4068</v>
      </c>
      <c r="AR36" s="345">
        <v>-38.5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530</v>
      </c>
      <c r="AL37" s="1190"/>
      <c r="AM37" s="1190"/>
      <c r="AN37" s="1191"/>
      <c r="AO37" s="343" t="s">
        <v>511</v>
      </c>
      <c r="AP37" s="343" t="s">
        <v>511</v>
      </c>
      <c r="AQ37" s="344">
        <v>1263</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531</v>
      </c>
      <c r="AL38" s="1193"/>
      <c r="AM38" s="1193"/>
      <c r="AN38" s="1194"/>
      <c r="AO38" s="346" t="s">
        <v>511</v>
      </c>
      <c r="AP38" s="346" t="s">
        <v>511</v>
      </c>
      <c r="AQ38" s="347">
        <v>23</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532</v>
      </c>
      <c r="AL39" s="1193"/>
      <c r="AM39" s="1193"/>
      <c r="AN39" s="1194"/>
      <c r="AO39" s="343">
        <v>-26144</v>
      </c>
      <c r="AP39" s="343">
        <v>-7596</v>
      </c>
      <c r="AQ39" s="344">
        <v>-8148</v>
      </c>
      <c r="AR39" s="345">
        <v>-6.8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533</v>
      </c>
      <c r="AL40" s="1190"/>
      <c r="AM40" s="1190"/>
      <c r="AN40" s="1191"/>
      <c r="AO40" s="343">
        <v>-329936</v>
      </c>
      <c r="AP40" s="343">
        <v>-95856</v>
      </c>
      <c r="AQ40" s="344">
        <v>-124721</v>
      </c>
      <c r="AR40" s="345">
        <v>-23.1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176447</v>
      </c>
      <c r="AP41" s="343">
        <v>51263</v>
      </c>
      <c r="AQ41" s="344">
        <v>44807</v>
      </c>
      <c r="AR41" s="345">
        <v>14.4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502</v>
      </c>
      <c r="AN49" s="1186" t="s">
        <v>537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203973</v>
      </c>
      <c r="AN51" s="365">
        <v>56129</v>
      </c>
      <c r="AO51" s="366">
        <v>-31.8</v>
      </c>
      <c r="AP51" s="367">
        <v>280458</v>
      </c>
      <c r="AQ51" s="368">
        <v>-15.8</v>
      </c>
      <c r="AR51" s="369">
        <v>-16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56330</v>
      </c>
      <c r="AN52" s="373">
        <v>15501</v>
      </c>
      <c r="AO52" s="374">
        <v>-64.900000000000006</v>
      </c>
      <c r="AP52" s="375">
        <v>127286</v>
      </c>
      <c r="AQ52" s="376">
        <v>0.4</v>
      </c>
      <c r="AR52" s="377">
        <v>-65.3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566612</v>
      </c>
      <c r="AN53" s="365">
        <v>157392</v>
      </c>
      <c r="AO53" s="366">
        <v>180.4</v>
      </c>
      <c r="AP53" s="367">
        <v>291945</v>
      </c>
      <c r="AQ53" s="368">
        <v>4.0999999999999996</v>
      </c>
      <c r="AR53" s="369">
        <v>176.3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356430</v>
      </c>
      <c r="AN54" s="373">
        <v>99008</v>
      </c>
      <c r="AO54" s="374">
        <v>538.70000000000005</v>
      </c>
      <c r="AP54" s="375">
        <v>127651</v>
      </c>
      <c r="AQ54" s="376">
        <v>0.3</v>
      </c>
      <c r="AR54" s="377">
        <v>538.4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471093</v>
      </c>
      <c r="AN55" s="365">
        <v>133002</v>
      </c>
      <c r="AO55" s="366">
        <v>-15.5</v>
      </c>
      <c r="AP55" s="367">
        <v>291173</v>
      </c>
      <c r="AQ55" s="368">
        <v>-0.3</v>
      </c>
      <c r="AR55" s="369">
        <v>-15.2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86165</v>
      </c>
      <c r="AN56" s="373">
        <v>24327</v>
      </c>
      <c r="AO56" s="374">
        <v>-75.400000000000006</v>
      </c>
      <c r="AP56" s="375">
        <v>119071</v>
      </c>
      <c r="AQ56" s="376">
        <v>-6.7</v>
      </c>
      <c r="AR56" s="377">
        <v>-68.7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415570</v>
      </c>
      <c r="AN57" s="365">
        <v>118261</v>
      </c>
      <c r="AO57" s="366">
        <v>-11.1</v>
      </c>
      <c r="AP57" s="367">
        <v>271581</v>
      </c>
      <c r="AQ57" s="368">
        <v>-6.7</v>
      </c>
      <c r="AR57" s="369">
        <v>-4.4000000000000004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89465</v>
      </c>
      <c r="AN58" s="373">
        <v>25460</v>
      </c>
      <c r="AO58" s="374">
        <v>4.7</v>
      </c>
      <c r="AP58" s="375">
        <v>117844</v>
      </c>
      <c r="AQ58" s="376">
        <v>-1</v>
      </c>
      <c r="AR58" s="377">
        <v>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446241</v>
      </c>
      <c r="AN59" s="365">
        <v>129646</v>
      </c>
      <c r="AO59" s="366">
        <v>9.6</v>
      </c>
      <c r="AP59" s="367">
        <v>268375</v>
      </c>
      <c r="AQ59" s="368">
        <v>-1.2</v>
      </c>
      <c r="AR59" s="369">
        <v>10.8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122732</v>
      </c>
      <c r="AN60" s="373">
        <v>35657</v>
      </c>
      <c r="AO60" s="374">
        <v>40.1</v>
      </c>
      <c r="AP60" s="375">
        <v>119602</v>
      </c>
      <c r="AQ60" s="376">
        <v>1.5</v>
      </c>
      <c r="AR60" s="377">
        <v>38.6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420698</v>
      </c>
      <c r="AN61" s="380">
        <v>118886</v>
      </c>
      <c r="AO61" s="381">
        <v>26.3</v>
      </c>
      <c r="AP61" s="382">
        <v>280706</v>
      </c>
      <c r="AQ61" s="383">
        <v>-4</v>
      </c>
      <c r="AR61" s="369">
        <v>30.3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142224</v>
      </c>
      <c r="AN62" s="373">
        <v>39991</v>
      </c>
      <c r="AO62" s="374">
        <v>88.6</v>
      </c>
      <c r="AP62" s="375">
        <v>122291</v>
      </c>
      <c r="AQ62" s="376">
        <v>-1.1000000000000001</v>
      </c>
      <c r="AR62" s="377">
        <v>89.7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sGTYVWmeCm6v2FhZqWrS6OKdq3lo4Bqe+plPG/sAW76rmPyOWrdMWacVZQdsbuNz7A7r+Q2uNWiwba7mMIblg==" saltValue="QuaIoYhbW1B2kBiJbYAM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5" zoomScaleNormal="85" zoomScaleSheetLayoutView="55" workbookViewId="0">
      <selection activeCell="G48" sqref="G47:H4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GZ8P/oXl+7Deo2C0IpMD3qHCB8AT8u4pf6CcCEauzfXKBi5OJO1G4tHBL5iGFS7P8tFCjqzcgZYBVWQ3vvTbeg==" saltValue="xpmdS8fFGUfJ7FW7XBA4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3" zoomScaleNormal="100" zoomScaleSheetLayoutView="55" workbookViewId="0">
      <selection activeCell="BG116" sqref="BG1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oYogSOKZmk6JcMLic99AM0JSq3MQdlwNba8GwqPbmh2O0XR0r4VYEl5a8eGPBmSfWiZph/fJMP8HU0iQbdo3WA==" saltValue="Ioau3RwoxEEcvec8W+Ni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53.03</v>
      </c>
      <c r="G47" s="12">
        <v>52.84</v>
      </c>
      <c r="H47" s="12">
        <v>53.16</v>
      </c>
      <c r="I47" s="12">
        <v>48.96</v>
      </c>
      <c r="J47" s="13">
        <v>43.95</v>
      </c>
    </row>
    <row r="48" spans="2:10" ht="57.75" customHeight="1" x14ac:dyDescent="0.15">
      <c r="B48" s="14"/>
      <c r="C48" s="1200" t="s">
        <v>4</v>
      </c>
      <c r="D48" s="1200"/>
      <c r="E48" s="1201"/>
      <c r="F48" s="15">
        <v>13.45</v>
      </c>
      <c r="G48" s="16">
        <v>15.06</v>
      </c>
      <c r="H48" s="16">
        <v>10.09</v>
      </c>
      <c r="I48" s="16">
        <v>11</v>
      </c>
      <c r="J48" s="17">
        <v>17.34</v>
      </c>
    </row>
    <row r="49" spans="2:10" ht="57.75" customHeight="1" thickBot="1" x14ac:dyDescent="0.2">
      <c r="B49" s="18"/>
      <c r="C49" s="1202" t="s">
        <v>5</v>
      </c>
      <c r="D49" s="1202"/>
      <c r="E49" s="1203"/>
      <c r="F49" s="19">
        <v>3.59</v>
      </c>
      <c r="G49" s="20" t="s">
        <v>558</v>
      </c>
      <c r="H49" s="20" t="s">
        <v>559</v>
      </c>
      <c r="I49" s="20" t="s">
        <v>560</v>
      </c>
      <c r="J49" s="21">
        <v>1.43</v>
      </c>
    </row>
    <row r="50" spans="2:10" ht="13.5" customHeight="1" x14ac:dyDescent="0.15"/>
  </sheetData>
  <sheetProtection algorithmName="SHA-512" hashValue="GDM7f49fdfTBTK2FC1nn6ZOwbQdfMXvGYhedCkrBRK/mk6w69t+m65R/3Q2EXqrGP1yloAaS7p+Do7Xya8/02A==" saltValue="e1a/qP6deybxB+sgPRxQ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施設類型ストック情報分析表①</vt:lpstr>
      <vt:lpstr>施設類型ストック情報分析表②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2021-03-07T23:49:54Z</cp:lastPrinted>
  <dcterms:created xsi:type="dcterms:W3CDTF">2021-02-05T04:52:53Z</dcterms:created>
  <dcterms:modified xsi:type="dcterms:W3CDTF">2021-10-06T23:38:54Z</dcterms:modified>
  <cp:category/>
</cp:coreProperties>
</file>