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3 普通会計決算統計（R2決算）\08 -1 令和元年度財政状況資料集（２回目）\03 市町村→県\"/>
    </mc:Choice>
  </mc:AlternateContent>
  <bookViews>
    <workbookView xWindow="0" yWindow="0" windowWidth="15360" windowHeight="7635"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O37" i="10"/>
  <c r="BE37" i="10"/>
  <c r="AM37" i="10"/>
  <c r="U37" i="10"/>
  <c r="CO36" i="10"/>
  <c r="BE36" i="10"/>
  <c r="AM36" i="10"/>
  <c r="AM35"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s="1"/>
  <c r="U34" i="10" l="1"/>
  <c r="U35" i="10" s="1"/>
  <c r="U36" i="10" s="1"/>
  <c r="BE34" i="10" l="1"/>
  <c r="BE35" i="10" s="1"/>
  <c r="BW34" i="10" l="1"/>
  <c r="BW35" i="10" s="1"/>
  <c r="BW36" i="10" s="1"/>
  <c r="BW37" i="10" s="1"/>
  <c r="BW38" i="10" s="1"/>
  <c r="BW39" i="10" s="1"/>
  <c r="BW40" i="10" s="1"/>
  <c r="CO34" i="10" l="1"/>
  <c r="CO35" i="10" s="1"/>
</calcChain>
</file>

<file path=xl/sharedStrings.xml><?xml version="1.0" encoding="utf-8"?>
<sst xmlns="http://schemas.openxmlformats.org/spreadsheetml/2006/main" count="1162" uniqueCount="613">
  <si>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</si>
  <si>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</si>
  <si>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</si>
  <si>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</si>
  <si>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</si>
  <si>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</si>
  <si>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</si>
  <si>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</si>
  <si>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</si>
  <si>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</si>
  <si>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</si>
  <si>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</si>
  <si>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</si>
  <si>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</si>
  <si>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</si>
  <si>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</si>
  <si>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</si>
  <si>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</si>
  <si>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</si>
  <si>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</si>
  <si>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</si>
  <si>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</si>
  <si>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</si>
  <si>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</si>
  <si>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</si>
  <si>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</si>
  <si>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</si>
  <si>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</si>
  <si>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</si>
  <si>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</si>
  <si>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</si>
  <si>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</si>
  <si>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</si>
  <si>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</si>
  <si>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</si>
  <si>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</si>
  <si>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</si>
  <si>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</si>
  <si>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</si>
  <si>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</si>
  <si>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</si>
  <si>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</si>
  <si>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</si>
  <si>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</si>
  <si>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</si>
  <si>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</si>
  <si>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</si>
  <si>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</si>
  <si>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</si>
  <si>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</si>
  <si>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</si>
  <si>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</si>
  <si>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</si>
  <si>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</si>
  <si>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</si>
  <si>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</si>
  <si>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</si>
  <si>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</si>
  <si>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</si>
  <si>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</si>
  <si>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</si>
  <si>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</si>
  <si>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</si>
  <si>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</si>
  <si>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</si>
  <si>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</si>
  <si>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</si>
  <si>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</si>
  <si>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</si>
  <si>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</si>
  <si>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</si>
  <si>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</si>
  <si>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</si>
  <si>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</si>
  <si>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</si>
  <si>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</si>
  <si>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</si>
  <si>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</si>
  <si>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</si>
  <si>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</si>
  <si>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</si>
  <si>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</si>
  <si>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</si>
  <si>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</si>
  <si>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</si>
  <si>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</si>
  <si>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</si>
  <si>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</si>
  <si>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</si>
  <si>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</si>
  <si>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</si>
  <si>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</si>
  <si>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</si>
  <si>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</si>
  <si>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</si>
  <si>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</si>
  <si>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</si>
  <si>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</si>
  <si>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</si>
  <si>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</si>
  <si>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</si>
  <si>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</si>
  <si>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</si>
  <si>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</si>
  <si>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</si>
  <si>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</si>
  <si>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</si>
  <si>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</si>
  <si>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</si>
  <si>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</si>
  <si>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</si>
  <si>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</si>
  <si>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</si>
  <si>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</si>
  <si>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</si>
  <si>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</si>
  <si>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</si>
  <si>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</si>
  <si>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</si>
  <si>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</si>
  <si>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</si>
  <si>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</si>
  <si>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</si>
  <si>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</si>
  <si>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</si>
  <si>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</si>
  <si>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</si>
  <si>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</si>
  <si>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</si>
  <si>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</si>
  <si>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</si>
  <si>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</si>
  <si>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</si>
  <si>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</si>
  <si>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</si>
  <si>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</si>
  <si>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</si>
  <si>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</si>
  <si>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</si>
  <si>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</si>
  <si>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</si>
  <si>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</si>
  <si>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</si>
  <si>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</si>
  <si>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</si>
  <si>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</si>
  <si>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</si>
  <si>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</si>
  <si>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</si>
  <si>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</si>
  <si>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</si>
  <si>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</si>
  <si>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</si>
  <si>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</si>
  <si>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</si>
  <si>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</si>
  <si>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</si>
  <si>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</si>
  <si>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</si>
  <si>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</si>
  <si>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</si>
  <si>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</si>
  <si>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</si>
  <si>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</si>
  <si>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</si>
  <si>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</si>
  <si>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</si>
  <si>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</si>
  <si>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</si>
  <si>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</si>
  <si>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</si>
  <si>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</si>
  <si>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</si>
  <si>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</si>
  <si>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</si>
  <si>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</si>
  <si>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</si>
  <si>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</si>
  <si>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</si>
  <si>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</si>
  <si>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</si>
  <si>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</si>
  <si>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</si>
  <si>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</si>
  <si>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</si>
  <si>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</si>
  <si>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</si>
  <si>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</si>
  <si>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</si>
  <si>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</si>
  <si>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</si>
  <si>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</si>
  <si>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</si>
  <si>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</si>
  <si>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</si>
  <si>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</si>
  <si>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</si>
  <si>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</si>
  <si>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</si>
  <si>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</si>
  <si>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</si>
  <si>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</si>
  <si>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</si>
  <si>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</si>
  <si>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</si>
  <si>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</si>
  <si>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</si>
  <si>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</si>
  <si>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</si>
  <si>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</si>
  <si>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</si>
  <si>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</si>
  <si>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</si>
  <si>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</si>
  <si>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熊本県五木村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</si>
  <si>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</si>
  <si>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</si>
  <si>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</si>
  <si>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</si>
  <si>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</si>
  <si>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</si>
  <si>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</si>
  <si>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</si>
  <si>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</si>
  <si>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</si>
  <si>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</si>
  <si>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</si>
  <si>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</si>
  <si>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</si>
  <si>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</si>
  <si>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</si>
  <si>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</si>
  <si>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</si>
  <si>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</si>
  <si>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</si>
  <si>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</si>
  <si>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</si>
  <si>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</si>
  <si>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</si>
  <si>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</si>
  <si>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</si>
  <si>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</si>
  <si>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</si>
  <si>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</si>
  <si>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</si>
  <si>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</si>
  <si>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</si>
  <si>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</si>
  <si>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</si>
  <si>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</si>
  <si>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</si>
  <si>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</si>
  <si>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</si>
  <si>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</si>
  <si>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</si>
  <si>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</si>
  <si>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</si>
  <si>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</si>
  <si>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</si>
  <si>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</si>
  <si>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</si>
  <si>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</si>
  <si>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</si>
  <si>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</si>
  <si>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</si>
  <si>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</si>
  <si>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</si>
  <si>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</si>
  <si>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</si>
  <si>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</si>
  <si>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</si>
  <si>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</si>
  <si>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</si>
  <si>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</si>
  <si>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</si>
  <si>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</si>
  <si>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</si>
  <si>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</si>
  <si>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</si>
  <si>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</si>
  <si>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</si>
  <si>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</si>
  <si>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</si>
  <si>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</si>
  <si>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</si>
  <si>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</si>
  <si>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</si>
  <si>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</si>
  <si>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</si>
  <si>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</si>
  <si>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</si>
  <si>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</si>
  <si>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</si>
  <si>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</si>
  <si>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</si>
  <si>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</si>
  <si>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</si>
  <si>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</si>
  <si>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</si>
  <si>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</si>
  <si>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</si>
  <si>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</si>
  <si>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</si>
  <si>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</si>
  <si>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</si>
  <si>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</si>
  <si>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</si>
  <si>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</si>
  <si>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</si>
  <si>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</si>
  <si>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</si>
  <si>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</si>
  <si>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</si>
  <si>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</si>
  <si>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</si>
  <si>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</si>
  <si>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</si>
  <si>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</si>
  <si>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</si>
  <si>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</si>
  <si>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</si>
  <si>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</si>
  <si>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</si>
  <si>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</si>
  <si>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</si>
  <si>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</si>
  <si>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</si>
  <si>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</si>
  <si>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</si>
  <si>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</si>
  <si>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</si>
  <si>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</si>
  <si>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</si>
  <si>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</si>
  <si>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</si>
  <si>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</si>
  <si>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</si>
  <si>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</si>
  <si>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</si>
  <si>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</si>
  <si>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</si>
  <si>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</si>
  <si>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</si>
  <si>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</si>
  <si>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</si>
  <si>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</si>
  <si>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</si>
  <si>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</si>
  <si>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</si>
  <si>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</si>
  <si>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</si>
  <si>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</si>
  <si>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</si>
  <si>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</si>
  <si>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</si>
  <si>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</si>
  <si>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</si>
  <si>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</si>
  <si>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</si>
  <si>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</si>
  <si>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</si>
  <si>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</si>
  <si>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</si>
  <si>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</si>
  <si>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</si>
  <si>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</si>
  <si>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</si>
  <si>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</si>
  <si>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熊本県五木村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</si>
  <si>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</si>
  <si>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</si>
  <si>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</si>
  <si>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</si>
  <si>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</si>
  <si>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</si>
  <si>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</si>
  <si>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</si>
  <si>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</si>
  <si>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</si>
  <si>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</si>
  <si>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</si>
  <si>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</si>
  <si>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</si>
  <si>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</si>
  <si>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</si>
  <si>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</si>
  <si>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</si>
  <si>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</si>
  <si>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</si>
  <si>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</si>
  <si>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</si>
  <si>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</si>
  <si>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</si>
  <si>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</si>
  <si>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</si>
  <si>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</si>
  <si>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</si>
  <si>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</si>
  <si>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</si>
  <si>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</si>
  <si>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</si>
  <si>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</si>
  <si>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</si>
  <si>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五木村簡易水道事業特別会計</t>
    <phoneticPr fontId="5"/>
  </si>
  <si>
    <t>法非適用企業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</si>
  <si>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</si>
  <si>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</si>
  <si>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</si>
  <si>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</si>
  <si>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</si>
  <si>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</si>
  <si>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</si>
  <si>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</si>
  <si>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</si>
  <si>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</si>
  <si>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</si>
  <si>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</si>
  <si>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</si>
  <si>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</si>
  <si>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</si>
  <si>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</si>
  <si>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</si>
  <si>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</si>
  <si>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</si>
  <si>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</si>
  <si>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</si>
  <si>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</si>
  <si>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</si>
  <si>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</si>
  <si>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</si>
  <si>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</si>
  <si>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</si>
  <si>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</si>
  <si>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</si>
  <si>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</si>
  <si>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</si>
  <si>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</si>
  <si>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</si>
  <si>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</si>
  <si>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</si>
  <si>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</si>
  <si>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</si>
  <si>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</si>
  <si>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</si>
  <si>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</si>
  <si>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</si>
  <si>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</si>
  <si>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</si>
  <si>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</si>
  <si>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</si>
  <si>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</si>
  <si>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</si>
  <si>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</si>
  <si>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</si>
  <si>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</si>
  <si>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</si>
  <si>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</si>
  <si>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</si>
  <si>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</si>
  <si>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</si>
  <si>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</si>
  <si>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</si>
  <si>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五木村農業集落排水事業特別会計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</si>
  <si>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</si>
  <si>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</si>
  <si>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</si>
  <si>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</si>
  <si>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</si>
  <si>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</si>
  <si>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</si>
  <si>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</si>
  <si>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</si>
  <si>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</si>
  <si>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</si>
  <si>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</si>
  <si>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</si>
  <si>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</si>
  <si>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</si>
  <si>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</si>
  <si>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</si>
  <si>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</si>
  <si>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</si>
  <si>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</si>
  <si>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</si>
  <si>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</si>
  <si>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</si>
  <si>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</si>
  <si>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</si>
  <si>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</si>
  <si>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</si>
  <si>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</si>
  <si>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</si>
  <si>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</si>
  <si>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</si>
  <si>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</si>
  <si>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</si>
  <si>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</si>
  <si>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</si>
  <si>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</si>
  <si>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</si>
  <si>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</si>
  <si>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</si>
  <si>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</si>
  <si>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</si>
  <si>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</si>
  <si>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</si>
  <si>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</si>
  <si>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</si>
  <si>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</si>
  <si>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</si>
  <si>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</si>
  <si>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</si>
  <si>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</si>
  <si>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</si>
  <si>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</si>
  <si>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</si>
  <si>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</si>
  <si>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</si>
  <si>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</si>
  <si>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</si>
  <si>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</si>
  <si>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</si>
  <si>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</si>
  <si>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</si>
  <si>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</si>
  <si>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</si>
  <si>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</si>
  <si>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</si>
  <si>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</si>
  <si>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</si>
  <si>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</si>
  <si>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</si>
  <si>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</si>
  <si>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</si>
  <si>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</si>
  <si>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</si>
  <si>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</si>
  <si>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</si>
  <si>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</si>
  <si>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</si>
  <si>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</si>
  <si>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</si>
  <si>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</si>
  <si>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</si>
  <si>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</si>
  <si>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</si>
  <si>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</si>
  <si>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</si>
  <si>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</si>
  <si>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</si>
  <si>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</si>
  <si>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</si>
  <si>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</si>
  <si>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</si>
  <si>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2.00</t>
  </si>
  <si>
    <t>▲ 12.25</t>
  </si>
  <si>
    <t>▲ 45.71</t>
  </si>
  <si>
    <t>▲ 15.14</t>
  </si>
  <si>
    <t>一般会計</t>
  </si>
  <si>
    <t>五木村介護保険特別会計</t>
  </si>
  <si>
    <t>五木村国民健康保険特別会計</t>
  </si>
  <si>
    <t>五木村情報通信事業特別会計</t>
  </si>
  <si>
    <t>▲ 1.16</t>
  </si>
  <si>
    <t>五木村簡易水道事業特別会計</t>
  </si>
  <si>
    <t>五木村農業集落排水事業特別会計</t>
  </si>
  <si>
    <t>五木村代替地上下水道事業特別会計</t>
  </si>
  <si>
    <t>五木村後期高齢者医療特別会計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</si>
  <si>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</si>
  <si>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</si>
  <si>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</si>
  <si>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</si>
  <si>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</si>
  <si>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</si>
  <si>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</si>
  <si>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</si>
  <si>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</si>
  <si>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</si>
  <si>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</si>
  <si>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シタ</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</si>
  <si>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</si>
  <si>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</si>
  <si>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</si>
  <si>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</si>
  <si>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</si>
  <si>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</si>
  <si>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五木村振興公社</t>
    <rPh sb="0" eb="3">
      <t>イツキムラ</t>
    </rPh>
    <rPh sb="3" eb="5">
      <t>シンコウ</t>
    </rPh>
    <rPh sb="5" eb="7">
      <t>コウシャ</t>
    </rPh>
    <phoneticPr fontId="2"/>
  </si>
  <si>
    <t>（株）子守唄の里五木</t>
    <rPh sb="1" eb="2">
      <t>カブ</t>
    </rPh>
    <rPh sb="3" eb="6">
      <t>コモリウタ</t>
    </rPh>
    <rPh sb="7" eb="8">
      <t>サト</t>
    </rPh>
    <rPh sb="8" eb="10">
      <t>イツキ</t>
    </rPh>
    <phoneticPr fontId="2"/>
  </si>
  <si>
    <t>ダム対策事業特別会計</t>
    <phoneticPr fontId="5"/>
  </si>
  <si>
    <t>代替地上下水道事業特別会計</t>
    <phoneticPr fontId="5"/>
  </si>
  <si>
    <t>墓地公園特別会計</t>
    <phoneticPr fontId="5"/>
  </si>
  <si>
    <t>情報通信事業特別会計</t>
    <phoneticPr fontId="5"/>
  </si>
  <si>
    <t>国民健康保険特別会計</t>
    <phoneticPr fontId="5"/>
  </si>
  <si>
    <t>介護保険特別会計</t>
    <phoneticPr fontId="5"/>
  </si>
  <si>
    <t>後期高齢者医療特別会計</t>
    <phoneticPr fontId="5"/>
  </si>
  <si>
    <t>簡易水道事業特別会計</t>
    <phoneticPr fontId="5"/>
  </si>
  <si>
    <t>農業集落排水事業特別会計</t>
    <phoneticPr fontId="5"/>
  </si>
  <si>
    <t>公共施設整備基金</t>
    <rPh sb="0" eb="2">
      <t>コウキョウ</t>
    </rPh>
    <rPh sb="2" eb="4">
      <t>シセツ</t>
    </rPh>
    <rPh sb="4" eb="6">
      <t>セイビ</t>
    </rPh>
    <rPh sb="6" eb="8">
      <t>キキン</t>
    </rPh>
    <phoneticPr fontId="5"/>
  </si>
  <si>
    <t>ダム対策事業特別会計基金</t>
    <rPh sb="2" eb="4">
      <t>タイサク</t>
    </rPh>
    <rPh sb="4" eb="6">
      <t>ジギョウ</t>
    </rPh>
    <rPh sb="6" eb="8">
      <t>トクベツ</t>
    </rPh>
    <rPh sb="8" eb="10">
      <t>カイケイ</t>
    </rPh>
    <rPh sb="10" eb="12">
      <t>キキン</t>
    </rPh>
    <phoneticPr fontId="5"/>
  </si>
  <si>
    <t>林業振興基金</t>
    <rPh sb="0" eb="2">
      <t>リンギョウ</t>
    </rPh>
    <rPh sb="2" eb="4">
      <t>シンコウ</t>
    </rPh>
    <rPh sb="4" eb="6">
      <t>キキン</t>
    </rPh>
    <phoneticPr fontId="5"/>
  </si>
  <si>
    <t>社会福祉振興基金</t>
    <rPh sb="0" eb="2">
      <t>シャカイ</t>
    </rPh>
    <rPh sb="2" eb="4">
      <t>フクシ</t>
    </rPh>
    <rPh sb="4" eb="6">
      <t>シンコウ</t>
    </rPh>
    <rPh sb="6" eb="8">
      <t>キキン</t>
    </rPh>
    <phoneticPr fontId="5"/>
  </si>
  <si>
    <t>人材育成基金</t>
    <rPh sb="0" eb="2">
      <t>ジンザイ</t>
    </rPh>
    <rPh sb="2" eb="4">
      <t>イクセイ</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</si>
  <si>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</si>
  <si>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</si>
  <si>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</si>
  <si>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本村においては、将来負担比率が生じていない。今後も、地方債発行額の総枠管理等に努め、有形固定資産減価償却率の推移を考慮しつつ、将来負担の軽減を図っていく。</t>
    <rPh sb="0" eb="2">
      <t>ホンソン</t>
    </rPh>
    <rPh sb="8" eb="10">
      <t>ショウライ</t>
    </rPh>
    <rPh sb="10" eb="12">
      <t>フタン</t>
    </rPh>
    <rPh sb="12" eb="14">
      <t>ヒリツ</t>
    </rPh>
    <rPh sb="15" eb="16">
      <t>ショウ</t>
    </rPh>
    <rPh sb="42" eb="53">
      <t>ユウケイコテイシサンゲンカショウキャクリツ</t>
    </rPh>
    <rPh sb="54" eb="56">
      <t>スイイ</t>
    </rPh>
    <rPh sb="57" eb="59">
      <t>コウリョ</t>
    </rPh>
    <rPh sb="63" eb="65">
      <t>ショウライ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</si>
  <si>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</si>
  <si>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</si>
  <si>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</si>
  <si>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</si>
  <si>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</si>
  <si>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</si>
  <si>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村においては、将来負担比率が生じていない。実質公債比率については、過去に大型事業に対応するために発行した地方債（災害復旧事業債、過疎対策事業債、臨時地方道整備事債）の償還が順次終了しているため、減少傾向である。今後も令和元年度決算における県内市町村平均値を目標に、新発債の抑制や地方債現在高の総枠管理に努めていく。</t>
    <rPh sb="0" eb="2">
      <t>ホンソン</t>
    </rPh>
    <rPh sb="8" eb="10">
      <t>ショウライ</t>
    </rPh>
    <rPh sb="10" eb="12">
      <t>フタン</t>
    </rPh>
    <rPh sb="12" eb="14">
      <t>ヒリツ</t>
    </rPh>
    <rPh sb="15" eb="16">
      <t>ショウ</t>
    </rPh>
    <rPh sb="22" eb="28">
      <t>ジッシツコウサイヒリツ</t>
    </rPh>
    <rPh sb="98" eb="102">
      <t>ゲンショウケイコウコンゴレイワガン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</si>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</sst>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5F74-434F-86D3-D0DCF1A664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785368</c:v>
                </c:pt>
                <c:pt idx="1">
                  <c:v>921331</c:v>
                </c:pt>
                <c:pt idx="2">
                  <c:v>949679</c:v>
                </c:pt>
                <c:pt idx="3">
                  <c:v>991486</c:v>
                </c:pt>
                <c:pt idx="4">
                  <c:v>713702</c:v>
                </c:pt>
              </c:numCache>
            </c:numRef>
          </c:val>
          <c:smooth val="0"/>
          <c:extLst>
            <c:ext xmlns:c16="http://schemas.microsoft.com/office/drawing/2014/chart" uri="{C3380CC4-5D6E-409C-BE32-E72D297353CC}">
              <c16:uniqueId val="{00000001-5F74-434F-86D3-D0DCF1A664AD}"/>
            </c:ext>
          </c:extLst>
        </c:ser>
        <c:dLbls>
          <c:showLegendKey val="0"/>
          <c:showVal val="0"/>
          <c:showCatName val="0"/>
          <c:showSerName val="0"/>
          <c:showPercent val="0"/>
          <c:showBubbleSize val="0"/>
        </c:dLbls>
        <c:marker val="1"/>
        <c:smooth val="0"/>
        <c:axId val="102875520"/>
        <c:axId val="102877056"/>
      </c:lineChart>
      <c:catAx>
        <c:axId val="102875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77056"/>
        <c:crosses val="autoZero"/>
        <c:auto val="1"/>
        <c:lblAlgn val="ctr"/>
        <c:lblOffset val="100"/>
        <c:tickLblSkip val="1"/>
        <c:tickMarkSkip val="1"/>
        <c:noMultiLvlLbl val="0"/>
      </c:catAx>
      <c:valAx>
        <c:axId val="102877056"/>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75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21.25</c:v>
                </c:pt>
                <c:pt idx="1">
                  <c:v>17.29</c:v>
                </c:pt>
                <c:pt idx="2">
                  <c:v>14.39</c:v>
                </c:pt>
                <c:pt idx="3">
                  <c:v>11.98</c:v>
                </c:pt>
                <c:pt idx="4">
                  <c:v>3.94</c:v>
                </c:pt>
              </c:numCache>
            </c:numRef>
          </c:val>
          <c:extLst>
            <c:ext xmlns:c16="http://schemas.microsoft.com/office/drawing/2014/chart" uri="{C3380CC4-5D6E-409C-BE32-E72D297353CC}">
              <c16:uniqueId val="{00000000-3F1F-44E0-8DD8-EE9D6CAE34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57.16</c:v>
                </c:pt>
                <c:pt idx="1">
                  <c:v>72.569999999999993</c:v>
                </c:pt>
                <c:pt idx="2">
                  <c:v>74.569999999999993</c:v>
                </c:pt>
                <c:pt idx="3">
                  <c:v>47.3</c:v>
                </c:pt>
                <c:pt idx="4">
                  <c:v>45.85</c:v>
                </c:pt>
              </c:numCache>
            </c:numRef>
          </c:val>
          <c:extLst>
            <c:ext xmlns:c16="http://schemas.microsoft.com/office/drawing/2014/chart" uri="{C3380CC4-5D6E-409C-BE32-E72D297353CC}">
              <c16:uniqueId val="{00000001-3F1F-44E0-8DD8-EE9D6CAE34E2}"/>
            </c:ext>
          </c:extLst>
        </c:ser>
        <c:dLbls>
          <c:showLegendKey val="0"/>
          <c:showVal val="0"/>
          <c:showCatName val="0"/>
          <c:showSerName val="0"/>
          <c:showPercent val="0"/>
          <c:showBubbleSize val="0"/>
        </c:dLbls>
        <c:gapWidth val="250"/>
        <c:overlap val="100"/>
        <c:axId val="121630080"/>
        <c:axId val="12163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6.27</c:v>
                </c:pt>
                <c:pt idx="1">
                  <c:v>-2</c:v>
                </c:pt>
                <c:pt idx="2">
                  <c:v>-12.25</c:v>
                </c:pt>
                <c:pt idx="3">
                  <c:v>-45.71</c:v>
                </c:pt>
                <c:pt idx="4">
                  <c:v>-15.14</c:v>
                </c:pt>
              </c:numCache>
            </c:numRef>
          </c:val>
          <c:smooth val="0"/>
          <c:extLst>
            <c:ext xmlns:c16="http://schemas.microsoft.com/office/drawing/2014/chart" uri="{C3380CC4-5D6E-409C-BE32-E72D297353CC}">
              <c16:uniqueId val="{00000002-3F1F-44E0-8DD8-EE9D6CAE34E2}"/>
            </c:ext>
          </c:extLst>
        </c:ser>
        <c:dLbls>
          <c:showLegendKey val="0"/>
          <c:showVal val="0"/>
          <c:showCatName val="0"/>
          <c:showSerName val="0"/>
          <c:showPercent val="0"/>
          <c:showBubbleSize val="0"/>
        </c:dLbls>
        <c:marker val="1"/>
        <c:smooth val="0"/>
        <c:axId val="121630080"/>
        <c:axId val="121636352"/>
      </c:lineChart>
      <c:catAx>
        <c:axId val="12163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636352"/>
        <c:crosses val="autoZero"/>
        <c:auto val="1"/>
        <c:lblAlgn val="ctr"/>
        <c:lblOffset val="100"/>
        <c:tickLblSkip val="1"/>
        <c:tickMarkSkip val="1"/>
        <c:noMultiLvlLbl val="0"/>
      </c:catAx>
      <c:valAx>
        <c:axId val="12163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3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0-C2E4-4867-A1F3-EFF8129963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E4-4867-A1F3-EFF81299631C}"/>
            </c:ext>
          </c:extLst>
        </c:ser>
        <c:ser>
          <c:idx val="2"/>
          <c:order val="2"/>
          <c:tx>
            <c:strRef>
              <c:f>データシート!$A$29</c:f>
              <c:strCache>
                <c:ptCount val="1"/>
                <c:pt idx="0">
                  <c:v>五木村後期高齢者医療特別会計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2-C2E4-4867-A1F3-EFF81299631C}"/>
            </c:ext>
          </c:extLst>
        </c:ser>
        <c:ser>
          <c:idx val="3"/>
          <c:order val="3"/>
          <c:tx>
            <c:strRef>
              <c:f>データシート!$A$30</c:f>
              <c:strCache>
                <c:ptCount val="1"/>
                <c:pt idx="0">
                  <c:v>五木村代替地上下水道事業特別会計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0.03</c:v>
                </c:pt>
                <c:pt idx="4">
                  <c:v>#N/A</c:v>
                </c:pt>
                <c:pt idx="5">
                  <c:v>0.09</c:v>
                </c:pt>
                <c:pt idx="6">
                  <c:v>#N/A</c:v>
                </c:pt>
                <c:pt idx="7">
                  <c:v>0</c:v>
                </c:pt>
                <c:pt idx="8">
                  <c:v>#N/A</c:v>
                </c:pt>
                <c:pt idx="9">
                  <c:v>0.02</c:v>
                </c:pt>
              </c:numCache>
            </c:numRef>
          </c:val>
          <c:extLst>
            <c:ext xmlns:c16="http://schemas.microsoft.com/office/drawing/2014/chart" uri="{C3380CC4-5D6E-409C-BE32-E72D297353CC}">
              <c16:uniqueId val="{00000003-C2E4-4867-A1F3-EFF81299631C}"/>
            </c:ext>
          </c:extLst>
        </c:ser>
        <c:ser>
          <c:idx val="4"/>
          <c:order val="4"/>
          <c:tx>
            <c:strRef>
              <c:f>データシート!$A$31</c:f>
              <c:strCache>
                <c:ptCount val="1"/>
                <c:pt idx="0">
                  <c:v>五木村農業集落排水事業特別会計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4-C2E4-4867-A1F3-EFF81299631C}"/>
            </c:ext>
          </c:extLst>
        </c:ser>
        <c:ser>
          <c:idx val="5"/>
          <c:order val="5"/>
          <c:tx>
            <c:strRef>
              <c:f>データシート!$A$32</c:f>
              <c:strCache>
                <c:ptCount val="1"/>
                <c:pt idx="0">
                  <c:v>五木村簡易水道事業特別会計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0.06</c:v>
                </c:pt>
                <c:pt idx="4">
                  <c:v>#N/A</c:v>
                </c:pt>
                <c:pt idx="5">
                  <c:v>0</c:v>
                </c:pt>
                <c:pt idx="6">
                  <c:v>#N/A</c:v>
                </c:pt>
                <c:pt idx="7">
                  <c:v>0</c:v>
                </c:pt>
                <c:pt idx="8">
                  <c:v>#N/A</c:v>
                </c:pt>
                <c:pt idx="9">
                  <c:v>0.06</c:v>
                </c:pt>
              </c:numCache>
            </c:numRef>
          </c:val>
          <c:extLst>
            <c:ext xmlns:c16="http://schemas.microsoft.com/office/drawing/2014/chart" uri="{C3380CC4-5D6E-409C-BE32-E72D297353CC}">
              <c16:uniqueId val="{00000005-C2E4-4867-A1F3-EFF81299631C}"/>
            </c:ext>
          </c:extLst>
        </c:ser>
        <c:ser>
          <c:idx val="6"/>
          <c:order val="6"/>
          <c:tx>
            <c:strRef>
              <c:f>データシート!$A$33</c:f>
              <c:strCache>
                <c:ptCount val="1"/>
                <c:pt idx="0">
                  <c:v>五木村情報通信事業特別会計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1.1599999999999999</c:v>
                </c:pt>
                <c:pt idx="7">
                  <c:v>#N/A</c:v>
                </c:pt>
                <c:pt idx="8">
                  <c:v>#N/A</c:v>
                </c:pt>
                <c:pt idx="9">
                  <c:v>0.11</c:v>
                </c:pt>
              </c:numCache>
            </c:numRef>
          </c:val>
          <c:extLst>
            <c:ext xmlns:c16="http://schemas.microsoft.com/office/drawing/2014/chart" uri="{C3380CC4-5D6E-409C-BE32-E72D297353CC}">
              <c16:uniqueId val="{00000006-C2E4-4867-A1F3-EFF81299631C}"/>
            </c:ext>
          </c:extLst>
        </c:ser>
        <c:ser>
          <c:idx val="7"/>
          <c:order val="7"/>
          <c:tx>
            <c:strRef>
              <c:f>データシート!$A$34</c:f>
              <c:strCache>
                <c:ptCount val="1"/>
                <c:pt idx="0">
                  <c:v>五木村国民健康保険特別会計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c:v>
                </c:pt>
                <c:pt idx="2">
                  <c:v>#N/A</c:v>
                </c:pt>
                <c:pt idx="3">
                  <c:v>0.57999999999999996</c:v>
                </c:pt>
                <c:pt idx="4">
                  <c:v>#N/A</c:v>
                </c:pt>
                <c:pt idx="5">
                  <c:v>1.63</c:v>
                </c:pt>
                <c:pt idx="6">
                  <c:v>#N/A</c:v>
                </c:pt>
                <c:pt idx="7">
                  <c:v>1.06</c:v>
                </c:pt>
                <c:pt idx="8">
                  <c:v>#N/A</c:v>
                </c:pt>
                <c:pt idx="9">
                  <c:v>0.26</c:v>
                </c:pt>
              </c:numCache>
            </c:numRef>
          </c:val>
          <c:extLst>
            <c:ext xmlns:c16="http://schemas.microsoft.com/office/drawing/2014/chart" uri="{C3380CC4-5D6E-409C-BE32-E72D297353CC}">
              <c16:uniqueId val="{00000007-C2E4-4867-A1F3-EFF81299631C}"/>
            </c:ext>
          </c:extLst>
        </c:ser>
        <c:ser>
          <c:idx val="8"/>
          <c:order val="8"/>
          <c:tx>
            <c:strRef>
              <c:f>データシート!$A$35</c:f>
              <c:strCache>
                <c:ptCount val="1"/>
                <c:pt idx="0">
                  <c:v>五木村介護保険特別会計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0.57999999999999996</c:v>
                </c:pt>
                <c:pt idx="2">
                  <c:v>#N/A</c:v>
                </c:pt>
                <c:pt idx="3">
                  <c:v>0.73</c:v>
                </c:pt>
                <c:pt idx="4">
                  <c:v>#N/A</c:v>
                </c:pt>
                <c:pt idx="5">
                  <c:v>7.0000000000000007E-2</c:v>
                </c:pt>
                <c:pt idx="6">
                  <c:v>#N/A</c:v>
                </c:pt>
                <c:pt idx="7">
                  <c:v>0.51</c:v>
                </c:pt>
                <c:pt idx="8">
                  <c:v>#N/A</c:v>
                </c:pt>
                <c:pt idx="9">
                  <c:v>0.35</c:v>
                </c:pt>
              </c:numCache>
            </c:numRef>
          </c:val>
          <c:extLst>
            <c:ext xmlns:c16="http://schemas.microsoft.com/office/drawing/2014/chart" uri="{C3380CC4-5D6E-409C-BE32-E72D297353CC}">
              <c16:uniqueId val="{00000008-C2E4-4867-A1F3-EFF81299631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21.21</c:v>
                </c:pt>
                <c:pt idx="2">
                  <c:v>#N/A</c:v>
                </c:pt>
                <c:pt idx="3">
                  <c:v>17.23</c:v>
                </c:pt>
                <c:pt idx="4">
                  <c:v>#N/A</c:v>
                </c:pt>
                <c:pt idx="5">
                  <c:v>14.26</c:v>
                </c:pt>
                <c:pt idx="6">
                  <c:v>#N/A</c:v>
                </c:pt>
                <c:pt idx="7">
                  <c:v>13.12</c:v>
                </c:pt>
                <c:pt idx="8">
                  <c:v>#N/A</c:v>
                </c:pt>
                <c:pt idx="9">
                  <c:v>3.78</c:v>
                </c:pt>
              </c:numCache>
            </c:numRef>
          </c:val>
          <c:extLst>
            <c:ext xmlns:c16="http://schemas.microsoft.com/office/drawing/2014/chart" uri="{C3380CC4-5D6E-409C-BE32-E72D297353CC}">
              <c16:uniqueId val="{00000009-C2E4-4867-A1F3-EFF81299631C}"/>
            </c:ext>
          </c:extLst>
        </c:ser>
        <c:dLbls>
          <c:showLegendKey val="0"/>
          <c:showVal val="0"/>
          <c:showCatName val="0"/>
          <c:showSerName val="0"/>
          <c:showPercent val="0"/>
          <c:showBubbleSize val="0"/>
        </c:dLbls>
        <c:gapWidth val="150"/>
        <c:overlap val="100"/>
        <c:axId val="121755136"/>
        <c:axId val="121756672"/>
      </c:barChart>
      <c:catAx>
        <c:axId val="12175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756672"/>
        <c:crosses val="autoZero"/>
        <c:auto val="1"/>
        <c:lblAlgn val="ctr"/>
        <c:lblOffset val="100"/>
        <c:tickLblSkip val="1"/>
        <c:tickMarkSkip val="1"/>
        <c:noMultiLvlLbl val="0"/>
      </c:catAx>
      <c:valAx>
        <c:axId val="12175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55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216</c:v>
                </c:pt>
                <c:pt idx="5">
                  <c:v>213</c:v>
                </c:pt>
                <c:pt idx="8">
                  <c:v>188</c:v>
                </c:pt>
                <c:pt idx="11">
                  <c:v>176</c:v>
                </c:pt>
                <c:pt idx="14">
                  <c:v>171</c:v>
                </c:pt>
              </c:numCache>
            </c:numRef>
          </c:val>
          <c:extLst>
            <c:ext xmlns:c16="http://schemas.microsoft.com/office/drawing/2014/chart" uri="{C3380CC4-5D6E-409C-BE32-E72D297353CC}">
              <c16:uniqueId val="{00000000-376F-43B6-8461-FA815DBDF1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6F-43B6-8461-FA815DBDF1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2-376F-43B6-8461-FA815DBDF1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13</c:v>
                </c:pt>
                <c:pt idx="6">
                  <c:v>9</c:v>
                </c:pt>
                <c:pt idx="9">
                  <c:v>6</c:v>
                </c:pt>
                <c:pt idx="12">
                  <c:v>6</c:v>
                </c:pt>
              </c:numCache>
            </c:numRef>
          </c:val>
          <c:extLst>
            <c:ext xmlns:c16="http://schemas.microsoft.com/office/drawing/2014/chart" uri="{C3380CC4-5D6E-409C-BE32-E72D297353CC}">
              <c16:uniqueId val="{00000003-376F-43B6-8461-FA815DBDF1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c:v>
                </c:pt>
                <c:pt idx="3">
                  <c:v>6</c:v>
                </c:pt>
                <c:pt idx="6">
                  <c:v>7</c:v>
                </c:pt>
                <c:pt idx="9">
                  <c:v>7</c:v>
                </c:pt>
                <c:pt idx="12">
                  <c:v>6</c:v>
                </c:pt>
              </c:numCache>
            </c:numRef>
          </c:val>
          <c:extLst>
            <c:ext xmlns:c16="http://schemas.microsoft.com/office/drawing/2014/chart" uri="{C3380CC4-5D6E-409C-BE32-E72D297353CC}">
              <c16:uniqueId val="{00000004-376F-43B6-8461-FA815DBDF1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6F-43B6-8461-FA815DBDF1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6F-43B6-8461-FA815DBDF1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300</c:v>
                </c:pt>
                <c:pt idx="3">
                  <c:v>290</c:v>
                </c:pt>
                <c:pt idx="6">
                  <c:v>256</c:v>
                </c:pt>
                <c:pt idx="9">
                  <c:v>243</c:v>
                </c:pt>
                <c:pt idx="12">
                  <c:v>240</c:v>
                </c:pt>
              </c:numCache>
            </c:numRef>
          </c:val>
          <c:extLst>
            <c:ext xmlns:c16="http://schemas.microsoft.com/office/drawing/2014/chart" uri="{C3380CC4-5D6E-409C-BE32-E72D297353CC}">
              <c16:uniqueId val="{00000007-376F-43B6-8461-FA815DBDF15B}"/>
            </c:ext>
          </c:extLst>
        </c:ser>
        <c:dLbls>
          <c:showLegendKey val="0"/>
          <c:showVal val="0"/>
          <c:showCatName val="0"/>
          <c:showSerName val="0"/>
          <c:showPercent val="0"/>
          <c:showBubbleSize val="0"/>
        </c:dLbls>
        <c:gapWidth val="100"/>
        <c:overlap val="100"/>
        <c:axId val="111325952"/>
        <c:axId val="111327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106</c:v>
                </c:pt>
                <c:pt idx="2">
                  <c:v>#N/A</c:v>
                </c:pt>
                <c:pt idx="3">
                  <c:v>#N/A</c:v>
                </c:pt>
                <c:pt idx="4">
                  <c:v>98</c:v>
                </c:pt>
                <c:pt idx="5">
                  <c:v>#N/A</c:v>
                </c:pt>
                <c:pt idx="6">
                  <c:v>#N/A</c:v>
                </c:pt>
                <c:pt idx="7">
                  <c:v>86</c:v>
                </c:pt>
                <c:pt idx="8">
                  <c:v>#N/A</c:v>
                </c:pt>
                <c:pt idx="9">
                  <c:v>#N/A</c:v>
                </c:pt>
                <c:pt idx="10">
                  <c:v>82</c:v>
                </c:pt>
                <c:pt idx="11">
                  <c:v>#N/A</c:v>
                </c:pt>
                <c:pt idx="12">
                  <c:v>#N/A</c:v>
                </c:pt>
                <c:pt idx="13">
                  <c:v>81</c:v>
                </c:pt>
                <c:pt idx="14">
                  <c:v>#N/A</c:v>
                </c:pt>
              </c:numCache>
            </c:numRef>
          </c:val>
          <c:smooth val="0"/>
          <c:extLst>
            <c:ext xmlns:c16="http://schemas.microsoft.com/office/drawing/2014/chart" uri="{C3380CC4-5D6E-409C-BE32-E72D297353CC}">
              <c16:uniqueId val="{00000008-376F-43B6-8461-FA815DBDF15B}"/>
            </c:ext>
          </c:extLst>
        </c:ser>
        <c:dLbls>
          <c:showLegendKey val="0"/>
          <c:showVal val="0"/>
          <c:showCatName val="0"/>
          <c:showSerName val="0"/>
          <c:showPercent val="0"/>
          <c:showBubbleSize val="0"/>
        </c:dLbls>
        <c:marker val="1"/>
        <c:smooth val="0"/>
        <c:axId val="111325952"/>
        <c:axId val="111327872"/>
      </c:lineChart>
      <c:catAx>
        <c:axId val="11132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27872"/>
        <c:crosses val="autoZero"/>
        <c:auto val="1"/>
        <c:lblAlgn val="ctr"/>
        <c:lblOffset val="100"/>
        <c:tickLblSkip val="1"/>
        <c:tickMarkSkip val="1"/>
        <c:noMultiLvlLbl val="0"/>
      </c:catAx>
      <c:valAx>
        <c:axId val="11132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2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1704</c:v>
                </c:pt>
                <c:pt idx="5">
                  <c:v>1760</c:v>
                </c:pt>
                <c:pt idx="8">
                  <c:v>1847</c:v>
                </c:pt>
                <c:pt idx="11">
                  <c:v>2481</c:v>
                </c:pt>
                <c:pt idx="14">
                  <c:v>2451</c:v>
                </c:pt>
              </c:numCache>
            </c:numRef>
          </c:val>
          <c:extLst>
            <c:ext xmlns:c16="http://schemas.microsoft.com/office/drawing/2014/chart" uri="{C3380CC4-5D6E-409C-BE32-E72D297353CC}">
              <c16:uniqueId val="{00000000-CFB5-497C-9AC6-8CF596AF9A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c:v>
                </c:pt>
                <c:pt idx="5">
                  <c:v>33</c:v>
                </c:pt>
                <c:pt idx="8">
                  <c:v>29</c:v>
                </c:pt>
                <c:pt idx="11">
                  <c:v>25</c:v>
                </c:pt>
                <c:pt idx="14">
                  <c:v>21</c:v>
                </c:pt>
              </c:numCache>
            </c:numRef>
          </c:val>
          <c:extLst>
            <c:ext xmlns:c16="http://schemas.microsoft.com/office/drawing/2014/chart" uri="{C3380CC4-5D6E-409C-BE32-E72D297353CC}">
              <c16:uniqueId val="{00000001-CFB5-497C-9AC6-8CF596AF9A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1882</c:v>
                </c:pt>
                <c:pt idx="5">
                  <c:v>2175</c:v>
                </c:pt>
                <c:pt idx="8">
                  <c:v>2378</c:v>
                </c:pt>
                <c:pt idx="11">
                  <c:v>1852</c:v>
                </c:pt>
                <c:pt idx="14">
                  <c:v>1999</c:v>
                </c:pt>
              </c:numCache>
            </c:numRef>
          </c:val>
          <c:extLst>
            <c:ext xmlns:c16="http://schemas.microsoft.com/office/drawing/2014/chart" uri="{C3380CC4-5D6E-409C-BE32-E72D297353CC}">
              <c16:uniqueId val="{00000002-CFB5-497C-9AC6-8CF596AF9A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B5-497C-9AC6-8CF596AF9A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B5-497C-9AC6-8CF596AF9A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B5-497C-9AC6-8CF596AF9A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546</c:v>
                </c:pt>
                <c:pt idx="3">
                  <c:v>494</c:v>
                </c:pt>
                <c:pt idx="6">
                  <c:v>466</c:v>
                </c:pt>
                <c:pt idx="9">
                  <c:v>456</c:v>
                </c:pt>
                <c:pt idx="12">
                  <c:v>403</c:v>
                </c:pt>
              </c:numCache>
            </c:numRef>
          </c:val>
          <c:extLst>
            <c:ext xmlns:c16="http://schemas.microsoft.com/office/drawing/2014/chart" uri="{C3380CC4-5D6E-409C-BE32-E72D297353CC}">
              <c16:uniqueId val="{00000006-CFB5-497C-9AC6-8CF596AF9A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89</c:v>
                </c:pt>
                <c:pt idx="3">
                  <c:v>61</c:v>
                </c:pt>
                <c:pt idx="6">
                  <c:v>50</c:v>
                </c:pt>
                <c:pt idx="9">
                  <c:v>25</c:v>
                </c:pt>
                <c:pt idx="12">
                  <c:v>20</c:v>
                </c:pt>
              </c:numCache>
            </c:numRef>
          </c:val>
          <c:extLst>
            <c:ext xmlns:c16="http://schemas.microsoft.com/office/drawing/2014/chart" uri="{C3380CC4-5D6E-409C-BE32-E72D297353CC}">
              <c16:uniqueId val="{00000007-CFB5-497C-9AC6-8CF596AF9A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74</c:v>
                </c:pt>
                <c:pt idx="3">
                  <c:v>68</c:v>
                </c:pt>
                <c:pt idx="6">
                  <c:v>69</c:v>
                </c:pt>
                <c:pt idx="9">
                  <c:v>65</c:v>
                </c:pt>
                <c:pt idx="12">
                  <c:v>65</c:v>
                </c:pt>
              </c:numCache>
            </c:numRef>
          </c:val>
          <c:extLst>
            <c:ext xmlns:c16="http://schemas.microsoft.com/office/drawing/2014/chart" uri="{C3380CC4-5D6E-409C-BE32-E72D297353CC}">
              <c16:uniqueId val="{00000008-CFB5-497C-9AC6-8CF596AF9A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9-CFB5-497C-9AC6-8CF596AF9A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2288</c:v>
                </c:pt>
                <c:pt idx="3">
                  <c:v>2353</c:v>
                </c:pt>
                <c:pt idx="6">
                  <c:v>2582</c:v>
                </c:pt>
                <c:pt idx="9">
                  <c:v>2883</c:v>
                </c:pt>
                <c:pt idx="12">
                  <c:v>3128</c:v>
                </c:pt>
              </c:numCache>
            </c:numRef>
          </c:val>
          <c:extLst>
            <c:ext xmlns:c16="http://schemas.microsoft.com/office/drawing/2014/chart" uri="{C3380CC4-5D6E-409C-BE32-E72D297353CC}">
              <c16:uniqueId val="{0000000A-CFB5-497C-9AC6-8CF596AF9AC2}"/>
            </c:ext>
          </c:extLst>
        </c:ser>
        <c:dLbls>
          <c:showLegendKey val="0"/>
          <c:showVal val="0"/>
          <c:showCatName val="0"/>
          <c:showSerName val="0"/>
          <c:showPercent val="0"/>
          <c:showBubbleSize val="0"/>
        </c:dLbls>
        <c:gapWidth val="100"/>
        <c:overlap val="100"/>
        <c:axId val="129140224"/>
        <c:axId val="129142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B5-497C-9AC6-8CF596AF9AC2}"/>
            </c:ext>
          </c:extLst>
        </c:ser>
        <c:dLbls>
          <c:showLegendKey val="0"/>
          <c:showVal val="0"/>
          <c:showCatName val="0"/>
          <c:showSerName val="0"/>
          <c:showPercent val="0"/>
          <c:showBubbleSize val="0"/>
        </c:dLbls>
        <c:marker val="1"/>
        <c:smooth val="0"/>
        <c:axId val="129140224"/>
        <c:axId val="129142144"/>
      </c:lineChart>
      <c:catAx>
        <c:axId val="12914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142144"/>
        <c:crosses val="autoZero"/>
        <c:auto val="1"/>
        <c:lblAlgn val="ctr"/>
        <c:lblOffset val="100"/>
        <c:tickLblSkip val="1"/>
        <c:tickMarkSkip val="1"/>
        <c:noMultiLvlLbl val="0"/>
      </c:catAx>
      <c:valAx>
        <c:axId val="12914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4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1050</c:v>
                </c:pt>
                <c:pt idx="1">
                  <c:v>610</c:v>
                </c:pt>
                <c:pt idx="2">
                  <c:v>595</c:v>
                </c:pt>
              </c:numCache>
            </c:numRef>
          </c:val>
          <c:extLst>
            <c:ext xmlns:c16="http://schemas.microsoft.com/office/drawing/2014/chart" uri="{C3380CC4-5D6E-409C-BE32-E72D297353CC}">
              <c16:uniqueId val="{00000000-ED01-4AD8-9D6B-CDA87A2E8E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162</c:v>
                </c:pt>
                <c:pt idx="1">
                  <c:v>248</c:v>
                </c:pt>
                <c:pt idx="2">
                  <c:v>319</c:v>
                </c:pt>
              </c:numCache>
            </c:numRef>
          </c:val>
          <c:extLst>
            <c:ext xmlns:c16="http://schemas.microsoft.com/office/drawing/2014/chart" uri="{C3380CC4-5D6E-409C-BE32-E72D297353CC}">
              <c16:uniqueId val="{00000001-ED01-4AD8-9D6B-CDA87A2E8E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1104</c:v>
                </c:pt>
                <c:pt idx="1">
                  <c:v>1499</c:v>
                </c:pt>
                <c:pt idx="2">
                  <c:v>1528</c:v>
                </c:pt>
              </c:numCache>
            </c:numRef>
          </c:val>
          <c:extLst>
            <c:ext xmlns:c16="http://schemas.microsoft.com/office/drawing/2014/chart" uri="{C3380CC4-5D6E-409C-BE32-E72D297353CC}">
              <c16:uniqueId val="{00000002-ED01-4AD8-9D6B-CDA87A2E8E4D}"/>
            </c:ext>
          </c:extLst>
        </c:ser>
        <c:dLbls>
          <c:showLegendKey val="0"/>
          <c:showVal val="0"/>
          <c:showCatName val="0"/>
          <c:showSerName val="0"/>
          <c:showPercent val="0"/>
          <c:showBubbleSize val="0"/>
        </c:dLbls>
        <c:gapWidth val="120"/>
        <c:overlap val="100"/>
        <c:axId val="129278720"/>
        <c:axId val="129280256"/>
      </c:barChart>
      <c:catAx>
        <c:axId val="12927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280256"/>
        <c:crosses val="autoZero"/>
        <c:auto val="1"/>
        <c:lblAlgn val="ctr"/>
        <c:lblOffset val="100"/>
        <c:tickLblSkip val="1"/>
        <c:tickMarkSkip val="1"/>
        <c:noMultiLvlLbl val="0"/>
      </c:catAx>
      <c:valAx>
        <c:axId val="129280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27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{76FCB6CA-7E18-4195-8B63-99227FC6EEA3}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1CD-4F82-AF1A-92FFB4FE40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{6D737AD9-056A-45D0-979B-CB57F8A7BDB0}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CD-4F82-AF1A-92FFB4FE40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{EEB9B272-BE66-472E-8DA5-BBC57A44E9B5}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CD-4F82-AF1A-92FFB4FE40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{0157BBCA-5D8D-48FB-BD30-67E4ACBEDF83}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CD-4F82-AF1A-92FFB4FE40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{3E8521A8-B784-4E8F-B59F-43AA7ADE9C2B}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CD-4F82-AF1A-92FFB4FE40E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{E9034C7B-EE3D-4278-B757-9CEB8B31773A}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1CD-4F82-AF1A-92FFB4FE40E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{8C7DE4A9-1127-4D38-9BCA-46E3648349E1}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1CD-4F82-AF1A-92FFB4FE40E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{E96D3C4C-CDDD-4F20-96FC-D242F86D64E0}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1CD-4F82-AF1A-92FFB4FE40E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{993651AE-EC38-4319-8EF2-E35BC0970831}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1CD-4F82-AF1A-92FFB4FE40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52.3</c:v>
                </c:pt>
                <c:pt idx="16">
                  <c:v>53.9</c:v>
                </c:pt>
                <c:pt idx="24">
                  <c:v>53.8</c:v>
                </c:pt>
                <c:pt idx="32">
                  <c:v>56.1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1CD-4F82-AF1A-92FFB4FE40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{0477CEA3-3F30-4A5E-A8A4-2E877379A669}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1CD-4F82-AF1A-92FFB4FE40E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{5957493F-3DEA-4923-B692-86B171F646EB}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CD-4F82-AF1A-92FFB4FE40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{796AA680-77E5-4E7F-A6D1-C7075E035388}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CD-4F82-AF1A-92FFB4FE40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{F33D7D46-A301-4F28-9578-41BD40F76356}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CD-4F82-AF1A-92FFB4FE40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{743EFFF4-95BD-4C76-9B83-2D52D6C6CCCF}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CD-4F82-AF1A-92FFB4FE40E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{E4F32B23-5C38-4D55-B750-7B1A48EBE3C9}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1CD-4F82-AF1A-92FFB4FE40E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{570442C6-0C4B-4D17-890E-F1AED21E2E0E}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1CD-4F82-AF1A-92FFB4FE40E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{29716909-336B-46A3-90E1-1F86126FFF9B}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1CD-4F82-AF1A-92FFB4FE40E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{B2382DE3-3946-417B-8051-316FD0D66D38}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1CD-4F82-AF1A-92FFB4FE40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11CD-4F82-AF1A-92FFB4FE40E2}"/>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{38F6F9D0-FA66-4E7C-94E0-E3CE388B5D82}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770-4E3F-AE06-A62B4F55B4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{1AEF7D33-A7AB-4D07-BE1B-923E98E91738}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70-4E3F-AE06-A62B4F55B4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{AFD9DEB6-FFB1-493A-8BD7-F693F23A95B4}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70-4E3F-AE06-A62B4F55B4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{24141601-D713-4FCB-9E95-DB9AE43E5906}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70-4E3F-AE06-A62B4F55B4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{07B3F720-B4A0-46E4-8154-BF820E9DCE30}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70-4E3F-AE06-A62B4F55B4A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{FD2892BB-3643-4E42-B337-A4C4939CE780}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770-4E3F-AE06-A62B4F55B4A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{1CB47544-521B-4D9B-9D40-B6C65DE26A6C}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770-4E3F-AE06-A62B4F55B4A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{E6A5B7E4-2EF0-4BBC-B3F2-513B0F1999FA}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770-4E3F-AE06-A62B4F55B4A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{6619C605-D314-4139-AF7F-9AC459D1FA7B}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770-4E3F-AE06-A62B4F55B4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8.6</c:v>
                </c:pt>
                <c:pt idx="16">
                  <c:v>7.6</c:v>
                </c:pt>
                <c:pt idx="24">
                  <c:v>7.3</c:v>
                </c:pt>
                <c:pt idx="32">
                  <c:v>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770-4E3F-AE06-A62B4F55B4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{C90AC71D-1354-40F6-8F48-C769CA1AA6CB}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770-4E3F-AE06-A62B4F55B4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{91734E2E-5093-46E7-A440-BB7ECE048EE4}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70-4E3F-AE06-A62B4F55B4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{419FFC8E-CF30-4E14-A12E-0930BCB9C3A1}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70-4E3F-AE06-A62B4F55B4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{682DDB3C-6026-41D5-A294-AF287547C879}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70-4E3F-AE06-A62B4F55B4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{1E336BCE-8412-46D8-B677-C3A8DBCC7F51}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70-4E3F-AE06-A62B4F55B4A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{16747190-546D-4912-B9EF-49EC550683F8}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770-4E3F-AE06-A62B4F55B4A1}"/>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{AE2F496D-EAB6-42AD-B5BB-56CB88F9ED3A}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770-4E3F-AE06-A62B4F55B4A1}"/>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{599BCF70-8F7B-4041-ABD6-11940CCC63CB}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770-4E3F-AE06-A62B4F55B4A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{06134C81-5156-4E21-87CA-A08DB9F60BFE}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770-4E3F-AE06-A62B4F55B4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770-4E3F-AE06-A62B4F55B4A1}"/>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熊本県五木村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近年は毎年度の元利償還金と算入公債費ともに減少基調にあり、実質公債費率の分子で見ても順調に減少してきている。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これは、過去に大型事業に対応するために発行した地方債（災害復旧事業債、過疎対策事業債、臨時地方道整備事債）の償還が順次終了しているためである。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今後も新発債の抑制や地方債現在高の総枠管理に努めていく。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熊本県五木村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要因としては、過去に発行した公有林債や過疎対策事業債の償還が順調に進んでいることによる地方債現在高の減少や控除財源としての減債基金の充当可能基金額の増加等によるものである。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今後も、地方債発行額の総枠管理に努め、将来負担の軽減を図っていく。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熊本県五木村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減債基金において、「ふるさと五木村づくり計画」や「再建計画」による大型事業の償還が始まることを見据え、必要な額の積立を行ったことによる増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将来的に五木村振興交付金事業が終了することや、今後の社会情勢及び自然災害の想定を行いながら資金の積立及び取り崩しを行う。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また、これまで建設してきた大型公共施設やインフラ施設等の更新、維持修繕費を想定し、一定額の積み増しを行い活用していく。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公共施設整備基金：公共施設等の建設事業及び維持管理費を補う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ダム対策事業特別会計基金：ダム建設に伴う水没者の生活再建対策事業、村振興事業の財源確保のため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林業振興基金：林業、林産業の振興活性化を図るため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社会福祉振興基金：高齢者の福祉と生きがいづくり等に要する経費の財源に充てるため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人材育成基金：住民に広く国内外の研修の機会を与えるため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公共施設整備基金：公共施設等の維持修繕等に係る財源として取り崩したため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林業振興基金：林業振興に係る県の振興交付金が充当されているが、将来を見据えて積み増したことによる増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公共施設整備基金：公共施設総合管理計画や公共施設総合管理個別計画に基づき、これらの維持補修費用に充てる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林業振興基金：五木散材の普及啓発や林業従事者育成等に係る財源とする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収支の調整を行うために取り崩しを行ったことによる減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indent="139700" algn="just">
            <a:spcAft>
              <a:spcPts val="0"/>
            </a:spcAft>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u="none" kern="100">
              <a:solidFill>
                <a:sysClr val="windowText" lastClr="000000"/>
              </a:solidFill>
              <a:effectLst/>
              <a:latin typeface="ＭＳ ゴシック" panose="020B0609070205080204" pitchFamily="49" charset="-128"/>
              <a:ea typeface="ＭＳ ゴシック" panose="020B0609070205080204" pitchFamily="49" charset="-128"/>
              <a:cs typeface="Times New Roman"/>
            </a:rPr>
            <a:t>標準財政規模の５０％以内</a:t>
          </a:r>
          <a:r>
            <a:rPr lang="ja-JP" altLang="en-US" sz="1300" b="0" u="none" kern="100">
              <a:solidFill>
                <a:sysClr val="windowText" lastClr="000000"/>
              </a:solidFill>
              <a:effectLst/>
              <a:latin typeface="ＭＳ ゴシック" panose="020B0609070205080204" pitchFamily="49" charset="-128"/>
              <a:ea typeface="ＭＳ ゴシック" panose="020B0609070205080204" pitchFamily="49" charset="-128"/>
              <a:cs typeface="Times New Roman"/>
            </a:rPr>
            <a:t>を保つ。</a:t>
          </a:r>
          <a:endParaRPr lang="ja-JP" altLang="ja-JP" sz="1300" b="0" u="none" kern="100">
            <a:solidFill>
              <a:sysClr val="windowText" lastClr="000000"/>
            </a:solidFill>
            <a:effectLst/>
            <a:latin typeface="ＭＳ ゴシック" panose="020B0609070205080204" pitchFamily="49" charset="-128"/>
            <a:ea typeface="ＭＳ ゴシック" panose="020B0609070205080204" pitchFamily="49" charset="-128"/>
            <a:cs typeface="Times New Roman"/>
          </a:endParaRPr>
        </a:p>
        <a:p>
          <a:pPr marL="139700" indent="-139700" algn="just">
            <a:spcAft>
              <a:spcPts val="0"/>
            </a:spcAft>
          </a:pPr>
          <a:r>
            <a:rPr lang="ja-JP" altLang="ja-JP" sz="1300" b="0" u="none" kern="100">
              <a:solidFill>
                <a:sysClr val="windowText" lastClr="000000"/>
              </a:solidFill>
              <a:effectLst/>
              <a:latin typeface="ＭＳ ゴシック" panose="020B0609070205080204" pitchFamily="49" charset="-128"/>
              <a:ea typeface="ＭＳ ゴシック" panose="020B0609070205080204" pitchFamily="49" charset="-128"/>
              <a:cs typeface="Times New Roman"/>
            </a:rPr>
            <a:t>　　将来的な経済実情の変動や大規模災害を想定し</a:t>
          </a:r>
          <a:r>
            <a:rPr lang="ja-JP" altLang="en-US" sz="1300" b="0" u="none" kern="100">
              <a:solidFill>
                <a:sysClr val="windowText" lastClr="000000"/>
              </a:solidFill>
              <a:effectLst/>
              <a:latin typeface="ＭＳ ゴシック" panose="020B0609070205080204" pitchFamily="49" charset="-128"/>
              <a:ea typeface="ＭＳ ゴシック" panose="020B0609070205080204" pitchFamily="49" charset="-128"/>
              <a:cs typeface="Times New Roman"/>
            </a:rPr>
            <a:t>、</a:t>
          </a:r>
          <a:r>
            <a:rPr lang="ja-JP" altLang="ja-JP" sz="1300" b="0" u="none" kern="100">
              <a:solidFill>
                <a:sysClr val="windowText" lastClr="000000"/>
              </a:solidFill>
              <a:effectLst/>
              <a:latin typeface="ＭＳ ゴシック" panose="020B0609070205080204" pitchFamily="49" charset="-128"/>
              <a:ea typeface="ＭＳ ゴシック" panose="020B0609070205080204" pitchFamily="49" charset="-128"/>
              <a:cs typeface="Times New Roman"/>
            </a:rPr>
            <a:t>実質的な基金残高の目標値を</a:t>
          </a:r>
          <a:r>
            <a:rPr lang="ja-JP" altLang="en-US" sz="1300" b="0" u="none" kern="100">
              <a:solidFill>
                <a:sysClr val="windowText" lastClr="000000"/>
              </a:solidFill>
              <a:effectLst/>
              <a:latin typeface="ＭＳ ゴシック" panose="020B0609070205080204" pitchFamily="49" charset="-128"/>
              <a:ea typeface="ＭＳ ゴシック" panose="020B0609070205080204" pitchFamily="49" charset="-128"/>
              <a:cs typeface="Times New Roman"/>
            </a:rPr>
            <a:t>標準財政規模の</a:t>
          </a:r>
          <a:r>
            <a:rPr lang="en-US" altLang="ja-JP" sz="1300" b="0" u="none" kern="100">
              <a:solidFill>
                <a:sysClr val="windowText" lastClr="000000"/>
              </a:solidFill>
              <a:effectLst/>
              <a:latin typeface="ＭＳ ゴシック" panose="020B0609070205080204" pitchFamily="49" charset="-128"/>
              <a:ea typeface="ＭＳ ゴシック" panose="020B0609070205080204" pitchFamily="49" charset="-128"/>
              <a:cs typeface="Times New Roman"/>
            </a:rPr>
            <a:t>50</a:t>
          </a:r>
          <a:r>
            <a:rPr lang="ja-JP" altLang="en-US" sz="1300" b="0" u="none" kern="100">
              <a:solidFill>
                <a:sysClr val="windowText" lastClr="000000"/>
              </a:solidFill>
              <a:effectLst/>
              <a:latin typeface="ＭＳ ゴシック" panose="020B0609070205080204" pitchFamily="49" charset="-128"/>
              <a:ea typeface="ＭＳ ゴシック" panose="020B0609070205080204" pitchFamily="49" charset="-128"/>
              <a:cs typeface="Times New Roman"/>
            </a:rPr>
            <a:t>％である</a:t>
          </a:r>
          <a:r>
            <a:rPr lang="en-US" altLang="ja-JP" sz="1300" b="0" u="none" kern="100">
              <a:solidFill>
                <a:sysClr val="windowText" lastClr="000000"/>
              </a:solidFill>
              <a:effectLst/>
              <a:latin typeface="ＭＳ ゴシック" panose="020B0609070205080204" pitchFamily="49" charset="-128"/>
              <a:ea typeface="ＭＳ ゴシック" panose="020B0609070205080204" pitchFamily="49" charset="-128"/>
              <a:cs typeface="Times New Roman"/>
            </a:rPr>
            <a:t>6</a:t>
          </a:r>
          <a:r>
            <a:rPr lang="ja-JP" altLang="en-US" sz="1300" b="0" u="none" kern="100">
              <a:solidFill>
                <a:sysClr val="windowText" lastClr="000000"/>
              </a:solidFill>
              <a:effectLst/>
              <a:latin typeface="ＭＳ ゴシック" panose="020B0609070205080204" pitchFamily="49" charset="-128"/>
              <a:ea typeface="ＭＳ ゴシック" panose="020B0609070205080204" pitchFamily="49" charset="-128"/>
              <a:cs typeface="Times New Roman"/>
            </a:rPr>
            <a:t>億円とする方針</a:t>
          </a:r>
          <a:endParaRPr lang="ja-JP" altLang="ja-JP" sz="1300" b="0" u="none" kern="100">
            <a:solidFill>
              <a:sysClr val="windowText" lastClr="000000"/>
            </a:solidFill>
            <a:effectLst/>
            <a:latin typeface="ＭＳ ゴシック" panose="020B0609070205080204" pitchFamily="49" charset="-128"/>
            <a:ea typeface="ＭＳ ゴシック" panose="020B0609070205080204" pitchFamily="49" charset="-128"/>
            <a:cs typeface="Times New Roman"/>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減債基金において、「ふるさと五木村づくり計画」や「再建計画」による大型事業の償還が始まることを見据え、必要な額の積立を行ったことによる増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「ふるさと五木村づくり計画」や「再建計画」による大型事業の償還が始まることを見据え、今後償還額として必要な額について基金の積立や取り崩しを行う。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1,069
1,056
252.92
2,915,230
2,860,333
51,136
1,297,793
3,127,857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有形固定資産減価償却率は類似団体よりやや低い傾向にあるが、今後は公共施設等総合管理計画及び個別施設計画に基づいた、施設の維持管理を適切に進めていく必要がある。また、令和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月豪雨災害に伴うダム建設計画も検討されているため、今後の推移を注視した上で、施設マネジメントを見直しを適宜行っていく。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000-00004B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000-00004D0000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000-00004F0000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000-000051000000}"/>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100602</xdr:rowOff>
    </xdr:from>
    <xdr:to>
      <xdr:col>23</xdr:col>
      <xdr:colOff>136525</xdr:colOff>
      <xdr:row>31</xdr:row>
      <xdr:rowOff>30752</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7117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123479</xdr:rowOff>
    </xdr:from>
    <xdr:ext cx="405111" cy="259045"/>
    <xdr:sp macro="" textlink="">
      <xdr:nvSpPr>
        <xdr:cNvPr id="93" name="有形固定資産減価償却率該当値テキスト">
          <a:extLst>
            <a:ext uri="{FF2B5EF4-FFF2-40B4-BE49-F238E27FC236}">
              <a16:creationId xmlns:a16="http://schemas.microsoft.com/office/drawing/2014/main" id="{00000000-0008-0000-0000-00005D000000}"/>
            </a:ext>
          </a:extLst>
        </xdr:cNvPr>
        <xdr:cNvSpPr txBox="1"/>
      </xdr:nvSpPr>
      <xdr:spPr>
        <a:xfrm>
          <a:off x="4813300" y="5867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29664</xdr:rowOff>
    </xdr:from>
    <xdr:to>
      <xdr:col>19</xdr:col>
      <xdr:colOff>187325</xdr:colOff>
      <xdr:row>30</xdr:row>
      <xdr:rowOff>131264</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4000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80464</xdr:rowOff>
    </xdr:from>
    <xdr:to>
      <xdr:col>23</xdr:col>
      <xdr:colOff>85725</xdr:colOff>
      <xdr:row>30</xdr:row>
      <xdr:rowOff>151402</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4051300" y="5995489"/>
          <a:ext cx="7112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32748</xdr:rowOff>
    </xdr:from>
    <xdr:to>
      <xdr:col>15</xdr:col>
      <xdr:colOff>187325</xdr:colOff>
      <xdr:row>30</xdr:row>
      <xdr:rowOff>134348</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3238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80464</xdr:rowOff>
    </xdr:from>
    <xdr:to>
      <xdr:col>19</xdr:col>
      <xdr:colOff>136525</xdr:colOff>
      <xdr:row>30</xdr:row>
      <xdr:rowOff>83548</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flipV="1">
          <a:off x="3289300" y="5995489"/>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154849</xdr:rowOff>
    </xdr:from>
    <xdr:to>
      <xdr:col>11</xdr:col>
      <xdr:colOff>187325</xdr:colOff>
      <xdr:row>30</xdr:row>
      <xdr:rowOff>84999</xdr:rowOff>
    </xdr:to>
    <xdr:sp macro="" textlink="">
      <xdr:nvSpPr>
        <xdr:cNvPr id="98" name="楕円 97">
          <a:extLst>
            <a:ext uri="{FF2B5EF4-FFF2-40B4-BE49-F238E27FC236}">
              <a16:creationId xmlns:a16="http://schemas.microsoft.com/office/drawing/2014/main" id="{00000000-0008-0000-0000-000062000000}"/>
            </a:ext>
          </a:extLst>
        </xdr:cNvPr>
        <xdr:cNvSpPr/>
      </xdr:nvSpPr>
      <xdr:spPr>
        <a:xfrm>
          <a:off x="2476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34199</xdr:rowOff>
    </xdr:from>
    <xdr:to>
      <xdr:col>15</xdr:col>
      <xdr:colOff>136525</xdr:colOff>
      <xdr:row>30</xdr:row>
      <xdr:rowOff>83548</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2527300" y="594922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0" name="n_1aveValue有形固定資産減価償却率">
          <a:extLst>
            <a:ext uri="{FF2B5EF4-FFF2-40B4-BE49-F238E27FC236}">
              <a16:creationId xmlns:a16="http://schemas.microsoft.com/office/drawing/2014/main" id="{00000000-0008-0000-0000-000064000000}"/>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1" name="n_2aveValue有形固定資産減価償却率">
          <a:extLst>
            <a:ext uri="{FF2B5EF4-FFF2-40B4-BE49-F238E27FC236}">
              <a16:creationId xmlns:a16="http://schemas.microsoft.com/office/drawing/2014/main" id="{00000000-0008-0000-0000-000065000000}"/>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2" name="n_3aveValue有形固定資産減価償却率">
          <a:extLst>
            <a:ext uri="{FF2B5EF4-FFF2-40B4-BE49-F238E27FC236}">
              <a16:creationId xmlns:a16="http://schemas.microsoft.com/office/drawing/2014/main" id="{00000000-0008-0000-0000-000066000000}"/>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a:extLst>
            <a:ext uri="{FF2B5EF4-FFF2-40B4-BE49-F238E27FC236}">
              <a16:creationId xmlns:a16="http://schemas.microsoft.com/office/drawing/2014/main" id="{00000000-0008-0000-0000-000067000000}"/>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147791</xdr:rowOff>
    </xdr:from>
    <xdr:ext cx="405111" cy="259045"/>
    <xdr:sp macro="" textlink="">
      <xdr:nvSpPr>
        <xdr:cNvPr id="104" name="n_1mainValue有形固定資産減価償却率">
          <a:extLst>
            <a:ext uri="{FF2B5EF4-FFF2-40B4-BE49-F238E27FC236}">
              <a16:creationId xmlns:a16="http://schemas.microsoft.com/office/drawing/2014/main" id="{00000000-0008-0000-0000-000068000000}"/>
            </a:ext>
          </a:extLst>
        </xdr:cNvPr>
        <xdr:cNvSpPr txBox="1"/>
      </xdr:nvSpPr>
      <xdr:spPr>
        <a:xfrm>
          <a:off x="3836044" y="571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150875</xdr:rowOff>
    </xdr:from>
    <xdr:ext cx="405111" cy="259045"/>
    <xdr:sp macro="" textlink="">
      <xdr:nvSpPr>
        <xdr:cNvPr id="105" name="n_2mainValue有形固定資産減価償却率">
          <a:extLst>
            <a:ext uri="{FF2B5EF4-FFF2-40B4-BE49-F238E27FC236}">
              <a16:creationId xmlns:a16="http://schemas.microsoft.com/office/drawing/2014/main" id="{00000000-0008-0000-0000-000069000000}"/>
            </a:ext>
          </a:extLst>
        </xdr:cNvPr>
        <xdr:cNvSpPr txBox="1"/>
      </xdr:nvSpPr>
      <xdr:spPr>
        <a:xfrm>
          <a:off x="30867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101526</xdr:rowOff>
    </xdr:from>
    <xdr:ext cx="405111" cy="259045"/>
    <xdr:sp macro="" textlink="">
      <xdr:nvSpPr>
        <xdr:cNvPr id="106" name="n_3mainValue有形固定資産減価償却率">
          <a:extLst>
            <a:ext uri="{FF2B5EF4-FFF2-40B4-BE49-F238E27FC236}">
              <a16:creationId xmlns:a16="http://schemas.microsoft.com/office/drawing/2014/main" id="{00000000-0008-0000-0000-00006A000000}"/>
            </a:ext>
          </a:extLst>
        </xdr:cNvPr>
        <xdr:cNvSpPr txBox="1"/>
      </xdr:nvSpPr>
      <xdr:spPr>
        <a:xfrm>
          <a:off x="23247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大幅に増加しているが、過去に発行した公有林債や過疎対策事業債の償還が順調に進んでいることによる地方債現在高の減少や控除財源としての減債基金の充当可能基金額の増加等により、将来負担は生じていない。しかしながら、類似団体と比較して、職員の高齢化等によりやや人件費が高い傾向にあるため、行政改革を通じて人件費の抑制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103188</xdr:rowOff>
    </xdr:from>
    <xdr:to>
      <xdr:col>76</xdr:col>
      <xdr:colOff>73025</xdr:colOff>
      <xdr:row>30</xdr:row>
      <xdr:rowOff>33338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8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81615</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82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117992</xdr:rowOff>
    </xdr:from>
    <xdr:to>
      <xdr:col>72</xdr:col>
      <xdr:colOff>123825</xdr:colOff>
      <xdr:row>30</xdr:row>
      <xdr:rowOff>48142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8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153988</xdr:rowOff>
    </xdr:from>
    <xdr:to>
      <xdr:col>76</xdr:col>
      <xdr:colOff>22225</xdr:colOff>
      <xdr:row>29</xdr:row>
      <xdr:rowOff>168792</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897563"/>
          <a:ext cx="7112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133495</xdr:rowOff>
    </xdr:from>
    <xdr:to>
      <xdr:col>68</xdr:col>
      <xdr:colOff>123825</xdr:colOff>
      <xdr:row>28</xdr:row>
      <xdr:rowOff>63645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5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12845</xdr:rowOff>
    </xdr:from>
    <xdr:to>
      <xdr:col>72</xdr:col>
      <xdr:colOff>73025</xdr:colOff>
      <xdr:row>29</xdr:row>
      <xdr:rowOff>168792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584970"/>
          <a:ext cx="762000" cy="32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62865</xdr:rowOff>
    </xdr:from>
    <xdr:to>
      <xdr:col>64</xdr:col>
      <xdr:colOff>123825</xdr:colOff>
      <xdr:row>27</xdr:row>
      <xdr:rowOff>164465</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113665</xdr:rowOff>
    </xdr:from>
    <xdr:to>
      <xdr:col>68</xdr:col>
      <xdr:colOff>73025</xdr:colOff>
      <xdr:row>28</xdr:row>
      <xdr:rowOff>12845</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5514340"/>
          <a:ext cx="762000" cy="7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48097</xdr:rowOff>
    </xdr:from>
    <xdr:to>
      <xdr:col>60</xdr:col>
      <xdr:colOff>123825</xdr:colOff>
      <xdr:row>28</xdr:row>
      <xdr:rowOff>149697</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62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113665</xdr:rowOff>
    </xdr:from>
    <xdr:to>
      <xdr:col>64</xdr:col>
      <xdr:colOff>73025</xdr:colOff>
      <xdr:row>28</xdr:row>
      <xdr:rowOff>98897</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5514340"/>
          <a:ext cx="762000" cy="15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39269</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95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80172</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30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9542</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23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140824</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71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1,069
1,056
252.92
2,915,230
2,860,333
51,136
1,297,793
3,127,857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69504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1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17235</xdr:rowOff>
    </xdr:from>
    <xdr:to>
      <xdr:col>20</xdr:col>
      <xdr:colOff>38100</xdr:colOff>
      <xdr:row>38</xdr:row>
      <xdr:rowOff>118835</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68035</xdr:rowOff>
    </xdr:from>
    <xdr:to>
      <xdr:col>24</xdr:col>
      <xdr:colOff>63500</xdr:colOff>
      <xdr:row>38</xdr:row>
      <xdr:rowOff>97427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8313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167459</xdr:rowOff>
    </xdr:from>
    <xdr:to>
      <xdr:col>15</xdr:col>
      <xdr:colOff>101600</xdr:colOff>
      <xdr:row>38</xdr:row>
      <xdr:rowOff>97609</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46809</xdr:rowOff>
    </xdr:from>
    <xdr:to>
      <xdr:col>19</xdr:col>
      <xdr:colOff>177800</xdr:colOff>
      <xdr:row>38</xdr:row>
      <xdr:rowOff>68035</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619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92347</xdr:rowOff>
    </xdr:from>
    <xdr:to>
      <xdr:col>10</xdr:col>
      <xdr:colOff>165100</xdr:colOff>
      <xdr:row>36</xdr:row>
      <xdr:rowOff>22497</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143147</xdr:rowOff>
    </xdr:from>
    <xdr:to>
      <xdr:col>15</xdr:col>
      <xdr:colOff>50800</xdr:colOff>
      <xdr:row>38</xdr:row>
      <xdr:rowOff>46809</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143897"/>
          <a:ext cx="8890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135363</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114135</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39024</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81350</xdr:rowOff>
    </xdr:from>
    <xdr:to>
      <xdr:col>55</xdr:col>
      <xdr:colOff>50800</xdr:colOff>
      <xdr:row>41</xdr:row>
      <xdr:rowOff>11500</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9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104227</xdr:rowOff>
    </xdr:from>
    <xdr:ext cx="599010"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79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75068</xdr:rowOff>
    </xdr:from>
    <xdr:to>
      <xdr:col>50</xdr:col>
      <xdr:colOff>165100</xdr:colOff>
      <xdr:row>40</xdr:row>
      <xdr:rowOff>5218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7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125868</xdr:rowOff>
    </xdr:from>
    <xdr:to>
      <xdr:col>55</xdr:col>
      <xdr:colOff>0</xdr:colOff>
      <xdr:row>40</xdr:row>
      <xdr:rowOff>132150</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9639300" y="6812418"/>
          <a:ext cx="838200" cy="17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90505</xdr:rowOff>
    </xdr:from>
    <xdr:to>
      <xdr:col>46</xdr:col>
      <xdr:colOff>38100</xdr:colOff>
      <xdr:row>40</xdr:row>
      <xdr:rowOff>20655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7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125868</xdr:rowOff>
    </xdr:from>
    <xdr:to>
      <xdr:col>50</xdr:col>
      <xdr:colOff>114300</xdr:colOff>
      <xdr:row>39</xdr:row>
      <xdr:rowOff>141305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812418"/>
          <a:ext cx="889000" cy="1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101455</xdr:rowOff>
    </xdr:from>
    <xdr:to>
      <xdr:col>41</xdr:col>
      <xdr:colOff>101600</xdr:colOff>
      <xdr:row>40</xdr:row>
      <xdr:rowOff>31605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7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141305</xdr:rowOff>
    </xdr:from>
    <xdr:to>
      <xdr:col>45</xdr:col>
      <xdr:colOff>177800</xdr:colOff>
      <xdr:row>39</xdr:row>
      <xdr:rowOff>152255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827855"/>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21745</xdr:rowOff>
    </xdr:from>
    <xdr:ext cx="599010"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27094" y="653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37182</xdr:rowOff>
    </xdr:from>
    <xdr:ext cx="599010"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450794" y="655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48132</xdr:rowOff>
    </xdr:from>
    <xdr:ext cx="599010"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561794" y="656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138612</xdr:rowOff>
    </xdr:from>
    <xdr:to>
      <xdr:col>24</xdr:col>
      <xdr:colOff>114300</xdr:colOff>
      <xdr:row>60</xdr:row>
      <xdr:rowOff>68762</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161489</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1010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119017</xdr:rowOff>
    </xdr:from>
    <xdr:to>
      <xdr:col>20</xdr:col>
      <xdr:colOff>38100</xdr:colOff>
      <xdr:row>60</xdr:row>
      <xdr:rowOff>49167</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169817</xdr:rowOff>
    </xdr:from>
    <xdr:to>
      <xdr:col>24</xdr:col>
      <xdr:colOff>63500</xdr:colOff>
      <xdr:row>60</xdr:row>
      <xdr:rowOff>17962</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3797300" y="1028536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96157</xdr:rowOff>
    </xdr:from>
    <xdr:to>
      <xdr:col>15</xdr:col>
      <xdr:colOff>101600</xdr:colOff>
      <xdr:row>60</xdr:row>
      <xdr:rowOff>26307</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146957</xdr:rowOff>
    </xdr:from>
    <xdr:to>
      <xdr:col>19</xdr:col>
      <xdr:colOff>177800</xdr:colOff>
      <xdr:row>59</xdr:row>
      <xdr:rowOff>169817</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908300" y="102625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73297</xdr:rowOff>
    </xdr:from>
    <xdr:to>
      <xdr:col>10</xdr:col>
      <xdr:colOff>165100</xdr:colOff>
      <xdr:row>60</xdr:row>
      <xdr:rowOff>3447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124097</xdr:rowOff>
    </xdr:from>
    <xdr:to>
      <xdr:col>15</xdr:col>
      <xdr:colOff>50800</xdr:colOff>
      <xdr:row>59</xdr:row>
      <xdr:rowOff>146957</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019300" y="102396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65694</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42834</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19974</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105641</xdr:rowOff>
    </xdr:from>
    <xdr:to>
      <xdr:col>55</xdr:col>
      <xdr:colOff>50800</xdr:colOff>
      <xdr:row>62</xdr:row>
      <xdr:rowOff>35791</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56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128518</xdr:rowOff>
    </xdr:from>
    <xdr:ext cx="690189"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4155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117009</xdr:rowOff>
    </xdr:from>
    <xdr:to>
      <xdr:col>50</xdr:col>
      <xdr:colOff>165100</xdr:colOff>
      <xdr:row>62</xdr:row>
      <xdr:rowOff>47159</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57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156441</xdr:rowOff>
    </xdr:from>
    <xdr:to>
      <xdr:col>55</xdr:col>
      <xdr:colOff>0</xdr:colOff>
      <xdr:row>61</xdr:row>
      <xdr:rowOff>167809</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0614891"/>
          <a:ext cx="838200" cy="1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132307</xdr:rowOff>
    </xdr:from>
    <xdr:to>
      <xdr:col>46</xdr:col>
      <xdr:colOff>38100</xdr:colOff>
      <xdr:row>62</xdr:row>
      <xdr:rowOff>62457</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59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167809</xdr:rowOff>
    </xdr:from>
    <xdr:to>
      <xdr:col>50</xdr:col>
      <xdr:colOff>114300</xdr:colOff>
      <xdr:row>62</xdr:row>
      <xdr:rowOff>11657</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0626259"/>
          <a:ext cx="889000" cy="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143158</xdr:rowOff>
    </xdr:from>
    <xdr:to>
      <xdr:col>41</xdr:col>
      <xdr:colOff>101600</xdr:colOff>
      <xdr:row>62</xdr:row>
      <xdr:rowOff>73308</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60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11657</xdr:rowOff>
    </xdr:from>
    <xdr:to>
      <xdr:col>45</xdr:col>
      <xdr:colOff>177800</xdr:colOff>
      <xdr:row>62</xdr:row>
      <xdr:rowOff>22508</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641557"/>
          <a:ext cx="889000" cy="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63686</xdr:rowOff>
    </xdr:from>
    <xdr:ext cx="690189"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281505" y="10350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78984</xdr:rowOff>
    </xdr:from>
    <xdr:ext cx="690189"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05205" y="10365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89835</xdr:rowOff>
    </xdr:from>
    <xdr:ext cx="690189"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16205" y="10376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1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0000000-0008-0000-01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100-000018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100-00001A010000}"/>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4584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132097</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100-000026010000}"/>
            </a:ext>
          </a:extLst>
        </xdr:cNvPr>
        <xdr:cNvSpPr txBox="1"/>
      </xdr:nvSpPr>
      <xdr:spPr>
        <a:xfrm>
          <a:off x="4673600"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71120</xdr:rowOff>
    </xdr:from>
    <xdr:to>
      <xdr:col>20</xdr:col>
      <xdr:colOff>38100</xdr:colOff>
      <xdr:row>82</xdr:row>
      <xdr:rowOff>1270</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746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121920</xdr:rowOff>
    </xdr:from>
    <xdr:to>
      <xdr:col>24</xdr:col>
      <xdr:colOff>63500</xdr:colOff>
      <xdr:row>81</xdr:row>
      <xdr:rowOff>160020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3797300" y="140093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122555</xdr:rowOff>
    </xdr:from>
    <xdr:to>
      <xdr:col>15</xdr:col>
      <xdr:colOff>101600</xdr:colOff>
      <xdr:row>82</xdr:row>
      <xdr:rowOff>52705</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2857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121920</xdr:rowOff>
    </xdr:from>
    <xdr:to>
      <xdr:col>19</xdr:col>
      <xdr:colOff>177800</xdr:colOff>
      <xdr:row>82</xdr:row>
      <xdr:rowOff>1905</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flipV="1">
          <a:off x="2908300" y="14009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38736</xdr:rowOff>
    </xdr:from>
    <xdr:to>
      <xdr:col>10</xdr:col>
      <xdr:colOff>165100</xdr:colOff>
      <xdr:row>81</xdr:row>
      <xdr:rowOff>140336</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968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82</xdr:row>
      <xdr:rowOff>1905</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019300" y="13976986"/>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100-00003001000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17797</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156863</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102629</xdr:rowOff>
    </xdr:from>
    <xdr:to>
      <xdr:col>55</xdr:col>
      <xdr:colOff>50800</xdr:colOff>
      <xdr:row>86</xdr:row>
      <xdr:rowOff>32779</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0426700" y="146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81056</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100-00005C010000}"/>
            </a:ext>
          </a:extLst>
        </xdr:cNvPr>
        <xdr:cNvSpPr txBox="1"/>
      </xdr:nvSpPr>
      <xdr:spPr>
        <a:xfrm>
          <a:off x="10515600" y="1465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108001</xdr:rowOff>
    </xdr:from>
    <xdr:to>
      <xdr:col>50</xdr:col>
      <xdr:colOff>165100</xdr:colOff>
      <xdr:row>86</xdr:row>
      <xdr:rowOff>38151</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9588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153429</xdr:rowOff>
    </xdr:from>
    <xdr:to>
      <xdr:col>55</xdr:col>
      <xdr:colOff>0</xdr:colOff>
      <xdr:row>85</xdr:row>
      <xdr:rowOff>158801</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9639300" y="14726679"/>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117639</xdr:rowOff>
    </xdr:from>
    <xdr:to>
      <xdr:col>46</xdr:col>
      <xdr:colOff>38100</xdr:colOff>
      <xdr:row>86</xdr:row>
      <xdr:rowOff>47789</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8699500" y="1469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158801</xdr:rowOff>
    </xdr:from>
    <xdr:to>
      <xdr:col>50</xdr:col>
      <xdr:colOff>114300</xdr:colOff>
      <xdr:row>85</xdr:row>
      <xdr:rowOff>168439</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8750300" y="14732051"/>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120765</xdr:rowOff>
    </xdr:from>
    <xdr:to>
      <xdr:col>41</xdr:col>
      <xdr:colOff>101600</xdr:colOff>
      <xdr:row>86</xdr:row>
      <xdr:rowOff>50915</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7810500" y="146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168439</xdr:rowOff>
    </xdr:from>
    <xdr:to>
      <xdr:col>45</xdr:col>
      <xdr:colOff>177800</xdr:colOff>
      <xdr:row>86</xdr:row>
      <xdr:rowOff>115</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flipV="1">
          <a:off x="7861300" y="14741689"/>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29278</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93917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38916</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8515427" y="1478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42042</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7626427" y="1478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100-00009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100-00009601000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100-00009801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49893</xdr:rowOff>
    </xdr:from>
    <xdr:to>
      <xdr:col>85</xdr:col>
      <xdr:colOff>177800</xdr:colOff>
      <xdr:row>39</xdr:row>
      <xdr:rowOff>151493</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6268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28320</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100-0000A4010000}"/>
            </a:ext>
          </a:extLst>
        </xdr:cNvPr>
        <xdr:cNvSpPr txBox="1"/>
      </xdr:nvSpPr>
      <xdr:spPr>
        <a:xfrm>
          <a:off x="163576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146231</xdr:rowOff>
    </xdr:from>
    <xdr:to>
      <xdr:col>81</xdr:col>
      <xdr:colOff>101600</xdr:colOff>
      <xdr:row>39</xdr:row>
      <xdr:rowOff>76381</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5430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25581</xdr:rowOff>
    </xdr:from>
    <xdr:to>
      <xdr:col>85</xdr:col>
      <xdr:colOff>127000</xdr:colOff>
      <xdr:row>39</xdr:row>
      <xdr:rowOff>100693</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5481300" y="671213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71120</xdr:rowOff>
    </xdr:from>
    <xdr:to>
      <xdr:col>76</xdr:col>
      <xdr:colOff>165100</xdr:colOff>
      <xdr:row>39</xdr:row>
      <xdr:rowOff>1270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454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39</xdr:row>
      <xdr:rowOff>25581</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4592300" y="663702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167459</xdr:rowOff>
    </xdr:from>
    <xdr:to>
      <xdr:col>72</xdr:col>
      <xdr:colOff>38100</xdr:colOff>
      <xdr:row>38</xdr:row>
      <xdr:rowOff>97609</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3652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46809</xdr:rowOff>
    </xdr:from>
    <xdr:to>
      <xdr:col>76</xdr:col>
      <xdr:colOff>114300</xdr:colOff>
      <xdr:row>38</xdr:row>
      <xdr:rowOff>121920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3703300" y="656190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67508</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114135</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3500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1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100-0000C801000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100-0000CA010000}"/>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100-0000CC010000}"/>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34087</xdr:rowOff>
    </xdr:from>
    <xdr:to>
      <xdr:col>116</xdr:col>
      <xdr:colOff>114300</xdr:colOff>
      <xdr:row>39</xdr:row>
      <xdr:rowOff>135687</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22110700" y="67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56964</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100-0000D8010000}"/>
            </a:ext>
          </a:extLst>
        </xdr:cNvPr>
        <xdr:cNvSpPr txBox="1"/>
      </xdr:nvSpPr>
      <xdr:spPr>
        <a:xfrm>
          <a:off x="22199600" y="65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42316</xdr:rowOff>
    </xdr:from>
    <xdr:to>
      <xdr:col>112</xdr:col>
      <xdr:colOff>38100</xdr:colOff>
      <xdr:row>39</xdr:row>
      <xdr:rowOff>143916</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21272500" y="67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84887</xdr:rowOff>
    </xdr:from>
    <xdr:to>
      <xdr:col>116</xdr:col>
      <xdr:colOff>63500</xdr:colOff>
      <xdr:row>39</xdr:row>
      <xdr:rowOff>93116</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1323300" y="6771437"/>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56032</xdr:rowOff>
    </xdr:from>
    <xdr:to>
      <xdr:col>107</xdr:col>
      <xdr:colOff>101600</xdr:colOff>
      <xdr:row>39</xdr:row>
      <xdr:rowOff>157632</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0383500" y="67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93116</xdr:rowOff>
    </xdr:from>
    <xdr:to>
      <xdr:col>111</xdr:col>
      <xdr:colOff>177800</xdr:colOff>
      <xdr:row>39</xdr:row>
      <xdr:rowOff>106832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0434300" y="67796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66091</xdr:rowOff>
    </xdr:from>
    <xdr:to>
      <xdr:col>102</xdr:col>
      <xdr:colOff>165100</xdr:colOff>
      <xdr:row>39</xdr:row>
      <xdr:rowOff>167691</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9494500" y="67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106832</xdr:rowOff>
    </xdr:from>
    <xdr:to>
      <xdr:col>107</xdr:col>
      <xdr:colOff>50800</xdr:colOff>
      <xdr:row>39</xdr:row>
      <xdr:rowOff>116891</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19545300" y="6793382"/>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160443</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21075727" y="65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148759</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20199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12768</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19310427" y="652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00000000-0008-0000-0100-0000F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00000000-0008-0000-0100-000000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00000000-0008-0000-0100-000002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00000000-0008-0000-0100-000004020000}"/>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24312</xdr:rowOff>
    </xdr:from>
    <xdr:to>
      <xdr:col>85</xdr:col>
      <xdr:colOff>177800</xdr:colOff>
      <xdr:row>61</xdr:row>
      <xdr:rowOff>125912</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62687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2739</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00000000-0008-0000-0100-000010020000}"/>
            </a:ext>
          </a:extLst>
        </xdr:cNvPr>
        <xdr:cNvSpPr txBox="1"/>
      </xdr:nvSpPr>
      <xdr:spPr>
        <a:xfrm>
          <a:off x="16357600"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135346</xdr:rowOff>
    </xdr:from>
    <xdr:to>
      <xdr:col>81</xdr:col>
      <xdr:colOff>101600</xdr:colOff>
      <xdr:row>61</xdr:row>
      <xdr:rowOff>65496</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5430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14696</xdr:rowOff>
    </xdr:from>
    <xdr:to>
      <xdr:col>85</xdr:col>
      <xdr:colOff>127000</xdr:colOff>
      <xdr:row>61</xdr:row>
      <xdr:rowOff>75112</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5481300" y="1047314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60234</xdr:rowOff>
    </xdr:from>
    <xdr:to>
      <xdr:col>76</xdr:col>
      <xdr:colOff>165100</xdr:colOff>
      <xdr:row>60</xdr:row>
      <xdr:rowOff>161834</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4541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61</xdr:row>
      <xdr:rowOff>14696</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4592300" y="1039803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156573</xdr:rowOff>
    </xdr:from>
    <xdr:to>
      <xdr:col>72</xdr:col>
      <xdr:colOff>38100</xdr:colOff>
      <xdr:row>60</xdr:row>
      <xdr:rowOff>86723</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3652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35923</xdr:rowOff>
    </xdr:from>
    <xdr:to>
      <xdr:col>76</xdr:col>
      <xdr:colOff>114300</xdr:colOff>
      <xdr:row>60</xdr:row>
      <xdr:rowOff>111034</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3703300" y="1032292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a:extLst>
            <a:ext uri="{FF2B5EF4-FFF2-40B4-BE49-F238E27FC236}">
              <a16:creationId xmlns:a16="http://schemas.microsoft.com/office/drawing/2014/main" id="{00000000-0008-0000-0100-00001702000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36" name="n_2aveValue【学校施設】&#10;有形固定資産減価償却率">
          <a:extLst>
            <a:ext uri="{FF2B5EF4-FFF2-40B4-BE49-F238E27FC236}">
              <a16:creationId xmlns:a16="http://schemas.microsoft.com/office/drawing/2014/main" id="{00000000-0008-0000-0100-000018020000}"/>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37" name="n_3aveValue【学校施設】&#10;有形固定資産減価償却率">
          <a:extLst>
            <a:ext uri="{FF2B5EF4-FFF2-40B4-BE49-F238E27FC236}">
              <a16:creationId xmlns:a16="http://schemas.microsoft.com/office/drawing/2014/main" id="{00000000-0008-0000-0100-000019020000}"/>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a:extLst>
            <a:ext uri="{FF2B5EF4-FFF2-40B4-BE49-F238E27FC236}">
              <a16:creationId xmlns:a16="http://schemas.microsoft.com/office/drawing/2014/main" id="{00000000-0008-0000-0100-00001A02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56623</xdr:rowOff>
    </xdr:from>
    <xdr:ext cx="405111" cy="259045"/>
    <xdr:sp macro="" textlink="">
      <xdr:nvSpPr>
        <xdr:cNvPr id="539" name="n_1mainValue【学校施設】&#10;有形固定資産減価償却率">
          <a:extLst>
            <a:ext uri="{FF2B5EF4-FFF2-40B4-BE49-F238E27FC236}">
              <a16:creationId xmlns:a16="http://schemas.microsoft.com/office/drawing/2014/main" id="{00000000-0008-0000-0100-00001B020000}"/>
            </a:ext>
          </a:extLst>
        </xdr:cNvPr>
        <xdr:cNvSpPr txBox="1"/>
      </xdr:nvSpPr>
      <xdr:spPr>
        <a:xfrm>
          <a:off x="15266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6911</xdr:rowOff>
    </xdr:from>
    <xdr:ext cx="405111" cy="259045"/>
    <xdr:sp macro="" textlink="">
      <xdr:nvSpPr>
        <xdr:cNvPr id="540" name="n_2mainValue【学校施設】&#10;有形固定資産減価償却率">
          <a:extLst>
            <a:ext uri="{FF2B5EF4-FFF2-40B4-BE49-F238E27FC236}">
              <a16:creationId xmlns:a16="http://schemas.microsoft.com/office/drawing/2014/main" id="{00000000-0008-0000-0100-00001C020000}"/>
            </a:ext>
          </a:extLst>
        </xdr:cNvPr>
        <xdr:cNvSpPr txBox="1"/>
      </xdr:nvSpPr>
      <xdr:spPr>
        <a:xfrm>
          <a:off x="14389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103250</xdr:rowOff>
    </xdr:from>
    <xdr:ext cx="405111" cy="259045"/>
    <xdr:sp macro="" textlink="">
      <xdr:nvSpPr>
        <xdr:cNvPr id="541" name="n_3mainValue【学校施設】&#10;有形固定資産減価償却率">
          <a:extLst>
            <a:ext uri="{FF2B5EF4-FFF2-40B4-BE49-F238E27FC236}">
              <a16:creationId xmlns:a16="http://schemas.microsoft.com/office/drawing/2014/main" id="{00000000-0008-0000-0100-00001D020000}"/>
            </a:ext>
          </a:extLst>
        </xdr:cNvPr>
        <xdr:cNvSpPr txBox="1"/>
      </xdr:nvSpPr>
      <xdr:spPr>
        <a:xfrm>
          <a:off x="13500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00000000-0008-0000-0100-00003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a:extLst>
            <a:ext uri="{FF2B5EF4-FFF2-40B4-BE49-F238E27FC236}">
              <a16:creationId xmlns:a16="http://schemas.microsoft.com/office/drawing/2014/main" id="{00000000-0008-0000-0100-00003802000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a:extLst>
            <a:ext uri="{FF2B5EF4-FFF2-40B4-BE49-F238E27FC236}">
              <a16:creationId xmlns:a16="http://schemas.microsoft.com/office/drawing/2014/main" id="{00000000-0008-0000-0100-00003A02000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72" name="【学校施設】&#10;一人当たり面積平均値テキスト">
          <a:extLst>
            <a:ext uri="{FF2B5EF4-FFF2-40B4-BE49-F238E27FC236}">
              <a16:creationId xmlns:a16="http://schemas.microsoft.com/office/drawing/2014/main" id="{00000000-0008-0000-0100-00003C020000}"/>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58503</xdr:rowOff>
    </xdr:from>
    <xdr:to>
      <xdr:col>116</xdr:col>
      <xdr:colOff>114300</xdr:colOff>
      <xdr:row>63</xdr:row>
      <xdr:rowOff>160103</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2110700" y="108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81380</xdr:rowOff>
    </xdr:from>
    <xdr:ext cx="469744" cy="259045"/>
    <xdr:sp macro="" textlink="">
      <xdr:nvSpPr>
        <xdr:cNvPr id="584" name="【学校施設】&#10;一人当たり面積該当値テキスト">
          <a:extLst>
            <a:ext uri="{FF2B5EF4-FFF2-40B4-BE49-F238E27FC236}">
              <a16:creationId xmlns:a16="http://schemas.microsoft.com/office/drawing/2014/main" id="{00000000-0008-0000-0100-000048020000}"/>
            </a:ext>
          </a:extLst>
        </xdr:cNvPr>
        <xdr:cNvSpPr txBox="1"/>
      </xdr:nvSpPr>
      <xdr:spPr>
        <a:xfrm>
          <a:off x="22199600" y="1071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62585</xdr:rowOff>
    </xdr:from>
    <xdr:to>
      <xdr:col>112</xdr:col>
      <xdr:colOff>38100</xdr:colOff>
      <xdr:row>63</xdr:row>
      <xdr:rowOff>164185</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1272500" y="108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109303</xdr:rowOff>
    </xdr:from>
    <xdr:to>
      <xdr:col>116</xdr:col>
      <xdr:colOff>63500</xdr:colOff>
      <xdr:row>63</xdr:row>
      <xdr:rowOff>113385</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21323300" y="10910653"/>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69411</xdr:rowOff>
    </xdr:from>
    <xdr:to>
      <xdr:col>107</xdr:col>
      <xdr:colOff>101600</xdr:colOff>
      <xdr:row>63</xdr:row>
      <xdr:rowOff>171011</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0383500" y="108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113385</xdr:rowOff>
    </xdr:from>
    <xdr:to>
      <xdr:col>111</xdr:col>
      <xdr:colOff>177800</xdr:colOff>
      <xdr:row>63</xdr:row>
      <xdr:rowOff>120211</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0434300" y="10914735"/>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74244</xdr:rowOff>
    </xdr:from>
    <xdr:to>
      <xdr:col>102</xdr:col>
      <xdr:colOff>165100</xdr:colOff>
      <xdr:row>64</xdr:row>
      <xdr:rowOff>4394</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9494500" y="1087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120211</xdr:rowOff>
    </xdr:from>
    <xdr:to>
      <xdr:col>107</xdr:col>
      <xdr:colOff>50800</xdr:colOff>
      <xdr:row>63</xdr:row>
      <xdr:rowOff>125044</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19545300" y="10921561"/>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591" name="n_1aveValue【学校施設】&#10;一人当たり面積">
          <a:extLst>
            <a:ext uri="{FF2B5EF4-FFF2-40B4-BE49-F238E27FC236}">
              <a16:creationId xmlns:a16="http://schemas.microsoft.com/office/drawing/2014/main" id="{00000000-0008-0000-0100-00004F020000}"/>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592" name="n_2aveValue【学校施設】&#10;一人当たり面積">
          <a:extLst>
            <a:ext uri="{FF2B5EF4-FFF2-40B4-BE49-F238E27FC236}">
              <a16:creationId xmlns:a16="http://schemas.microsoft.com/office/drawing/2014/main" id="{00000000-0008-0000-0100-000050020000}"/>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93" name="n_3aveValue【学校施設】&#10;一人当たり面積">
          <a:extLst>
            <a:ext uri="{FF2B5EF4-FFF2-40B4-BE49-F238E27FC236}">
              <a16:creationId xmlns:a16="http://schemas.microsoft.com/office/drawing/2014/main" id="{00000000-0008-0000-0100-000051020000}"/>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4" name="n_4aveValue【学校施設】&#10;一人当たり面積">
          <a:extLst>
            <a:ext uri="{FF2B5EF4-FFF2-40B4-BE49-F238E27FC236}">
              <a16:creationId xmlns:a16="http://schemas.microsoft.com/office/drawing/2014/main" id="{00000000-0008-0000-0100-000052020000}"/>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9262</xdr:rowOff>
    </xdr:from>
    <xdr:ext cx="469744" cy="259045"/>
    <xdr:sp macro="" textlink="">
      <xdr:nvSpPr>
        <xdr:cNvPr id="595" name="n_1mainValue【学校施設】&#10;一人当たり面積">
          <a:extLst>
            <a:ext uri="{FF2B5EF4-FFF2-40B4-BE49-F238E27FC236}">
              <a16:creationId xmlns:a16="http://schemas.microsoft.com/office/drawing/2014/main" id="{00000000-0008-0000-0100-000053020000}"/>
            </a:ext>
          </a:extLst>
        </xdr:cNvPr>
        <xdr:cNvSpPr txBox="1"/>
      </xdr:nvSpPr>
      <xdr:spPr>
        <a:xfrm>
          <a:off x="21075727" y="1063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16088</xdr:rowOff>
    </xdr:from>
    <xdr:ext cx="469744" cy="259045"/>
    <xdr:sp macro="" textlink="">
      <xdr:nvSpPr>
        <xdr:cNvPr id="596" name="n_2mainValue【学校施設】&#10;一人当たり面積">
          <a:extLst>
            <a:ext uri="{FF2B5EF4-FFF2-40B4-BE49-F238E27FC236}">
              <a16:creationId xmlns:a16="http://schemas.microsoft.com/office/drawing/2014/main" id="{00000000-0008-0000-0100-000054020000}"/>
            </a:ext>
          </a:extLst>
        </xdr:cNvPr>
        <xdr:cNvSpPr txBox="1"/>
      </xdr:nvSpPr>
      <xdr:spPr>
        <a:xfrm>
          <a:off x="20199427" y="1064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20921</xdr:rowOff>
    </xdr:from>
    <xdr:ext cx="469744" cy="259045"/>
    <xdr:sp macro="" textlink="">
      <xdr:nvSpPr>
        <xdr:cNvPr id="597" name="n_3mainValue【学校施設】&#10;一人当たり面積">
          <a:extLst>
            <a:ext uri="{FF2B5EF4-FFF2-40B4-BE49-F238E27FC236}">
              <a16:creationId xmlns:a16="http://schemas.microsoft.com/office/drawing/2014/main" id="{00000000-0008-0000-0100-000055020000}"/>
            </a:ext>
          </a:extLst>
        </xdr:cNvPr>
        <xdr:cNvSpPr txBox="1"/>
      </xdr:nvSpPr>
      <xdr:spPr>
        <a:xfrm>
          <a:off x="19310427" y="1065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a:extLst>
            <a:ext uri="{FF2B5EF4-FFF2-40B4-BE49-F238E27FC236}">
              <a16:creationId xmlns:a16="http://schemas.microsoft.com/office/drawing/2014/main" id="{00000000-0008-0000-0100-00007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0" name="【公民館】&#10;有形固定資産減価償却率最小値テキスト">
          <a:extLst>
            <a:ext uri="{FF2B5EF4-FFF2-40B4-BE49-F238E27FC236}">
              <a16:creationId xmlns:a16="http://schemas.microsoft.com/office/drawing/2014/main" id="{00000000-0008-0000-0100-000080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42" name="【公民館】&#10;有形固定資産減価償却率最大値テキスト">
          <a:extLst>
            <a:ext uri="{FF2B5EF4-FFF2-40B4-BE49-F238E27FC236}">
              <a16:creationId xmlns:a16="http://schemas.microsoft.com/office/drawing/2014/main" id="{00000000-0008-0000-0100-000082020000}"/>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44" name="【公民館】&#10;有形固定資産減価償却率平均値テキスト">
          <a:extLst>
            <a:ext uri="{FF2B5EF4-FFF2-40B4-BE49-F238E27FC236}">
              <a16:creationId xmlns:a16="http://schemas.microsoft.com/office/drawing/2014/main" id="{00000000-0008-0000-0100-000084020000}"/>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152763</xdr:rowOff>
    </xdr:from>
    <xdr:to>
      <xdr:col>81</xdr:col>
      <xdr:colOff>101600</xdr:colOff>
      <xdr:row>106</xdr:row>
      <xdr:rowOff>82913</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5430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4541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151312</xdr:rowOff>
    </xdr:from>
    <xdr:to>
      <xdr:col>81</xdr:col>
      <xdr:colOff>50800</xdr:colOff>
      <xdr:row>106</xdr:row>
      <xdr:rowOff>32113</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4592300" y="1815356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44994</xdr:rowOff>
    </xdr:from>
    <xdr:to>
      <xdr:col>72</xdr:col>
      <xdr:colOff>38100</xdr:colOff>
      <xdr:row>105</xdr:row>
      <xdr:rowOff>146594</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13652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95794</xdr:rowOff>
    </xdr:from>
    <xdr:to>
      <xdr:col>76</xdr:col>
      <xdr:colOff>114300</xdr:colOff>
      <xdr:row>105</xdr:row>
      <xdr:rowOff>151312</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3703300" y="1809804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60" name="n_1aveValue【公民館】&#10;有形固定資産減価償却率">
          <a:extLst>
            <a:ext uri="{FF2B5EF4-FFF2-40B4-BE49-F238E27FC236}">
              <a16:creationId xmlns:a16="http://schemas.microsoft.com/office/drawing/2014/main" id="{00000000-0008-0000-0100-000094020000}"/>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61" name="n_2aveValue【公民館】&#10;有形固定資産減価償却率">
          <a:extLst>
            <a:ext uri="{FF2B5EF4-FFF2-40B4-BE49-F238E27FC236}">
              <a16:creationId xmlns:a16="http://schemas.microsoft.com/office/drawing/2014/main" id="{00000000-0008-0000-0100-000095020000}"/>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62" name="n_3aveValue【公民館】&#10;有形固定資産減価償却率">
          <a:extLst>
            <a:ext uri="{FF2B5EF4-FFF2-40B4-BE49-F238E27FC236}">
              <a16:creationId xmlns:a16="http://schemas.microsoft.com/office/drawing/2014/main" id="{00000000-0008-0000-0100-00009602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63" name="n_4aveValue【公民館】&#10;有形固定資産減価償却率">
          <a:extLst>
            <a:ext uri="{FF2B5EF4-FFF2-40B4-BE49-F238E27FC236}">
              <a16:creationId xmlns:a16="http://schemas.microsoft.com/office/drawing/2014/main" id="{00000000-0008-0000-0100-000097020000}"/>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74040</xdr:rowOff>
    </xdr:from>
    <xdr:ext cx="405111" cy="259045"/>
    <xdr:sp macro="" textlink="">
      <xdr:nvSpPr>
        <xdr:cNvPr id="664" name="n_1mainValue【公民館】&#10;有形固定資産減価償却率">
          <a:extLst>
            <a:ext uri="{FF2B5EF4-FFF2-40B4-BE49-F238E27FC236}">
              <a16:creationId xmlns:a16="http://schemas.microsoft.com/office/drawing/2014/main" id="{00000000-0008-0000-0100-000098020000}"/>
            </a:ext>
          </a:extLst>
        </xdr:cNvPr>
        <xdr:cNvSpPr txBox="1"/>
      </xdr:nvSpPr>
      <xdr:spPr>
        <a:xfrm>
          <a:off x="152660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21789</xdr:rowOff>
    </xdr:from>
    <xdr:ext cx="405111" cy="259045"/>
    <xdr:sp macro="" textlink="">
      <xdr:nvSpPr>
        <xdr:cNvPr id="665" name="n_2mainValue【公民館】&#10;有形固定資産減価償却率">
          <a:extLst>
            <a:ext uri="{FF2B5EF4-FFF2-40B4-BE49-F238E27FC236}">
              <a16:creationId xmlns:a16="http://schemas.microsoft.com/office/drawing/2014/main" id="{00000000-0008-0000-0100-000099020000}"/>
            </a:ext>
          </a:extLst>
        </xdr:cNvPr>
        <xdr:cNvSpPr txBox="1"/>
      </xdr:nvSpPr>
      <xdr:spPr>
        <a:xfrm>
          <a:off x="14389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137721</xdr:rowOff>
    </xdr:from>
    <xdr:ext cx="405111" cy="259045"/>
    <xdr:sp macro="" textlink="">
      <xdr:nvSpPr>
        <xdr:cNvPr id="666" name="n_3mainValue【公民館】&#10;有形固定資産減価償却率">
          <a:extLst>
            <a:ext uri="{FF2B5EF4-FFF2-40B4-BE49-F238E27FC236}">
              <a16:creationId xmlns:a16="http://schemas.microsoft.com/office/drawing/2014/main" id="{00000000-0008-0000-0100-00009A020000}"/>
            </a:ext>
          </a:extLst>
        </xdr:cNvPr>
        <xdr:cNvSpPr txBox="1"/>
      </xdr:nvSpPr>
      <xdr:spPr>
        <a:xfrm>
          <a:off x="13500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a:extLst>
            <a:ext uri="{FF2B5EF4-FFF2-40B4-BE49-F238E27FC236}">
              <a16:creationId xmlns:a16="http://schemas.microsoft.com/office/drawing/2014/main" id="{00000000-0008-0000-0100-0000B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91" name="【公民館】&#10;一人当たり面積最小値テキスト">
          <a:extLst>
            <a:ext uri="{FF2B5EF4-FFF2-40B4-BE49-F238E27FC236}">
              <a16:creationId xmlns:a16="http://schemas.microsoft.com/office/drawing/2014/main" id="{00000000-0008-0000-0100-0000B3020000}"/>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93" name="【公民館】&#10;一人当たり面積最大値テキスト">
          <a:extLst>
            <a:ext uri="{FF2B5EF4-FFF2-40B4-BE49-F238E27FC236}">
              <a16:creationId xmlns:a16="http://schemas.microsoft.com/office/drawing/2014/main" id="{00000000-0008-0000-0100-0000B5020000}"/>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695" name="【公民館】&#10;一人当たり面積平均値テキスト">
          <a:extLst>
            <a:ext uri="{FF2B5EF4-FFF2-40B4-BE49-F238E27FC236}">
              <a16:creationId xmlns:a16="http://schemas.microsoft.com/office/drawing/2014/main" id="{00000000-0008-0000-0100-0000B7020000}"/>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19914</xdr:rowOff>
    </xdr:from>
    <xdr:to>
      <xdr:col>112</xdr:col>
      <xdr:colOff>38100</xdr:colOff>
      <xdr:row>108</xdr:row>
      <xdr:rowOff>121514</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1272500" y="185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22809</xdr:rowOff>
    </xdr:from>
    <xdr:to>
      <xdr:col>107</xdr:col>
      <xdr:colOff>101600</xdr:colOff>
      <xdr:row>108</xdr:row>
      <xdr:rowOff>124409</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0383500" y="185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70714</xdr:rowOff>
    </xdr:from>
    <xdr:to>
      <xdr:col>111</xdr:col>
      <xdr:colOff>177800</xdr:colOff>
      <xdr:row>108</xdr:row>
      <xdr:rowOff>73609</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0434300" y="18587314"/>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24943</xdr:rowOff>
    </xdr:from>
    <xdr:to>
      <xdr:col>102</xdr:col>
      <xdr:colOff>165100</xdr:colOff>
      <xdr:row>108</xdr:row>
      <xdr:rowOff>126543</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9494500" y="185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73609</xdr:rowOff>
    </xdr:from>
    <xdr:to>
      <xdr:col>107</xdr:col>
      <xdr:colOff>50800</xdr:colOff>
      <xdr:row>108</xdr:row>
      <xdr:rowOff>75743</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19545300" y="18590209"/>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711" name="n_1aveValue【公民館】&#10;一人当たり面積">
          <a:extLst>
            <a:ext uri="{FF2B5EF4-FFF2-40B4-BE49-F238E27FC236}">
              <a16:creationId xmlns:a16="http://schemas.microsoft.com/office/drawing/2014/main" id="{00000000-0008-0000-0100-0000C7020000}"/>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712" name="n_2aveValue【公民館】&#10;一人当たり面積">
          <a:extLst>
            <a:ext uri="{FF2B5EF4-FFF2-40B4-BE49-F238E27FC236}">
              <a16:creationId xmlns:a16="http://schemas.microsoft.com/office/drawing/2014/main" id="{00000000-0008-0000-0100-0000C8020000}"/>
            </a:ext>
          </a:extLst>
        </xdr:cNvPr>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13" name="n_3aveValue【公民館】&#10;一人当たり面積">
          <a:extLst>
            <a:ext uri="{FF2B5EF4-FFF2-40B4-BE49-F238E27FC236}">
              <a16:creationId xmlns:a16="http://schemas.microsoft.com/office/drawing/2014/main" id="{00000000-0008-0000-0100-0000C9020000}"/>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14" name="n_4aveValue【公民館】&#10;一人当たり面積">
          <a:extLst>
            <a:ext uri="{FF2B5EF4-FFF2-40B4-BE49-F238E27FC236}">
              <a16:creationId xmlns:a16="http://schemas.microsoft.com/office/drawing/2014/main" id="{00000000-0008-0000-0100-0000CA020000}"/>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138041</xdr:rowOff>
    </xdr:from>
    <xdr:ext cx="469744" cy="259045"/>
    <xdr:sp macro="" textlink="">
      <xdr:nvSpPr>
        <xdr:cNvPr id="715" name="n_1mainValue【公民館】&#10;一人当たり面積">
          <a:extLst>
            <a:ext uri="{FF2B5EF4-FFF2-40B4-BE49-F238E27FC236}">
              <a16:creationId xmlns:a16="http://schemas.microsoft.com/office/drawing/2014/main" id="{00000000-0008-0000-0100-0000CB020000}"/>
            </a:ext>
          </a:extLst>
        </xdr:cNvPr>
        <xdr:cNvSpPr txBox="1"/>
      </xdr:nvSpPr>
      <xdr:spPr>
        <a:xfrm>
          <a:off x="21075727" y="1831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140936</xdr:rowOff>
    </xdr:from>
    <xdr:ext cx="469744" cy="259045"/>
    <xdr:sp macro="" textlink="">
      <xdr:nvSpPr>
        <xdr:cNvPr id="716" name="n_2mainValue【公民館】&#10;一人当たり面積">
          <a:extLst>
            <a:ext uri="{FF2B5EF4-FFF2-40B4-BE49-F238E27FC236}">
              <a16:creationId xmlns:a16="http://schemas.microsoft.com/office/drawing/2014/main" id="{00000000-0008-0000-0100-0000CC020000}"/>
            </a:ext>
          </a:extLst>
        </xdr:cNvPr>
        <xdr:cNvSpPr txBox="1"/>
      </xdr:nvSpPr>
      <xdr:spPr>
        <a:xfrm>
          <a:off x="20199427" y="1831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143070</xdr:rowOff>
    </xdr:from>
    <xdr:ext cx="469744" cy="259045"/>
    <xdr:sp macro="" textlink="">
      <xdr:nvSpPr>
        <xdr:cNvPr id="717" name="n_3mainValue【公民館】&#10;一人当たり面積">
          <a:extLst>
            <a:ext uri="{FF2B5EF4-FFF2-40B4-BE49-F238E27FC236}">
              <a16:creationId xmlns:a16="http://schemas.microsoft.com/office/drawing/2014/main" id="{00000000-0008-0000-0100-0000CD020000}"/>
            </a:ext>
          </a:extLst>
        </xdr:cNvPr>
        <xdr:cNvSpPr txBox="1"/>
      </xdr:nvSpPr>
      <xdr:spPr>
        <a:xfrm>
          <a:off x="19310427" y="1831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類似団体と比較して特に有形固定資産減価償却率が高くなっている施設は、認定こども園・幼稚園・保育所、学校施設であり、特に低くなっている施設は、道路、橋りょう・トンネルである。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認定こども園・幼稚園・保育所については、中央保育所の有形固定資産減価償却率が毎年増加しているが、使用する上での問題はない。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学校施設についても、中央保育所と同様に、五木東小学校及び五木中学校の有形固定資産減価償却率が毎年増加しているが、使用する上での問題はない。</a:t>
          </a:r>
        </a:p>
        <a:p>
          <a:r>
            <a:rPr kumimoji="1" lang="ja-JP" altLang="en-US" sz="1300">
              <a:latin typeface="ＭＳ Ｐゴシック" panose="020B0600070205080204" pitchFamily="50" charset="-128"/>
              <a:ea typeface="ＭＳ Ｐゴシック" panose="020B0600070205080204" pitchFamily="50" charset="-128"/>
            </a:rPr>
            <a:t>しかしながら、町内の児童数の減少もあり、今後の施設のあり方を検討する必要がある。</a:t>
          </a:r>
        </a:p>
        <a:p>
          <a:r>
            <a:rPr kumimoji="1" lang="ja-JP" altLang="en-US" sz="1300">
              <a:latin typeface="ＭＳ Ｐゴシック" panose="020B0600070205080204" pitchFamily="50" charset="-128"/>
              <a:ea typeface="ＭＳ Ｐゴシック" panose="020B0600070205080204" pitchFamily="50" charset="-128"/>
            </a:rPr>
            <a:t>また、道路、橋りょう・トンネルなどのインフラについては、類似団体より有形固定資産減価償却率が低い傾向にあるものの、各施設の個別施設計画及び長寿命化計画等に基づき、適切な維持修繕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1,069
1,056
252.92
2,915,230
2,860,333
51,136
1,297,793
3,127,857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19413</xdr:rowOff>
    </xdr:from>
    <xdr:to>
      <xdr:col>24</xdr:col>
      <xdr:colOff>114300</xdr:colOff>
      <xdr:row>64</xdr:row>
      <xdr:rowOff>121013</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9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105790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90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1451</xdr:rowOff>
    </xdr:from>
    <xdr:to>
      <xdr:col>20</xdr:col>
      <xdr:colOff>38100</xdr:colOff>
      <xdr:row>64</xdr:row>
      <xdr:rowOff>103051</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52251</xdr:rowOff>
    </xdr:from>
    <xdr:to>
      <xdr:col>24</xdr:col>
      <xdr:colOff>63500</xdr:colOff>
      <xdr:row>64</xdr:row>
      <xdr:rowOff>70213</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102505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158206</xdr:rowOff>
    </xdr:from>
    <xdr:to>
      <xdr:col>15</xdr:col>
      <xdr:colOff>101600</xdr:colOff>
      <xdr:row>64</xdr:row>
      <xdr:rowOff>88356</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37556</xdr:rowOff>
    </xdr:from>
    <xdr:to>
      <xdr:col>19</xdr:col>
      <xdr:colOff>177800</xdr:colOff>
      <xdr:row>64</xdr:row>
      <xdr:rowOff>52251</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101035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83094</xdr:rowOff>
    </xdr:from>
    <xdr:to>
      <xdr:col>10</xdr:col>
      <xdr:colOff>165100</xdr:colOff>
      <xdr:row>64</xdr:row>
      <xdr:rowOff>13244</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8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133894</xdr:rowOff>
    </xdr:from>
    <xdr:to>
      <xdr:col>15</xdr:col>
      <xdr:colOff>50800</xdr:colOff>
      <xdr:row>64</xdr:row>
      <xdr:rowOff>37556</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93524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8" name="n_1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9" name="n_2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0" name="n_3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1" name="n_4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94178</xdr:rowOff>
    </xdr:from>
    <xdr:ext cx="405111" cy="259045"/>
    <xdr:sp macro="" textlink="">
      <xdr:nvSpPr>
        <xdr:cNvPr id="102" name="n_1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35820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79483</xdr:rowOff>
    </xdr:from>
    <xdr:ext cx="405111" cy="259045"/>
    <xdr:sp macro="" textlink="">
      <xdr:nvSpPr>
        <xdr:cNvPr id="103" name="n_2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27057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4371</xdr:rowOff>
    </xdr:from>
    <xdr:ext cx="405111" cy="259045"/>
    <xdr:sp macro="" textlink="">
      <xdr:nvSpPr>
        <xdr:cNvPr id="104" name="n_3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1816744" y="1097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200-000083000000}"/>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200-000085000000}"/>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200-000087000000}"/>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2758</xdr:rowOff>
    </xdr:from>
    <xdr:to>
      <xdr:col>55</xdr:col>
      <xdr:colOff>50800</xdr:colOff>
      <xdr:row>62</xdr:row>
      <xdr:rowOff>104358</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426700" y="106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25635</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200-000093000000}"/>
            </a:ext>
          </a:extLst>
        </xdr:cNvPr>
        <xdr:cNvSpPr txBox="1"/>
      </xdr:nvSpPr>
      <xdr:spPr>
        <a:xfrm>
          <a:off x="10515600" y="1048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11575</xdr:rowOff>
    </xdr:from>
    <xdr:to>
      <xdr:col>50</xdr:col>
      <xdr:colOff>165100</xdr:colOff>
      <xdr:row>62</xdr:row>
      <xdr:rowOff>113175</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9588500" y="106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53558</xdr:rowOff>
    </xdr:from>
    <xdr:to>
      <xdr:col>55</xdr:col>
      <xdr:colOff>0</xdr:colOff>
      <xdr:row>62</xdr:row>
      <xdr:rowOff>62375</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9639300" y="10683458"/>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26434</xdr:rowOff>
    </xdr:from>
    <xdr:to>
      <xdr:col>46</xdr:col>
      <xdr:colOff>38100</xdr:colOff>
      <xdr:row>62</xdr:row>
      <xdr:rowOff>128034</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8699500" y="106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62375</xdr:rowOff>
    </xdr:from>
    <xdr:to>
      <xdr:col>50</xdr:col>
      <xdr:colOff>114300</xdr:colOff>
      <xdr:row>62</xdr:row>
      <xdr:rowOff>77234</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8750300" y="1069227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127671</xdr:rowOff>
    </xdr:from>
    <xdr:to>
      <xdr:col>41</xdr:col>
      <xdr:colOff>101600</xdr:colOff>
      <xdr:row>63</xdr:row>
      <xdr:rowOff>57821</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7810500" y="107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77234</xdr:rowOff>
    </xdr:from>
    <xdr:to>
      <xdr:col>45</xdr:col>
      <xdr:colOff>177800</xdr:colOff>
      <xdr:row>63</xdr:row>
      <xdr:rowOff>7021</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7861300" y="1070713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200-00009A000000}"/>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200-00009B000000}"/>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200-00009C000000}"/>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200-00009D000000}"/>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129702</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200-00009E000000}"/>
            </a:ext>
          </a:extLst>
        </xdr:cNvPr>
        <xdr:cNvSpPr txBox="1"/>
      </xdr:nvSpPr>
      <xdr:spPr>
        <a:xfrm>
          <a:off x="9391727" y="1041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144561</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200-00009F000000}"/>
            </a:ext>
          </a:extLst>
        </xdr:cNvPr>
        <xdr:cNvSpPr txBox="1"/>
      </xdr:nvSpPr>
      <xdr:spPr>
        <a:xfrm>
          <a:off x="8515427" y="1043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74348</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200-0000A0000000}"/>
            </a:ext>
          </a:extLst>
        </xdr:cNvPr>
        <xdr:cNvSpPr txBox="1"/>
      </xdr:nvSpPr>
      <xdr:spPr>
        <a:xfrm>
          <a:off x="7626427" y="1053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00000000-0008-0000-0200-0000B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00000000-0008-0000-0200-0000BA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00000000-0008-0000-0200-0000BC000000}"/>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00000000-0008-0000-0200-0000BE0000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02" name="【福祉施設】&#10;有形固定資産減価償却率該当値テキスト">
          <a:extLst>
            <a:ext uri="{FF2B5EF4-FFF2-40B4-BE49-F238E27FC236}">
              <a16:creationId xmlns:a16="http://schemas.microsoft.com/office/drawing/2014/main" id="{00000000-0008-0000-0200-0000CA000000}"/>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09" name="n_1aveValue【福祉施設】&#10;有形固定資産減価償却率">
          <a:extLst>
            <a:ext uri="{FF2B5EF4-FFF2-40B4-BE49-F238E27FC236}">
              <a16:creationId xmlns:a16="http://schemas.microsoft.com/office/drawing/2014/main" id="{00000000-0008-0000-0200-0000D1000000}"/>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0" name="n_2aveValue【福祉施設】&#10;有形固定資産減価償却率">
          <a:extLst>
            <a:ext uri="{FF2B5EF4-FFF2-40B4-BE49-F238E27FC236}">
              <a16:creationId xmlns:a16="http://schemas.microsoft.com/office/drawing/2014/main" id="{00000000-0008-0000-0200-0000D2000000}"/>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1" name="n_3aveValue【福祉施設】&#10;有形固定資産減価償却率">
          <a:extLst>
            <a:ext uri="{FF2B5EF4-FFF2-40B4-BE49-F238E27FC236}">
              <a16:creationId xmlns:a16="http://schemas.microsoft.com/office/drawing/2014/main" id="{00000000-0008-0000-0200-0000D3000000}"/>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12" name="n_4aveValue【福祉施設】&#10;有形固定資産減価償却率">
          <a:extLst>
            <a:ext uri="{FF2B5EF4-FFF2-40B4-BE49-F238E27FC236}">
              <a16:creationId xmlns:a16="http://schemas.microsoft.com/office/drawing/2014/main" id="{00000000-0008-0000-0200-0000D4000000}"/>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13" name="n_1mainValue【福祉施設】&#10;有形固定資産減価償却率">
          <a:extLst>
            <a:ext uri="{FF2B5EF4-FFF2-40B4-BE49-F238E27FC236}">
              <a16:creationId xmlns:a16="http://schemas.microsoft.com/office/drawing/2014/main" id="{00000000-0008-0000-0200-0000D5000000}"/>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214" name="n_2mainValue【福祉施設】&#10;有形固定資産減価償却率">
          <a:extLst>
            <a:ext uri="{FF2B5EF4-FFF2-40B4-BE49-F238E27FC236}">
              <a16:creationId xmlns:a16="http://schemas.microsoft.com/office/drawing/2014/main" id="{00000000-0008-0000-0200-0000D6000000}"/>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215" name="n_3mainValue【福祉施設】&#10;有形固定資産減価償却率">
          <a:extLst>
            <a:ext uri="{FF2B5EF4-FFF2-40B4-BE49-F238E27FC236}">
              <a16:creationId xmlns:a16="http://schemas.microsoft.com/office/drawing/2014/main" id="{00000000-0008-0000-0200-0000D7000000}"/>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00000000-0008-0000-0200-0000E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0" name="【福祉施設】&#10;一人当たり面積最小値テキスト">
          <a:extLst>
            <a:ext uri="{FF2B5EF4-FFF2-40B4-BE49-F238E27FC236}">
              <a16:creationId xmlns:a16="http://schemas.microsoft.com/office/drawing/2014/main" id="{00000000-0008-0000-0200-0000F0000000}"/>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2" name="【福祉施設】&#10;一人当たり面積最大値テキスト">
          <a:extLst>
            <a:ext uri="{FF2B5EF4-FFF2-40B4-BE49-F238E27FC236}">
              <a16:creationId xmlns:a16="http://schemas.microsoft.com/office/drawing/2014/main" id="{00000000-0008-0000-0200-0000F200000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44" name="【福祉施設】&#10;一人当たり面積平均値テキスト">
          <a:extLst>
            <a:ext uri="{FF2B5EF4-FFF2-40B4-BE49-F238E27FC236}">
              <a16:creationId xmlns:a16="http://schemas.microsoft.com/office/drawing/2014/main" id="{00000000-0008-0000-0200-0000F4000000}"/>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158369</xdr:rowOff>
    </xdr:from>
    <xdr:to>
      <xdr:col>55</xdr:col>
      <xdr:colOff>50800</xdr:colOff>
      <xdr:row>86</xdr:row>
      <xdr:rowOff>88519</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10426700" y="147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73296</xdr:rowOff>
    </xdr:from>
    <xdr:ext cx="469744" cy="259045"/>
    <xdr:sp macro="" textlink="">
      <xdr:nvSpPr>
        <xdr:cNvPr id="256" name="【福祉施設】&#10;一人当たり面積該当値テキスト">
          <a:extLst>
            <a:ext uri="{FF2B5EF4-FFF2-40B4-BE49-F238E27FC236}">
              <a16:creationId xmlns:a16="http://schemas.microsoft.com/office/drawing/2014/main" id="{00000000-0008-0000-0200-000000010000}"/>
            </a:ext>
          </a:extLst>
        </xdr:cNvPr>
        <xdr:cNvSpPr txBox="1"/>
      </xdr:nvSpPr>
      <xdr:spPr>
        <a:xfrm>
          <a:off x="10515600" y="1464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159893</xdr:rowOff>
    </xdr:from>
    <xdr:to>
      <xdr:col>50</xdr:col>
      <xdr:colOff>165100</xdr:colOff>
      <xdr:row>86</xdr:row>
      <xdr:rowOff>90043</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9588500" y="14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37719</xdr:rowOff>
    </xdr:from>
    <xdr:to>
      <xdr:col>55</xdr:col>
      <xdr:colOff>0</xdr:colOff>
      <xdr:row>86</xdr:row>
      <xdr:rowOff>39243</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9639300" y="1478241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162561</xdr:rowOff>
    </xdr:from>
    <xdr:to>
      <xdr:col>46</xdr:col>
      <xdr:colOff>38100</xdr:colOff>
      <xdr:row>86</xdr:row>
      <xdr:rowOff>92711</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8699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39243</xdr:rowOff>
    </xdr:from>
    <xdr:to>
      <xdr:col>50</xdr:col>
      <xdr:colOff>114300</xdr:colOff>
      <xdr:row>86</xdr:row>
      <xdr:rowOff>41911</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8750300" y="14783943"/>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164464</xdr:rowOff>
    </xdr:from>
    <xdr:to>
      <xdr:col>41</xdr:col>
      <xdr:colOff>101600</xdr:colOff>
      <xdr:row>86</xdr:row>
      <xdr:rowOff>94614</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7810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41911</xdr:rowOff>
    </xdr:from>
    <xdr:to>
      <xdr:col>45</xdr:col>
      <xdr:colOff>177800</xdr:colOff>
      <xdr:row>86</xdr:row>
      <xdr:rowOff>43814</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7861300" y="147866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63" name="n_1aveValue【福祉施設】&#10;一人当たり面積">
          <a:extLst>
            <a:ext uri="{FF2B5EF4-FFF2-40B4-BE49-F238E27FC236}">
              <a16:creationId xmlns:a16="http://schemas.microsoft.com/office/drawing/2014/main" id="{00000000-0008-0000-0200-000007010000}"/>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64" name="n_2aveValue【福祉施設】&#10;一人当たり面積">
          <a:extLst>
            <a:ext uri="{FF2B5EF4-FFF2-40B4-BE49-F238E27FC236}">
              <a16:creationId xmlns:a16="http://schemas.microsoft.com/office/drawing/2014/main" id="{00000000-0008-0000-0200-00000801000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65" name="n_3aveValue【福祉施設】&#10;一人当たり面積">
          <a:extLst>
            <a:ext uri="{FF2B5EF4-FFF2-40B4-BE49-F238E27FC236}">
              <a16:creationId xmlns:a16="http://schemas.microsoft.com/office/drawing/2014/main" id="{00000000-0008-0000-0200-000009010000}"/>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66" name="n_4aveValue【福祉施設】&#10;一人当たり面積">
          <a:extLst>
            <a:ext uri="{FF2B5EF4-FFF2-40B4-BE49-F238E27FC236}">
              <a16:creationId xmlns:a16="http://schemas.microsoft.com/office/drawing/2014/main" id="{00000000-0008-0000-0200-00000A010000}"/>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81170</xdr:rowOff>
    </xdr:from>
    <xdr:ext cx="469744" cy="259045"/>
    <xdr:sp macro="" textlink="">
      <xdr:nvSpPr>
        <xdr:cNvPr id="267" name="n_1mainValue【福祉施設】&#10;一人当たり面積">
          <a:extLst>
            <a:ext uri="{FF2B5EF4-FFF2-40B4-BE49-F238E27FC236}">
              <a16:creationId xmlns:a16="http://schemas.microsoft.com/office/drawing/2014/main" id="{00000000-0008-0000-0200-00000B010000}"/>
            </a:ext>
          </a:extLst>
        </xdr:cNvPr>
        <xdr:cNvSpPr txBox="1"/>
      </xdr:nvSpPr>
      <xdr:spPr>
        <a:xfrm>
          <a:off x="9391727" y="14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83838</xdr:rowOff>
    </xdr:from>
    <xdr:ext cx="469744" cy="259045"/>
    <xdr:sp macro="" textlink="">
      <xdr:nvSpPr>
        <xdr:cNvPr id="268" name="n_2mainValue【福祉施設】&#10;一人当たり面積">
          <a:extLst>
            <a:ext uri="{FF2B5EF4-FFF2-40B4-BE49-F238E27FC236}">
              <a16:creationId xmlns:a16="http://schemas.microsoft.com/office/drawing/2014/main" id="{00000000-0008-0000-0200-00000C010000}"/>
            </a:ext>
          </a:extLst>
        </xdr:cNvPr>
        <xdr:cNvSpPr txBox="1"/>
      </xdr:nvSpPr>
      <xdr:spPr>
        <a:xfrm>
          <a:off x="8515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85741</xdr:rowOff>
    </xdr:from>
    <xdr:ext cx="469744" cy="259045"/>
    <xdr:sp macro="" textlink="">
      <xdr:nvSpPr>
        <xdr:cNvPr id="269" name="n_3mainValue【福祉施設】&#10;一人当たり面積">
          <a:extLst>
            <a:ext uri="{FF2B5EF4-FFF2-40B4-BE49-F238E27FC236}">
              <a16:creationId xmlns:a16="http://schemas.microsoft.com/office/drawing/2014/main" id="{00000000-0008-0000-0200-00000D010000}"/>
            </a:ext>
          </a:extLst>
        </xdr:cNvPr>
        <xdr:cNvSpPr txBox="1"/>
      </xdr:nvSpPr>
      <xdr:spPr>
        <a:xfrm>
          <a:off x="7626427" y="148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00000000-0008-0000-0200-00003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2" name="【一般廃棄物処理施設】&#10;有形固定資産減価償却率最小値テキスト">
          <a:extLst>
            <a:ext uri="{FF2B5EF4-FFF2-40B4-BE49-F238E27FC236}">
              <a16:creationId xmlns:a16="http://schemas.microsoft.com/office/drawing/2014/main" id="{00000000-0008-0000-0200-000038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14" name="【一般廃棄物処理施設】&#10;有形固定資産減価償却率最大値テキスト">
          <a:extLst>
            <a:ext uri="{FF2B5EF4-FFF2-40B4-BE49-F238E27FC236}">
              <a16:creationId xmlns:a16="http://schemas.microsoft.com/office/drawing/2014/main" id="{00000000-0008-0000-0200-00003A010000}"/>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00000000-0008-0000-0200-00003C010000}"/>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18" name="フローチャート: 判断 317">
          <a:extLst>
            <a:ext uri="{FF2B5EF4-FFF2-40B4-BE49-F238E27FC236}">
              <a16:creationId xmlns:a16="http://schemas.microsoft.com/office/drawing/2014/main" id="{00000000-0008-0000-0200-00003E01000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327" name="楕円 326">
          <a:extLst>
            <a:ext uri="{FF2B5EF4-FFF2-40B4-BE49-F238E27FC236}">
              <a16:creationId xmlns:a16="http://schemas.microsoft.com/office/drawing/2014/main" id="{00000000-0008-0000-0200-000047010000}"/>
            </a:ext>
          </a:extLst>
        </xdr:cNvPr>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328" name="【一般廃棄物処理施設】&#10;有形固定資産減価償却率該当値テキスト">
          <a:extLst>
            <a:ext uri="{FF2B5EF4-FFF2-40B4-BE49-F238E27FC236}">
              <a16:creationId xmlns:a16="http://schemas.microsoft.com/office/drawing/2014/main" id="{00000000-0008-0000-0200-000048010000}"/>
            </a:ext>
          </a:extLst>
        </xdr:cNvPr>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85816</xdr:rowOff>
    </xdr:from>
    <xdr:to>
      <xdr:col>81</xdr:col>
      <xdr:colOff>101600</xdr:colOff>
      <xdr:row>37</xdr:row>
      <xdr:rowOff>15966</xdr:rowOff>
    </xdr:to>
    <xdr:sp macro="" textlink="">
      <xdr:nvSpPr>
        <xdr:cNvPr id="329" name="楕円 328">
          <a:extLst>
            <a:ext uri="{FF2B5EF4-FFF2-40B4-BE49-F238E27FC236}">
              <a16:creationId xmlns:a16="http://schemas.microsoft.com/office/drawing/2014/main" id="{00000000-0008-0000-0200-000049010000}"/>
            </a:ext>
          </a:extLst>
        </xdr:cNvPr>
        <xdr:cNvSpPr/>
      </xdr:nvSpPr>
      <xdr:spPr>
        <a:xfrm>
          <a:off x="15430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136616</xdr:rowOff>
    </xdr:from>
    <xdr:to>
      <xdr:col>85</xdr:col>
      <xdr:colOff>127000</xdr:colOff>
      <xdr:row>37</xdr:row>
      <xdr:rowOff>53340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5481300" y="630881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85816</xdr:rowOff>
    </xdr:from>
    <xdr:to>
      <xdr:col>76</xdr:col>
      <xdr:colOff>165100</xdr:colOff>
      <xdr:row>37</xdr:row>
      <xdr:rowOff>15966</xdr:rowOff>
    </xdr:to>
    <xdr:sp macro="" textlink="">
      <xdr:nvSpPr>
        <xdr:cNvPr id="331" name="楕円 330">
          <a:extLst>
            <a:ext uri="{FF2B5EF4-FFF2-40B4-BE49-F238E27FC236}">
              <a16:creationId xmlns:a16="http://schemas.microsoft.com/office/drawing/2014/main" id="{00000000-0008-0000-0200-00004B010000}"/>
            </a:ext>
          </a:extLst>
        </xdr:cNvPr>
        <xdr:cNvSpPr/>
      </xdr:nvSpPr>
      <xdr:spPr>
        <a:xfrm>
          <a:off x="14541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136616</xdr:rowOff>
    </xdr:from>
    <xdr:to>
      <xdr:col>81</xdr:col>
      <xdr:colOff>50800</xdr:colOff>
      <xdr:row>36</xdr:row>
      <xdr:rowOff>136616</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4592300" y="6308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41728</xdr:rowOff>
    </xdr:from>
    <xdr:to>
      <xdr:col>72</xdr:col>
      <xdr:colOff>38100</xdr:colOff>
      <xdr:row>36</xdr:row>
      <xdr:rowOff>143328</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13652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92528</xdr:rowOff>
    </xdr:from>
    <xdr:to>
      <xdr:col>76</xdr:col>
      <xdr:colOff>114300</xdr:colOff>
      <xdr:row>36</xdr:row>
      <xdr:rowOff>136616</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3703300" y="62647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335" name="n_1aveValue【一般廃棄物処理施設】&#10;有形固定資産減価償却率">
          <a:extLst>
            <a:ext uri="{FF2B5EF4-FFF2-40B4-BE49-F238E27FC236}">
              <a16:creationId xmlns:a16="http://schemas.microsoft.com/office/drawing/2014/main" id="{00000000-0008-0000-0200-00004F010000}"/>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36" name="n_2aveValue【一般廃棄物処理施設】&#10;有形固定資産減価償却率">
          <a:extLst>
            <a:ext uri="{FF2B5EF4-FFF2-40B4-BE49-F238E27FC236}">
              <a16:creationId xmlns:a16="http://schemas.microsoft.com/office/drawing/2014/main" id="{00000000-0008-0000-0200-000050010000}"/>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337" name="n_3aveValue【一般廃棄物処理施設】&#10;有形固定資産減価償却率">
          <a:extLst>
            <a:ext uri="{FF2B5EF4-FFF2-40B4-BE49-F238E27FC236}">
              <a16:creationId xmlns:a16="http://schemas.microsoft.com/office/drawing/2014/main" id="{00000000-0008-0000-0200-000051010000}"/>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38" name="n_4aveValue【一般廃棄物処理施設】&#10;有形固定資産減価償却率">
          <a:extLst>
            <a:ext uri="{FF2B5EF4-FFF2-40B4-BE49-F238E27FC236}">
              <a16:creationId xmlns:a16="http://schemas.microsoft.com/office/drawing/2014/main" id="{00000000-0008-0000-0200-000052010000}"/>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32493</xdr:rowOff>
    </xdr:from>
    <xdr:ext cx="405111" cy="259045"/>
    <xdr:sp macro="" textlink="">
      <xdr:nvSpPr>
        <xdr:cNvPr id="339" name="n_1mainValue【一般廃棄物処理施設】&#10;有形固定資産減価償却率">
          <a:extLst>
            <a:ext uri="{FF2B5EF4-FFF2-40B4-BE49-F238E27FC236}">
              <a16:creationId xmlns:a16="http://schemas.microsoft.com/office/drawing/2014/main" id="{00000000-0008-0000-0200-000053010000}"/>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32493</xdr:rowOff>
    </xdr:from>
    <xdr:ext cx="405111" cy="259045"/>
    <xdr:sp macro="" textlink="">
      <xdr:nvSpPr>
        <xdr:cNvPr id="340" name="n_2mainValue【一般廃棄物処理施設】&#10;有形固定資産減価償却率">
          <a:extLst>
            <a:ext uri="{FF2B5EF4-FFF2-40B4-BE49-F238E27FC236}">
              <a16:creationId xmlns:a16="http://schemas.microsoft.com/office/drawing/2014/main" id="{00000000-0008-0000-0200-000054010000}"/>
            </a:ext>
          </a:extLst>
        </xdr:cNvPr>
        <xdr:cNvSpPr txBox="1"/>
      </xdr:nvSpPr>
      <xdr:spPr>
        <a:xfrm>
          <a:off x="14389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159855</xdr:rowOff>
    </xdr:from>
    <xdr:ext cx="405111" cy="259045"/>
    <xdr:sp macro="" textlink="">
      <xdr:nvSpPr>
        <xdr:cNvPr id="341" name="n_3mainValue【一般廃棄物処理施設】&#10;有形固定資産減価償却率">
          <a:extLst>
            <a:ext uri="{FF2B5EF4-FFF2-40B4-BE49-F238E27FC236}">
              <a16:creationId xmlns:a16="http://schemas.microsoft.com/office/drawing/2014/main" id="{00000000-0008-0000-0200-000055010000}"/>
            </a:ext>
          </a:extLst>
        </xdr:cNvPr>
        <xdr:cNvSpPr txBox="1"/>
      </xdr:nvSpPr>
      <xdr:spPr>
        <a:xfrm>
          <a:off x="13500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a:extLst>
            <a:ext uri="{FF2B5EF4-FFF2-40B4-BE49-F238E27FC236}">
              <a16:creationId xmlns:a16="http://schemas.microsoft.com/office/drawing/2014/main" id="{00000000-0008-0000-0200-00006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68" name="【一般廃棄物処理施設】&#10;一人当たり有形固定資産（償却資産）額最小値テキスト">
          <a:extLst>
            <a:ext uri="{FF2B5EF4-FFF2-40B4-BE49-F238E27FC236}">
              <a16:creationId xmlns:a16="http://schemas.microsoft.com/office/drawing/2014/main" id="{00000000-0008-0000-0200-000070010000}"/>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70" name="【一般廃棄物処理施設】&#10;一人当たり有形固定資産（償却資産）額最大値テキスト">
          <a:extLst>
            <a:ext uri="{FF2B5EF4-FFF2-40B4-BE49-F238E27FC236}">
              <a16:creationId xmlns:a16="http://schemas.microsoft.com/office/drawing/2014/main" id="{00000000-0008-0000-0200-000072010000}"/>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72" name="【一般廃棄物処理施設】&#10;一人当たり有形固定資産（償却資産）額平均値テキスト">
          <a:extLst>
            <a:ext uri="{FF2B5EF4-FFF2-40B4-BE49-F238E27FC236}">
              <a16:creationId xmlns:a16="http://schemas.microsoft.com/office/drawing/2014/main" id="{00000000-0008-0000-0200-000074010000}"/>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61064</xdr:rowOff>
    </xdr:from>
    <xdr:to>
      <xdr:col>116</xdr:col>
      <xdr:colOff>114300</xdr:colOff>
      <xdr:row>40</xdr:row>
      <xdr:rowOff>162664</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22110700" y="6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83941</xdr:rowOff>
    </xdr:from>
    <xdr:ext cx="599010" cy="259045"/>
    <xdr:sp macro="" textlink="">
      <xdr:nvSpPr>
        <xdr:cNvPr id="384" name="【一般廃棄物処理施設】&#10;一人当たり有形固定資産（償却資産）額該当値テキスト">
          <a:extLst>
            <a:ext uri="{FF2B5EF4-FFF2-40B4-BE49-F238E27FC236}">
              <a16:creationId xmlns:a16="http://schemas.microsoft.com/office/drawing/2014/main" id="{00000000-0008-0000-0200-000080010000}"/>
            </a:ext>
          </a:extLst>
        </xdr:cNvPr>
        <xdr:cNvSpPr txBox="1"/>
      </xdr:nvSpPr>
      <xdr:spPr>
        <a:xfrm>
          <a:off x="22199600" y="677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100878</xdr:rowOff>
    </xdr:from>
    <xdr:to>
      <xdr:col>112</xdr:col>
      <xdr:colOff>38100</xdr:colOff>
      <xdr:row>41</xdr:row>
      <xdr:rowOff>31028</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21272500" y="69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111864</xdr:rowOff>
    </xdr:from>
    <xdr:to>
      <xdr:col>116</xdr:col>
      <xdr:colOff>63500</xdr:colOff>
      <xdr:row>40</xdr:row>
      <xdr:rowOff>151678</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21323300" y="6969864"/>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111147</xdr:rowOff>
    </xdr:from>
    <xdr:to>
      <xdr:col>107</xdr:col>
      <xdr:colOff>101600</xdr:colOff>
      <xdr:row>41</xdr:row>
      <xdr:rowOff>41297</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20383500" y="69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151678</xdr:rowOff>
    </xdr:from>
    <xdr:to>
      <xdr:col>111</xdr:col>
      <xdr:colOff>177800</xdr:colOff>
      <xdr:row>40</xdr:row>
      <xdr:rowOff>161947</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flipV="1">
          <a:off x="20434300" y="7009678"/>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134156</xdr:rowOff>
    </xdr:from>
    <xdr:to>
      <xdr:col>102</xdr:col>
      <xdr:colOff>165100</xdr:colOff>
      <xdr:row>41</xdr:row>
      <xdr:rowOff>64306</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19494500" y="699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161947</xdr:rowOff>
    </xdr:from>
    <xdr:to>
      <xdr:col>107</xdr:col>
      <xdr:colOff>50800</xdr:colOff>
      <xdr:row>41</xdr:row>
      <xdr:rowOff>13506</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19545300" y="7019947"/>
          <a:ext cx="889000" cy="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391" name="n_1aveValue【一般廃棄物処理施設】&#10;一人当たり有形固定資産（償却資産）額">
          <a:extLst>
            <a:ext uri="{FF2B5EF4-FFF2-40B4-BE49-F238E27FC236}">
              <a16:creationId xmlns:a16="http://schemas.microsoft.com/office/drawing/2014/main" id="{00000000-0008-0000-0200-000087010000}"/>
            </a:ext>
          </a:extLst>
        </xdr:cNvPr>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392" name="n_2aveValue【一般廃棄物処理施設】&#10;一人当たり有形固定資産（償却資産）額">
          <a:extLst>
            <a:ext uri="{FF2B5EF4-FFF2-40B4-BE49-F238E27FC236}">
              <a16:creationId xmlns:a16="http://schemas.microsoft.com/office/drawing/2014/main" id="{00000000-0008-0000-0200-000088010000}"/>
            </a:ext>
          </a:extLst>
        </xdr:cNvPr>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393" name="n_3aveValue【一般廃棄物処理施設】&#10;一人当たり有形固定資産（償却資産）額">
          <a:extLst>
            <a:ext uri="{FF2B5EF4-FFF2-40B4-BE49-F238E27FC236}">
              <a16:creationId xmlns:a16="http://schemas.microsoft.com/office/drawing/2014/main" id="{00000000-0008-0000-0200-000089010000}"/>
            </a:ext>
          </a:extLst>
        </xdr:cNvPr>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94" name="n_4aveValue【一般廃棄物処理施設】&#10;一人当たり有形固定資産（償却資産）額">
          <a:extLst>
            <a:ext uri="{FF2B5EF4-FFF2-40B4-BE49-F238E27FC236}">
              <a16:creationId xmlns:a16="http://schemas.microsoft.com/office/drawing/2014/main" id="{00000000-0008-0000-0200-00008A010000}"/>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47555</xdr:rowOff>
    </xdr:from>
    <xdr:ext cx="599010" cy="259045"/>
    <xdr:sp macro="" textlink="">
      <xdr:nvSpPr>
        <xdr:cNvPr id="395" name="n_1mainValue【一般廃棄物処理施設】&#10;一人当たり有形固定資産（償却資産）額">
          <a:extLst>
            <a:ext uri="{FF2B5EF4-FFF2-40B4-BE49-F238E27FC236}">
              <a16:creationId xmlns:a16="http://schemas.microsoft.com/office/drawing/2014/main" id="{00000000-0008-0000-0200-00008B010000}"/>
            </a:ext>
          </a:extLst>
        </xdr:cNvPr>
        <xdr:cNvSpPr txBox="1"/>
      </xdr:nvSpPr>
      <xdr:spPr>
        <a:xfrm>
          <a:off x="21011095" y="673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57824</xdr:rowOff>
    </xdr:from>
    <xdr:ext cx="599010" cy="259045"/>
    <xdr:sp macro="" textlink="">
      <xdr:nvSpPr>
        <xdr:cNvPr id="396" name="n_2mainValue【一般廃棄物処理施設】&#10;一人当たり有形固定資産（償却資産）額">
          <a:extLst>
            <a:ext uri="{FF2B5EF4-FFF2-40B4-BE49-F238E27FC236}">
              <a16:creationId xmlns:a16="http://schemas.microsoft.com/office/drawing/2014/main" id="{00000000-0008-0000-0200-00008C010000}"/>
            </a:ext>
          </a:extLst>
        </xdr:cNvPr>
        <xdr:cNvSpPr txBox="1"/>
      </xdr:nvSpPr>
      <xdr:spPr>
        <a:xfrm>
          <a:off x="20134795" y="674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80833</xdr:rowOff>
    </xdr:from>
    <xdr:ext cx="599010" cy="259045"/>
    <xdr:sp macro="" textlink="">
      <xdr:nvSpPr>
        <xdr:cNvPr id="397" name="n_3mainValue【一般廃棄物処理施設】&#10;一人当たり有形固定資産（償却資産）額">
          <a:extLst>
            <a:ext uri="{FF2B5EF4-FFF2-40B4-BE49-F238E27FC236}">
              <a16:creationId xmlns:a16="http://schemas.microsoft.com/office/drawing/2014/main" id="{00000000-0008-0000-0200-00008D010000}"/>
            </a:ext>
          </a:extLst>
        </xdr:cNvPr>
        <xdr:cNvSpPr txBox="1"/>
      </xdr:nvSpPr>
      <xdr:spPr>
        <a:xfrm>
          <a:off x="19245795" y="676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保健センター・保健所】&#10;有形固定資産減価償却率グラフ枠">
          <a:extLst>
            <a:ext uri="{FF2B5EF4-FFF2-40B4-BE49-F238E27FC236}">
              <a16:creationId xmlns:a16="http://schemas.microsoft.com/office/drawing/2014/main" id="{00000000-0008-0000-0200-0000A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24" name="【保健センター・保健所】&#10;有形固定資産減価償却率最小値テキスト">
          <a:extLst>
            <a:ext uri="{FF2B5EF4-FFF2-40B4-BE49-F238E27FC236}">
              <a16:creationId xmlns:a16="http://schemas.microsoft.com/office/drawing/2014/main" id="{00000000-0008-0000-0200-0000A8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26" name="【保健センター・保健所】&#10;有形固定資産減価償却率最大値テキスト">
          <a:extLst>
            <a:ext uri="{FF2B5EF4-FFF2-40B4-BE49-F238E27FC236}">
              <a16:creationId xmlns:a16="http://schemas.microsoft.com/office/drawing/2014/main" id="{00000000-0008-0000-0200-0000AA01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28" name="【保健センター・保健所】&#10;有形固定資産減価償却率平均値テキスト">
          <a:extLst>
            <a:ext uri="{FF2B5EF4-FFF2-40B4-BE49-F238E27FC236}">
              <a16:creationId xmlns:a16="http://schemas.microsoft.com/office/drawing/2014/main" id="{00000000-0008-0000-0200-0000AC01000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440" name="【保健センター・保健所】&#10;有形固定資産減価償却率該当値テキスト">
          <a:extLst>
            <a:ext uri="{FF2B5EF4-FFF2-40B4-BE49-F238E27FC236}">
              <a16:creationId xmlns:a16="http://schemas.microsoft.com/office/drawing/2014/main" id="{00000000-0008-0000-0200-0000B8010000}"/>
            </a:ext>
          </a:extLst>
        </xdr:cNvPr>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114300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5481300" y="1002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169635</xdr:rowOff>
    </xdr:from>
    <xdr:to>
      <xdr:col>76</xdr:col>
      <xdr:colOff>165100</xdr:colOff>
      <xdr:row>58</xdr:row>
      <xdr:rowOff>99785</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4541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81643</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4592300" y="9993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136978</xdr:rowOff>
    </xdr:from>
    <xdr:to>
      <xdr:col>72</xdr:col>
      <xdr:colOff>38100</xdr:colOff>
      <xdr:row>58</xdr:row>
      <xdr:rowOff>67128</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3652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16328</xdr:rowOff>
    </xdr:from>
    <xdr:to>
      <xdr:col>76</xdr:col>
      <xdr:colOff>114300</xdr:colOff>
      <xdr:row>58</xdr:row>
      <xdr:rowOff>48985</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3703300" y="9960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447" name="n_1aveValue【保健センター・保健所】&#10;有形固定資産減価償却率">
          <a:extLst>
            <a:ext uri="{FF2B5EF4-FFF2-40B4-BE49-F238E27FC236}">
              <a16:creationId xmlns:a16="http://schemas.microsoft.com/office/drawing/2014/main" id="{00000000-0008-0000-0200-0000BF010000}"/>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48" name="n_2aveValue【保健センター・保健所】&#10;有形固定資産減価償却率">
          <a:extLst>
            <a:ext uri="{FF2B5EF4-FFF2-40B4-BE49-F238E27FC236}">
              <a16:creationId xmlns:a16="http://schemas.microsoft.com/office/drawing/2014/main" id="{00000000-0008-0000-0200-0000C0010000}"/>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449" name="n_3aveValue【保健センター・保健所】&#10;有形固定資産減価償却率">
          <a:extLst>
            <a:ext uri="{FF2B5EF4-FFF2-40B4-BE49-F238E27FC236}">
              <a16:creationId xmlns:a16="http://schemas.microsoft.com/office/drawing/2014/main" id="{00000000-0008-0000-0200-0000C1010000}"/>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450" name="n_4aveValue【保健センター・保健所】&#10;有形固定資産減価償却率">
          <a:extLst>
            <a:ext uri="{FF2B5EF4-FFF2-40B4-BE49-F238E27FC236}">
              <a16:creationId xmlns:a16="http://schemas.microsoft.com/office/drawing/2014/main" id="{00000000-0008-0000-0200-0000C201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451" name="n_1mainValue【保健センター・保健所】&#10;有形固定資産減価償却率">
          <a:extLst>
            <a:ext uri="{FF2B5EF4-FFF2-40B4-BE49-F238E27FC236}">
              <a16:creationId xmlns:a16="http://schemas.microsoft.com/office/drawing/2014/main" id="{00000000-0008-0000-0200-0000C3010000}"/>
            </a:ext>
          </a:extLst>
        </xdr:cNvPr>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116312</xdr:rowOff>
    </xdr:from>
    <xdr:ext cx="405111" cy="259045"/>
    <xdr:sp macro="" textlink="">
      <xdr:nvSpPr>
        <xdr:cNvPr id="452" name="n_2mainValue【保健センター・保健所】&#10;有形固定資産減価償却率">
          <a:extLst>
            <a:ext uri="{FF2B5EF4-FFF2-40B4-BE49-F238E27FC236}">
              <a16:creationId xmlns:a16="http://schemas.microsoft.com/office/drawing/2014/main" id="{00000000-0008-0000-0200-0000C4010000}"/>
            </a:ext>
          </a:extLst>
        </xdr:cNvPr>
        <xdr:cNvSpPr txBox="1"/>
      </xdr:nvSpPr>
      <xdr:spPr>
        <a:xfrm>
          <a:off x="14389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453" name="n_3mainValue【保健センター・保健所】&#10;有形固定資産減価償却率">
          <a:extLst>
            <a:ext uri="{FF2B5EF4-FFF2-40B4-BE49-F238E27FC236}">
              <a16:creationId xmlns:a16="http://schemas.microsoft.com/office/drawing/2014/main" id="{00000000-0008-0000-0200-0000C5010000}"/>
            </a:ext>
          </a:extLst>
        </xdr:cNvPr>
        <xdr:cNvSpPr txBox="1"/>
      </xdr:nvSpPr>
      <xdr:spPr>
        <a:xfrm>
          <a:off x="13500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保健センター・保健所】&#10;一人当たり面積グラフ枠">
          <a:extLst>
            <a:ext uri="{FF2B5EF4-FFF2-40B4-BE49-F238E27FC236}">
              <a16:creationId xmlns:a16="http://schemas.microsoft.com/office/drawing/2014/main" id="{00000000-0008-0000-0200-0000D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78" name="【保健センター・保健所】&#10;一人当たり面積最小値テキスト">
          <a:extLst>
            <a:ext uri="{FF2B5EF4-FFF2-40B4-BE49-F238E27FC236}">
              <a16:creationId xmlns:a16="http://schemas.microsoft.com/office/drawing/2014/main" id="{00000000-0008-0000-0200-0000DE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80" name="【保健センター・保健所】&#10;一人当たり面積最大値テキスト">
          <a:extLst>
            <a:ext uri="{FF2B5EF4-FFF2-40B4-BE49-F238E27FC236}">
              <a16:creationId xmlns:a16="http://schemas.microsoft.com/office/drawing/2014/main" id="{00000000-0008-0000-0200-0000E0010000}"/>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482" name="【保健センター・保健所】&#10;一人当たり面積平均値テキスト">
          <a:extLst>
            <a:ext uri="{FF2B5EF4-FFF2-40B4-BE49-F238E27FC236}">
              <a16:creationId xmlns:a16="http://schemas.microsoft.com/office/drawing/2014/main" id="{00000000-0008-0000-0200-0000E2010000}"/>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44450</xdr:rowOff>
    </xdr:from>
    <xdr:to>
      <xdr:col>116</xdr:col>
      <xdr:colOff>114300</xdr:colOff>
      <xdr:row>56</xdr:row>
      <xdr:rowOff>146050</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221107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67327</xdr:rowOff>
    </xdr:from>
    <xdr:ext cx="469744" cy="259045"/>
    <xdr:sp macro="" textlink="">
      <xdr:nvSpPr>
        <xdr:cNvPr id="494" name="【保健センター・保健所】&#10;一人当たり面積該当値テキスト">
          <a:extLst>
            <a:ext uri="{FF2B5EF4-FFF2-40B4-BE49-F238E27FC236}">
              <a16:creationId xmlns:a16="http://schemas.microsoft.com/office/drawing/2014/main" id="{00000000-0008-0000-0200-0000EE010000}"/>
            </a:ext>
          </a:extLst>
        </xdr:cNvPr>
        <xdr:cNvSpPr txBox="1"/>
      </xdr:nvSpPr>
      <xdr:spPr>
        <a:xfrm>
          <a:off x="22199600"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72644</xdr:rowOff>
    </xdr:from>
    <xdr:to>
      <xdr:col>112</xdr:col>
      <xdr:colOff>38100</xdr:colOff>
      <xdr:row>57</xdr:row>
      <xdr:rowOff>2794</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212725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95250</xdr:rowOff>
    </xdr:from>
    <xdr:to>
      <xdr:col>116</xdr:col>
      <xdr:colOff>63500</xdr:colOff>
      <xdr:row>56</xdr:row>
      <xdr:rowOff>123444</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21323300" y="9696450"/>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120650</xdr:rowOff>
    </xdr:from>
    <xdr:to>
      <xdr:col>107</xdr:col>
      <xdr:colOff>101600</xdr:colOff>
      <xdr:row>57</xdr:row>
      <xdr:rowOff>50800</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20383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123444</xdr:rowOff>
    </xdr:from>
    <xdr:to>
      <xdr:col>111</xdr:col>
      <xdr:colOff>177800</xdr:colOff>
      <xdr:row>57</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20434300" y="97246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154178</xdr:rowOff>
    </xdr:from>
    <xdr:to>
      <xdr:col>102</xdr:col>
      <xdr:colOff>165100</xdr:colOff>
      <xdr:row>57</xdr:row>
      <xdr:rowOff>84328</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9494500" y="97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0</xdr:rowOff>
    </xdr:from>
    <xdr:to>
      <xdr:col>107</xdr:col>
      <xdr:colOff>50800</xdr:colOff>
      <xdr:row>57</xdr:row>
      <xdr:rowOff>33528</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19545300" y="9772650"/>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501" name="n_1aveValue【保健センター・保健所】&#10;一人当たり面積">
          <a:extLst>
            <a:ext uri="{FF2B5EF4-FFF2-40B4-BE49-F238E27FC236}">
              <a16:creationId xmlns:a16="http://schemas.microsoft.com/office/drawing/2014/main" id="{00000000-0008-0000-0200-0000F5010000}"/>
            </a:ext>
          </a:extLst>
        </xdr:cNvPr>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502" name="n_2aveValue【保健センター・保健所】&#10;一人当たり面積">
          <a:extLst>
            <a:ext uri="{FF2B5EF4-FFF2-40B4-BE49-F238E27FC236}">
              <a16:creationId xmlns:a16="http://schemas.microsoft.com/office/drawing/2014/main" id="{00000000-0008-0000-0200-0000F6010000}"/>
            </a:ext>
          </a:extLst>
        </xdr:cNvPr>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503" name="n_3aveValue【保健センター・保健所】&#10;一人当たり面積">
          <a:extLst>
            <a:ext uri="{FF2B5EF4-FFF2-40B4-BE49-F238E27FC236}">
              <a16:creationId xmlns:a16="http://schemas.microsoft.com/office/drawing/2014/main" id="{00000000-0008-0000-0200-0000F7010000}"/>
            </a:ext>
          </a:extLst>
        </xdr:cNvPr>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04" name="n_4aveValue【保健センター・保健所】&#10;一人当たり面積">
          <a:extLst>
            <a:ext uri="{FF2B5EF4-FFF2-40B4-BE49-F238E27FC236}">
              <a16:creationId xmlns:a16="http://schemas.microsoft.com/office/drawing/2014/main" id="{00000000-0008-0000-0200-0000F8010000}"/>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19321</xdr:rowOff>
    </xdr:from>
    <xdr:ext cx="469744" cy="259045"/>
    <xdr:sp macro="" textlink="">
      <xdr:nvSpPr>
        <xdr:cNvPr id="505" name="n_1mainValue【保健センター・保健所】&#10;一人当たり面積">
          <a:extLst>
            <a:ext uri="{FF2B5EF4-FFF2-40B4-BE49-F238E27FC236}">
              <a16:creationId xmlns:a16="http://schemas.microsoft.com/office/drawing/2014/main" id="{00000000-0008-0000-0200-0000F9010000}"/>
            </a:ext>
          </a:extLst>
        </xdr:cNvPr>
        <xdr:cNvSpPr txBox="1"/>
      </xdr:nvSpPr>
      <xdr:spPr>
        <a:xfrm>
          <a:off x="21075727" y="944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67327</xdr:rowOff>
    </xdr:from>
    <xdr:ext cx="469744" cy="259045"/>
    <xdr:sp macro="" textlink="">
      <xdr:nvSpPr>
        <xdr:cNvPr id="506" name="n_2mainValue【保健センター・保健所】&#10;一人当たり面積">
          <a:extLst>
            <a:ext uri="{FF2B5EF4-FFF2-40B4-BE49-F238E27FC236}">
              <a16:creationId xmlns:a16="http://schemas.microsoft.com/office/drawing/2014/main" id="{00000000-0008-0000-0200-0000FA010000}"/>
            </a:ext>
          </a:extLst>
        </xdr:cNvPr>
        <xdr:cNvSpPr txBox="1"/>
      </xdr:nvSpPr>
      <xdr:spPr>
        <a:xfrm>
          <a:off x="20199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100855</xdr:rowOff>
    </xdr:from>
    <xdr:ext cx="469744" cy="259045"/>
    <xdr:sp macro="" textlink="">
      <xdr:nvSpPr>
        <xdr:cNvPr id="507" name="n_3mainValue【保健センター・保健所】&#10;一人当たり面積">
          <a:extLst>
            <a:ext uri="{FF2B5EF4-FFF2-40B4-BE49-F238E27FC236}">
              <a16:creationId xmlns:a16="http://schemas.microsoft.com/office/drawing/2014/main" id="{00000000-0008-0000-0200-0000FB010000}"/>
            </a:ext>
          </a:extLst>
        </xdr:cNvPr>
        <xdr:cNvSpPr txBox="1"/>
      </xdr:nvSpPr>
      <xdr:spPr>
        <a:xfrm>
          <a:off x="19310427" y="953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消防施設】&#10;有形固定資産減価償却率グラフ枠">
          <a:extLst>
            <a:ext uri="{FF2B5EF4-FFF2-40B4-BE49-F238E27FC236}">
              <a16:creationId xmlns:a16="http://schemas.microsoft.com/office/drawing/2014/main" id="{00000000-0008-0000-0200-00001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4" name="【消防施設】&#10;有形固定資産減価償却率最小値テキスト">
          <a:extLst>
            <a:ext uri="{FF2B5EF4-FFF2-40B4-BE49-F238E27FC236}">
              <a16:creationId xmlns:a16="http://schemas.microsoft.com/office/drawing/2014/main" id="{00000000-0008-0000-0200-000016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36" name="【消防施設】&#10;有形固定資産減価償却率最大値テキスト">
          <a:extLst>
            <a:ext uri="{FF2B5EF4-FFF2-40B4-BE49-F238E27FC236}">
              <a16:creationId xmlns:a16="http://schemas.microsoft.com/office/drawing/2014/main" id="{00000000-0008-0000-0200-000018020000}"/>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538" name="【消防施設】&#10;有形固定資産減価償却率平均値テキスト">
          <a:extLst>
            <a:ext uri="{FF2B5EF4-FFF2-40B4-BE49-F238E27FC236}">
              <a16:creationId xmlns:a16="http://schemas.microsoft.com/office/drawing/2014/main" id="{00000000-0008-0000-0200-00001A020000}"/>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127726</xdr:rowOff>
    </xdr:from>
    <xdr:to>
      <xdr:col>85</xdr:col>
      <xdr:colOff>177800</xdr:colOff>
      <xdr:row>84</xdr:row>
      <xdr:rowOff>57876</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62687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106153</xdr:rowOff>
    </xdr:from>
    <xdr:ext cx="405111" cy="259045"/>
    <xdr:sp macro="" textlink="">
      <xdr:nvSpPr>
        <xdr:cNvPr id="550" name="【消防施設】&#10;有形固定資産減価償却率該当値テキスト">
          <a:extLst>
            <a:ext uri="{FF2B5EF4-FFF2-40B4-BE49-F238E27FC236}">
              <a16:creationId xmlns:a16="http://schemas.microsoft.com/office/drawing/2014/main" id="{00000000-0008-0000-0200-000026020000}"/>
            </a:ext>
          </a:extLst>
        </xdr:cNvPr>
        <xdr:cNvSpPr txBox="1"/>
      </xdr:nvSpPr>
      <xdr:spPr>
        <a:xfrm>
          <a:off x="16357600"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543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163830</xdr:rowOff>
    </xdr:from>
    <xdr:to>
      <xdr:col>85</xdr:col>
      <xdr:colOff>127000</xdr:colOff>
      <xdr:row>84</xdr:row>
      <xdr:rowOff>7076</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5481300" y="1439418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65677</xdr:rowOff>
    </xdr:from>
    <xdr:to>
      <xdr:col>76</xdr:col>
      <xdr:colOff>165100</xdr:colOff>
      <xdr:row>83</xdr:row>
      <xdr:rowOff>167277</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4541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116477</xdr:rowOff>
    </xdr:from>
    <xdr:to>
      <xdr:col>81</xdr:col>
      <xdr:colOff>50800</xdr:colOff>
      <xdr:row>83</xdr:row>
      <xdr:rowOff>163830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4592300" y="143468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19957</xdr:rowOff>
    </xdr:from>
    <xdr:to>
      <xdr:col>72</xdr:col>
      <xdr:colOff>38100</xdr:colOff>
      <xdr:row>84</xdr:row>
      <xdr:rowOff>121557</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3652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116477</xdr:rowOff>
    </xdr:from>
    <xdr:to>
      <xdr:col>76</xdr:col>
      <xdr:colOff>114300</xdr:colOff>
      <xdr:row>84</xdr:row>
      <xdr:rowOff>70757</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flipV="1">
          <a:off x="13703300" y="14346827"/>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557" name="n_1aveValue【消防施設】&#10;有形固定資産減価償却率">
          <a:extLst>
            <a:ext uri="{FF2B5EF4-FFF2-40B4-BE49-F238E27FC236}">
              <a16:creationId xmlns:a16="http://schemas.microsoft.com/office/drawing/2014/main" id="{00000000-0008-0000-0200-00002D020000}"/>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58" name="n_2aveValue【消防施設】&#10;有形固定資産減価償却率">
          <a:extLst>
            <a:ext uri="{FF2B5EF4-FFF2-40B4-BE49-F238E27FC236}">
              <a16:creationId xmlns:a16="http://schemas.microsoft.com/office/drawing/2014/main" id="{00000000-0008-0000-0200-00002E02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559" name="n_3aveValue【消防施設】&#10;有形固定資産減価償却率">
          <a:extLst>
            <a:ext uri="{FF2B5EF4-FFF2-40B4-BE49-F238E27FC236}">
              <a16:creationId xmlns:a16="http://schemas.microsoft.com/office/drawing/2014/main" id="{00000000-0008-0000-0200-00002F020000}"/>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560" name="n_4aveValue【消防施設】&#10;有形固定資産減価償却率">
          <a:extLst>
            <a:ext uri="{FF2B5EF4-FFF2-40B4-BE49-F238E27FC236}">
              <a16:creationId xmlns:a16="http://schemas.microsoft.com/office/drawing/2014/main" id="{00000000-0008-0000-0200-000030020000}"/>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561" name="n_1mainValue【消防施設】&#10;有形固定資産減価償却率">
          <a:extLst>
            <a:ext uri="{FF2B5EF4-FFF2-40B4-BE49-F238E27FC236}">
              <a16:creationId xmlns:a16="http://schemas.microsoft.com/office/drawing/2014/main" id="{00000000-0008-0000-0200-000031020000}"/>
            </a:ext>
          </a:extLst>
        </xdr:cNvPr>
        <xdr:cNvSpPr txBox="1"/>
      </xdr:nvSpPr>
      <xdr:spPr>
        <a:xfrm>
          <a:off x="15266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158404</xdr:rowOff>
    </xdr:from>
    <xdr:ext cx="405111" cy="259045"/>
    <xdr:sp macro="" textlink="">
      <xdr:nvSpPr>
        <xdr:cNvPr id="562" name="n_2mainValue【消防施設】&#10;有形固定資産減価償却率">
          <a:extLst>
            <a:ext uri="{FF2B5EF4-FFF2-40B4-BE49-F238E27FC236}">
              <a16:creationId xmlns:a16="http://schemas.microsoft.com/office/drawing/2014/main" id="{00000000-0008-0000-0200-000032020000}"/>
            </a:ext>
          </a:extLst>
        </xdr:cNvPr>
        <xdr:cNvSpPr txBox="1"/>
      </xdr:nvSpPr>
      <xdr:spPr>
        <a:xfrm>
          <a:off x="14389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112684</xdr:rowOff>
    </xdr:from>
    <xdr:ext cx="405111" cy="259045"/>
    <xdr:sp macro="" textlink="">
      <xdr:nvSpPr>
        <xdr:cNvPr id="563" name="n_3mainValue【消防施設】&#10;有形固定資産減価償却率">
          <a:extLst>
            <a:ext uri="{FF2B5EF4-FFF2-40B4-BE49-F238E27FC236}">
              <a16:creationId xmlns:a16="http://schemas.microsoft.com/office/drawing/2014/main" id="{00000000-0008-0000-0200-000033020000}"/>
            </a:ext>
          </a:extLst>
        </xdr:cNvPr>
        <xdr:cNvSpPr txBox="1"/>
      </xdr:nvSpPr>
      <xdr:spPr>
        <a:xfrm>
          <a:off x="13500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a:extLst>
            <a:ext uri="{FF2B5EF4-FFF2-40B4-BE49-F238E27FC236}">
              <a16:creationId xmlns:a16="http://schemas.microsoft.com/office/drawing/2014/main" id="{00000000-0008-0000-0200-00004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88" name="【消防施設】&#10;一人当たり面積最小値テキスト">
          <a:extLst>
            <a:ext uri="{FF2B5EF4-FFF2-40B4-BE49-F238E27FC236}">
              <a16:creationId xmlns:a16="http://schemas.microsoft.com/office/drawing/2014/main" id="{00000000-0008-0000-0200-00004C02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90" name="【消防施設】&#10;一人当たり面積最大値テキスト">
          <a:extLst>
            <a:ext uri="{FF2B5EF4-FFF2-40B4-BE49-F238E27FC236}">
              <a16:creationId xmlns:a16="http://schemas.microsoft.com/office/drawing/2014/main" id="{00000000-0008-0000-0200-00004E02000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592" name="【消防施設】&#10;一人当たり面積平均値テキスト">
          <a:extLst>
            <a:ext uri="{FF2B5EF4-FFF2-40B4-BE49-F238E27FC236}">
              <a16:creationId xmlns:a16="http://schemas.microsoft.com/office/drawing/2014/main" id="{00000000-0008-0000-0200-000050020000}"/>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41402</xdr:rowOff>
    </xdr:from>
    <xdr:to>
      <xdr:col>116</xdr:col>
      <xdr:colOff>114300</xdr:colOff>
      <xdr:row>83</xdr:row>
      <xdr:rowOff>143002</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2110700" y="142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64279</xdr:rowOff>
    </xdr:from>
    <xdr:ext cx="469744" cy="259045"/>
    <xdr:sp macro="" textlink="">
      <xdr:nvSpPr>
        <xdr:cNvPr id="604" name="【消防施設】&#10;一人当たり面積該当値テキスト">
          <a:extLst>
            <a:ext uri="{FF2B5EF4-FFF2-40B4-BE49-F238E27FC236}">
              <a16:creationId xmlns:a16="http://schemas.microsoft.com/office/drawing/2014/main" id="{00000000-0008-0000-0200-00005C020000}"/>
            </a:ext>
          </a:extLst>
        </xdr:cNvPr>
        <xdr:cNvSpPr txBox="1"/>
      </xdr:nvSpPr>
      <xdr:spPr>
        <a:xfrm>
          <a:off x="22199600"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133604</xdr:rowOff>
    </xdr:from>
    <xdr:to>
      <xdr:col>112</xdr:col>
      <xdr:colOff>38100</xdr:colOff>
      <xdr:row>83</xdr:row>
      <xdr:rowOff>63754</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21272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12954</xdr:rowOff>
    </xdr:from>
    <xdr:to>
      <xdr:col>116</xdr:col>
      <xdr:colOff>63500</xdr:colOff>
      <xdr:row>83</xdr:row>
      <xdr:rowOff>92202</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21323300" y="14243304"/>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156463</xdr:rowOff>
    </xdr:from>
    <xdr:to>
      <xdr:col>107</xdr:col>
      <xdr:colOff>101600</xdr:colOff>
      <xdr:row>83</xdr:row>
      <xdr:rowOff>86613</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20383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12954</xdr:rowOff>
    </xdr:from>
    <xdr:to>
      <xdr:col>111</xdr:col>
      <xdr:colOff>177800</xdr:colOff>
      <xdr:row>83</xdr:row>
      <xdr:rowOff>35813</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20434300" y="142433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58928</xdr:rowOff>
    </xdr:from>
    <xdr:to>
      <xdr:col>102</xdr:col>
      <xdr:colOff>165100</xdr:colOff>
      <xdr:row>83</xdr:row>
      <xdr:rowOff>160528</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9494500" y="142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35813</xdr:rowOff>
    </xdr:from>
    <xdr:to>
      <xdr:col>107</xdr:col>
      <xdr:colOff>50800</xdr:colOff>
      <xdr:row>83</xdr:row>
      <xdr:rowOff>109728</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flipV="1">
          <a:off x="19545300" y="14266163"/>
          <a:ext cx="889000" cy="7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611" name="n_1aveValue【消防施設】&#10;一人当たり面積">
          <a:extLst>
            <a:ext uri="{FF2B5EF4-FFF2-40B4-BE49-F238E27FC236}">
              <a16:creationId xmlns:a16="http://schemas.microsoft.com/office/drawing/2014/main" id="{00000000-0008-0000-0200-000063020000}"/>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612" name="n_2aveValue【消防施設】&#10;一人当たり面積">
          <a:extLst>
            <a:ext uri="{FF2B5EF4-FFF2-40B4-BE49-F238E27FC236}">
              <a16:creationId xmlns:a16="http://schemas.microsoft.com/office/drawing/2014/main" id="{00000000-0008-0000-0200-000064020000}"/>
            </a:ext>
          </a:extLst>
        </xdr:cNvPr>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613" name="n_3aveValue【消防施設】&#10;一人当たり面積">
          <a:extLst>
            <a:ext uri="{FF2B5EF4-FFF2-40B4-BE49-F238E27FC236}">
              <a16:creationId xmlns:a16="http://schemas.microsoft.com/office/drawing/2014/main" id="{00000000-0008-0000-0200-000065020000}"/>
            </a:ext>
          </a:extLst>
        </xdr:cNvPr>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14" name="n_4aveValue【消防施設】&#10;一人当たり面積">
          <a:extLst>
            <a:ext uri="{FF2B5EF4-FFF2-40B4-BE49-F238E27FC236}">
              <a16:creationId xmlns:a16="http://schemas.microsoft.com/office/drawing/2014/main" id="{00000000-0008-0000-0200-000066020000}"/>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80281</xdr:rowOff>
    </xdr:from>
    <xdr:ext cx="469744" cy="259045"/>
    <xdr:sp macro="" textlink="">
      <xdr:nvSpPr>
        <xdr:cNvPr id="615" name="n_1mainValue【消防施設】&#10;一人当たり面積">
          <a:extLst>
            <a:ext uri="{FF2B5EF4-FFF2-40B4-BE49-F238E27FC236}">
              <a16:creationId xmlns:a16="http://schemas.microsoft.com/office/drawing/2014/main" id="{00000000-0008-0000-0200-000067020000}"/>
            </a:ext>
          </a:extLst>
        </xdr:cNvPr>
        <xdr:cNvSpPr txBox="1"/>
      </xdr:nvSpPr>
      <xdr:spPr>
        <a:xfrm>
          <a:off x="210757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103140</xdr:rowOff>
    </xdr:from>
    <xdr:ext cx="469744" cy="259045"/>
    <xdr:sp macro="" textlink="">
      <xdr:nvSpPr>
        <xdr:cNvPr id="616" name="n_2mainValue【消防施設】&#10;一人当たり面積">
          <a:extLst>
            <a:ext uri="{FF2B5EF4-FFF2-40B4-BE49-F238E27FC236}">
              <a16:creationId xmlns:a16="http://schemas.microsoft.com/office/drawing/2014/main" id="{00000000-0008-0000-0200-000068020000}"/>
            </a:ext>
          </a:extLst>
        </xdr:cNvPr>
        <xdr:cNvSpPr txBox="1"/>
      </xdr:nvSpPr>
      <xdr:spPr>
        <a:xfrm>
          <a:off x="20199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5605</xdr:rowOff>
    </xdr:from>
    <xdr:ext cx="469744" cy="259045"/>
    <xdr:sp macro="" textlink="">
      <xdr:nvSpPr>
        <xdr:cNvPr id="617" name="n_3mainValue【消防施設】&#10;一人当たり面積">
          <a:extLst>
            <a:ext uri="{FF2B5EF4-FFF2-40B4-BE49-F238E27FC236}">
              <a16:creationId xmlns:a16="http://schemas.microsoft.com/office/drawing/2014/main" id="{00000000-0008-0000-0200-000069020000}"/>
            </a:ext>
          </a:extLst>
        </xdr:cNvPr>
        <xdr:cNvSpPr txBox="1"/>
      </xdr:nvSpPr>
      <xdr:spPr>
        <a:xfrm>
          <a:off x="19310427" y="1406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a:extLst>
            <a:ext uri="{FF2B5EF4-FFF2-40B4-BE49-F238E27FC236}">
              <a16:creationId xmlns:a16="http://schemas.microsoft.com/office/drawing/2014/main" id="{00000000-0008-0000-0200-00008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42" name="【庁舎】&#10;有形固定資産減価償却率最小値テキスト">
          <a:extLst>
            <a:ext uri="{FF2B5EF4-FFF2-40B4-BE49-F238E27FC236}">
              <a16:creationId xmlns:a16="http://schemas.microsoft.com/office/drawing/2014/main" id="{00000000-0008-0000-0200-000082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44" name="【庁舎】&#10;有形固定資産減価償却率最大値テキスト">
          <a:extLst>
            <a:ext uri="{FF2B5EF4-FFF2-40B4-BE49-F238E27FC236}">
              <a16:creationId xmlns:a16="http://schemas.microsoft.com/office/drawing/2014/main" id="{00000000-0008-0000-0200-000084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46" name="【庁舎】&#10;有形固定資産減価償却率平均値テキスト">
          <a:extLst>
            <a:ext uri="{FF2B5EF4-FFF2-40B4-BE49-F238E27FC236}">
              <a16:creationId xmlns:a16="http://schemas.microsoft.com/office/drawing/2014/main" id="{00000000-0008-0000-0200-0000860200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20320</xdr:rowOff>
    </xdr:from>
    <xdr:to>
      <xdr:col>85</xdr:col>
      <xdr:colOff>177800</xdr:colOff>
      <xdr:row>105</xdr:row>
      <xdr:rowOff>121920</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6268700" y="180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170197</xdr:rowOff>
    </xdr:from>
    <xdr:ext cx="405111" cy="259045"/>
    <xdr:sp macro="" textlink="">
      <xdr:nvSpPr>
        <xdr:cNvPr id="658" name="【庁舎】&#10;有形固定資産減価償却率該当値テキスト">
          <a:extLst>
            <a:ext uri="{FF2B5EF4-FFF2-40B4-BE49-F238E27FC236}">
              <a16:creationId xmlns:a16="http://schemas.microsoft.com/office/drawing/2014/main" id="{00000000-0008-0000-0200-000092020000}"/>
            </a:ext>
          </a:extLst>
        </xdr:cNvPr>
        <xdr:cNvSpPr txBox="1"/>
      </xdr:nvSpPr>
      <xdr:spPr>
        <a:xfrm>
          <a:off x="16357600" y="180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71120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5481300" y="18032730"/>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113030</xdr:rowOff>
    </xdr:from>
    <xdr:to>
      <xdr:col>76</xdr:col>
      <xdr:colOff>165100</xdr:colOff>
      <xdr:row>105</xdr:row>
      <xdr:rowOff>43180</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4541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163830</xdr:rowOff>
    </xdr:from>
    <xdr:to>
      <xdr:col>81</xdr:col>
      <xdr:colOff>50800</xdr:colOff>
      <xdr:row>105</xdr:row>
      <xdr:rowOff>30480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4592300" y="17994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165100</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365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114300</xdr:rowOff>
    </xdr:from>
    <xdr:to>
      <xdr:col>76</xdr:col>
      <xdr:colOff>114300</xdr:colOff>
      <xdr:row>104</xdr:row>
      <xdr:rowOff>163830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3703300" y="179451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65" name="n_1aveValue【庁舎】&#10;有形固定資産減価償却率">
          <a:extLst>
            <a:ext uri="{FF2B5EF4-FFF2-40B4-BE49-F238E27FC236}">
              <a16:creationId xmlns:a16="http://schemas.microsoft.com/office/drawing/2014/main" id="{00000000-0008-0000-0200-000099020000}"/>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66" name="n_2aveValue【庁舎】&#10;有形固定資産減価償却率">
          <a:extLst>
            <a:ext uri="{FF2B5EF4-FFF2-40B4-BE49-F238E27FC236}">
              <a16:creationId xmlns:a16="http://schemas.microsoft.com/office/drawing/2014/main" id="{00000000-0008-0000-0200-00009A020000}"/>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667" name="n_3aveValue【庁舎】&#10;有形固定資産減価償却率">
          <a:extLst>
            <a:ext uri="{FF2B5EF4-FFF2-40B4-BE49-F238E27FC236}">
              <a16:creationId xmlns:a16="http://schemas.microsoft.com/office/drawing/2014/main" id="{00000000-0008-0000-0200-00009B020000}"/>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68" name="n_4aveValue【庁舎】&#10;有形固定資産減価償却率">
          <a:extLst>
            <a:ext uri="{FF2B5EF4-FFF2-40B4-BE49-F238E27FC236}">
              <a16:creationId xmlns:a16="http://schemas.microsoft.com/office/drawing/2014/main" id="{00000000-0008-0000-0200-00009C020000}"/>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669" name="n_1mainValue【庁舎】&#10;有形固定資産減価償却率">
          <a:extLst>
            <a:ext uri="{FF2B5EF4-FFF2-40B4-BE49-F238E27FC236}">
              <a16:creationId xmlns:a16="http://schemas.microsoft.com/office/drawing/2014/main" id="{00000000-0008-0000-0200-00009D020000}"/>
            </a:ext>
          </a:extLst>
        </xdr:cNvPr>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34307</xdr:rowOff>
    </xdr:from>
    <xdr:ext cx="405111" cy="259045"/>
    <xdr:sp macro="" textlink="">
      <xdr:nvSpPr>
        <xdr:cNvPr id="670" name="n_2mainValue【庁舎】&#10;有形固定資産減価償却率">
          <a:extLst>
            <a:ext uri="{FF2B5EF4-FFF2-40B4-BE49-F238E27FC236}">
              <a16:creationId xmlns:a16="http://schemas.microsoft.com/office/drawing/2014/main" id="{00000000-0008-0000-0200-00009E020000}"/>
            </a:ext>
          </a:extLst>
        </xdr:cNvPr>
        <xdr:cNvSpPr txBox="1"/>
      </xdr:nvSpPr>
      <xdr:spPr>
        <a:xfrm>
          <a:off x="14389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156227</xdr:rowOff>
    </xdr:from>
    <xdr:ext cx="405111" cy="259045"/>
    <xdr:sp macro="" textlink="">
      <xdr:nvSpPr>
        <xdr:cNvPr id="671" name="n_3mainValue【庁舎】&#10;有形固定資産減価償却率">
          <a:extLst>
            <a:ext uri="{FF2B5EF4-FFF2-40B4-BE49-F238E27FC236}">
              <a16:creationId xmlns:a16="http://schemas.microsoft.com/office/drawing/2014/main" id="{00000000-0008-0000-0200-00009F020000}"/>
            </a:ext>
          </a:extLst>
        </xdr:cNvPr>
        <xdr:cNvSpPr txBox="1"/>
      </xdr:nvSpPr>
      <xdr:spPr>
        <a:xfrm>
          <a:off x="13500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庁舎】&#10;一人当たり面積グラフ枠">
          <a:extLst>
            <a:ext uri="{FF2B5EF4-FFF2-40B4-BE49-F238E27FC236}">
              <a16:creationId xmlns:a16="http://schemas.microsoft.com/office/drawing/2014/main" id="{00000000-0008-0000-0200-0000B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96" name="【庁舎】&#10;一人当たり面積最小値テキスト">
          <a:extLst>
            <a:ext uri="{FF2B5EF4-FFF2-40B4-BE49-F238E27FC236}">
              <a16:creationId xmlns:a16="http://schemas.microsoft.com/office/drawing/2014/main" id="{00000000-0008-0000-0200-0000B8020000}"/>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98" name="【庁舎】&#10;一人当たり面積最大値テキスト">
          <a:extLst>
            <a:ext uri="{FF2B5EF4-FFF2-40B4-BE49-F238E27FC236}">
              <a16:creationId xmlns:a16="http://schemas.microsoft.com/office/drawing/2014/main" id="{00000000-0008-0000-0200-0000BA020000}"/>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700" name="【庁舎】&#10;一人当たり面積平均値テキスト">
          <a:extLst>
            <a:ext uri="{FF2B5EF4-FFF2-40B4-BE49-F238E27FC236}">
              <a16:creationId xmlns:a16="http://schemas.microsoft.com/office/drawing/2014/main" id="{00000000-0008-0000-0200-0000BC020000}"/>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75312</xdr:rowOff>
    </xdr:from>
    <xdr:to>
      <xdr:col>116</xdr:col>
      <xdr:colOff>114300</xdr:colOff>
      <xdr:row>103</xdr:row>
      <xdr:rowOff>5462</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2110700" y="175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98189</xdr:rowOff>
    </xdr:from>
    <xdr:ext cx="469744" cy="259045"/>
    <xdr:sp macro="" textlink="">
      <xdr:nvSpPr>
        <xdr:cNvPr id="712" name="【庁舎】&#10;一人当たり面積該当値テキスト">
          <a:extLst>
            <a:ext uri="{FF2B5EF4-FFF2-40B4-BE49-F238E27FC236}">
              <a16:creationId xmlns:a16="http://schemas.microsoft.com/office/drawing/2014/main" id="{00000000-0008-0000-0200-0000C8020000}"/>
            </a:ext>
          </a:extLst>
        </xdr:cNvPr>
        <xdr:cNvSpPr txBox="1"/>
      </xdr:nvSpPr>
      <xdr:spPr>
        <a:xfrm>
          <a:off x="22199600" y="1741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138176</xdr:rowOff>
    </xdr:from>
    <xdr:to>
      <xdr:col>112</xdr:col>
      <xdr:colOff>38100</xdr:colOff>
      <xdr:row>103</xdr:row>
      <xdr:rowOff>68326</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1272500" y="176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126112</xdr:rowOff>
    </xdr:from>
    <xdr:to>
      <xdr:col>116</xdr:col>
      <xdr:colOff>63500</xdr:colOff>
      <xdr:row>103</xdr:row>
      <xdr:rowOff>17526</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21323300" y="17614012"/>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2539</xdr:rowOff>
    </xdr:from>
    <xdr:to>
      <xdr:col>107</xdr:col>
      <xdr:colOff>101600</xdr:colOff>
      <xdr:row>103</xdr:row>
      <xdr:rowOff>104139</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20383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17526</xdr:rowOff>
    </xdr:from>
    <xdr:to>
      <xdr:col>111</xdr:col>
      <xdr:colOff>177800</xdr:colOff>
      <xdr:row>103</xdr:row>
      <xdr:rowOff>53339</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20434300" y="17676876"/>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28067</xdr:rowOff>
    </xdr:from>
    <xdr:to>
      <xdr:col>102</xdr:col>
      <xdr:colOff>165100</xdr:colOff>
      <xdr:row>103</xdr:row>
      <xdr:rowOff>129667</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19494500" y="1768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53339</xdr:rowOff>
    </xdr:from>
    <xdr:to>
      <xdr:col>107</xdr:col>
      <xdr:colOff>50800</xdr:colOff>
      <xdr:row>103</xdr:row>
      <xdr:rowOff>78867</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19545300" y="17712689"/>
          <a:ext cx="889000" cy="2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719" name="n_1aveValue【庁舎】&#10;一人当たり面積">
          <a:extLst>
            <a:ext uri="{FF2B5EF4-FFF2-40B4-BE49-F238E27FC236}">
              <a16:creationId xmlns:a16="http://schemas.microsoft.com/office/drawing/2014/main" id="{00000000-0008-0000-0200-0000CF020000}"/>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720" name="n_2aveValue【庁舎】&#10;一人当たり面積">
          <a:extLst>
            <a:ext uri="{FF2B5EF4-FFF2-40B4-BE49-F238E27FC236}">
              <a16:creationId xmlns:a16="http://schemas.microsoft.com/office/drawing/2014/main" id="{00000000-0008-0000-0200-0000D0020000}"/>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721" name="n_3aveValue【庁舎】&#10;一人当たり面積">
          <a:extLst>
            <a:ext uri="{FF2B5EF4-FFF2-40B4-BE49-F238E27FC236}">
              <a16:creationId xmlns:a16="http://schemas.microsoft.com/office/drawing/2014/main" id="{00000000-0008-0000-0200-0000D1020000}"/>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22" name="n_4aveValue【庁舎】&#10;一人当たり面積">
          <a:extLst>
            <a:ext uri="{FF2B5EF4-FFF2-40B4-BE49-F238E27FC236}">
              <a16:creationId xmlns:a16="http://schemas.microsoft.com/office/drawing/2014/main" id="{00000000-0008-0000-0200-0000D2020000}"/>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84853</xdr:rowOff>
    </xdr:from>
    <xdr:ext cx="469744" cy="259045"/>
    <xdr:sp macro="" textlink="">
      <xdr:nvSpPr>
        <xdr:cNvPr id="723" name="n_1mainValue【庁舎】&#10;一人当たり面積">
          <a:extLst>
            <a:ext uri="{FF2B5EF4-FFF2-40B4-BE49-F238E27FC236}">
              <a16:creationId xmlns:a16="http://schemas.microsoft.com/office/drawing/2014/main" id="{00000000-0008-0000-0200-0000D3020000}"/>
            </a:ext>
          </a:extLst>
        </xdr:cNvPr>
        <xdr:cNvSpPr txBox="1"/>
      </xdr:nvSpPr>
      <xdr:spPr>
        <a:xfrm>
          <a:off x="21075727" y="1740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120666</xdr:rowOff>
    </xdr:from>
    <xdr:ext cx="469744" cy="259045"/>
    <xdr:sp macro="" textlink="">
      <xdr:nvSpPr>
        <xdr:cNvPr id="724" name="n_2mainValue【庁舎】&#10;一人当たり面積">
          <a:extLst>
            <a:ext uri="{FF2B5EF4-FFF2-40B4-BE49-F238E27FC236}">
              <a16:creationId xmlns:a16="http://schemas.microsoft.com/office/drawing/2014/main" id="{00000000-0008-0000-0200-0000D4020000}"/>
            </a:ext>
          </a:extLst>
        </xdr:cNvPr>
        <xdr:cNvSpPr txBox="1"/>
      </xdr:nvSpPr>
      <xdr:spPr>
        <a:xfrm>
          <a:off x="20199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146194</xdr:rowOff>
    </xdr:from>
    <xdr:ext cx="469744" cy="259045"/>
    <xdr:sp macro="" textlink="">
      <xdr:nvSpPr>
        <xdr:cNvPr id="725" name="n_3mainValue【庁舎】&#10;一人当たり面積">
          <a:extLst>
            <a:ext uri="{FF2B5EF4-FFF2-40B4-BE49-F238E27FC236}">
              <a16:creationId xmlns:a16="http://schemas.microsoft.com/office/drawing/2014/main" id="{00000000-0008-0000-0200-0000D5020000}"/>
            </a:ext>
          </a:extLst>
        </xdr:cNvPr>
        <xdr:cNvSpPr txBox="1"/>
      </xdr:nvSpPr>
      <xdr:spPr>
        <a:xfrm>
          <a:off x="19310427" y="1746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類似団体と比較して特に有形固定資産減価償却率が高くなっている施設は、体育館・プール、福祉施設であり、特に低くなっている施設は、一般廃棄物処理施設、保健センターである。</a:t>
          </a:r>
        </a:p>
        <a:p>
          <a:r>
            <a:rPr kumimoji="1" lang="ja-JP" altLang="en-US" sz="1300">
              <a:latin typeface="ＭＳ Ｐゴシック" panose="020B0600070205080204" pitchFamily="50" charset="-128"/>
              <a:ea typeface="ＭＳ Ｐゴシック" panose="020B0600070205080204" pitchFamily="50" charset="-128"/>
            </a:rPr>
            <a:t>体育館・プールについては、村に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箇所体育館があり、耐用年数に対しての残存年数が</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年となっており、老朽化が顕著であるため、現在の施設利用状況も勘案し、早急に対策を検討する必要がある。</a:t>
          </a:r>
        </a:p>
        <a:p>
          <a:r>
            <a:rPr kumimoji="1" lang="ja-JP" altLang="en-US" sz="1300">
              <a:latin typeface="ＭＳ Ｐゴシック" panose="020B0600070205080204" pitchFamily="50" charset="-128"/>
              <a:ea typeface="ＭＳ Ｐゴシック" panose="020B0600070205080204" pitchFamily="50" charset="-128"/>
            </a:rPr>
            <a:t>福祉施設については、五木村憩いの家が耐用年数を超過しており、早急な対策が必要である。</a:t>
          </a:r>
        </a:p>
        <a:p>
          <a:r>
            <a:rPr kumimoji="1" lang="ja-JP" altLang="en-US" sz="1300">
              <a:latin typeface="ＭＳ Ｐゴシック" panose="020B0600070205080204" pitchFamily="50" charset="-128"/>
              <a:ea typeface="ＭＳ Ｐゴシック" panose="020B0600070205080204" pitchFamily="50" charset="-128"/>
            </a:rPr>
            <a:t>一方、一般廃棄物処理施設については、ほとんどの施設が一部事務組合での運営となっている。</a:t>
          </a:r>
        </a:p>
        <a:p>
          <a:r>
            <a:rPr kumimoji="1" lang="ja-JP" altLang="en-US" sz="1300">
              <a:latin typeface="ＭＳ Ｐゴシック" panose="020B0600070205080204" pitchFamily="50" charset="-128"/>
              <a:ea typeface="ＭＳ Ｐゴシック" panose="020B0600070205080204" pitchFamily="50" charset="-128"/>
            </a:rPr>
            <a:t>また保健センターについては、村保健福祉総合センターが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年経過しているものの、村内では福祉施設として重要な拠点施設であり、維持管理経費に注視しつつ、引き続き適切に管理していく。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1,069
1,056
252.92
2,915,230
2,860,333
51,136
1,297,793
3,127,857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令和元年度決算における財政力指数は、対前年度＋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となったものの、急激な人口構造の変化や県内ワーストの高齢化率</a:t>
          </a:r>
          <a:r>
            <a:rPr kumimoji="1" lang="en-US" altLang="ja-JP" sz="1300">
              <a:latin typeface="ＭＳ Ｐゴシック" panose="020B0600070205080204" pitchFamily="50" charset="-128"/>
              <a:ea typeface="ＭＳ Ｐゴシック" panose="020B0600070205080204" pitchFamily="50" charset="-128"/>
            </a:rPr>
            <a:t>47.7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R2.1.1)</a:t>
          </a:r>
          <a:r>
            <a:rPr kumimoji="1" lang="ja-JP" altLang="en-US" sz="1300">
              <a:latin typeface="ＭＳ Ｐゴシック" panose="020B0600070205080204" pitchFamily="50" charset="-128"/>
              <a:ea typeface="ＭＳ Ｐゴシック" panose="020B0600070205080204" pitchFamily="50" charset="-128"/>
            </a:rPr>
            <a:t>に加え、村内に基盤となる産業もないことなどにより、慢性的に財政基盤が脆弱で、全国平均や県内平均を大きく下回っている。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現在、財政の健全化を確保しながら「ふるさと五木村づくり計画」や「再建計画」に基づく事業を推進しており、今後も歳入の確保と歳出削減の取り組みを継続し、財政基盤の強化に努める。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84667</xdr:rowOff>
    </xdr:to>
    <xdr:cxnSp macro="">
      <xdr:nvCxnSpPr>
        <xdr:cNvPr id="68" name="直線コネクタ 67"/>
        <xdr:cNvCxnSpPr/>
      </xdr:nvCxnSpPr>
      <xdr:spPr>
        <a:xfrm flipV="1">
          <a:off x="4114800" y="76123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92710</xdr:rowOff>
    </xdr:to>
    <xdr:cxnSp macro="">
      <xdr:nvCxnSpPr>
        <xdr:cNvPr id="71" name="直線コネクタ 70"/>
        <xdr:cNvCxnSpPr/>
      </xdr:nvCxnSpPr>
      <xdr:spPr>
        <a:xfrm flipV="1">
          <a:off x="3225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108796</xdr:rowOff>
    </xdr:to>
    <xdr:cxnSp macro="">
      <xdr:nvCxnSpPr>
        <xdr:cNvPr id="74" name="直線コネクタ 73"/>
        <xdr:cNvCxnSpPr/>
      </xdr:nvCxnSpPr>
      <xdr:spPr>
        <a:xfrm flipV="1">
          <a:off x="2336800" y="76365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116840</xdr:rowOff>
    </xdr:to>
    <xdr:cxnSp macro="">
      <xdr:nvCxnSpPr>
        <xdr:cNvPr id="77" name="直線コネクタ 76"/>
        <xdr:cNvCxnSpPr/>
      </xdr:nvCxnSpPr>
      <xdr:spPr>
        <a:xfrm flipV="1">
          <a:off x="1447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7" name="楕円 86"/>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129557</xdr:rowOff>
    </xdr:from>
    <xdr:ext cx="762000" cy="259045"/>
    <xdr:sp macro="" textlink="">
      <xdr:nvSpPr>
        <xdr:cNvPr id="88" name="財政力該当値テキスト"/>
        <xdr:cNvSpPr txBox="1"/>
      </xdr:nvSpPr>
      <xdr:spPr>
        <a:xfrm>
          <a:off x="50419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0" name="テキスト ボックス 89"/>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153687</xdr:rowOff>
    </xdr:from>
    <xdr:ext cx="762000" cy="259045"/>
    <xdr:sp macro="" textlink="">
      <xdr:nvSpPr>
        <xdr:cNvPr id="92" name="テキスト ボックス 91"/>
        <xdr:cNvSpPr txBox="1"/>
      </xdr:nvSpPr>
      <xdr:spPr>
        <a:xfrm>
          <a:off x="2844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144373</xdr:rowOff>
    </xdr:from>
    <xdr:ext cx="762000" cy="259045"/>
    <xdr:sp macro="" textlink="">
      <xdr:nvSpPr>
        <xdr:cNvPr id="94" name="テキスト ボックス 93"/>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ポイントの改善となっており、類似団体平均よりも高水準となっている。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サイクルに基づき全ての事務事業を点検・見直しするとともに、民間委託の検討や指定管理者制度の積極的な活用により経常経費の削減に努める。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65</xdr:row>
      <xdr:rowOff>40852</xdr:rowOff>
    </xdr:to>
    <xdr:cxnSp macro="">
      <xdr:nvCxnSpPr>
        <xdr:cNvPr id="131" name="直線コネクタ 130"/>
        <xdr:cNvCxnSpPr/>
      </xdr:nvCxnSpPr>
      <xdr:spPr>
        <a:xfrm flipV="1">
          <a:off x="4114800" y="1112477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40852</xdr:rowOff>
    </xdr:from>
    <xdr:to>
      <xdr:col>19</xdr:col>
      <xdr:colOff>133350</xdr:colOff>
      <xdr:row>65</xdr:row>
      <xdr:rowOff>129329</xdr:rowOff>
    </xdr:to>
    <xdr:cxnSp macro="">
      <xdr:nvCxnSpPr>
        <xdr:cNvPr id="134" name="直線コネクタ 133"/>
        <xdr:cNvCxnSpPr/>
      </xdr:nvCxnSpPr>
      <xdr:spPr>
        <a:xfrm flipV="1">
          <a:off x="3225800" y="11185102"/>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129329</xdr:rowOff>
    </xdr:to>
    <xdr:cxnSp macro="">
      <xdr:nvCxnSpPr>
        <xdr:cNvPr id="137" name="直線コネクタ 136"/>
        <xdr:cNvCxnSpPr/>
      </xdr:nvCxnSpPr>
      <xdr:spPr>
        <a:xfrm>
          <a:off x="2336800" y="11084560"/>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125306</xdr:rowOff>
    </xdr:to>
    <xdr:cxnSp macro="">
      <xdr:nvCxnSpPr>
        <xdr:cNvPr id="140" name="直線コネクタ 139"/>
        <xdr:cNvCxnSpPr/>
      </xdr:nvCxnSpPr>
      <xdr:spPr>
        <a:xfrm flipV="1">
          <a:off x="1447800" y="1108456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101177</xdr:rowOff>
    </xdr:from>
    <xdr:to>
      <xdr:col>23</xdr:col>
      <xdr:colOff>184150</xdr:colOff>
      <xdr:row>65</xdr:row>
      <xdr:rowOff>31327</xdr:rowOff>
    </xdr:to>
    <xdr:sp macro="" textlink="">
      <xdr:nvSpPr>
        <xdr:cNvPr id="150" name="楕円 149"/>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73254</xdr:rowOff>
    </xdr:from>
    <xdr:ext cx="762000" cy="259045"/>
    <xdr:sp macro="" textlink="">
      <xdr:nvSpPr>
        <xdr:cNvPr id="151" name="財政構造の弾力性該当値テキスト"/>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161502</xdr:rowOff>
    </xdr:from>
    <xdr:to>
      <xdr:col>19</xdr:col>
      <xdr:colOff>184150</xdr:colOff>
      <xdr:row>65</xdr:row>
      <xdr:rowOff>91652</xdr:rowOff>
    </xdr:to>
    <xdr:sp macro="" textlink="">
      <xdr:nvSpPr>
        <xdr:cNvPr id="152" name="楕円 151"/>
        <xdr:cNvSpPr/>
      </xdr:nvSpPr>
      <xdr:spPr>
        <a:xfrm>
          <a:off x="4064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76429</xdr:rowOff>
    </xdr:from>
    <xdr:ext cx="736600" cy="259045"/>
    <xdr:sp macro="" textlink="">
      <xdr:nvSpPr>
        <xdr:cNvPr id="153" name="テキスト ボックス 152"/>
        <xdr:cNvSpPr txBox="1"/>
      </xdr:nvSpPr>
      <xdr:spPr>
        <a:xfrm>
          <a:off x="3733800" y="1122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78529</xdr:rowOff>
    </xdr:from>
    <xdr:to>
      <xdr:col>15</xdr:col>
      <xdr:colOff>133350</xdr:colOff>
      <xdr:row>66</xdr:row>
      <xdr:rowOff>8679</xdr:rowOff>
    </xdr:to>
    <xdr:sp macro="" textlink="">
      <xdr:nvSpPr>
        <xdr:cNvPr id="154" name="楕円 153"/>
        <xdr:cNvSpPr/>
      </xdr:nvSpPr>
      <xdr:spPr>
        <a:xfrm>
          <a:off x="3175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164906</xdr:rowOff>
    </xdr:from>
    <xdr:ext cx="762000" cy="259045"/>
    <xdr:sp macro="" textlink="">
      <xdr:nvSpPr>
        <xdr:cNvPr id="155" name="テキスト ボックス 154"/>
        <xdr:cNvSpPr txBox="1"/>
      </xdr:nvSpPr>
      <xdr:spPr>
        <a:xfrm>
          <a:off x="2844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6" name="楕円 155"/>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7" name="テキスト ボックス 156"/>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74506</xdr:rowOff>
    </xdr:from>
    <xdr:to>
      <xdr:col>7</xdr:col>
      <xdr:colOff>31750</xdr:colOff>
      <xdr:row>66</xdr:row>
      <xdr:rowOff>4656</xdr:rowOff>
    </xdr:to>
    <xdr:sp macro="" textlink="">
      <xdr:nvSpPr>
        <xdr:cNvPr id="158" name="楕円 157"/>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160883</xdr:rowOff>
    </xdr:from>
    <xdr:ext cx="762000" cy="259045"/>
    <xdr:sp macro="" textlink="">
      <xdr:nvSpPr>
        <xdr:cNvPr id="159" name="テキスト ボックス 158"/>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人件費、物件費等の合計額の人口１人当たりの金額が類似団体平均を大きく上回っているのは、人口が</a:t>
          </a:r>
          <a:r>
            <a:rPr kumimoji="1" lang="en-US" altLang="ja-JP" sz="1300">
              <a:latin typeface="ＭＳ Ｐゴシック" panose="020B0600070205080204" pitchFamily="50" charset="-128"/>
              <a:ea typeface="ＭＳ Ｐゴシック" panose="020B0600070205080204" pitchFamily="50" charset="-128"/>
            </a:rPr>
            <a:t>1,069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R2.1.1</a:t>
          </a:r>
          <a:r>
            <a:rPr kumimoji="1" lang="ja-JP" altLang="en-US" sz="1300">
              <a:latin typeface="ＭＳ Ｐゴシック" panose="020B0600070205080204" pitchFamily="50" charset="-128"/>
              <a:ea typeface="ＭＳ Ｐゴシック" panose="020B0600070205080204" pitchFamily="50" charset="-128"/>
            </a:rPr>
            <a:t>）と少ないためであり、当該指標を用いた団体間比較は実効性に乏しい。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また、人口に対して面積が</a:t>
          </a:r>
          <a:r>
            <a:rPr kumimoji="1" lang="en-US" altLang="ja-JP" sz="1300">
              <a:latin typeface="ＭＳ Ｐゴシック" panose="020B0600070205080204" pitchFamily="50" charset="-128"/>
              <a:ea typeface="ＭＳ Ｐゴシック" panose="020B0600070205080204" pitchFamily="50" charset="-128"/>
            </a:rPr>
            <a:t>252.9</a:t>
          </a:r>
          <a:r>
            <a:rPr kumimoji="1" lang="ja-JP" altLang="en-US" sz="1300">
              <a:latin typeface="ＭＳ Ｐゴシック" panose="020B0600070205080204" pitchFamily="50" charset="-128"/>
              <a:ea typeface="ＭＳ Ｐゴシック" panose="020B0600070205080204" pitchFamily="50" charset="-128"/>
            </a:rPr>
            <a:t>㎡と広いこともあり、道路など公共施設維持管理費用を増大させる要因となっている。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さらに、早急な事業完了に向けて進めている地籍調査事業に要する委託料も一因となっている。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89731</xdr:rowOff>
    </xdr:from>
    <xdr:to>
      <xdr:col>23</xdr:col>
      <xdr:colOff>133350</xdr:colOff>
      <xdr:row>87</xdr:row>
      <xdr:rowOff>10367</xdr:rowOff>
    </xdr:to>
    <xdr:cxnSp macro="">
      <xdr:nvCxnSpPr>
        <xdr:cNvPr id="195" name="直線コネクタ 194"/>
        <xdr:cNvCxnSpPr/>
      </xdr:nvCxnSpPr>
      <xdr:spPr>
        <a:xfrm>
          <a:off x="4114800" y="14834431"/>
          <a:ext cx="838200" cy="9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56494</xdr:rowOff>
    </xdr:from>
    <xdr:to>
      <xdr:col>19</xdr:col>
      <xdr:colOff>133350</xdr:colOff>
      <xdr:row>86</xdr:row>
      <xdr:rowOff>89731</xdr:rowOff>
    </xdr:to>
    <xdr:cxnSp macro="">
      <xdr:nvCxnSpPr>
        <xdr:cNvPr id="198" name="直線コネクタ 197"/>
        <xdr:cNvCxnSpPr/>
      </xdr:nvCxnSpPr>
      <xdr:spPr>
        <a:xfrm>
          <a:off x="3225800" y="14801194"/>
          <a:ext cx="889000" cy="3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31910</xdr:rowOff>
    </xdr:from>
    <xdr:to>
      <xdr:col>15</xdr:col>
      <xdr:colOff>82550</xdr:colOff>
      <xdr:row>86</xdr:row>
      <xdr:rowOff>56494</xdr:rowOff>
    </xdr:to>
    <xdr:cxnSp macro="">
      <xdr:nvCxnSpPr>
        <xdr:cNvPr id="201" name="直線コネクタ 200"/>
        <xdr:cNvCxnSpPr/>
      </xdr:nvCxnSpPr>
      <xdr:spPr>
        <a:xfrm>
          <a:off x="2336800" y="14776610"/>
          <a:ext cx="889000" cy="2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13819</xdr:rowOff>
    </xdr:from>
    <xdr:to>
      <xdr:col>11</xdr:col>
      <xdr:colOff>31750</xdr:colOff>
      <xdr:row>86</xdr:row>
      <xdr:rowOff>31910</xdr:rowOff>
    </xdr:to>
    <xdr:cxnSp macro="">
      <xdr:nvCxnSpPr>
        <xdr:cNvPr id="204" name="直線コネクタ 203"/>
        <xdr:cNvCxnSpPr/>
      </xdr:nvCxnSpPr>
      <xdr:spPr>
        <a:xfrm>
          <a:off x="1447800" y="14758519"/>
          <a:ext cx="889000" cy="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131017</xdr:rowOff>
    </xdr:from>
    <xdr:to>
      <xdr:col>23</xdr:col>
      <xdr:colOff>184150</xdr:colOff>
      <xdr:row>87</xdr:row>
      <xdr:rowOff>61167</xdr:rowOff>
    </xdr:to>
    <xdr:sp macro="" textlink="">
      <xdr:nvSpPr>
        <xdr:cNvPr id="214" name="楕円 213"/>
        <xdr:cNvSpPr/>
      </xdr:nvSpPr>
      <xdr:spPr>
        <a:xfrm>
          <a:off x="4902200" y="148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103094</xdr:rowOff>
    </xdr:from>
    <xdr:ext cx="762000" cy="259045"/>
    <xdr:sp macro="" textlink="">
      <xdr:nvSpPr>
        <xdr:cNvPr id="215" name="人件費・物件費等の状況該当値テキスト"/>
        <xdr:cNvSpPr txBox="1"/>
      </xdr:nvSpPr>
      <xdr:spPr>
        <a:xfrm>
          <a:off x="5041900" y="1484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38931</xdr:rowOff>
    </xdr:from>
    <xdr:to>
      <xdr:col>19</xdr:col>
      <xdr:colOff>184150</xdr:colOff>
      <xdr:row>86</xdr:row>
      <xdr:rowOff>140531</xdr:rowOff>
    </xdr:to>
    <xdr:sp macro="" textlink="">
      <xdr:nvSpPr>
        <xdr:cNvPr id="216" name="楕円 215"/>
        <xdr:cNvSpPr/>
      </xdr:nvSpPr>
      <xdr:spPr>
        <a:xfrm>
          <a:off x="4064000" y="147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125308</xdr:rowOff>
    </xdr:from>
    <xdr:ext cx="736600" cy="259045"/>
    <xdr:sp macro="" textlink="">
      <xdr:nvSpPr>
        <xdr:cNvPr id="217" name="テキスト ボックス 216"/>
        <xdr:cNvSpPr txBox="1"/>
      </xdr:nvSpPr>
      <xdr:spPr>
        <a:xfrm>
          <a:off x="3733800" y="14870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5694</xdr:rowOff>
    </xdr:from>
    <xdr:to>
      <xdr:col>15</xdr:col>
      <xdr:colOff>133350</xdr:colOff>
      <xdr:row>86</xdr:row>
      <xdr:rowOff>107294</xdr:rowOff>
    </xdr:to>
    <xdr:sp macro="" textlink="">
      <xdr:nvSpPr>
        <xdr:cNvPr id="218" name="楕円 217"/>
        <xdr:cNvSpPr/>
      </xdr:nvSpPr>
      <xdr:spPr>
        <a:xfrm>
          <a:off x="3175000" y="147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92071</xdr:rowOff>
    </xdr:from>
    <xdr:ext cx="762000" cy="259045"/>
    <xdr:sp macro="" textlink="">
      <xdr:nvSpPr>
        <xdr:cNvPr id="219" name="テキスト ボックス 218"/>
        <xdr:cNvSpPr txBox="1"/>
      </xdr:nvSpPr>
      <xdr:spPr>
        <a:xfrm>
          <a:off x="2844800" y="1483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152560</xdr:rowOff>
    </xdr:from>
    <xdr:to>
      <xdr:col>11</xdr:col>
      <xdr:colOff>82550</xdr:colOff>
      <xdr:row>86</xdr:row>
      <xdr:rowOff>82710</xdr:rowOff>
    </xdr:to>
    <xdr:sp macro="" textlink="">
      <xdr:nvSpPr>
        <xdr:cNvPr id="220" name="楕円 219"/>
        <xdr:cNvSpPr/>
      </xdr:nvSpPr>
      <xdr:spPr>
        <a:xfrm>
          <a:off x="2286000" y="147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67487</xdr:rowOff>
    </xdr:from>
    <xdr:ext cx="762000" cy="259045"/>
    <xdr:sp macro="" textlink="">
      <xdr:nvSpPr>
        <xdr:cNvPr id="221" name="テキスト ボックス 220"/>
        <xdr:cNvSpPr txBox="1"/>
      </xdr:nvSpPr>
      <xdr:spPr>
        <a:xfrm>
          <a:off x="1955800" y="14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134469</xdr:rowOff>
    </xdr:from>
    <xdr:to>
      <xdr:col>7</xdr:col>
      <xdr:colOff>31750</xdr:colOff>
      <xdr:row>86</xdr:row>
      <xdr:rowOff>64619</xdr:rowOff>
    </xdr:to>
    <xdr:sp macro="" textlink="">
      <xdr:nvSpPr>
        <xdr:cNvPr id="222" name="楕円 221"/>
        <xdr:cNvSpPr/>
      </xdr:nvSpPr>
      <xdr:spPr>
        <a:xfrm>
          <a:off x="1397000" y="147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49396</xdr:rowOff>
    </xdr:from>
    <xdr:ext cx="762000" cy="259045"/>
    <xdr:sp macro="" textlink="">
      <xdr:nvSpPr>
        <xdr:cNvPr id="223" name="テキスト ボックス 222"/>
        <xdr:cNvSpPr txBox="1"/>
      </xdr:nvSpPr>
      <xdr:spPr>
        <a:xfrm>
          <a:off x="1066800" y="1479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職員の平均年齢が高く年齢構成が偏っているため、今後も類似団体平均より高水準で推移すると思われる。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163407</xdr:rowOff>
    </xdr:from>
    <xdr:to>
      <xdr:col>81</xdr:col>
      <xdr:colOff>44450</xdr:colOff>
      <xdr:row>88</xdr:row>
      <xdr:rowOff>48261</xdr:rowOff>
    </xdr:to>
    <xdr:cxnSp macro="">
      <xdr:nvCxnSpPr>
        <xdr:cNvPr id="257" name="直線コネクタ 256"/>
        <xdr:cNvCxnSpPr/>
      </xdr:nvCxnSpPr>
      <xdr:spPr>
        <a:xfrm>
          <a:off x="16179800" y="15079557"/>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163407</xdr:rowOff>
    </xdr:to>
    <xdr:cxnSp macro="">
      <xdr:nvCxnSpPr>
        <xdr:cNvPr id="260" name="直線コネクタ 259"/>
        <xdr:cNvCxnSpPr/>
      </xdr:nvCxnSpPr>
      <xdr:spPr>
        <a:xfrm>
          <a:off x="15290800" y="150071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107104</xdr:rowOff>
    </xdr:to>
    <xdr:cxnSp macro="">
      <xdr:nvCxnSpPr>
        <xdr:cNvPr id="263" name="直線コネクタ 262"/>
        <xdr:cNvCxnSpPr/>
      </xdr:nvCxnSpPr>
      <xdr:spPr>
        <a:xfrm flipV="1">
          <a:off x="14401800" y="1500716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107104</xdr:rowOff>
    </xdr:from>
    <xdr:to>
      <xdr:col>68</xdr:col>
      <xdr:colOff>152400</xdr:colOff>
      <xdr:row>88</xdr:row>
      <xdr:rowOff>120650</xdr:rowOff>
    </xdr:to>
    <xdr:cxnSp macro="">
      <xdr:nvCxnSpPr>
        <xdr:cNvPr id="266" name="直線コネクタ 265"/>
        <xdr:cNvCxnSpPr/>
      </xdr:nvCxnSpPr>
      <xdr:spPr>
        <a:xfrm flipV="1">
          <a:off x="13512800" y="1502325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6" name="楕円 275"/>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140988</xdr:rowOff>
    </xdr:from>
    <xdr:ext cx="762000" cy="259045"/>
    <xdr:sp macro="" textlink="">
      <xdr:nvSpPr>
        <xdr:cNvPr id="277" name="給与水準   （国との比較）該当値テキスト"/>
        <xdr:cNvSpPr txBox="1"/>
      </xdr:nvSpPr>
      <xdr:spPr>
        <a:xfrm>
          <a:off x="17106900" y="150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112607</xdr:rowOff>
    </xdr:from>
    <xdr:to>
      <xdr:col>77</xdr:col>
      <xdr:colOff>95250</xdr:colOff>
      <xdr:row>88</xdr:row>
      <xdr:rowOff>42757</xdr:rowOff>
    </xdr:to>
    <xdr:sp macro="" textlink="">
      <xdr:nvSpPr>
        <xdr:cNvPr id="278" name="楕円 277"/>
        <xdr:cNvSpPr/>
      </xdr:nvSpPr>
      <xdr:spPr>
        <a:xfrm>
          <a:off x="16129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27534</xdr:rowOff>
    </xdr:from>
    <xdr:ext cx="736600" cy="259045"/>
    <xdr:sp macro="" textlink="">
      <xdr:nvSpPr>
        <xdr:cNvPr id="279" name="テキスト ボックス 278"/>
        <xdr:cNvSpPr txBox="1"/>
      </xdr:nvSpPr>
      <xdr:spPr>
        <a:xfrm>
          <a:off x="15798800" y="151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81" name="テキスト ボックス 280"/>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56304</xdr:rowOff>
    </xdr:from>
    <xdr:to>
      <xdr:col>68</xdr:col>
      <xdr:colOff>203200</xdr:colOff>
      <xdr:row>87</xdr:row>
      <xdr:rowOff>157904</xdr:rowOff>
    </xdr:to>
    <xdr:sp macro="" textlink="">
      <xdr:nvSpPr>
        <xdr:cNvPr id="282" name="楕円 281"/>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83" name="テキスト ボックス 282"/>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a:t>
          </a:r>
          <a:r>
            <a:rPr kumimoji="1" lang="en-US" altLang="ja-JP" sz="1300">
              <a:latin typeface="ＭＳ Ｐゴシック" panose="020B0600070205080204" pitchFamily="50" charset="-128"/>
              <a:ea typeface="ＭＳ Ｐゴシック" panose="020B0600070205080204" pitchFamily="50" charset="-128"/>
            </a:rPr>
            <a:t>1,069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(R2.1.1</a:t>
          </a:r>
          <a:r>
            <a:rPr kumimoji="1" lang="ja-JP" altLang="en-US" sz="1300">
              <a:latin typeface="ＭＳ Ｐゴシック" panose="020B0600070205080204" pitchFamily="50" charset="-128"/>
              <a:ea typeface="ＭＳ Ｐゴシック" panose="020B0600070205080204" pitchFamily="50" charset="-128"/>
            </a:rPr>
            <a:t>）と少ないため類似団体平均を大きく上回っている。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民間委託の推進等により行政サービスを維持しつつ、民間委託の推進等により職員数を削減するなど、より適切な定員管理に努める。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2141</xdr:rowOff>
    </xdr:from>
    <xdr:to>
      <xdr:col>81</xdr:col>
      <xdr:colOff>44450</xdr:colOff>
      <xdr:row>64</xdr:row>
      <xdr:rowOff>67637</xdr:rowOff>
    </xdr:to>
    <xdr:cxnSp macro="">
      <xdr:nvCxnSpPr>
        <xdr:cNvPr id="322" name="直線コネクタ 321"/>
        <xdr:cNvCxnSpPr/>
      </xdr:nvCxnSpPr>
      <xdr:spPr>
        <a:xfrm flipV="1">
          <a:off x="16179800" y="10974941"/>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156355</xdr:rowOff>
    </xdr:from>
    <xdr:to>
      <xdr:col>77</xdr:col>
      <xdr:colOff>44450</xdr:colOff>
      <xdr:row>64</xdr:row>
      <xdr:rowOff>67637</xdr:rowOff>
    </xdr:to>
    <xdr:cxnSp macro="">
      <xdr:nvCxnSpPr>
        <xdr:cNvPr id="325" name="直線コネクタ 324"/>
        <xdr:cNvCxnSpPr/>
      </xdr:nvCxnSpPr>
      <xdr:spPr>
        <a:xfrm>
          <a:off x="15290800" y="10957705"/>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119815</xdr:rowOff>
    </xdr:from>
    <xdr:to>
      <xdr:col>72</xdr:col>
      <xdr:colOff>203200</xdr:colOff>
      <xdr:row>63</xdr:row>
      <xdr:rowOff>156355</xdr:rowOff>
    </xdr:to>
    <xdr:cxnSp macro="">
      <xdr:nvCxnSpPr>
        <xdr:cNvPr id="328" name="直線コネクタ 327"/>
        <xdr:cNvCxnSpPr/>
      </xdr:nvCxnSpPr>
      <xdr:spPr>
        <a:xfrm>
          <a:off x="14401800" y="10921165"/>
          <a:ext cx="8890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119815</xdr:rowOff>
    </xdr:from>
    <xdr:to>
      <xdr:col>68</xdr:col>
      <xdr:colOff>152400</xdr:colOff>
      <xdr:row>63</xdr:row>
      <xdr:rowOff>120849</xdr:rowOff>
    </xdr:to>
    <xdr:cxnSp macro="">
      <xdr:nvCxnSpPr>
        <xdr:cNvPr id="331" name="直線コネクタ 330"/>
        <xdr:cNvCxnSpPr/>
      </xdr:nvCxnSpPr>
      <xdr:spPr>
        <a:xfrm flipV="1">
          <a:off x="13512800" y="10921165"/>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122791</xdr:rowOff>
    </xdr:from>
    <xdr:to>
      <xdr:col>81</xdr:col>
      <xdr:colOff>95250</xdr:colOff>
      <xdr:row>64</xdr:row>
      <xdr:rowOff>52941</xdr:rowOff>
    </xdr:to>
    <xdr:sp macro="" textlink="">
      <xdr:nvSpPr>
        <xdr:cNvPr id="341" name="楕円 340"/>
        <xdr:cNvSpPr/>
      </xdr:nvSpPr>
      <xdr:spPr>
        <a:xfrm>
          <a:off x="16967200" y="109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94868</xdr:rowOff>
    </xdr:from>
    <xdr:ext cx="762000" cy="259045"/>
    <xdr:sp macro="" textlink="">
      <xdr:nvSpPr>
        <xdr:cNvPr id="342" name="定員管理の状況該当値テキスト"/>
        <xdr:cNvSpPr txBox="1"/>
      </xdr:nvSpPr>
      <xdr:spPr>
        <a:xfrm>
          <a:off x="17106900" y="1089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16837</xdr:rowOff>
    </xdr:from>
    <xdr:to>
      <xdr:col>77</xdr:col>
      <xdr:colOff>95250</xdr:colOff>
      <xdr:row>64</xdr:row>
      <xdr:rowOff>118437</xdr:rowOff>
    </xdr:to>
    <xdr:sp macro="" textlink="">
      <xdr:nvSpPr>
        <xdr:cNvPr id="343" name="楕円 342"/>
        <xdr:cNvSpPr/>
      </xdr:nvSpPr>
      <xdr:spPr>
        <a:xfrm>
          <a:off x="16129000" y="109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103214</xdr:rowOff>
    </xdr:from>
    <xdr:ext cx="736600" cy="259045"/>
    <xdr:sp macro="" textlink="">
      <xdr:nvSpPr>
        <xdr:cNvPr id="344" name="テキスト ボックス 343"/>
        <xdr:cNvSpPr txBox="1"/>
      </xdr:nvSpPr>
      <xdr:spPr>
        <a:xfrm>
          <a:off x="15798800" y="1107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105555</xdr:rowOff>
    </xdr:from>
    <xdr:to>
      <xdr:col>73</xdr:col>
      <xdr:colOff>44450</xdr:colOff>
      <xdr:row>64</xdr:row>
      <xdr:rowOff>35705</xdr:rowOff>
    </xdr:to>
    <xdr:sp macro="" textlink="">
      <xdr:nvSpPr>
        <xdr:cNvPr id="345" name="楕円 344"/>
        <xdr:cNvSpPr/>
      </xdr:nvSpPr>
      <xdr:spPr>
        <a:xfrm>
          <a:off x="15240000" y="1090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20482</xdr:rowOff>
    </xdr:from>
    <xdr:ext cx="762000" cy="259045"/>
    <xdr:sp macro="" textlink="">
      <xdr:nvSpPr>
        <xdr:cNvPr id="346" name="テキスト ボックス 345"/>
        <xdr:cNvSpPr txBox="1"/>
      </xdr:nvSpPr>
      <xdr:spPr>
        <a:xfrm>
          <a:off x="14909800" y="1099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69015</xdr:rowOff>
    </xdr:from>
    <xdr:to>
      <xdr:col>68</xdr:col>
      <xdr:colOff>203200</xdr:colOff>
      <xdr:row>63</xdr:row>
      <xdr:rowOff>170615</xdr:rowOff>
    </xdr:to>
    <xdr:sp macro="" textlink="">
      <xdr:nvSpPr>
        <xdr:cNvPr id="347" name="楕円 346"/>
        <xdr:cNvSpPr/>
      </xdr:nvSpPr>
      <xdr:spPr>
        <a:xfrm>
          <a:off x="14351000" y="108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155392</xdr:rowOff>
    </xdr:from>
    <xdr:ext cx="762000" cy="259045"/>
    <xdr:sp macro="" textlink="">
      <xdr:nvSpPr>
        <xdr:cNvPr id="348" name="テキスト ボックス 347"/>
        <xdr:cNvSpPr txBox="1"/>
      </xdr:nvSpPr>
      <xdr:spPr>
        <a:xfrm>
          <a:off x="14020800" y="109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70049</xdr:rowOff>
    </xdr:from>
    <xdr:to>
      <xdr:col>64</xdr:col>
      <xdr:colOff>152400</xdr:colOff>
      <xdr:row>64</xdr:row>
      <xdr:rowOff>199</xdr:rowOff>
    </xdr:to>
    <xdr:sp macro="" textlink="">
      <xdr:nvSpPr>
        <xdr:cNvPr id="349" name="楕円 348"/>
        <xdr:cNvSpPr/>
      </xdr:nvSpPr>
      <xdr:spPr>
        <a:xfrm>
          <a:off x="13462000" y="108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156426</xdr:rowOff>
    </xdr:from>
    <xdr:ext cx="762000" cy="259045"/>
    <xdr:sp macro="" textlink="">
      <xdr:nvSpPr>
        <xdr:cNvPr id="350" name="テキスト ボックス 349"/>
        <xdr:cNvSpPr txBox="1"/>
      </xdr:nvSpPr>
      <xdr:spPr>
        <a:xfrm>
          <a:off x="13131800" y="1095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令和元年度決算における実質公債比率は、対前年度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ポイント改善し過去最低の数値となった。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要因としては、過去に発行した公有林債や過疎対策事業債の償還が終了したことがあげられる。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今後も新発債の抑制など地方債現在高総枠管理に努めていく。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66548</xdr:rowOff>
    </xdr:to>
    <xdr:cxnSp macro="">
      <xdr:nvCxnSpPr>
        <xdr:cNvPr id="381" name="直線コネクタ 380"/>
        <xdr:cNvCxnSpPr/>
      </xdr:nvCxnSpPr>
      <xdr:spPr>
        <a:xfrm flipV="1">
          <a:off x="16179800" y="708152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66548</xdr:rowOff>
    </xdr:from>
    <xdr:to>
      <xdr:col>77</xdr:col>
      <xdr:colOff>44450</xdr:colOff>
      <xdr:row>41</xdr:row>
      <xdr:rowOff>81026</xdr:rowOff>
    </xdr:to>
    <xdr:cxnSp macro="">
      <xdr:nvCxnSpPr>
        <xdr:cNvPr id="384" name="直線コネクタ 383"/>
        <xdr:cNvCxnSpPr/>
      </xdr:nvCxnSpPr>
      <xdr:spPr>
        <a:xfrm flipV="1">
          <a:off x="15290800" y="70959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129286</xdr:rowOff>
    </xdr:to>
    <xdr:cxnSp macro="">
      <xdr:nvCxnSpPr>
        <xdr:cNvPr id="387" name="直線コネクタ 386"/>
        <xdr:cNvCxnSpPr/>
      </xdr:nvCxnSpPr>
      <xdr:spPr>
        <a:xfrm flipV="1">
          <a:off x="14401800" y="711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41</xdr:row>
      <xdr:rowOff>158242</xdr:rowOff>
    </xdr:to>
    <xdr:cxnSp macro="">
      <xdr:nvCxnSpPr>
        <xdr:cNvPr id="390" name="直線コネクタ 389"/>
        <xdr:cNvCxnSpPr/>
      </xdr:nvCxnSpPr>
      <xdr:spPr>
        <a:xfrm flipV="1">
          <a:off x="13512800" y="71587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1"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15748</xdr:rowOff>
    </xdr:from>
    <xdr:to>
      <xdr:col>77</xdr:col>
      <xdr:colOff>95250</xdr:colOff>
      <xdr:row>41</xdr:row>
      <xdr:rowOff>117348</xdr:rowOff>
    </xdr:to>
    <xdr:sp macro="" textlink="">
      <xdr:nvSpPr>
        <xdr:cNvPr id="402" name="楕円 401"/>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102125</xdr:rowOff>
    </xdr:from>
    <xdr:ext cx="736600" cy="259045"/>
    <xdr:sp macro="" textlink="">
      <xdr:nvSpPr>
        <xdr:cNvPr id="403" name="テキスト ボックス 402"/>
        <xdr:cNvSpPr txBox="1"/>
      </xdr:nvSpPr>
      <xdr:spPr>
        <a:xfrm>
          <a:off x="15798800" y="713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4" name="楕円 403"/>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405" name="テキスト ボックス 404"/>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6" name="楕円 405"/>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407" name="テキスト ボックス 406"/>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408" name="楕円 407"/>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409" name="テキスト ボックス 408"/>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年度決算以降比率がでていない。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要因としては、過去に発行した公有林債や過疎対策事業債の償還が進んでいることなどによる地方債現在高の減少や控除財源としての財政調整基金と減債基金の増によるものである。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今後も地方債発行額の総枠管理に努め、将来負担の軽減を図っていく。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1,069
1,056
252.92
2,915,230
2,860,333
51,136
1,297,793
3,127,857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ポイント減少したが、職員の高年齢化により、類似団体と比較して高い水準にある。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新規採用の抑制等による職員数の減など行政改革への取り組みを通じて人件費の削減に努める。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38</xdr:row>
      <xdr:rowOff>49276</xdr:rowOff>
    </xdr:to>
    <xdr:cxnSp macro="">
      <xdr:nvCxnSpPr>
        <xdr:cNvPr id="64" name="直線コネクタ 63"/>
        <xdr:cNvCxnSpPr/>
      </xdr:nvCxnSpPr>
      <xdr:spPr>
        <a:xfrm flipV="1">
          <a:off x="3987800" y="65323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38</xdr:row>
      <xdr:rowOff>49276</xdr:rowOff>
    </xdr:to>
    <xdr:cxnSp macro="">
      <xdr:nvCxnSpPr>
        <xdr:cNvPr id="67" name="直線コネクタ 66"/>
        <xdr:cNvCxnSpPr/>
      </xdr:nvCxnSpPr>
      <xdr:spPr>
        <a:xfrm>
          <a:off x="3098800" y="64912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147574</xdr:rowOff>
    </xdr:to>
    <xdr:cxnSp macro="">
      <xdr:nvCxnSpPr>
        <xdr:cNvPr id="70" name="直線コネクタ 69"/>
        <xdr:cNvCxnSpPr/>
      </xdr:nvCxnSpPr>
      <xdr:spPr>
        <a:xfrm>
          <a:off x="2209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115570</xdr:rowOff>
    </xdr:to>
    <xdr:cxnSp macro="">
      <xdr:nvCxnSpPr>
        <xdr:cNvPr id="73" name="直線コネクタ 72"/>
        <xdr:cNvCxnSpPr/>
      </xdr:nvCxnSpPr>
      <xdr:spPr>
        <a:xfrm>
          <a:off x="1320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前年度から横ばいとなっているものの、類似団体と比較して高い傾向にある。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要因としては、川辺川ダム建設計画に伴い代替地に整備した公共施設など、保有する施設が多いためである。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54610</xdr:rowOff>
    </xdr:to>
    <xdr:cxnSp macro="">
      <xdr:nvCxnSpPr>
        <xdr:cNvPr id="125" name="直線コネクタ 124"/>
        <xdr:cNvCxnSpPr/>
      </xdr:nvCxnSpPr>
      <xdr:spPr>
        <a:xfrm flipV="1">
          <a:off x="15671800" y="3304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54610</xdr:rowOff>
    </xdr:from>
    <xdr:to>
      <xdr:col>78</xdr:col>
      <xdr:colOff>69850</xdr:colOff>
      <xdr:row>20</xdr:row>
      <xdr:rowOff>142240</xdr:rowOff>
    </xdr:to>
    <xdr:cxnSp macro="">
      <xdr:nvCxnSpPr>
        <xdr:cNvPr id="128" name="直線コネクタ 127"/>
        <xdr:cNvCxnSpPr/>
      </xdr:nvCxnSpPr>
      <xdr:spPr>
        <a:xfrm flipV="1">
          <a:off x="14782800" y="33121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62230</xdr:rowOff>
    </xdr:from>
    <xdr:to>
      <xdr:col>73</xdr:col>
      <xdr:colOff>180975</xdr:colOff>
      <xdr:row>20</xdr:row>
      <xdr:rowOff>142240</xdr:rowOff>
    </xdr:to>
    <xdr:cxnSp macro="">
      <xdr:nvCxnSpPr>
        <xdr:cNvPr id="131" name="直線コネクタ 130"/>
        <xdr:cNvCxnSpPr/>
      </xdr:nvCxnSpPr>
      <xdr:spPr>
        <a:xfrm>
          <a:off x="13893800" y="33197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62230</xdr:rowOff>
    </xdr:from>
    <xdr:to>
      <xdr:col>69</xdr:col>
      <xdr:colOff>92075</xdr:colOff>
      <xdr:row>21</xdr:row>
      <xdr:rowOff>69850</xdr:rowOff>
    </xdr:to>
    <xdr:cxnSp macro="">
      <xdr:nvCxnSpPr>
        <xdr:cNvPr id="134" name="直線コネクタ 133"/>
        <xdr:cNvCxnSpPr/>
      </xdr:nvCxnSpPr>
      <xdr:spPr>
        <a:xfrm flipV="1">
          <a:off x="13004800" y="331978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4" name="楕円 143"/>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5"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3810</xdr:rowOff>
    </xdr:from>
    <xdr:to>
      <xdr:col>78</xdr:col>
      <xdr:colOff>120650</xdr:colOff>
      <xdr:row>19</xdr:row>
      <xdr:rowOff>105410</xdr:rowOff>
    </xdr:to>
    <xdr:sp macro="" textlink="">
      <xdr:nvSpPr>
        <xdr:cNvPr id="146" name="楕円 145"/>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90187</xdr:rowOff>
    </xdr:from>
    <xdr:ext cx="736600" cy="259045"/>
    <xdr:sp macro="" textlink="">
      <xdr:nvSpPr>
        <xdr:cNvPr id="147" name="テキスト ボックス 146"/>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91440</xdr:rowOff>
    </xdr:from>
    <xdr:to>
      <xdr:col>74</xdr:col>
      <xdr:colOff>31750</xdr:colOff>
      <xdr:row>21</xdr:row>
      <xdr:rowOff>21590</xdr:rowOff>
    </xdr:to>
    <xdr:sp macro="" textlink="">
      <xdr:nvSpPr>
        <xdr:cNvPr id="148" name="楕円 147"/>
        <xdr:cNvSpPr/>
      </xdr:nvSpPr>
      <xdr:spPr>
        <a:xfrm>
          <a:off x="14732000" y="35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6367</xdr:rowOff>
    </xdr:from>
    <xdr:ext cx="762000" cy="259045"/>
    <xdr:sp macro="" textlink="">
      <xdr:nvSpPr>
        <xdr:cNvPr id="149" name="テキスト ボックス 148"/>
        <xdr:cNvSpPr txBox="1"/>
      </xdr:nvSpPr>
      <xdr:spPr>
        <a:xfrm>
          <a:off x="14401800" y="360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11430</xdr:rowOff>
    </xdr:from>
    <xdr:to>
      <xdr:col>69</xdr:col>
      <xdr:colOff>142875</xdr:colOff>
      <xdr:row>19</xdr:row>
      <xdr:rowOff>113030</xdr:rowOff>
    </xdr:to>
    <xdr:sp macro="" textlink="">
      <xdr:nvSpPr>
        <xdr:cNvPr id="150" name="楕円 149"/>
        <xdr:cNvSpPr/>
      </xdr:nvSpPr>
      <xdr:spPr>
        <a:xfrm>
          <a:off x="13843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97807</xdr:rowOff>
    </xdr:from>
    <xdr:ext cx="762000" cy="259045"/>
    <xdr:sp macro="" textlink="">
      <xdr:nvSpPr>
        <xdr:cNvPr id="151" name="テキスト ボックス 150"/>
        <xdr:cNvSpPr txBox="1"/>
      </xdr:nvSpPr>
      <xdr:spPr>
        <a:xfrm>
          <a:off x="13512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19050</xdr:rowOff>
    </xdr:from>
    <xdr:to>
      <xdr:col>65</xdr:col>
      <xdr:colOff>53975</xdr:colOff>
      <xdr:row>21</xdr:row>
      <xdr:rowOff>120650</xdr:rowOff>
    </xdr:to>
    <xdr:sp macro="" textlink="">
      <xdr:nvSpPr>
        <xdr:cNvPr id="152" name="楕円 151"/>
        <xdr:cNvSpPr/>
      </xdr:nvSpPr>
      <xdr:spPr>
        <a:xfrm>
          <a:off x="12954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105427</xdr:rowOff>
    </xdr:from>
    <xdr:ext cx="762000" cy="259045"/>
    <xdr:sp macro="" textlink="">
      <xdr:nvSpPr>
        <xdr:cNvPr id="153" name="テキスト ボックス 152"/>
        <xdr:cNvSpPr txBox="1"/>
      </xdr:nvSpPr>
      <xdr:spPr>
        <a:xfrm>
          <a:off x="12623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これは、障害福祉サービス等給付費の増によるものである。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資格審査等の適正化を進め、財政を圧迫する上昇傾向に歯止めをかけるよう努める。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95250</xdr:rowOff>
    </xdr:from>
    <xdr:to>
      <xdr:col>24</xdr:col>
      <xdr:colOff>25400</xdr:colOff>
      <xdr:row>54</xdr:row>
      <xdr:rowOff>63500</xdr:rowOff>
    </xdr:to>
    <xdr:cxnSp macro="">
      <xdr:nvCxnSpPr>
        <xdr:cNvPr id="185" name="直線コネクタ 184"/>
        <xdr:cNvCxnSpPr/>
      </xdr:nvCxnSpPr>
      <xdr:spPr>
        <a:xfrm>
          <a:off x="3987800" y="9182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95250</xdr:rowOff>
    </xdr:from>
    <xdr:to>
      <xdr:col>19</xdr:col>
      <xdr:colOff>187325</xdr:colOff>
      <xdr:row>54</xdr:row>
      <xdr:rowOff>88900</xdr:rowOff>
    </xdr:to>
    <xdr:cxnSp macro="">
      <xdr:nvCxnSpPr>
        <xdr:cNvPr id="188" name="直線コネクタ 187"/>
        <xdr:cNvCxnSpPr/>
      </xdr:nvCxnSpPr>
      <xdr:spPr>
        <a:xfrm flipV="1">
          <a:off x="3098800" y="9182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88900</xdr:rowOff>
    </xdr:to>
    <xdr:cxnSp macro="">
      <xdr:nvCxnSpPr>
        <xdr:cNvPr id="191" name="直線コネクタ 190"/>
        <xdr:cNvCxnSpPr/>
      </xdr:nvCxnSpPr>
      <xdr:spPr>
        <a:xfrm>
          <a:off x="2209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4" name="直線コネクタ 193"/>
        <xdr:cNvCxnSpPr/>
      </xdr:nvCxnSpPr>
      <xdr:spPr>
        <a:xfrm flipV="1">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4" name="楕円 203"/>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5"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44450</xdr:rowOff>
    </xdr:from>
    <xdr:to>
      <xdr:col>20</xdr:col>
      <xdr:colOff>38100</xdr:colOff>
      <xdr:row>53</xdr:row>
      <xdr:rowOff>146050</xdr:rowOff>
    </xdr:to>
    <xdr:sp macro="" textlink="">
      <xdr:nvSpPr>
        <xdr:cNvPr id="206" name="楕円 205"/>
        <xdr:cNvSpPr/>
      </xdr:nvSpPr>
      <xdr:spPr>
        <a:xfrm>
          <a:off x="3937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156227</xdr:rowOff>
    </xdr:from>
    <xdr:ext cx="736600" cy="259045"/>
    <xdr:sp macro="" textlink="">
      <xdr:nvSpPr>
        <xdr:cNvPr id="207" name="テキスト ボックス 206"/>
        <xdr:cNvSpPr txBox="1"/>
      </xdr:nvSpPr>
      <xdr:spPr>
        <a:xfrm>
          <a:off x="3606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8" name="楕円 207"/>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9" name="テキスト ボックス 208"/>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0" name="楕円 209"/>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1" name="テキスト ボックス 210"/>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2" name="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3" name="テキスト ボックス 212"/>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これは、主要な経費が利維持団体平均と比較して高水準であるためと考える。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54</xdr:row>
      <xdr:rowOff>24130</xdr:rowOff>
    </xdr:to>
    <xdr:cxnSp macro="">
      <xdr:nvCxnSpPr>
        <xdr:cNvPr id="245" name="直線コネクタ 244"/>
        <xdr:cNvCxnSpPr/>
      </xdr:nvCxnSpPr>
      <xdr:spPr>
        <a:xfrm>
          <a:off x="15671800" y="9278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20320</xdr:rowOff>
    </xdr:from>
    <xdr:to>
      <xdr:col>78</xdr:col>
      <xdr:colOff>69850</xdr:colOff>
      <xdr:row>54</xdr:row>
      <xdr:rowOff>146050</xdr:rowOff>
    </xdr:to>
    <xdr:cxnSp macro="">
      <xdr:nvCxnSpPr>
        <xdr:cNvPr id="248" name="直線コネクタ 247"/>
        <xdr:cNvCxnSpPr/>
      </xdr:nvCxnSpPr>
      <xdr:spPr>
        <a:xfrm flipV="1">
          <a:off x="14782800" y="92786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115570</xdr:rowOff>
    </xdr:from>
    <xdr:to>
      <xdr:col>73</xdr:col>
      <xdr:colOff>180975</xdr:colOff>
      <xdr:row>54</xdr:row>
      <xdr:rowOff>146050</xdr:rowOff>
    </xdr:to>
    <xdr:cxnSp macro="">
      <xdr:nvCxnSpPr>
        <xdr:cNvPr id="251" name="直線コネクタ 250"/>
        <xdr:cNvCxnSpPr/>
      </xdr:nvCxnSpPr>
      <xdr:spPr>
        <a:xfrm>
          <a:off x="13893800" y="9373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115570</xdr:rowOff>
    </xdr:to>
    <xdr:cxnSp macro="">
      <xdr:nvCxnSpPr>
        <xdr:cNvPr id="254" name="直線コネクタ 253"/>
        <xdr:cNvCxnSpPr/>
      </xdr:nvCxnSpPr>
      <xdr:spPr>
        <a:xfrm>
          <a:off x="13004800" y="9362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144780</xdr:rowOff>
    </xdr:from>
    <xdr:to>
      <xdr:col>82</xdr:col>
      <xdr:colOff>158750</xdr:colOff>
      <xdr:row>54</xdr:row>
      <xdr:rowOff>74930</xdr:rowOff>
    </xdr:to>
    <xdr:sp macro="" textlink="">
      <xdr:nvSpPr>
        <xdr:cNvPr id="264" name="楕円 263"/>
        <xdr:cNvSpPr/>
      </xdr:nvSpPr>
      <xdr:spPr>
        <a:xfrm>
          <a:off x="164592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161307</xdr:rowOff>
    </xdr:from>
    <xdr:ext cx="762000" cy="259045"/>
    <xdr:sp macro="" textlink="">
      <xdr:nvSpPr>
        <xdr:cNvPr id="265" name="その他該当値テキスト"/>
        <xdr:cNvSpPr txBox="1"/>
      </xdr:nvSpPr>
      <xdr:spPr>
        <a:xfrm>
          <a:off x="16598900" y="90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140970</xdr:rowOff>
    </xdr:from>
    <xdr:to>
      <xdr:col>78</xdr:col>
      <xdr:colOff>120650</xdr:colOff>
      <xdr:row>54</xdr:row>
      <xdr:rowOff>71120</xdr:rowOff>
    </xdr:to>
    <xdr:sp macro="" textlink="">
      <xdr:nvSpPr>
        <xdr:cNvPr id="266" name="楕円 265"/>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81297</xdr:rowOff>
    </xdr:from>
    <xdr:ext cx="736600" cy="259045"/>
    <xdr:sp macro="" textlink="">
      <xdr:nvSpPr>
        <xdr:cNvPr id="267" name="テキスト ボックス 266"/>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95250</xdr:rowOff>
    </xdr:from>
    <xdr:to>
      <xdr:col>74</xdr:col>
      <xdr:colOff>31750</xdr:colOff>
      <xdr:row>55</xdr:row>
      <xdr:rowOff>25400</xdr:rowOff>
    </xdr:to>
    <xdr:sp macro="" textlink="">
      <xdr:nvSpPr>
        <xdr:cNvPr id="268" name="楕円 267"/>
        <xdr:cNvSpPr/>
      </xdr:nvSpPr>
      <xdr:spPr>
        <a:xfrm>
          <a:off x="14732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35577</xdr:rowOff>
    </xdr:from>
    <xdr:ext cx="762000" cy="259045"/>
    <xdr:sp macro="" textlink="">
      <xdr:nvSpPr>
        <xdr:cNvPr id="269" name="テキスト ボックス 268"/>
        <xdr:cNvSpPr txBox="1"/>
      </xdr:nvSpPr>
      <xdr:spPr>
        <a:xfrm>
          <a:off x="14401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64770</xdr:rowOff>
    </xdr:from>
    <xdr:to>
      <xdr:col>69</xdr:col>
      <xdr:colOff>142875</xdr:colOff>
      <xdr:row>54</xdr:row>
      <xdr:rowOff>166370</xdr:rowOff>
    </xdr:to>
    <xdr:sp macro="" textlink="">
      <xdr:nvSpPr>
        <xdr:cNvPr id="270" name="楕円 269"/>
        <xdr:cNvSpPr/>
      </xdr:nvSpPr>
      <xdr:spPr>
        <a:xfrm>
          <a:off x="13843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5097</xdr:rowOff>
    </xdr:from>
    <xdr:ext cx="762000" cy="259045"/>
    <xdr:sp macro="" textlink="">
      <xdr:nvSpPr>
        <xdr:cNvPr id="271" name="テキスト ボックス 270"/>
        <xdr:cNvSpPr txBox="1"/>
      </xdr:nvSpPr>
      <xdr:spPr>
        <a:xfrm>
          <a:off x="13512800" y="909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2" name="楕円 271"/>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3" name="テキスト ボックス 272"/>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要因として、村の再建計画事業を進めるために実施してきた各種団体への補助制度の一部を廃止縮小したためである。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一方で、類似団体平均を上回っている状況にあることから、引き続き事業の見直し等により経費の縮減に努めていく。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38</xdr:row>
      <xdr:rowOff>3556</xdr:rowOff>
    </xdr:to>
    <xdr:cxnSp macro="">
      <xdr:nvCxnSpPr>
        <xdr:cNvPr id="303" name="直線コネクタ 302"/>
        <xdr:cNvCxnSpPr/>
      </xdr:nvCxnSpPr>
      <xdr:spPr>
        <a:xfrm flipV="1">
          <a:off x="15671800" y="64500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38</xdr:row>
      <xdr:rowOff>3556</xdr:rowOff>
    </xdr:to>
    <xdr:cxnSp macro="">
      <xdr:nvCxnSpPr>
        <xdr:cNvPr id="306" name="直線コネクタ 305"/>
        <xdr:cNvCxnSpPr/>
      </xdr:nvCxnSpPr>
      <xdr:spPr>
        <a:xfrm>
          <a:off x="14782800" y="63449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1270</xdr:rowOff>
    </xdr:to>
    <xdr:cxnSp macro="">
      <xdr:nvCxnSpPr>
        <xdr:cNvPr id="309" name="直線コネクタ 308"/>
        <xdr:cNvCxnSpPr/>
      </xdr:nvCxnSpPr>
      <xdr:spPr>
        <a:xfrm>
          <a:off x="13893800" y="6308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136144</xdr:rowOff>
    </xdr:to>
    <xdr:cxnSp macro="">
      <xdr:nvCxnSpPr>
        <xdr:cNvPr id="312" name="直線コネクタ 311"/>
        <xdr:cNvCxnSpPr/>
      </xdr:nvCxnSpPr>
      <xdr:spPr>
        <a:xfrm>
          <a:off x="13004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2" name="楕円 321"/>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3"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24" name="楕円 323"/>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5" name="テキスト ボックス 324"/>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6" name="楕円 325"/>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7" name="テキスト ボックス 32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8" name="楕円 327"/>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9" name="テキスト ボックス 328"/>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0" name="楕円 329"/>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1" name="テキスト ボックス 330"/>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再建計画による大型事業に伴い今後公債費のピークを迎え、非常に厳しい財政運営となることが予想される。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今後は、地方債の新規発行を伴う普通建設事業の抑制に努めたい。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24130</xdr:rowOff>
    </xdr:to>
    <xdr:cxnSp macro="">
      <xdr:nvCxnSpPr>
        <xdr:cNvPr id="363" name="直線コネクタ 362"/>
        <xdr:cNvCxnSpPr/>
      </xdr:nvCxnSpPr>
      <xdr:spPr>
        <a:xfrm flipV="1">
          <a:off x="3987800" y="13210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24130</xdr:rowOff>
    </xdr:to>
    <xdr:cxnSp macro="">
      <xdr:nvCxnSpPr>
        <xdr:cNvPr id="366" name="直線コネクタ 365"/>
        <xdr:cNvCxnSpPr/>
      </xdr:nvCxnSpPr>
      <xdr:spPr>
        <a:xfrm>
          <a:off x="3098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66039</xdr:rowOff>
    </xdr:to>
    <xdr:cxnSp macro="">
      <xdr:nvCxnSpPr>
        <xdr:cNvPr id="369" name="直線コネクタ 368"/>
        <xdr:cNvCxnSpPr/>
      </xdr:nvCxnSpPr>
      <xdr:spPr>
        <a:xfrm flipV="1">
          <a:off x="2209800" y="132105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66039</xdr:rowOff>
    </xdr:from>
    <xdr:to>
      <xdr:col>11</xdr:col>
      <xdr:colOff>9525</xdr:colOff>
      <xdr:row>77</xdr:row>
      <xdr:rowOff>69850</xdr:rowOff>
    </xdr:to>
    <xdr:cxnSp macro="">
      <xdr:nvCxnSpPr>
        <xdr:cNvPr id="372" name="直線コネクタ 371"/>
        <xdr:cNvCxnSpPr/>
      </xdr:nvCxnSpPr>
      <xdr:spPr>
        <a:xfrm flipV="1">
          <a:off x="1320800" y="13267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82" name="楕円 381"/>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101616</xdr:rowOff>
    </xdr:from>
    <xdr:ext cx="762000" cy="259045"/>
    <xdr:sp macro="" textlink="">
      <xdr:nvSpPr>
        <xdr:cNvPr id="383" name="公債費該当値テキスト"/>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4" name="楕円 38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85" name="テキスト ボックス 384"/>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86" name="楕円 385"/>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87" name="テキスト ボックス 386"/>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15239</xdr:rowOff>
    </xdr:from>
    <xdr:to>
      <xdr:col>11</xdr:col>
      <xdr:colOff>60325</xdr:colOff>
      <xdr:row>77</xdr:row>
      <xdr:rowOff>116839</xdr:rowOff>
    </xdr:to>
    <xdr:sp macro="" textlink="">
      <xdr:nvSpPr>
        <xdr:cNvPr id="388" name="楕円 387"/>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101616</xdr:rowOff>
    </xdr:from>
    <xdr:ext cx="762000" cy="259045"/>
    <xdr:sp macro="" textlink="">
      <xdr:nvSpPr>
        <xdr:cNvPr id="389" name="テキスト ボックス 388"/>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0" name="楕円 389"/>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1" name="テキスト ボックス 390"/>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69.8</a:t>
          </a:r>
          <a:r>
            <a:rPr kumimoji="1" lang="ja-JP" altLang="en-US" sz="1300">
              <a:latin typeface="ＭＳ Ｐゴシック" panose="020B0600070205080204" pitchFamily="50" charset="-128"/>
              <a:ea typeface="ＭＳ Ｐゴシック" panose="020B0600070205080204" pitchFamily="50" charset="-128"/>
            </a:rPr>
            <a:t>ポイントとなったが、類似団体平均を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要因として出資金及び災害復旧事業費、特別会計への繰出金が減少したことにより公債費の占める割合が増加しているためである。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64136</xdr:rowOff>
    </xdr:from>
    <xdr:to>
      <xdr:col>82</xdr:col>
      <xdr:colOff>107950</xdr:colOff>
      <xdr:row>77</xdr:row>
      <xdr:rowOff>95568</xdr:rowOff>
    </xdr:to>
    <xdr:cxnSp macro="">
      <xdr:nvCxnSpPr>
        <xdr:cNvPr id="428" name="直線コネクタ 427"/>
        <xdr:cNvCxnSpPr/>
      </xdr:nvCxnSpPr>
      <xdr:spPr>
        <a:xfrm flipV="1">
          <a:off x="15671800" y="13265786"/>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95568</xdr:rowOff>
    </xdr:from>
    <xdr:to>
      <xdr:col>78</xdr:col>
      <xdr:colOff>69850</xdr:colOff>
      <xdr:row>77</xdr:row>
      <xdr:rowOff>169863</xdr:rowOff>
    </xdr:to>
    <xdr:cxnSp macro="">
      <xdr:nvCxnSpPr>
        <xdr:cNvPr id="431" name="直線コネクタ 430"/>
        <xdr:cNvCxnSpPr/>
      </xdr:nvCxnSpPr>
      <xdr:spPr>
        <a:xfrm flipV="1">
          <a:off x="14782800" y="13297218"/>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164148</xdr:rowOff>
    </xdr:from>
    <xdr:to>
      <xdr:col>73</xdr:col>
      <xdr:colOff>180975</xdr:colOff>
      <xdr:row>77</xdr:row>
      <xdr:rowOff>169863</xdr:rowOff>
    </xdr:to>
    <xdr:cxnSp macro="">
      <xdr:nvCxnSpPr>
        <xdr:cNvPr id="434" name="直線コネクタ 433"/>
        <xdr:cNvCxnSpPr/>
      </xdr:nvCxnSpPr>
      <xdr:spPr>
        <a:xfrm>
          <a:off x="13893800" y="13194348"/>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164148</xdr:rowOff>
    </xdr:from>
    <xdr:to>
      <xdr:col>69</xdr:col>
      <xdr:colOff>92075</xdr:colOff>
      <xdr:row>77</xdr:row>
      <xdr:rowOff>121286</xdr:rowOff>
    </xdr:to>
    <xdr:cxnSp macro="">
      <xdr:nvCxnSpPr>
        <xdr:cNvPr id="437" name="直線コネクタ 436"/>
        <xdr:cNvCxnSpPr/>
      </xdr:nvCxnSpPr>
      <xdr:spPr>
        <a:xfrm flipV="1">
          <a:off x="13004800" y="13194348"/>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13336</xdr:rowOff>
    </xdr:from>
    <xdr:to>
      <xdr:col>82</xdr:col>
      <xdr:colOff>158750</xdr:colOff>
      <xdr:row>77</xdr:row>
      <xdr:rowOff>114936</xdr:rowOff>
    </xdr:to>
    <xdr:sp macro="" textlink="">
      <xdr:nvSpPr>
        <xdr:cNvPr id="447" name="楕円 446"/>
        <xdr:cNvSpPr/>
      </xdr:nvSpPr>
      <xdr:spPr>
        <a:xfrm>
          <a:off x="164592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156863</xdr:rowOff>
    </xdr:from>
    <xdr:ext cx="762000" cy="259045"/>
    <xdr:sp macro="" textlink="">
      <xdr:nvSpPr>
        <xdr:cNvPr id="448" name="公債費以外該当値テキスト"/>
        <xdr:cNvSpPr txBox="1"/>
      </xdr:nvSpPr>
      <xdr:spPr>
        <a:xfrm>
          <a:off x="165989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44768</xdr:rowOff>
    </xdr:from>
    <xdr:to>
      <xdr:col>78</xdr:col>
      <xdr:colOff>120650</xdr:colOff>
      <xdr:row>77</xdr:row>
      <xdr:rowOff>146368</xdr:rowOff>
    </xdr:to>
    <xdr:sp macro="" textlink="">
      <xdr:nvSpPr>
        <xdr:cNvPr id="449" name="楕円 448"/>
        <xdr:cNvSpPr/>
      </xdr:nvSpPr>
      <xdr:spPr>
        <a:xfrm>
          <a:off x="15621000" y="132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131145</xdr:rowOff>
    </xdr:from>
    <xdr:ext cx="736600" cy="259045"/>
    <xdr:sp macro="" textlink="">
      <xdr:nvSpPr>
        <xdr:cNvPr id="450" name="テキスト ボックス 449"/>
        <xdr:cNvSpPr txBox="1"/>
      </xdr:nvSpPr>
      <xdr:spPr>
        <a:xfrm>
          <a:off x="15290800" y="13332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119063</xdr:rowOff>
    </xdr:from>
    <xdr:to>
      <xdr:col>74</xdr:col>
      <xdr:colOff>31750</xdr:colOff>
      <xdr:row>78</xdr:row>
      <xdr:rowOff>49213</xdr:rowOff>
    </xdr:to>
    <xdr:sp macro="" textlink="">
      <xdr:nvSpPr>
        <xdr:cNvPr id="451" name="楕円 450"/>
        <xdr:cNvSpPr/>
      </xdr:nvSpPr>
      <xdr:spPr>
        <a:xfrm>
          <a:off x="14732000" y="133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33990</xdr:rowOff>
    </xdr:from>
    <xdr:ext cx="762000" cy="259045"/>
    <xdr:sp macro="" textlink="">
      <xdr:nvSpPr>
        <xdr:cNvPr id="452" name="テキスト ボックス 451"/>
        <xdr:cNvSpPr txBox="1"/>
      </xdr:nvSpPr>
      <xdr:spPr>
        <a:xfrm>
          <a:off x="14401800" y="134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113348</xdr:rowOff>
    </xdr:from>
    <xdr:to>
      <xdr:col>69</xdr:col>
      <xdr:colOff>142875</xdr:colOff>
      <xdr:row>77</xdr:row>
      <xdr:rowOff>43498</xdr:rowOff>
    </xdr:to>
    <xdr:sp macro="" textlink="">
      <xdr:nvSpPr>
        <xdr:cNvPr id="453" name="楕円 452"/>
        <xdr:cNvSpPr/>
      </xdr:nvSpPr>
      <xdr:spPr>
        <a:xfrm>
          <a:off x="13843000" y="131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28275</xdr:rowOff>
    </xdr:from>
    <xdr:ext cx="762000" cy="259045"/>
    <xdr:sp macro="" textlink="">
      <xdr:nvSpPr>
        <xdr:cNvPr id="454" name="テキスト ボックス 453"/>
        <xdr:cNvSpPr txBox="1"/>
      </xdr:nvSpPr>
      <xdr:spPr>
        <a:xfrm>
          <a:off x="13512800" y="1322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70486</xdr:rowOff>
    </xdr:from>
    <xdr:to>
      <xdr:col>65</xdr:col>
      <xdr:colOff>53975</xdr:colOff>
      <xdr:row>78</xdr:row>
      <xdr:rowOff>636</xdr:rowOff>
    </xdr:to>
    <xdr:sp macro="" textlink="">
      <xdr:nvSpPr>
        <xdr:cNvPr id="455" name="楕円 454"/>
        <xdr:cNvSpPr/>
      </xdr:nvSpPr>
      <xdr:spPr>
        <a:xfrm>
          <a:off x="12954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156863</xdr:rowOff>
    </xdr:from>
    <xdr:ext cx="762000" cy="259045"/>
    <xdr:sp macro="" textlink="">
      <xdr:nvSpPr>
        <xdr:cNvPr id="456" name="テキスト ボックス 455"/>
        <xdr:cNvSpPr txBox="1"/>
      </xdr:nvSpPr>
      <xdr:spPr>
        <a:xfrm>
          <a:off x="12623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83314</xdr:rowOff>
    </xdr:from>
    <xdr:to>
      <xdr:col>29</xdr:col>
      <xdr:colOff>127000</xdr:colOff>
      <xdr:row>15</xdr:row>
      <xdr:rowOff>98667</xdr:rowOff>
    </xdr:to>
    <xdr:cxnSp macro="">
      <xdr:nvCxnSpPr>
        <xdr:cNvPr id="49" name="直線コネクタ 48"/>
        <xdr:cNvCxnSpPr/>
      </xdr:nvCxnSpPr>
      <xdr:spPr bwMode="auto">
        <a:xfrm flipV="1">
          <a:off x="5003800" y="2702689"/>
          <a:ext cx="647700" cy="15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98667</xdr:rowOff>
    </xdr:from>
    <xdr:to>
      <xdr:col>26</xdr:col>
      <xdr:colOff>50800</xdr:colOff>
      <xdr:row>15</xdr:row>
      <xdr:rowOff>119902</xdr:rowOff>
    </xdr:to>
    <xdr:cxnSp macro="">
      <xdr:nvCxnSpPr>
        <xdr:cNvPr id="52" name="直線コネクタ 51"/>
        <xdr:cNvCxnSpPr/>
      </xdr:nvCxnSpPr>
      <xdr:spPr bwMode="auto">
        <a:xfrm flipV="1">
          <a:off x="4305300" y="2718042"/>
          <a:ext cx="698500" cy="2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112093</xdr:rowOff>
    </xdr:from>
    <xdr:to>
      <xdr:col>22</xdr:col>
      <xdr:colOff>114300</xdr:colOff>
      <xdr:row>15</xdr:row>
      <xdr:rowOff>119902</xdr:rowOff>
    </xdr:to>
    <xdr:cxnSp macro="">
      <xdr:nvCxnSpPr>
        <xdr:cNvPr id="55" name="直線コネクタ 54"/>
        <xdr:cNvCxnSpPr/>
      </xdr:nvCxnSpPr>
      <xdr:spPr bwMode="auto">
        <a:xfrm>
          <a:off x="3606800" y="2731468"/>
          <a:ext cx="698500" cy="7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82444</xdr:rowOff>
    </xdr:from>
    <xdr:to>
      <xdr:col>18</xdr:col>
      <xdr:colOff>177800</xdr:colOff>
      <xdr:row>15</xdr:row>
      <xdr:rowOff>112093</xdr:rowOff>
    </xdr:to>
    <xdr:cxnSp macro="">
      <xdr:nvCxnSpPr>
        <xdr:cNvPr id="58" name="直線コネクタ 57"/>
        <xdr:cNvCxnSpPr/>
      </xdr:nvCxnSpPr>
      <xdr:spPr bwMode="auto">
        <a:xfrm>
          <a:off x="2908300" y="2701819"/>
          <a:ext cx="698500" cy="29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32514</xdr:rowOff>
    </xdr:from>
    <xdr:to>
      <xdr:col>29</xdr:col>
      <xdr:colOff>177800</xdr:colOff>
      <xdr:row>15</xdr:row>
      <xdr:rowOff>134114</xdr:rowOff>
    </xdr:to>
    <xdr:sp macro="" textlink="">
      <xdr:nvSpPr>
        <xdr:cNvPr id="68" name="楕円 67"/>
        <xdr:cNvSpPr/>
      </xdr:nvSpPr>
      <xdr:spPr bwMode="auto">
        <a:xfrm>
          <a:off x="5600700" y="2651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49041</xdr:rowOff>
    </xdr:from>
    <xdr:ext cx="762000" cy="259045"/>
    <xdr:sp macro="" textlink="">
      <xdr:nvSpPr>
        <xdr:cNvPr id="69" name="人口1人当たり決算額の推移該当値テキスト130"/>
        <xdr:cNvSpPr txBox="1"/>
      </xdr:nvSpPr>
      <xdr:spPr>
        <a:xfrm>
          <a:off x="5740400" y="24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47867</xdr:rowOff>
    </xdr:from>
    <xdr:to>
      <xdr:col>26</xdr:col>
      <xdr:colOff>101600</xdr:colOff>
      <xdr:row>15</xdr:row>
      <xdr:rowOff>149467</xdr:rowOff>
    </xdr:to>
    <xdr:sp macro="" textlink="">
      <xdr:nvSpPr>
        <xdr:cNvPr id="70" name="楕円 69"/>
        <xdr:cNvSpPr/>
      </xdr:nvSpPr>
      <xdr:spPr bwMode="auto">
        <a:xfrm>
          <a:off x="4953000" y="2667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159644</xdr:rowOff>
    </xdr:from>
    <xdr:ext cx="736600" cy="259045"/>
    <xdr:sp macro="" textlink="">
      <xdr:nvSpPr>
        <xdr:cNvPr id="71" name="テキスト ボックス 70"/>
        <xdr:cNvSpPr txBox="1"/>
      </xdr:nvSpPr>
      <xdr:spPr>
        <a:xfrm>
          <a:off x="4622800" y="2436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69102</xdr:rowOff>
    </xdr:from>
    <xdr:to>
      <xdr:col>22</xdr:col>
      <xdr:colOff>165100</xdr:colOff>
      <xdr:row>15</xdr:row>
      <xdr:rowOff>170702</xdr:rowOff>
    </xdr:to>
    <xdr:sp macro="" textlink="">
      <xdr:nvSpPr>
        <xdr:cNvPr id="72" name="楕円 71"/>
        <xdr:cNvSpPr/>
      </xdr:nvSpPr>
      <xdr:spPr bwMode="auto">
        <a:xfrm>
          <a:off x="4254500" y="268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9429</xdr:rowOff>
    </xdr:from>
    <xdr:ext cx="762000" cy="259045"/>
    <xdr:sp macro="" textlink="">
      <xdr:nvSpPr>
        <xdr:cNvPr id="73" name="テキスト ボックス 72"/>
        <xdr:cNvSpPr txBox="1"/>
      </xdr:nvSpPr>
      <xdr:spPr>
        <a:xfrm>
          <a:off x="3924300" y="245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61293</xdr:rowOff>
    </xdr:from>
    <xdr:to>
      <xdr:col>19</xdr:col>
      <xdr:colOff>38100</xdr:colOff>
      <xdr:row>15</xdr:row>
      <xdr:rowOff>162893</xdr:rowOff>
    </xdr:to>
    <xdr:sp macro="" textlink="">
      <xdr:nvSpPr>
        <xdr:cNvPr id="74" name="楕円 73"/>
        <xdr:cNvSpPr/>
      </xdr:nvSpPr>
      <xdr:spPr bwMode="auto">
        <a:xfrm>
          <a:off x="3556000" y="2680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1620</xdr:rowOff>
    </xdr:from>
    <xdr:ext cx="762000" cy="259045"/>
    <xdr:sp macro="" textlink="">
      <xdr:nvSpPr>
        <xdr:cNvPr id="75" name="テキスト ボックス 74"/>
        <xdr:cNvSpPr txBox="1"/>
      </xdr:nvSpPr>
      <xdr:spPr>
        <a:xfrm>
          <a:off x="3225800" y="244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31644</xdr:rowOff>
    </xdr:from>
    <xdr:to>
      <xdr:col>15</xdr:col>
      <xdr:colOff>101600</xdr:colOff>
      <xdr:row>15</xdr:row>
      <xdr:rowOff>133244</xdr:rowOff>
    </xdr:to>
    <xdr:sp macro="" textlink="">
      <xdr:nvSpPr>
        <xdr:cNvPr id="76" name="楕円 75"/>
        <xdr:cNvSpPr/>
      </xdr:nvSpPr>
      <xdr:spPr bwMode="auto">
        <a:xfrm>
          <a:off x="2857500" y="265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143421</xdr:rowOff>
    </xdr:from>
    <xdr:ext cx="762000" cy="259045"/>
    <xdr:sp macro="" textlink="">
      <xdr:nvSpPr>
        <xdr:cNvPr id="77" name="テキスト ボックス 76"/>
        <xdr:cNvSpPr txBox="1"/>
      </xdr:nvSpPr>
      <xdr:spPr>
        <a:xfrm>
          <a:off x="2527300" y="241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337465</xdr:rowOff>
    </xdr:from>
    <xdr:to>
      <xdr:col>29</xdr:col>
      <xdr:colOff>127000</xdr:colOff>
      <xdr:row>35</xdr:row>
      <xdr:rowOff>5720</xdr:rowOff>
    </xdr:to>
    <xdr:cxnSp macro="">
      <xdr:nvCxnSpPr>
        <xdr:cNvPr id="110" name="直線コネクタ 109"/>
        <xdr:cNvCxnSpPr/>
      </xdr:nvCxnSpPr>
      <xdr:spPr bwMode="auto">
        <a:xfrm flipV="1">
          <a:off x="5003800" y="6604915"/>
          <a:ext cx="647700" cy="11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329372</xdr:rowOff>
    </xdr:from>
    <xdr:to>
      <xdr:col>26</xdr:col>
      <xdr:colOff>50800</xdr:colOff>
      <xdr:row>35</xdr:row>
      <xdr:rowOff>5720</xdr:rowOff>
    </xdr:to>
    <xdr:cxnSp macro="">
      <xdr:nvCxnSpPr>
        <xdr:cNvPr id="113" name="直線コネクタ 112"/>
        <xdr:cNvCxnSpPr/>
      </xdr:nvCxnSpPr>
      <xdr:spPr bwMode="auto">
        <a:xfrm>
          <a:off x="4305300" y="6596822"/>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267383</xdr:rowOff>
    </xdr:from>
    <xdr:to>
      <xdr:col>22</xdr:col>
      <xdr:colOff>114300</xdr:colOff>
      <xdr:row>34</xdr:row>
      <xdr:rowOff>329372</xdr:rowOff>
    </xdr:to>
    <xdr:cxnSp macro="">
      <xdr:nvCxnSpPr>
        <xdr:cNvPr id="116" name="直線コネクタ 115"/>
        <xdr:cNvCxnSpPr/>
      </xdr:nvCxnSpPr>
      <xdr:spPr bwMode="auto">
        <a:xfrm>
          <a:off x="3606800" y="6534833"/>
          <a:ext cx="698500" cy="6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241727</xdr:rowOff>
    </xdr:from>
    <xdr:to>
      <xdr:col>18</xdr:col>
      <xdr:colOff>177800</xdr:colOff>
      <xdr:row>34</xdr:row>
      <xdr:rowOff>267383</xdr:rowOff>
    </xdr:to>
    <xdr:cxnSp macro="">
      <xdr:nvCxnSpPr>
        <xdr:cNvPr id="119" name="直線コネクタ 118"/>
        <xdr:cNvCxnSpPr/>
      </xdr:nvCxnSpPr>
      <xdr:spPr bwMode="auto">
        <a:xfrm>
          <a:off x="2908300" y="6509177"/>
          <a:ext cx="698500" cy="25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286665</xdr:rowOff>
    </xdr:from>
    <xdr:to>
      <xdr:col>29</xdr:col>
      <xdr:colOff>177800</xdr:colOff>
      <xdr:row>35</xdr:row>
      <xdr:rowOff>45365</xdr:rowOff>
    </xdr:to>
    <xdr:sp macro="" textlink="">
      <xdr:nvSpPr>
        <xdr:cNvPr id="129" name="楕円 128"/>
        <xdr:cNvSpPr/>
      </xdr:nvSpPr>
      <xdr:spPr bwMode="auto">
        <a:xfrm>
          <a:off x="5600700" y="655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131741</xdr:rowOff>
    </xdr:from>
    <xdr:ext cx="762000" cy="259045"/>
    <xdr:sp macro="" textlink="">
      <xdr:nvSpPr>
        <xdr:cNvPr id="130" name="人口1人当たり決算額の推移該当値テキスト445"/>
        <xdr:cNvSpPr txBox="1"/>
      </xdr:nvSpPr>
      <xdr:spPr>
        <a:xfrm>
          <a:off x="5740400" y="639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297820</xdr:rowOff>
    </xdr:from>
    <xdr:to>
      <xdr:col>26</xdr:col>
      <xdr:colOff>101600</xdr:colOff>
      <xdr:row>35</xdr:row>
      <xdr:rowOff>56520</xdr:rowOff>
    </xdr:to>
    <xdr:sp macro="" textlink="">
      <xdr:nvSpPr>
        <xdr:cNvPr id="131" name="楕円 130"/>
        <xdr:cNvSpPr/>
      </xdr:nvSpPr>
      <xdr:spPr bwMode="auto">
        <a:xfrm>
          <a:off x="4953000" y="6565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66697</xdr:rowOff>
    </xdr:from>
    <xdr:ext cx="736600" cy="259045"/>
    <xdr:sp macro="" textlink="">
      <xdr:nvSpPr>
        <xdr:cNvPr id="132" name="テキスト ボックス 131"/>
        <xdr:cNvSpPr txBox="1"/>
      </xdr:nvSpPr>
      <xdr:spPr>
        <a:xfrm>
          <a:off x="4622800" y="6334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278572</xdr:rowOff>
    </xdr:from>
    <xdr:to>
      <xdr:col>22</xdr:col>
      <xdr:colOff>165100</xdr:colOff>
      <xdr:row>35</xdr:row>
      <xdr:rowOff>37272</xdr:rowOff>
    </xdr:to>
    <xdr:sp macro="" textlink="">
      <xdr:nvSpPr>
        <xdr:cNvPr id="133" name="楕円 132"/>
        <xdr:cNvSpPr/>
      </xdr:nvSpPr>
      <xdr:spPr bwMode="auto">
        <a:xfrm>
          <a:off x="4254500" y="6546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47449</xdr:rowOff>
    </xdr:from>
    <xdr:ext cx="762000" cy="259045"/>
    <xdr:sp macro="" textlink="">
      <xdr:nvSpPr>
        <xdr:cNvPr id="134" name="テキスト ボックス 133"/>
        <xdr:cNvSpPr txBox="1"/>
      </xdr:nvSpPr>
      <xdr:spPr>
        <a:xfrm>
          <a:off x="3924300" y="63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216583</xdr:rowOff>
    </xdr:from>
    <xdr:to>
      <xdr:col>19</xdr:col>
      <xdr:colOff>38100</xdr:colOff>
      <xdr:row>34</xdr:row>
      <xdr:rowOff>318184</xdr:rowOff>
    </xdr:to>
    <xdr:sp macro="" textlink="">
      <xdr:nvSpPr>
        <xdr:cNvPr id="135" name="楕円 134"/>
        <xdr:cNvSpPr/>
      </xdr:nvSpPr>
      <xdr:spPr bwMode="auto">
        <a:xfrm>
          <a:off x="3556000" y="648403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328360</xdr:rowOff>
    </xdr:from>
    <xdr:ext cx="762000" cy="259045"/>
    <xdr:sp macro="" textlink="">
      <xdr:nvSpPr>
        <xdr:cNvPr id="136" name="テキスト ボックス 135"/>
        <xdr:cNvSpPr txBox="1"/>
      </xdr:nvSpPr>
      <xdr:spPr>
        <a:xfrm>
          <a:off x="3225800" y="625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190927</xdr:rowOff>
    </xdr:from>
    <xdr:to>
      <xdr:col>15</xdr:col>
      <xdr:colOff>101600</xdr:colOff>
      <xdr:row>34</xdr:row>
      <xdr:rowOff>292526</xdr:rowOff>
    </xdr:to>
    <xdr:sp macro="" textlink="">
      <xdr:nvSpPr>
        <xdr:cNvPr id="137" name="楕円 136"/>
        <xdr:cNvSpPr/>
      </xdr:nvSpPr>
      <xdr:spPr bwMode="auto">
        <a:xfrm>
          <a:off x="2857500" y="645837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302704</xdr:rowOff>
    </xdr:from>
    <xdr:ext cx="762000" cy="259045"/>
    <xdr:sp macro="" textlink="">
      <xdr:nvSpPr>
        <xdr:cNvPr id="138" name="テキスト ボックス 137"/>
        <xdr:cNvSpPr txBox="1"/>
      </xdr:nvSpPr>
      <xdr:spPr>
        <a:xfrm>
          <a:off x="2527300" y="622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1,069
1,056
252.92
2,915,230
2,860,333
51,136
1,297,793
3,127,857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48851</xdr:rowOff>
    </xdr:from>
    <xdr:to>
      <xdr:col>24</xdr:col>
      <xdr:colOff>63500</xdr:colOff>
      <xdr:row>35</xdr:row>
      <xdr:rowOff>62542</xdr:rowOff>
    </xdr:to>
    <xdr:cxnSp macro="">
      <xdr:nvCxnSpPr>
        <xdr:cNvPr id="60" name="直線コネクタ 59"/>
        <xdr:cNvCxnSpPr/>
      </xdr:nvCxnSpPr>
      <xdr:spPr>
        <a:xfrm flipV="1">
          <a:off x="3797300" y="6049601"/>
          <a:ext cx="838200" cy="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62542</xdr:rowOff>
    </xdr:from>
    <xdr:to>
      <xdr:col>19</xdr:col>
      <xdr:colOff>177800</xdr:colOff>
      <xdr:row>35</xdr:row>
      <xdr:rowOff>87512</xdr:rowOff>
    </xdr:to>
    <xdr:cxnSp macro="">
      <xdr:nvCxnSpPr>
        <xdr:cNvPr id="63" name="直線コネクタ 62"/>
        <xdr:cNvCxnSpPr/>
      </xdr:nvCxnSpPr>
      <xdr:spPr>
        <a:xfrm flipV="1">
          <a:off x="2908300" y="6063292"/>
          <a:ext cx="889000" cy="2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85659</xdr:rowOff>
    </xdr:from>
    <xdr:to>
      <xdr:col>15</xdr:col>
      <xdr:colOff>50800</xdr:colOff>
      <xdr:row>35</xdr:row>
      <xdr:rowOff>87512</xdr:rowOff>
    </xdr:to>
    <xdr:cxnSp macro="">
      <xdr:nvCxnSpPr>
        <xdr:cNvPr id="66" name="直線コネクタ 65"/>
        <xdr:cNvCxnSpPr/>
      </xdr:nvCxnSpPr>
      <xdr:spPr>
        <a:xfrm>
          <a:off x="2019300" y="6086409"/>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85659</xdr:rowOff>
    </xdr:from>
    <xdr:to>
      <xdr:col>10</xdr:col>
      <xdr:colOff>114300</xdr:colOff>
      <xdr:row>35</xdr:row>
      <xdr:rowOff>91904</xdr:rowOff>
    </xdr:to>
    <xdr:cxnSp macro="">
      <xdr:nvCxnSpPr>
        <xdr:cNvPr id="69" name="直線コネクタ 68"/>
        <xdr:cNvCxnSpPr/>
      </xdr:nvCxnSpPr>
      <xdr:spPr>
        <a:xfrm flipV="1">
          <a:off x="1130300" y="6086409"/>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169501</xdr:rowOff>
    </xdr:from>
    <xdr:to>
      <xdr:col>24</xdr:col>
      <xdr:colOff>114300</xdr:colOff>
      <xdr:row>35</xdr:row>
      <xdr:rowOff>99651</xdr:rowOff>
    </xdr:to>
    <xdr:sp macro="" textlink="">
      <xdr:nvSpPr>
        <xdr:cNvPr id="79" name="楕円 78"/>
        <xdr:cNvSpPr/>
      </xdr:nvSpPr>
      <xdr:spPr>
        <a:xfrm>
          <a:off x="4584700" y="59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20928</xdr:rowOff>
    </xdr:from>
    <xdr:ext cx="599010" cy="259045"/>
    <xdr:sp macro="" textlink="">
      <xdr:nvSpPr>
        <xdr:cNvPr id="80" name="人件費該当値テキスト"/>
        <xdr:cNvSpPr txBox="1"/>
      </xdr:nvSpPr>
      <xdr:spPr>
        <a:xfrm>
          <a:off x="4686300" y="585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11742</xdr:rowOff>
    </xdr:from>
    <xdr:to>
      <xdr:col>20</xdr:col>
      <xdr:colOff>38100</xdr:colOff>
      <xdr:row>35</xdr:row>
      <xdr:rowOff>113342</xdr:rowOff>
    </xdr:to>
    <xdr:sp macro="" textlink="">
      <xdr:nvSpPr>
        <xdr:cNvPr id="81" name="楕円 80"/>
        <xdr:cNvSpPr/>
      </xdr:nvSpPr>
      <xdr:spPr>
        <a:xfrm>
          <a:off x="3746500" y="60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129869</xdr:rowOff>
    </xdr:from>
    <xdr:ext cx="599010" cy="259045"/>
    <xdr:sp macro="" textlink="">
      <xdr:nvSpPr>
        <xdr:cNvPr id="82" name="テキスト ボックス 81"/>
        <xdr:cNvSpPr txBox="1"/>
      </xdr:nvSpPr>
      <xdr:spPr>
        <a:xfrm>
          <a:off x="3497795" y="578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36712</xdr:rowOff>
    </xdr:from>
    <xdr:to>
      <xdr:col>15</xdr:col>
      <xdr:colOff>101600</xdr:colOff>
      <xdr:row>35</xdr:row>
      <xdr:rowOff>138312</xdr:rowOff>
    </xdr:to>
    <xdr:sp macro="" textlink="">
      <xdr:nvSpPr>
        <xdr:cNvPr id="83" name="楕円 82"/>
        <xdr:cNvSpPr/>
      </xdr:nvSpPr>
      <xdr:spPr>
        <a:xfrm>
          <a:off x="2857500" y="60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154839</xdr:rowOff>
    </xdr:from>
    <xdr:ext cx="599010" cy="259045"/>
    <xdr:sp macro="" textlink="">
      <xdr:nvSpPr>
        <xdr:cNvPr id="84" name="テキスト ボックス 83"/>
        <xdr:cNvSpPr txBox="1"/>
      </xdr:nvSpPr>
      <xdr:spPr>
        <a:xfrm>
          <a:off x="2608795" y="581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34859</xdr:rowOff>
    </xdr:from>
    <xdr:to>
      <xdr:col>10</xdr:col>
      <xdr:colOff>165100</xdr:colOff>
      <xdr:row>35</xdr:row>
      <xdr:rowOff>136459</xdr:rowOff>
    </xdr:to>
    <xdr:sp macro="" textlink="">
      <xdr:nvSpPr>
        <xdr:cNvPr id="85" name="楕円 84"/>
        <xdr:cNvSpPr/>
      </xdr:nvSpPr>
      <xdr:spPr>
        <a:xfrm>
          <a:off x="1968500" y="60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152986</xdr:rowOff>
    </xdr:from>
    <xdr:ext cx="599010" cy="259045"/>
    <xdr:sp macro="" textlink="">
      <xdr:nvSpPr>
        <xdr:cNvPr id="86" name="テキスト ボックス 85"/>
        <xdr:cNvSpPr txBox="1"/>
      </xdr:nvSpPr>
      <xdr:spPr>
        <a:xfrm>
          <a:off x="1719795" y="581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41104</xdr:rowOff>
    </xdr:from>
    <xdr:to>
      <xdr:col>6</xdr:col>
      <xdr:colOff>38100</xdr:colOff>
      <xdr:row>35</xdr:row>
      <xdr:rowOff>142704</xdr:rowOff>
    </xdr:to>
    <xdr:sp macro="" textlink="">
      <xdr:nvSpPr>
        <xdr:cNvPr id="87" name="楕円 86"/>
        <xdr:cNvSpPr/>
      </xdr:nvSpPr>
      <xdr:spPr>
        <a:xfrm>
          <a:off x="1079500" y="60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159231</xdr:rowOff>
    </xdr:from>
    <xdr:ext cx="599010" cy="259045"/>
    <xdr:sp macro="" textlink="">
      <xdr:nvSpPr>
        <xdr:cNvPr id="88" name="テキスト ボックス 87"/>
        <xdr:cNvSpPr txBox="1"/>
      </xdr:nvSpPr>
      <xdr:spPr>
        <a:xfrm>
          <a:off x="830795" y="581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35746</xdr:rowOff>
    </xdr:from>
    <xdr:to>
      <xdr:col>24</xdr:col>
      <xdr:colOff>63500</xdr:colOff>
      <xdr:row>54</xdr:row>
      <xdr:rowOff>143286</xdr:rowOff>
    </xdr:to>
    <xdr:cxnSp macro="">
      <xdr:nvCxnSpPr>
        <xdr:cNvPr id="119" name="直線コネクタ 118"/>
        <xdr:cNvCxnSpPr/>
      </xdr:nvCxnSpPr>
      <xdr:spPr>
        <a:xfrm flipV="1">
          <a:off x="3797300" y="9294046"/>
          <a:ext cx="838200" cy="10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143279</xdr:rowOff>
    </xdr:from>
    <xdr:to>
      <xdr:col>19</xdr:col>
      <xdr:colOff>177800</xdr:colOff>
      <xdr:row>54</xdr:row>
      <xdr:rowOff>143286</xdr:rowOff>
    </xdr:to>
    <xdr:cxnSp macro="">
      <xdr:nvCxnSpPr>
        <xdr:cNvPr id="122" name="直線コネクタ 121"/>
        <xdr:cNvCxnSpPr/>
      </xdr:nvCxnSpPr>
      <xdr:spPr>
        <a:xfrm>
          <a:off x="2908300" y="9401579"/>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143279</xdr:rowOff>
    </xdr:from>
    <xdr:to>
      <xdr:col>15</xdr:col>
      <xdr:colOff>50800</xdr:colOff>
      <xdr:row>55</xdr:row>
      <xdr:rowOff>24559</xdr:rowOff>
    </xdr:to>
    <xdr:cxnSp macro="">
      <xdr:nvCxnSpPr>
        <xdr:cNvPr id="125" name="直線コネクタ 124"/>
        <xdr:cNvCxnSpPr/>
      </xdr:nvCxnSpPr>
      <xdr:spPr>
        <a:xfrm flipV="1">
          <a:off x="2019300" y="9401579"/>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24559</xdr:rowOff>
    </xdr:from>
    <xdr:to>
      <xdr:col>10</xdr:col>
      <xdr:colOff>114300</xdr:colOff>
      <xdr:row>55</xdr:row>
      <xdr:rowOff>30762</xdr:rowOff>
    </xdr:to>
    <xdr:cxnSp macro="">
      <xdr:nvCxnSpPr>
        <xdr:cNvPr id="128" name="直線コネクタ 127"/>
        <xdr:cNvCxnSpPr/>
      </xdr:nvCxnSpPr>
      <xdr:spPr>
        <a:xfrm flipV="1">
          <a:off x="1130300" y="9454309"/>
          <a:ext cx="8890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156396</xdr:rowOff>
    </xdr:from>
    <xdr:to>
      <xdr:col>24</xdr:col>
      <xdr:colOff>114300</xdr:colOff>
      <xdr:row>54</xdr:row>
      <xdr:rowOff>86546</xdr:rowOff>
    </xdr:to>
    <xdr:sp macro="" textlink="">
      <xdr:nvSpPr>
        <xdr:cNvPr id="138" name="楕円 137"/>
        <xdr:cNvSpPr/>
      </xdr:nvSpPr>
      <xdr:spPr>
        <a:xfrm>
          <a:off x="4584700" y="92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7823</xdr:rowOff>
    </xdr:from>
    <xdr:ext cx="599010" cy="259045"/>
    <xdr:sp macro="" textlink="">
      <xdr:nvSpPr>
        <xdr:cNvPr id="139" name="物件費該当値テキスト"/>
        <xdr:cNvSpPr txBox="1"/>
      </xdr:nvSpPr>
      <xdr:spPr>
        <a:xfrm>
          <a:off x="4686300" y="909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92486</xdr:rowOff>
    </xdr:from>
    <xdr:to>
      <xdr:col>20</xdr:col>
      <xdr:colOff>38100</xdr:colOff>
      <xdr:row>55</xdr:row>
      <xdr:rowOff>22636</xdr:rowOff>
    </xdr:to>
    <xdr:sp macro="" textlink="">
      <xdr:nvSpPr>
        <xdr:cNvPr id="140" name="楕円 139"/>
        <xdr:cNvSpPr/>
      </xdr:nvSpPr>
      <xdr:spPr>
        <a:xfrm>
          <a:off x="3746500" y="93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39163</xdr:rowOff>
    </xdr:from>
    <xdr:ext cx="599010" cy="259045"/>
    <xdr:sp macro="" textlink="">
      <xdr:nvSpPr>
        <xdr:cNvPr id="141" name="テキスト ボックス 140"/>
        <xdr:cNvSpPr txBox="1"/>
      </xdr:nvSpPr>
      <xdr:spPr>
        <a:xfrm>
          <a:off x="3497795" y="912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92479</xdr:rowOff>
    </xdr:from>
    <xdr:to>
      <xdr:col>15</xdr:col>
      <xdr:colOff>101600</xdr:colOff>
      <xdr:row>55</xdr:row>
      <xdr:rowOff>22629</xdr:rowOff>
    </xdr:to>
    <xdr:sp macro="" textlink="">
      <xdr:nvSpPr>
        <xdr:cNvPr id="142" name="楕円 141"/>
        <xdr:cNvSpPr/>
      </xdr:nvSpPr>
      <xdr:spPr>
        <a:xfrm>
          <a:off x="2857500" y="93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39156</xdr:rowOff>
    </xdr:from>
    <xdr:ext cx="599010" cy="259045"/>
    <xdr:sp macro="" textlink="">
      <xdr:nvSpPr>
        <xdr:cNvPr id="143" name="テキスト ボックス 142"/>
        <xdr:cNvSpPr txBox="1"/>
      </xdr:nvSpPr>
      <xdr:spPr>
        <a:xfrm>
          <a:off x="2608795" y="91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145209</xdr:rowOff>
    </xdr:from>
    <xdr:to>
      <xdr:col>10</xdr:col>
      <xdr:colOff>165100</xdr:colOff>
      <xdr:row>55</xdr:row>
      <xdr:rowOff>75359</xdr:rowOff>
    </xdr:to>
    <xdr:sp macro="" textlink="">
      <xdr:nvSpPr>
        <xdr:cNvPr id="144" name="楕円 143"/>
        <xdr:cNvSpPr/>
      </xdr:nvSpPr>
      <xdr:spPr>
        <a:xfrm>
          <a:off x="1968500" y="940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91886</xdr:rowOff>
    </xdr:from>
    <xdr:ext cx="599010" cy="259045"/>
    <xdr:sp macro="" textlink="">
      <xdr:nvSpPr>
        <xdr:cNvPr id="145" name="テキスト ボックス 144"/>
        <xdr:cNvSpPr txBox="1"/>
      </xdr:nvSpPr>
      <xdr:spPr>
        <a:xfrm>
          <a:off x="1719795" y="9178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151412</xdr:rowOff>
    </xdr:from>
    <xdr:to>
      <xdr:col>6</xdr:col>
      <xdr:colOff>38100</xdr:colOff>
      <xdr:row>55</xdr:row>
      <xdr:rowOff>81562</xdr:rowOff>
    </xdr:to>
    <xdr:sp macro="" textlink="">
      <xdr:nvSpPr>
        <xdr:cNvPr id="146" name="楕円 145"/>
        <xdr:cNvSpPr/>
      </xdr:nvSpPr>
      <xdr:spPr>
        <a:xfrm>
          <a:off x="1079500" y="940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98089</xdr:rowOff>
    </xdr:from>
    <xdr:ext cx="599010" cy="259045"/>
    <xdr:sp macro="" textlink="">
      <xdr:nvSpPr>
        <xdr:cNvPr id="147" name="テキスト ボックス 146"/>
        <xdr:cNvSpPr txBox="1"/>
      </xdr:nvSpPr>
      <xdr:spPr>
        <a:xfrm>
          <a:off x="830795" y="918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86193</xdr:rowOff>
    </xdr:from>
    <xdr:to>
      <xdr:col>24</xdr:col>
      <xdr:colOff>63500</xdr:colOff>
      <xdr:row>76</xdr:row>
      <xdr:rowOff>118980</xdr:rowOff>
    </xdr:to>
    <xdr:cxnSp macro="">
      <xdr:nvCxnSpPr>
        <xdr:cNvPr id="174" name="直線コネクタ 173"/>
        <xdr:cNvCxnSpPr/>
      </xdr:nvCxnSpPr>
      <xdr:spPr>
        <a:xfrm flipV="1">
          <a:off x="3797300" y="13116393"/>
          <a:ext cx="838200" cy="3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118980</xdr:rowOff>
    </xdr:from>
    <xdr:to>
      <xdr:col>19</xdr:col>
      <xdr:colOff>177800</xdr:colOff>
      <xdr:row>77</xdr:row>
      <xdr:rowOff>32071</xdr:rowOff>
    </xdr:to>
    <xdr:cxnSp macro="">
      <xdr:nvCxnSpPr>
        <xdr:cNvPr id="177" name="直線コネクタ 176"/>
        <xdr:cNvCxnSpPr/>
      </xdr:nvCxnSpPr>
      <xdr:spPr>
        <a:xfrm flipV="1">
          <a:off x="2908300" y="13149180"/>
          <a:ext cx="889000" cy="8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129729</xdr:rowOff>
    </xdr:from>
    <xdr:to>
      <xdr:col>15</xdr:col>
      <xdr:colOff>50800</xdr:colOff>
      <xdr:row>77</xdr:row>
      <xdr:rowOff>32071</xdr:rowOff>
    </xdr:to>
    <xdr:cxnSp macro="">
      <xdr:nvCxnSpPr>
        <xdr:cNvPr id="180" name="直線コネクタ 179"/>
        <xdr:cNvCxnSpPr/>
      </xdr:nvCxnSpPr>
      <xdr:spPr>
        <a:xfrm>
          <a:off x="2019300" y="13159929"/>
          <a:ext cx="889000" cy="7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129729</xdr:rowOff>
    </xdr:from>
    <xdr:to>
      <xdr:col>10</xdr:col>
      <xdr:colOff>114300</xdr:colOff>
      <xdr:row>76</xdr:row>
      <xdr:rowOff>170562</xdr:rowOff>
    </xdr:to>
    <xdr:cxnSp macro="">
      <xdr:nvCxnSpPr>
        <xdr:cNvPr id="183" name="直線コネクタ 182"/>
        <xdr:cNvCxnSpPr/>
      </xdr:nvCxnSpPr>
      <xdr:spPr>
        <a:xfrm flipV="1">
          <a:off x="1130300" y="13159929"/>
          <a:ext cx="889000" cy="4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35393</xdr:rowOff>
    </xdr:from>
    <xdr:to>
      <xdr:col>24</xdr:col>
      <xdr:colOff>114300</xdr:colOff>
      <xdr:row>76</xdr:row>
      <xdr:rowOff>136993</xdr:rowOff>
    </xdr:to>
    <xdr:sp macro="" textlink="">
      <xdr:nvSpPr>
        <xdr:cNvPr id="193" name="楕円 192"/>
        <xdr:cNvSpPr/>
      </xdr:nvSpPr>
      <xdr:spPr>
        <a:xfrm>
          <a:off x="4584700" y="1306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58271</xdr:rowOff>
    </xdr:from>
    <xdr:ext cx="534377" cy="259045"/>
    <xdr:sp macro="" textlink="">
      <xdr:nvSpPr>
        <xdr:cNvPr id="194" name="維持補修費該当値テキスト"/>
        <xdr:cNvSpPr txBox="1"/>
      </xdr:nvSpPr>
      <xdr:spPr>
        <a:xfrm>
          <a:off x="4686300" y="1291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68180</xdr:rowOff>
    </xdr:from>
    <xdr:to>
      <xdr:col>20</xdr:col>
      <xdr:colOff>38100</xdr:colOff>
      <xdr:row>76</xdr:row>
      <xdr:rowOff>169780</xdr:rowOff>
    </xdr:to>
    <xdr:sp macro="" textlink="">
      <xdr:nvSpPr>
        <xdr:cNvPr id="195" name="楕円 194"/>
        <xdr:cNvSpPr/>
      </xdr:nvSpPr>
      <xdr:spPr>
        <a:xfrm>
          <a:off x="3746500" y="13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14857</xdr:rowOff>
    </xdr:from>
    <xdr:ext cx="534377" cy="259045"/>
    <xdr:sp macro="" textlink="">
      <xdr:nvSpPr>
        <xdr:cNvPr id="196" name="テキスト ボックス 195"/>
        <xdr:cNvSpPr txBox="1"/>
      </xdr:nvSpPr>
      <xdr:spPr>
        <a:xfrm>
          <a:off x="3530111" y="128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152721</xdr:rowOff>
    </xdr:from>
    <xdr:to>
      <xdr:col>15</xdr:col>
      <xdr:colOff>101600</xdr:colOff>
      <xdr:row>77</xdr:row>
      <xdr:rowOff>82871</xdr:rowOff>
    </xdr:to>
    <xdr:sp macro="" textlink="">
      <xdr:nvSpPr>
        <xdr:cNvPr id="197" name="楕円 196"/>
        <xdr:cNvSpPr/>
      </xdr:nvSpPr>
      <xdr:spPr>
        <a:xfrm>
          <a:off x="2857500" y="131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99398</xdr:rowOff>
    </xdr:from>
    <xdr:ext cx="534377" cy="259045"/>
    <xdr:sp macro="" textlink="">
      <xdr:nvSpPr>
        <xdr:cNvPr id="198" name="テキスト ボックス 197"/>
        <xdr:cNvSpPr txBox="1"/>
      </xdr:nvSpPr>
      <xdr:spPr>
        <a:xfrm>
          <a:off x="2641111" y="1295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78929</xdr:rowOff>
    </xdr:from>
    <xdr:to>
      <xdr:col>10</xdr:col>
      <xdr:colOff>165100</xdr:colOff>
      <xdr:row>77</xdr:row>
      <xdr:rowOff>9079</xdr:rowOff>
    </xdr:to>
    <xdr:sp macro="" textlink="">
      <xdr:nvSpPr>
        <xdr:cNvPr id="199" name="楕円 198"/>
        <xdr:cNvSpPr/>
      </xdr:nvSpPr>
      <xdr:spPr>
        <a:xfrm>
          <a:off x="1968500" y="131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25606</xdr:rowOff>
    </xdr:from>
    <xdr:ext cx="534377" cy="259045"/>
    <xdr:sp macro="" textlink="">
      <xdr:nvSpPr>
        <xdr:cNvPr id="200" name="テキスト ボックス 199"/>
        <xdr:cNvSpPr txBox="1"/>
      </xdr:nvSpPr>
      <xdr:spPr>
        <a:xfrm>
          <a:off x="1752111" y="128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119762</xdr:rowOff>
    </xdr:from>
    <xdr:to>
      <xdr:col>6</xdr:col>
      <xdr:colOff>38100</xdr:colOff>
      <xdr:row>77</xdr:row>
      <xdr:rowOff>49912</xdr:rowOff>
    </xdr:to>
    <xdr:sp macro="" textlink="">
      <xdr:nvSpPr>
        <xdr:cNvPr id="201" name="楕円 200"/>
        <xdr:cNvSpPr/>
      </xdr:nvSpPr>
      <xdr:spPr>
        <a:xfrm>
          <a:off x="1079500" y="131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66438</xdr:rowOff>
    </xdr:from>
    <xdr:ext cx="534377" cy="259045"/>
    <xdr:sp macro="" textlink="">
      <xdr:nvSpPr>
        <xdr:cNvPr id="202" name="テキスト ボックス 201"/>
        <xdr:cNvSpPr txBox="1"/>
      </xdr:nvSpPr>
      <xdr:spPr>
        <a:xfrm>
          <a:off x="863111" y="129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89610</xdr:rowOff>
    </xdr:from>
    <xdr:to>
      <xdr:col>24</xdr:col>
      <xdr:colOff>63500</xdr:colOff>
      <xdr:row>98</xdr:row>
      <xdr:rowOff>100420</xdr:rowOff>
    </xdr:to>
    <xdr:cxnSp macro="">
      <xdr:nvCxnSpPr>
        <xdr:cNvPr id="231" name="直線コネクタ 230"/>
        <xdr:cNvCxnSpPr/>
      </xdr:nvCxnSpPr>
      <xdr:spPr>
        <a:xfrm flipV="1">
          <a:off x="3797300" y="16891710"/>
          <a:ext cx="8382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100420</xdr:rowOff>
    </xdr:from>
    <xdr:to>
      <xdr:col>19</xdr:col>
      <xdr:colOff>177800</xdr:colOff>
      <xdr:row>98</xdr:row>
      <xdr:rowOff>102831</xdr:rowOff>
    </xdr:to>
    <xdr:cxnSp macro="">
      <xdr:nvCxnSpPr>
        <xdr:cNvPr id="234" name="直線コネクタ 233"/>
        <xdr:cNvCxnSpPr/>
      </xdr:nvCxnSpPr>
      <xdr:spPr>
        <a:xfrm flipV="1">
          <a:off x="2908300" y="16902520"/>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88347</xdr:rowOff>
    </xdr:from>
    <xdr:to>
      <xdr:col>15</xdr:col>
      <xdr:colOff>50800</xdr:colOff>
      <xdr:row>98</xdr:row>
      <xdr:rowOff>102831</xdr:rowOff>
    </xdr:to>
    <xdr:cxnSp macro="">
      <xdr:nvCxnSpPr>
        <xdr:cNvPr id="237" name="直線コネクタ 236"/>
        <xdr:cNvCxnSpPr/>
      </xdr:nvCxnSpPr>
      <xdr:spPr>
        <a:xfrm>
          <a:off x="2019300" y="16890447"/>
          <a:ext cx="8890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88347</xdr:rowOff>
    </xdr:from>
    <xdr:to>
      <xdr:col>10</xdr:col>
      <xdr:colOff>114300</xdr:colOff>
      <xdr:row>98</xdr:row>
      <xdr:rowOff>96331</xdr:rowOff>
    </xdr:to>
    <xdr:cxnSp macro="">
      <xdr:nvCxnSpPr>
        <xdr:cNvPr id="240" name="直線コネクタ 239"/>
        <xdr:cNvCxnSpPr/>
      </xdr:nvCxnSpPr>
      <xdr:spPr>
        <a:xfrm flipV="1">
          <a:off x="1130300" y="16890447"/>
          <a:ext cx="8890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38810</xdr:rowOff>
    </xdr:from>
    <xdr:to>
      <xdr:col>24</xdr:col>
      <xdr:colOff>114300</xdr:colOff>
      <xdr:row>98</xdr:row>
      <xdr:rowOff>140410</xdr:rowOff>
    </xdr:to>
    <xdr:sp macro="" textlink="">
      <xdr:nvSpPr>
        <xdr:cNvPr id="250" name="楕円 249"/>
        <xdr:cNvSpPr/>
      </xdr:nvSpPr>
      <xdr:spPr>
        <a:xfrm>
          <a:off x="4584700" y="168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49620</xdr:rowOff>
    </xdr:from>
    <xdr:to>
      <xdr:col>20</xdr:col>
      <xdr:colOff>38100</xdr:colOff>
      <xdr:row>98</xdr:row>
      <xdr:rowOff>151220</xdr:rowOff>
    </xdr:to>
    <xdr:sp macro="" textlink="">
      <xdr:nvSpPr>
        <xdr:cNvPr id="252" name="楕円 251"/>
        <xdr:cNvSpPr/>
      </xdr:nvSpPr>
      <xdr:spPr>
        <a:xfrm>
          <a:off x="3746500" y="168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142347</xdr:rowOff>
    </xdr:from>
    <xdr:ext cx="534377" cy="259045"/>
    <xdr:sp macro="" textlink="">
      <xdr:nvSpPr>
        <xdr:cNvPr id="253" name="テキスト ボックス 252"/>
        <xdr:cNvSpPr txBox="1"/>
      </xdr:nvSpPr>
      <xdr:spPr>
        <a:xfrm>
          <a:off x="3530111" y="169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52031</xdr:rowOff>
    </xdr:from>
    <xdr:to>
      <xdr:col>15</xdr:col>
      <xdr:colOff>101600</xdr:colOff>
      <xdr:row>98</xdr:row>
      <xdr:rowOff>153631</xdr:rowOff>
    </xdr:to>
    <xdr:sp macro="" textlink="">
      <xdr:nvSpPr>
        <xdr:cNvPr id="254" name="楕円 253"/>
        <xdr:cNvSpPr/>
      </xdr:nvSpPr>
      <xdr:spPr>
        <a:xfrm>
          <a:off x="2857500" y="168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144758</xdr:rowOff>
    </xdr:from>
    <xdr:ext cx="534377" cy="259045"/>
    <xdr:sp macro="" textlink="">
      <xdr:nvSpPr>
        <xdr:cNvPr id="255" name="テキスト ボックス 254"/>
        <xdr:cNvSpPr txBox="1"/>
      </xdr:nvSpPr>
      <xdr:spPr>
        <a:xfrm>
          <a:off x="2641111" y="169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37547</xdr:rowOff>
    </xdr:from>
    <xdr:to>
      <xdr:col>10</xdr:col>
      <xdr:colOff>165100</xdr:colOff>
      <xdr:row>98</xdr:row>
      <xdr:rowOff>139147</xdr:rowOff>
    </xdr:to>
    <xdr:sp macro="" textlink="">
      <xdr:nvSpPr>
        <xdr:cNvPr id="256" name="楕円 255"/>
        <xdr:cNvSpPr/>
      </xdr:nvSpPr>
      <xdr:spPr>
        <a:xfrm>
          <a:off x="1968500" y="1683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130274</xdr:rowOff>
    </xdr:from>
    <xdr:ext cx="534377" cy="259045"/>
    <xdr:sp macro="" textlink="">
      <xdr:nvSpPr>
        <xdr:cNvPr id="257" name="テキスト ボックス 256"/>
        <xdr:cNvSpPr txBox="1"/>
      </xdr:nvSpPr>
      <xdr:spPr>
        <a:xfrm>
          <a:off x="1752111" y="1693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45531</xdr:rowOff>
    </xdr:from>
    <xdr:to>
      <xdr:col>6</xdr:col>
      <xdr:colOff>38100</xdr:colOff>
      <xdr:row>98</xdr:row>
      <xdr:rowOff>147131</xdr:rowOff>
    </xdr:to>
    <xdr:sp macro="" textlink="">
      <xdr:nvSpPr>
        <xdr:cNvPr id="258" name="楕円 257"/>
        <xdr:cNvSpPr/>
      </xdr:nvSpPr>
      <xdr:spPr>
        <a:xfrm>
          <a:off x="1079500" y="168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138258</xdr:rowOff>
    </xdr:from>
    <xdr:ext cx="534377" cy="259045"/>
    <xdr:sp macro="" textlink="">
      <xdr:nvSpPr>
        <xdr:cNvPr id="259" name="テキスト ボックス 258"/>
        <xdr:cNvSpPr txBox="1"/>
      </xdr:nvSpPr>
      <xdr:spPr>
        <a:xfrm>
          <a:off x="863111" y="1694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49896</xdr:rowOff>
    </xdr:from>
    <xdr:to>
      <xdr:col>55</xdr:col>
      <xdr:colOff>0</xdr:colOff>
      <xdr:row>36</xdr:row>
      <xdr:rowOff>107329</xdr:rowOff>
    </xdr:to>
    <xdr:cxnSp macro="">
      <xdr:nvCxnSpPr>
        <xdr:cNvPr id="290" name="直線コネクタ 289"/>
        <xdr:cNvCxnSpPr/>
      </xdr:nvCxnSpPr>
      <xdr:spPr>
        <a:xfrm>
          <a:off x="9639300" y="6222096"/>
          <a:ext cx="838200" cy="5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49896</xdr:rowOff>
    </xdr:from>
    <xdr:to>
      <xdr:col>50</xdr:col>
      <xdr:colOff>114300</xdr:colOff>
      <xdr:row>36</xdr:row>
      <xdr:rowOff>140237</xdr:rowOff>
    </xdr:to>
    <xdr:cxnSp macro="">
      <xdr:nvCxnSpPr>
        <xdr:cNvPr id="293" name="直線コネクタ 292"/>
        <xdr:cNvCxnSpPr/>
      </xdr:nvCxnSpPr>
      <xdr:spPr>
        <a:xfrm flipV="1">
          <a:off x="8750300" y="6222096"/>
          <a:ext cx="889000" cy="9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140237</xdr:rowOff>
    </xdr:from>
    <xdr:to>
      <xdr:col>45</xdr:col>
      <xdr:colOff>177800</xdr:colOff>
      <xdr:row>36</xdr:row>
      <xdr:rowOff>162158</xdr:rowOff>
    </xdr:to>
    <xdr:cxnSp macro="">
      <xdr:nvCxnSpPr>
        <xdr:cNvPr id="296" name="直線コネクタ 295"/>
        <xdr:cNvCxnSpPr/>
      </xdr:nvCxnSpPr>
      <xdr:spPr>
        <a:xfrm flipV="1">
          <a:off x="7861300" y="6312437"/>
          <a:ext cx="889000" cy="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134230</xdr:rowOff>
    </xdr:from>
    <xdr:to>
      <xdr:col>41</xdr:col>
      <xdr:colOff>50800</xdr:colOff>
      <xdr:row>36</xdr:row>
      <xdr:rowOff>162158</xdr:rowOff>
    </xdr:to>
    <xdr:cxnSp macro="">
      <xdr:nvCxnSpPr>
        <xdr:cNvPr id="299" name="直線コネクタ 298"/>
        <xdr:cNvCxnSpPr/>
      </xdr:nvCxnSpPr>
      <xdr:spPr>
        <a:xfrm>
          <a:off x="6972300" y="6306430"/>
          <a:ext cx="889000" cy="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56529</xdr:rowOff>
    </xdr:from>
    <xdr:to>
      <xdr:col>55</xdr:col>
      <xdr:colOff>50800</xdr:colOff>
      <xdr:row>36</xdr:row>
      <xdr:rowOff>158129</xdr:rowOff>
    </xdr:to>
    <xdr:sp macro="" textlink="">
      <xdr:nvSpPr>
        <xdr:cNvPr id="309" name="楕円 308"/>
        <xdr:cNvSpPr/>
      </xdr:nvSpPr>
      <xdr:spPr>
        <a:xfrm>
          <a:off x="10426700" y="622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79406</xdr:rowOff>
    </xdr:from>
    <xdr:ext cx="599010" cy="259045"/>
    <xdr:sp macro="" textlink="">
      <xdr:nvSpPr>
        <xdr:cNvPr id="310" name="補助費等該当値テキスト"/>
        <xdr:cNvSpPr txBox="1"/>
      </xdr:nvSpPr>
      <xdr:spPr>
        <a:xfrm>
          <a:off x="10528300" y="608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170546</xdr:rowOff>
    </xdr:from>
    <xdr:to>
      <xdr:col>50</xdr:col>
      <xdr:colOff>165100</xdr:colOff>
      <xdr:row>36</xdr:row>
      <xdr:rowOff>100696</xdr:rowOff>
    </xdr:to>
    <xdr:sp macro="" textlink="">
      <xdr:nvSpPr>
        <xdr:cNvPr id="311" name="楕円 310"/>
        <xdr:cNvSpPr/>
      </xdr:nvSpPr>
      <xdr:spPr>
        <a:xfrm>
          <a:off x="9588500" y="61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117223</xdr:rowOff>
    </xdr:from>
    <xdr:ext cx="599010" cy="259045"/>
    <xdr:sp macro="" textlink="">
      <xdr:nvSpPr>
        <xdr:cNvPr id="312" name="テキスト ボックス 311"/>
        <xdr:cNvSpPr txBox="1"/>
      </xdr:nvSpPr>
      <xdr:spPr>
        <a:xfrm>
          <a:off x="9339795" y="594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89437</xdr:rowOff>
    </xdr:from>
    <xdr:to>
      <xdr:col>46</xdr:col>
      <xdr:colOff>38100</xdr:colOff>
      <xdr:row>37</xdr:row>
      <xdr:rowOff>19587</xdr:rowOff>
    </xdr:to>
    <xdr:sp macro="" textlink="">
      <xdr:nvSpPr>
        <xdr:cNvPr id="313" name="楕円 312"/>
        <xdr:cNvSpPr/>
      </xdr:nvSpPr>
      <xdr:spPr>
        <a:xfrm>
          <a:off x="8699500" y="62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36114</xdr:rowOff>
    </xdr:from>
    <xdr:ext cx="599010" cy="259045"/>
    <xdr:sp macro="" textlink="">
      <xdr:nvSpPr>
        <xdr:cNvPr id="314" name="テキスト ボックス 313"/>
        <xdr:cNvSpPr txBox="1"/>
      </xdr:nvSpPr>
      <xdr:spPr>
        <a:xfrm>
          <a:off x="8450795" y="603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111358</xdr:rowOff>
    </xdr:from>
    <xdr:to>
      <xdr:col>41</xdr:col>
      <xdr:colOff>101600</xdr:colOff>
      <xdr:row>37</xdr:row>
      <xdr:rowOff>41508</xdr:rowOff>
    </xdr:to>
    <xdr:sp macro="" textlink="">
      <xdr:nvSpPr>
        <xdr:cNvPr id="315" name="楕円 314"/>
        <xdr:cNvSpPr/>
      </xdr:nvSpPr>
      <xdr:spPr>
        <a:xfrm>
          <a:off x="7810500" y="62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58035</xdr:rowOff>
    </xdr:from>
    <xdr:ext cx="599010" cy="259045"/>
    <xdr:sp macro="" textlink="">
      <xdr:nvSpPr>
        <xdr:cNvPr id="316" name="テキスト ボックス 315"/>
        <xdr:cNvSpPr txBox="1"/>
      </xdr:nvSpPr>
      <xdr:spPr>
        <a:xfrm>
          <a:off x="7561795" y="605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83430</xdr:rowOff>
    </xdr:from>
    <xdr:to>
      <xdr:col>36</xdr:col>
      <xdr:colOff>165100</xdr:colOff>
      <xdr:row>37</xdr:row>
      <xdr:rowOff>13580</xdr:rowOff>
    </xdr:to>
    <xdr:sp macro="" textlink="">
      <xdr:nvSpPr>
        <xdr:cNvPr id="317" name="楕円 316"/>
        <xdr:cNvSpPr/>
      </xdr:nvSpPr>
      <xdr:spPr>
        <a:xfrm>
          <a:off x="6921500" y="62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30107</xdr:rowOff>
    </xdr:from>
    <xdr:ext cx="599010" cy="259045"/>
    <xdr:sp macro="" textlink="">
      <xdr:nvSpPr>
        <xdr:cNvPr id="318" name="テキスト ボックス 317"/>
        <xdr:cNvSpPr txBox="1"/>
      </xdr:nvSpPr>
      <xdr:spPr>
        <a:xfrm>
          <a:off x="6672795" y="60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9594</xdr:rowOff>
    </xdr:from>
    <xdr:to>
      <xdr:col>55</xdr:col>
      <xdr:colOff>0</xdr:colOff>
      <xdr:row>57</xdr:row>
      <xdr:rowOff>115429</xdr:rowOff>
    </xdr:to>
    <xdr:cxnSp macro="">
      <xdr:nvCxnSpPr>
        <xdr:cNvPr id="347" name="直線コネクタ 346"/>
        <xdr:cNvCxnSpPr/>
      </xdr:nvCxnSpPr>
      <xdr:spPr>
        <a:xfrm>
          <a:off x="9639300" y="9782244"/>
          <a:ext cx="838200" cy="10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9594</xdr:rowOff>
    </xdr:from>
    <xdr:to>
      <xdr:col>50</xdr:col>
      <xdr:colOff>114300</xdr:colOff>
      <xdr:row>57</xdr:row>
      <xdr:rowOff>25522</xdr:rowOff>
    </xdr:to>
    <xdr:cxnSp macro="">
      <xdr:nvCxnSpPr>
        <xdr:cNvPr id="350" name="直線コネクタ 349"/>
        <xdr:cNvCxnSpPr/>
      </xdr:nvCxnSpPr>
      <xdr:spPr>
        <a:xfrm flipV="1">
          <a:off x="8750300" y="9782244"/>
          <a:ext cx="889000" cy="1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25522</xdr:rowOff>
    </xdr:from>
    <xdr:to>
      <xdr:col>45</xdr:col>
      <xdr:colOff>177800</xdr:colOff>
      <xdr:row>57</xdr:row>
      <xdr:rowOff>36323</xdr:rowOff>
    </xdr:to>
    <xdr:cxnSp macro="">
      <xdr:nvCxnSpPr>
        <xdr:cNvPr id="353" name="直線コネクタ 352"/>
        <xdr:cNvCxnSpPr/>
      </xdr:nvCxnSpPr>
      <xdr:spPr>
        <a:xfrm flipV="1">
          <a:off x="7861300" y="9798172"/>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36323</xdr:rowOff>
    </xdr:from>
    <xdr:to>
      <xdr:col>41</xdr:col>
      <xdr:colOff>50800</xdr:colOff>
      <xdr:row>57</xdr:row>
      <xdr:rowOff>88125</xdr:rowOff>
    </xdr:to>
    <xdr:cxnSp macro="">
      <xdr:nvCxnSpPr>
        <xdr:cNvPr id="356" name="直線コネクタ 355"/>
        <xdr:cNvCxnSpPr/>
      </xdr:nvCxnSpPr>
      <xdr:spPr>
        <a:xfrm flipV="1">
          <a:off x="6972300" y="9808973"/>
          <a:ext cx="889000" cy="5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64629</xdr:rowOff>
    </xdr:from>
    <xdr:to>
      <xdr:col>55</xdr:col>
      <xdr:colOff>50800</xdr:colOff>
      <xdr:row>57</xdr:row>
      <xdr:rowOff>166229</xdr:rowOff>
    </xdr:to>
    <xdr:sp macro="" textlink="">
      <xdr:nvSpPr>
        <xdr:cNvPr id="366" name="楕円 365"/>
        <xdr:cNvSpPr/>
      </xdr:nvSpPr>
      <xdr:spPr>
        <a:xfrm>
          <a:off x="10426700" y="98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87506</xdr:rowOff>
    </xdr:from>
    <xdr:ext cx="599010" cy="259045"/>
    <xdr:sp macro="" textlink="">
      <xdr:nvSpPr>
        <xdr:cNvPr id="367" name="普通建設事業費該当値テキスト"/>
        <xdr:cNvSpPr txBox="1"/>
      </xdr:nvSpPr>
      <xdr:spPr>
        <a:xfrm>
          <a:off x="10528300" y="968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130244</xdr:rowOff>
    </xdr:from>
    <xdr:to>
      <xdr:col>50</xdr:col>
      <xdr:colOff>165100</xdr:colOff>
      <xdr:row>57</xdr:row>
      <xdr:rowOff>60394</xdr:rowOff>
    </xdr:to>
    <xdr:sp macro="" textlink="">
      <xdr:nvSpPr>
        <xdr:cNvPr id="368" name="楕円 367"/>
        <xdr:cNvSpPr/>
      </xdr:nvSpPr>
      <xdr:spPr>
        <a:xfrm>
          <a:off x="9588500" y="97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76921</xdr:rowOff>
    </xdr:from>
    <xdr:ext cx="599010" cy="259045"/>
    <xdr:sp macro="" textlink="">
      <xdr:nvSpPr>
        <xdr:cNvPr id="369" name="テキスト ボックス 368"/>
        <xdr:cNvSpPr txBox="1"/>
      </xdr:nvSpPr>
      <xdr:spPr>
        <a:xfrm>
          <a:off x="9339795" y="95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146172</xdr:rowOff>
    </xdr:from>
    <xdr:to>
      <xdr:col>46</xdr:col>
      <xdr:colOff>38100</xdr:colOff>
      <xdr:row>57</xdr:row>
      <xdr:rowOff>76322</xdr:rowOff>
    </xdr:to>
    <xdr:sp macro="" textlink="">
      <xdr:nvSpPr>
        <xdr:cNvPr id="370" name="楕円 369"/>
        <xdr:cNvSpPr/>
      </xdr:nvSpPr>
      <xdr:spPr>
        <a:xfrm>
          <a:off x="8699500" y="974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92849</xdr:rowOff>
    </xdr:from>
    <xdr:ext cx="599010" cy="259045"/>
    <xdr:sp macro="" textlink="">
      <xdr:nvSpPr>
        <xdr:cNvPr id="371" name="テキスト ボックス 370"/>
        <xdr:cNvSpPr txBox="1"/>
      </xdr:nvSpPr>
      <xdr:spPr>
        <a:xfrm>
          <a:off x="8450795" y="952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156973</xdr:rowOff>
    </xdr:from>
    <xdr:to>
      <xdr:col>41</xdr:col>
      <xdr:colOff>101600</xdr:colOff>
      <xdr:row>57</xdr:row>
      <xdr:rowOff>87123</xdr:rowOff>
    </xdr:to>
    <xdr:sp macro="" textlink="">
      <xdr:nvSpPr>
        <xdr:cNvPr id="372" name="楕円 371"/>
        <xdr:cNvSpPr/>
      </xdr:nvSpPr>
      <xdr:spPr>
        <a:xfrm>
          <a:off x="7810500" y="975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103650</xdr:rowOff>
    </xdr:from>
    <xdr:ext cx="599010" cy="259045"/>
    <xdr:sp macro="" textlink="">
      <xdr:nvSpPr>
        <xdr:cNvPr id="373" name="テキスト ボックス 372"/>
        <xdr:cNvSpPr txBox="1"/>
      </xdr:nvSpPr>
      <xdr:spPr>
        <a:xfrm>
          <a:off x="7561795" y="953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37325</xdr:rowOff>
    </xdr:from>
    <xdr:to>
      <xdr:col>36</xdr:col>
      <xdr:colOff>165100</xdr:colOff>
      <xdr:row>57</xdr:row>
      <xdr:rowOff>138925</xdr:rowOff>
    </xdr:to>
    <xdr:sp macro="" textlink="">
      <xdr:nvSpPr>
        <xdr:cNvPr id="374" name="楕円 373"/>
        <xdr:cNvSpPr/>
      </xdr:nvSpPr>
      <xdr:spPr>
        <a:xfrm>
          <a:off x="6921500" y="98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155452</xdr:rowOff>
    </xdr:from>
    <xdr:ext cx="599010" cy="259045"/>
    <xdr:sp macro="" textlink="">
      <xdr:nvSpPr>
        <xdr:cNvPr id="375" name="テキスト ボックス 374"/>
        <xdr:cNvSpPr txBox="1"/>
      </xdr:nvSpPr>
      <xdr:spPr>
        <a:xfrm>
          <a:off x="6672795" y="958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41731</xdr:rowOff>
    </xdr:from>
    <xdr:to>
      <xdr:col>55</xdr:col>
      <xdr:colOff>0</xdr:colOff>
      <xdr:row>77</xdr:row>
      <xdr:rowOff>164147</xdr:rowOff>
    </xdr:to>
    <xdr:cxnSp macro="">
      <xdr:nvCxnSpPr>
        <xdr:cNvPr id="402" name="直線コネクタ 401"/>
        <xdr:cNvCxnSpPr/>
      </xdr:nvCxnSpPr>
      <xdr:spPr>
        <a:xfrm>
          <a:off x="9639300" y="13243381"/>
          <a:ext cx="838200" cy="1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41731</xdr:rowOff>
    </xdr:from>
    <xdr:to>
      <xdr:col>50</xdr:col>
      <xdr:colOff>114300</xdr:colOff>
      <xdr:row>77</xdr:row>
      <xdr:rowOff>52944</xdr:rowOff>
    </xdr:to>
    <xdr:cxnSp macro="">
      <xdr:nvCxnSpPr>
        <xdr:cNvPr id="405" name="直線コネクタ 404"/>
        <xdr:cNvCxnSpPr/>
      </xdr:nvCxnSpPr>
      <xdr:spPr>
        <a:xfrm flipV="1">
          <a:off x="8750300" y="13243381"/>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47696</xdr:rowOff>
    </xdr:from>
    <xdr:to>
      <xdr:col>45</xdr:col>
      <xdr:colOff>177800</xdr:colOff>
      <xdr:row>77</xdr:row>
      <xdr:rowOff>52944</xdr:rowOff>
    </xdr:to>
    <xdr:cxnSp macro="">
      <xdr:nvCxnSpPr>
        <xdr:cNvPr id="408" name="直線コネクタ 407"/>
        <xdr:cNvCxnSpPr/>
      </xdr:nvCxnSpPr>
      <xdr:spPr>
        <a:xfrm>
          <a:off x="7861300" y="13249346"/>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47696</xdr:rowOff>
    </xdr:from>
    <xdr:to>
      <xdr:col>41</xdr:col>
      <xdr:colOff>50800</xdr:colOff>
      <xdr:row>77</xdr:row>
      <xdr:rowOff>89019</xdr:rowOff>
    </xdr:to>
    <xdr:cxnSp macro="">
      <xdr:nvCxnSpPr>
        <xdr:cNvPr id="411" name="直線コネクタ 410"/>
        <xdr:cNvCxnSpPr/>
      </xdr:nvCxnSpPr>
      <xdr:spPr>
        <a:xfrm flipV="1">
          <a:off x="6972300" y="13249346"/>
          <a:ext cx="8890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113347</xdr:rowOff>
    </xdr:from>
    <xdr:to>
      <xdr:col>55</xdr:col>
      <xdr:colOff>50800</xdr:colOff>
      <xdr:row>78</xdr:row>
      <xdr:rowOff>43497</xdr:rowOff>
    </xdr:to>
    <xdr:sp macro="" textlink="">
      <xdr:nvSpPr>
        <xdr:cNvPr id="421" name="楕円 420"/>
        <xdr:cNvSpPr/>
      </xdr:nvSpPr>
      <xdr:spPr>
        <a:xfrm>
          <a:off x="10426700" y="133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136224</xdr:rowOff>
    </xdr:from>
    <xdr:ext cx="599010" cy="259045"/>
    <xdr:sp macro="" textlink="">
      <xdr:nvSpPr>
        <xdr:cNvPr id="422" name="普通建設事業費 （ うち新規整備　）該当値テキスト"/>
        <xdr:cNvSpPr txBox="1"/>
      </xdr:nvSpPr>
      <xdr:spPr>
        <a:xfrm>
          <a:off x="10528300" y="1316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162381</xdr:rowOff>
    </xdr:from>
    <xdr:to>
      <xdr:col>50</xdr:col>
      <xdr:colOff>165100</xdr:colOff>
      <xdr:row>77</xdr:row>
      <xdr:rowOff>92531</xdr:rowOff>
    </xdr:to>
    <xdr:sp macro="" textlink="">
      <xdr:nvSpPr>
        <xdr:cNvPr id="423" name="楕円 422"/>
        <xdr:cNvSpPr/>
      </xdr:nvSpPr>
      <xdr:spPr>
        <a:xfrm>
          <a:off x="9588500" y="131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109058</xdr:rowOff>
    </xdr:from>
    <xdr:ext cx="599010" cy="259045"/>
    <xdr:sp macro="" textlink="">
      <xdr:nvSpPr>
        <xdr:cNvPr id="424" name="テキスト ボックス 423"/>
        <xdr:cNvSpPr txBox="1"/>
      </xdr:nvSpPr>
      <xdr:spPr>
        <a:xfrm>
          <a:off x="9339795" y="1296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2144</xdr:rowOff>
    </xdr:from>
    <xdr:to>
      <xdr:col>46</xdr:col>
      <xdr:colOff>38100</xdr:colOff>
      <xdr:row>77</xdr:row>
      <xdr:rowOff>103744</xdr:rowOff>
    </xdr:to>
    <xdr:sp macro="" textlink="">
      <xdr:nvSpPr>
        <xdr:cNvPr id="425" name="楕円 424"/>
        <xdr:cNvSpPr/>
      </xdr:nvSpPr>
      <xdr:spPr>
        <a:xfrm>
          <a:off x="8699500" y="1320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120271</xdr:rowOff>
    </xdr:from>
    <xdr:ext cx="599010" cy="259045"/>
    <xdr:sp macro="" textlink="">
      <xdr:nvSpPr>
        <xdr:cNvPr id="426" name="テキスト ボックス 425"/>
        <xdr:cNvSpPr txBox="1"/>
      </xdr:nvSpPr>
      <xdr:spPr>
        <a:xfrm>
          <a:off x="8450795" y="1297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168346</xdr:rowOff>
    </xdr:from>
    <xdr:to>
      <xdr:col>41</xdr:col>
      <xdr:colOff>101600</xdr:colOff>
      <xdr:row>77</xdr:row>
      <xdr:rowOff>98496</xdr:rowOff>
    </xdr:to>
    <xdr:sp macro="" textlink="">
      <xdr:nvSpPr>
        <xdr:cNvPr id="427" name="楕円 426"/>
        <xdr:cNvSpPr/>
      </xdr:nvSpPr>
      <xdr:spPr>
        <a:xfrm>
          <a:off x="7810500" y="131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115023</xdr:rowOff>
    </xdr:from>
    <xdr:ext cx="599010" cy="259045"/>
    <xdr:sp macro="" textlink="">
      <xdr:nvSpPr>
        <xdr:cNvPr id="428" name="テキスト ボックス 427"/>
        <xdr:cNvSpPr txBox="1"/>
      </xdr:nvSpPr>
      <xdr:spPr>
        <a:xfrm>
          <a:off x="7561795" y="1297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38219</xdr:rowOff>
    </xdr:from>
    <xdr:to>
      <xdr:col>36</xdr:col>
      <xdr:colOff>165100</xdr:colOff>
      <xdr:row>77</xdr:row>
      <xdr:rowOff>139819</xdr:rowOff>
    </xdr:to>
    <xdr:sp macro="" textlink="">
      <xdr:nvSpPr>
        <xdr:cNvPr id="429" name="楕円 428"/>
        <xdr:cNvSpPr/>
      </xdr:nvSpPr>
      <xdr:spPr>
        <a:xfrm>
          <a:off x="6921500" y="132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156346</xdr:rowOff>
    </xdr:from>
    <xdr:ext cx="599010" cy="259045"/>
    <xdr:sp macro="" textlink="">
      <xdr:nvSpPr>
        <xdr:cNvPr id="430" name="テキスト ボックス 429"/>
        <xdr:cNvSpPr txBox="1"/>
      </xdr:nvSpPr>
      <xdr:spPr>
        <a:xfrm>
          <a:off x="6672795" y="1301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123523</xdr:rowOff>
    </xdr:from>
    <xdr:to>
      <xdr:col>55</xdr:col>
      <xdr:colOff>0</xdr:colOff>
      <xdr:row>96</xdr:row>
      <xdr:rowOff>133995</xdr:rowOff>
    </xdr:to>
    <xdr:cxnSp macro="">
      <xdr:nvCxnSpPr>
        <xdr:cNvPr id="457" name="直線コネクタ 456"/>
        <xdr:cNvCxnSpPr/>
      </xdr:nvCxnSpPr>
      <xdr:spPr>
        <a:xfrm>
          <a:off x="9639300" y="16582723"/>
          <a:ext cx="8382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123523</xdr:rowOff>
    </xdr:from>
    <xdr:to>
      <xdr:col>50</xdr:col>
      <xdr:colOff>114300</xdr:colOff>
      <xdr:row>96</xdr:row>
      <xdr:rowOff>132046</xdr:rowOff>
    </xdr:to>
    <xdr:cxnSp macro="">
      <xdr:nvCxnSpPr>
        <xdr:cNvPr id="460" name="直線コネクタ 459"/>
        <xdr:cNvCxnSpPr/>
      </xdr:nvCxnSpPr>
      <xdr:spPr>
        <a:xfrm flipV="1">
          <a:off x="8750300" y="16582723"/>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132046</xdr:rowOff>
    </xdr:from>
    <xdr:to>
      <xdr:col>45</xdr:col>
      <xdr:colOff>177800</xdr:colOff>
      <xdr:row>97</xdr:row>
      <xdr:rowOff>1023</xdr:rowOff>
    </xdr:to>
    <xdr:cxnSp macro="">
      <xdr:nvCxnSpPr>
        <xdr:cNvPr id="463" name="直線コネクタ 462"/>
        <xdr:cNvCxnSpPr/>
      </xdr:nvCxnSpPr>
      <xdr:spPr>
        <a:xfrm flipV="1">
          <a:off x="7861300" y="16591246"/>
          <a:ext cx="889000" cy="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1023</xdr:rowOff>
    </xdr:from>
    <xdr:to>
      <xdr:col>41</xdr:col>
      <xdr:colOff>50800</xdr:colOff>
      <xdr:row>97</xdr:row>
      <xdr:rowOff>45059</xdr:rowOff>
    </xdr:to>
    <xdr:cxnSp macro="">
      <xdr:nvCxnSpPr>
        <xdr:cNvPr id="466" name="直線コネクタ 465"/>
        <xdr:cNvCxnSpPr/>
      </xdr:nvCxnSpPr>
      <xdr:spPr>
        <a:xfrm flipV="1">
          <a:off x="6972300" y="16631673"/>
          <a:ext cx="889000" cy="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83195</xdr:rowOff>
    </xdr:from>
    <xdr:to>
      <xdr:col>55</xdr:col>
      <xdr:colOff>50800</xdr:colOff>
      <xdr:row>97</xdr:row>
      <xdr:rowOff>13345</xdr:rowOff>
    </xdr:to>
    <xdr:sp macro="" textlink="">
      <xdr:nvSpPr>
        <xdr:cNvPr id="476" name="楕円 475"/>
        <xdr:cNvSpPr/>
      </xdr:nvSpPr>
      <xdr:spPr>
        <a:xfrm>
          <a:off x="10426700" y="165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106072</xdr:rowOff>
    </xdr:from>
    <xdr:ext cx="599010" cy="259045"/>
    <xdr:sp macro="" textlink="">
      <xdr:nvSpPr>
        <xdr:cNvPr id="477" name="普通建設事業費 （ うち更新整備　）該当値テキスト"/>
        <xdr:cNvSpPr txBox="1"/>
      </xdr:nvSpPr>
      <xdr:spPr>
        <a:xfrm>
          <a:off x="10528300" y="1639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72723</xdr:rowOff>
    </xdr:from>
    <xdr:to>
      <xdr:col>50</xdr:col>
      <xdr:colOff>165100</xdr:colOff>
      <xdr:row>97</xdr:row>
      <xdr:rowOff>2873</xdr:rowOff>
    </xdr:to>
    <xdr:sp macro="" textlink="">
      <xdr:nvSpPr>
        <xdr:cNvPr id="478" name="楕円 477"/>
        <xdr:cNvSpPr/>
      </xdr:nvSpPr>
      <xdr:spPr>
        <a:xfrm>
          <a:off x="9588500" y="165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19400</xdr:rowOff>
    </xdr:from>
    <xdr:ext cx="599010" cy="259045"/>
    <xdr:sp macro="" textlink="">
      <xdr:nvSpPr>
        <xdr:cNvPr id="479" name="テキスト ボックス 478"/>
        <xdr:cNvSpPr txBox="1"/>
      </xdr:nvSpPr>
      <xdr:spPr>
        <a:xfrm>
          <a:off x="9339795" y="1630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81246</xdr:rowOff>
    </xdr:from>
    <xdr:to>
      <xdr:col>46</xdr:col>
      <xdr:colOff>38100</xdr:colOff>
      <xdr:row>97</xdr:row>
      <xdr:rowOff>11396</xdr:rowOff>
    </xdr:to>
    <xdr:sp macro="" textlink="">
      <xdr:nvSpPr>
        <xdr:cNvPr id="480" name="楕円 479"/>
        <xdr:cNvSpPr/>
      </xdr:nvSpPr>
      <xdr:spPr>
        <a:xfrm>
          <a:off x="8699500" y="165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27923</xdr:rowOff>
    </xdr:from>
    <xdr:ext cx="599010" cy="259045"/>
    <xdr:sp macro="" textlink="">
      <xdr:nvSpPr>
        <xdr:cNvPr id="481" name="テキスト ボックス 480"/>
        <xdr:cNvSpPr txBox="1"/>
      </xdr:nvSpPr>
      <xdr:spPr>
        <a:xfrm>
          <a:off x="8450795" y="1631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121673</xdr:rowOff>
    </xdr:from>
    <xdr:to>
      <xdr:col>41</xdr:col>
      <xdr:colOff>101600</xdr:colOff>
      <xdr:row>97</xdr:row>
      <xdr:rowOff>51823</xdr:rowOff>
    </xdr:to>
    <xdr:sp macro="" textlink="">
      <xdr:nvSpPr>
        <xdr:cNvPr id="482" name="楕円 481"/>
        <xdr:cNvSpPr/>
      </xdr:nvSpPr>
      <xdr:spPr>
        <a:xfrm>
          <a:off x="7810500" y="165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68350</xdr:rowOff>
    </xdr:from>
    <xdr:ext cx="599010" cy="259045"/>
    <xdr:sp macro="" textlink="">
      <xdr:nvSpPr>
        <xdr:cNvPr id="483" name="テキスト ボックス 482"/>
        <xdr:cNvSpPr txBox="1"/>
      </xdr:nvSpPr>
      <xdr:spPr>
        <a:xfrm>
          <a:off x="7561795" y="1635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165709</xdr:rowOff>
    </xdr:from>
    <xdr:to>
      <xdr:col>36</xdr:col>
      <xdr:colOff>165100</xdr:colOff>
      <xdr:row>97</xdr:row>
      <xdr:rowOff>95859</xdr:rowOff>
    </xdr:to>
    <xdr:sp macro="" textlink="">
      <xdr:nvSpPr>
        <xdr:cNvPr id="484" name="楕円 483"/>
        <xdr:cNvSpPr/>
      </xdr:nvSpPr>
      <xdr:spPr>
        <a:xfrm>
          <a:off x="6921500" y="166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112386</xdr:rowOff>
    </xdr:from>
    <xdr:ext cx="599010" cy="259045"/>
    <xdr:sp macro="" textlink="">
      <xdr:nvSpPr>
        <xdr:cNvPr id="485" name="テキスト ボックス 484"/>
        <xdr:cNvSpPr txBox="1"/>
      </xdr:nvSpPr>
      <xdr:spPr>
        <a:xfrm>
          <a:off x="6672795" y="1640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117166</xdr:rowOff>
    </xdr:from>
    <xdr:to>
      <xdr:col>85</xdr:col>
      <xdr:colOff>127000</xdr:colOff>
      <xdr:row>38</xdr:row>
      <xdr:rowOff>125320</xdr:rowOff>
    </xdr:to>
    <xdr:cxnSp macro="">
      <xdr:nvCxnSpPr>
        <xdr:cNvPr id="516" name="直線コネクタ 515"/>
        <xdr:cNvCxnSpPr/>
      </xdr:nvCxnSpPr>
      <xdr:spPr>
        <a:xfrm>
          <a:off x="15481300" y="6632266"/>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69600</xdr:rowOff>
    </xdr:from>
    <xdr:to>
      <xdr:col>81</xdr:col>
      <xdr:colOff>50800</xdr:colOff>
      <xdr:row>38</xdr:row>
      <xdr:rowOff>117166</xdr:rowOff>
    </xdr:to>
    <xdr:cxnSp macro="">
      <xdr:nvCxnSpPr>
        <xdr:cNvPr id="519" name="直線コネクタ 518"/>
        <xdr:cNvCxnSpPr/>
      </xdr:nvCxnSpPr>
      <xdr:spPr>
        <a:xfrm>
          <a:off x="14592300" y="6584700"/>
          <a:ext cx="889000" cy="4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69600</xdr:rowOff>
    </xdr:from>
    <xdr:to>
      <xdr:col>76</xdr:col>
      <xdr:colOff>114300</xdr:colOff>
      <xdr:row>38</xdr:row>
      <xdr:rowOff>160826</xdr:rowOff>
    </xdr:to>
    <xdr:cxnSp macro="">
      <xdr:nvCxnSpPr>
        <xdr:cNvPr id="522" name="直線コネクタ 521"/>
        <xdr:cNvCxnSpPr/>
      </xdr:nvCxnSpPr>
      <xdr:spPr>
        <a:xfrm flipV="1">
          <a:off x="13703300" y="6584700"/>
          <a:ext cx="889000" cy="9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135120</xdr:rowOff>
    </xdr:from>
    <xdr:to>
      <xdr:col>71</xdr:col>
      <xdr:colOff>177800</xdr:colOff>
      <xdr:row>38</xdr:row>
      <xdr:rowOff>160826</xdr:rowOff>
    </xdr:to>
    <xdr:cxnSp macro="">
      <xdr:nvCxnSpPr>
        <xdr:cNvPr id="525" name="直線コネクタ 524"/>
        <xdr:cNvCxnSpPr/>
      </xdr:nvCxnSpPr>
      <xdr:spPr>
        <a:xfrm>
          <a:off x="12814300" y="6650220"/>
          <a:ext cx="889000" cy="2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74520</xdr:rowOff>
    </xdr:from>
    <xdr:to>
      <xdr:col>85</xdr:col>
      <xdr:colOff>177800</xdr:colOff>
      <xdr:row>39</xdr:row>
      <xdr:rowOff>4670</xdr:rowOff>
    </xdr:to>
    <xdr:sp macro="" textlink="">
      <xdr:nvSpPr>
        <xdr:cNvPr id="535" name="楕円 534"/>
        <xdr:cNvSpPr/>
      </xdr:nvSpPr>
      <xdr:spPr>
        <a:xfrm>
          <a:off x="16268700" y="658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97397</xdr:rowOff>
    </xdr:from>
    <xdr:ext cx="599010" cy="259045"/>
    <xdr:sp macro="" textlink="">
      <xdr:nvSpPr>
        <xdr:cNvPr id="536" name="災害復旧事業費該当値テキスト"/>
        <xdr:cNvSpPr txBox="1"/>
      </xdr:nvSpPr>
      <xdr:spPr>
        <a:xfrm>
          <a:off x="16370300" y="644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66366</xdr:rowOff>
    </xdr:from>
    <xdr:to>
      <xdr:col>81</xdr:col>
      <xdr:colOff>101600</xdr:colOff>
      <xdr:row>38</xdr:row>
      <xdr:rowOff>167966</xdr:rowOff>
    </xdr:to>
    <xdr:sp macro="" textlink="">
      <xdr:nvSpPr>
        <xdr:cNvPr id="537" name="楕円 536"/>
        <xdr:cNvSpPr/>
      </xdr:nvSpPr>
      <xdr:spPr>
        <a:xfrm>
          <a:off x="15430500" y="65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37</xdr:row>
      <xdr:rowOff>13043</xdr:rowOff>
    </xdr:from>
    <xdr:ext cx="599010" cy="259045"/>
    <xdr:sp macro="" textlink="">
      <xdr:nvSpPr>
        <xdr:cNvPr id="538" name="テキスト ボックス 537"/>
        <xdr:cNvSpPr txBox="1"/>
      </xdr:nvSpPr>
      <xdr:spPr>
        <a:xfrm>
          <a:off x="15181795" y="63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18800</xdr:rowOff>
    </xdr:from>
    <xdr:to>
      <xdr:col>76</xdr:col>
      <xdr:colOff>165100</xdr:colOff>
      <xdr:row>38</xdr:row>
      <xdr:rowOff>120400</xdr:rowOff>
    </xdr:to>
    <xdr:sp macro="" textlink="">
      <xdr:nvSpPr>
        <xdr:cNvPr id="539" name="楕円 538"/>
        <xdr:cNvSpPr/>
      </xdr:nvSpPr>
      <xdr:spPr>
        <a:xfrm>
          <a:off x="14541500" y="653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136926</xdr:rowOff>
    </xdr:from>
    <xdr:ext cx="599010" cy="259045"/>
    <xdr:sp macro="" textlink="">
      <xdr:nvSpPr>
        <xdr:cNvPr id="540" name="テキスト ボックス 539"/>
        <xdr:cNvSpPr txBox="1"/>
      </xdr:nvSpPr>
      <xdr:spPr>
        <a:xfrm>
          <a:off x="14292795" y="630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110026</xdr:rowOff>
    </xdr:from>
    <xdr:to>
      <xdr:col>72</xdr:col>
      <xdr:colOff>38100</xdr:colOff>
      <xdr:row>39</xdr:row>
      <xdr:rowOff>40176</xdr:rowOff>
    </xdr:to>
    <xdr:sp macro="" textlink="">
      <xdr:nvSpPr>
        <xdr:cNvPr id="541" name="楕円 540"/>
        <xdr:cNvSpPr/>
      </xdr:nvSpPr>
      <xdr:spPr>
        <a:xfrm>
          <a:off x="13652500" y="66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37</xdr:row>
      <xdr:rowOff>56703</xdr:rowOff>
    </xdr:from>
    <xdr:ext cx="599010" cy="259045"/>
    <xdr:sp macro="" textlink="">
      <xdr:nvSpPr>
        <xdr:cNvPr id="542" name="テキスト ボックス 541"/>
        <xdr:cNvSpPr txBox="1"/>
      </xdr:nvSpPr>
      <xdr:spPr>
        <a:xfrm>
          <a:off x="13403795" y="640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84320</xdr:rowOff>
    </xdr:from>
    <xdr:to>
      <xdr:col>67</xdr:col>
      <xdr:colOff>101600</xdr:colOff>
      <xdr:row>39</xdr:row>
      <xdr:rowOff>14470</xdr:rowOff>
    </xdr:to>
    <xdr:sp macro="" textlink="">
      <xdr:nvSpPr>
        <xdr:cNvPr id="543" name="楕円 542"/>
        <xdr:cNvSpPr/>
      </xdr:nvSpPr>
      <xdr:spPr>
        <a:xfrm>
          <a:off x="12763500" y="6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37</xdr:row>
      <xdr:rowOff>30997</xdr:rowOff>
    </xdr:from>
    <xdr:ext cx="599010" cy="259045"/>
    <xdr:sp macro="" textlink="">
      <xdr:nvSpPr>
        <xdr:cNvPr id="544" name="テキスト ボックス 543"/>
        <xdr:cNvSpPr txBox="1"/>
      </xdr:nvSpPr>
      <xdr:spPr>
        <a:xfrm>
          <a:off x="12514795" y="637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131745</xdr:rowOff>
    </xdr:from>
    <xdr:to>
      <xdr:col>85</xdr:col>
      <xdr:colOff>127000</xdr:colOff>
      <xdr:row>76</xdr:row>
      <xdr:rowOff>135734</xdr:rowOff>
    </xdr:to>
    <xdr:cxnSp macro="">
      <xdr:nvCxnSpPr>
        <xdr:cNvPr id="632" name="直線コネクタ 631"/>
        <xdr:cNvCxnSpPr/>
      </xdr:nvCxnSpPr>
      <xdr:spPr>
        <a:xfrm flipV="1">
          <a:off x="15481300" y="13161945"/>
          <a:ext cx="8382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128045</xdr:rowOff>
    </xdr:from>
    <xdr:to>
      <xdr:col>81</xdr:col>
      <xdr:colOff>50800</xdr:colOff>
      <xdr:row>76</xdr:row>
      <xdr:rowOff>135734</xdr:rowOff>
    </xdr:to>
    <xdr:cxnSp macro="">
      <xdr:nvCxnSpPr>
        <xdr:cNvPr id="635" name="直線コネクタ 634"/>
        <xdr:cNvCxnSpPr/>
      </xdr:nvCxnSpPr>
      <xdr:spPr>
        <a:xfrm>
          <a:off x="14592300" y="13158245"/>
          <a:ext cx="889000" cy="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83796</xdr:rowOff>
    </xdr:from>
    <xdr:to>
      <xdr:col>76</xdr:col>
      <xdr:colOff>114300</xdr:colOff>
      <xdr:row>76</xdr:row>
      <xdr:rowOff>128045</xdr:rowOff>
    </xdr:to>
    <xdr:cxnSp macro="">
      <xdr:nvCxnSpPr>
        <xdr:cNvPr id="638" name="直線コネクタ 637"/>
        <xdr:cNvCxnSpPr/>
      </xdr:nvCxnSpPr>
      <xdr:spPr>
        <a:xfrm>
          <a:off x="13703300" y="13113996"/>
          <a:ext cx="889000" cy="4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78786</xdr:rowOff>
    </xdr:from>
    <xdr:to>
      <xdr:col>71</xdr:col>
      <xdr:colOff>177800</xdr:colOff>
      <xdr:row>76</xdr:row>
      <xdr:rowOff>83796</xdr:rowOff>
    </xdr:to>
    <xdr:cxnSp macro="">
      <xdr:nvCxnSpPr>
        <xdr:cNvPr id="641" name="直線コネクタ 640"/>
        <xdr:cNvCxnSpPr/>
      </xdr:nvCxnSpPr>
      <xdr:spPr>
        <a:xfrm>
          <a:off x="12814300" y="13108986"/>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80945</xdr:rowOff>
    </xdr:from>
    <xdr:to>
      <xdr:col>85</xdr:col>
      <xdr:colOff>177800</xdr:colOff>
      <xdr:row>77</xdr:row>
      <xdr:rowOff>11095</xdr:rowOff>
    </xdr:to>
    <xdr:sp macro="" textlink="">
      <xdr:nvSpPr>
        <xdr:cNvPr id="651" name="楕円 650"/>
        <xdr:cNvSpPr/>
      </xdr:nvSpPr>
      <xdr:spPr>
        <a:xfrm>
          <a:off x="16268700" y="131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103822</xdr:rowOff>
    </xdr:from>
    <xdr:ext cx="599010" cy="259045"/>
    <xdr:sp macro="" textlink="">
      <xdr:nvSpPr>
        <xdr:cNvPr id="652" name="公債費該当値テキスト"/>
        <xdr:cNvSpPr txBox="1"/>
      </xdr:nvSpPr>
      <xdr:spPr>
        <a:xfrm>
          <a:off x="16370300" y="1296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84934</xdr:rowOff>
    </xdr:from>
    <xdr:to>
      <xdr:col>81</xdr:col>
      <xdr:colOff>101600</xdr:colOff>
      <xdr:row>77</xdr:row>
      <xdr:rowOff>15084</xdr:rowOff>
    </xdr:to>
    <xdr:sp macro="" textlink="">
      <xdr:nvSpPr>
        <xdr:cNvPr id="653" name="楕円 652"/>
        <xdr:cNvSpPr/>
      </xdr:nvSpPr>
      <xdr:spPr>
        <a:xfrm>
          <a:off x="15430500" y="131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31611</xdr:rowOff>
    </xdr:from>
    <xdr:ext cx="599010" cy="259045"/>
    <xdr:sp macro="" textlink="">
      <xdr:nvSpPr>
        <xdr:cNvPr id="654" name="テキスト ボックス 653"/>
        <xdr:cNvSpPr txBox="1"/>
      </xdr:nvSpPr>
      <xdr:spPr>
        <a:xfrm>
          <a:off x="15181795" y="1289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77245</xdr:rowOff>
    </xdr:from>
    <xdr:to>
      <xdr:col>76</xdr:col>
      <xdr:colOff>165100</xdr:colOff>
      <xdr:row>77</xdr:row>
      <xdr:rowOff>7395</xdr:rowOff>
    </xdr:to>
    <xdr:sp macro="" textlink="">
      <xdr:nvSpPr>
        <xdr:cNvPr id="655" name="楕円 654"/>
        <xdr:cNvSpPr/>
      </xdr:nvSpPr>
      <xdr:spPr>
        <a:xfrm>
          <a:off x="14541500" y="131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23922</xdr:rowOff>
    </xdr:from>
    <xdr:ext cx="599010" cy="259045"/>
    <xdr:sp macro="" textlink="">
      <xdr:nvSpPr>
        <xdr:cNvPr id="656" name="テキスト ボックス 655"/>
        <xdr:cNvSpPr txBox="1"/>
      </xdr:nvSpPr>
      <xdr:spPr>
        <a:xfrm>
          <a:off x="14292795" y="1288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32996</xdr:rowOff>
    </xdr:from>
    <xdr:to>
      <xdr:col>72</xdr:col>
      <xdr:colOff>38100</xdr:colOff>
      <xdr:row>76</xdr:row>
      <xdr:rowOff>134596</xdr:rowOff>
    </xdr:to>
    <xdr:sp macro="" textlink="">
      <xdr:nvSpPr>
        <xdr:cNvPr id="657" name="楕円 656"/>
        <xdr:cNvSpPr/>
      </xdr:nvSpPr>
      <xdr:spPr>
        <a:xfrm>
          <a:off x="13652500" y="130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151123</xdr:rowOff>
    </xdr:from>
    <xdr:ext cx="599010" cy="259045"/>
    <xdr:sp macro="" textlink="">
      <xdr:nvSpPr>
        <xdr:cNvPr id="658" name="テキスト ボックス 657"/>
        <xdr:cNvSpPr txBox="1"/>
      </xdr:nvSpPr>
      <xdr:spPr>
        <a:xfrm>
          <a:off x="13403795" y="1283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27986</xdr:rowOff>
    </xdr:from>
    <xdr:to>
      <xdr:col>67</xdr:col>
      <xdr:colOff>101600</xdr:colOff>
      <xdr:row>76</xdr:row>
      <xdr:rowOff>129586</xdr:rowOff>
    </xdr:to>
    <xdr:sp macro="" textlink="">
      <xdr:nvSpPr>
        <xdr:cNvPr id="659" name="楕円 658"/>
        <xdr:cNvSpPr/>
      </xdr:nvSpPr>
      <xdr:spPr>
        <a:xfrm>
          <a:off x="12763500" y="130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146113</xdr:rowOff>
    </xdr:from>
    <xdr:ext cx="599010" cy="259045"/>
    <xdr:sp macro="" textlink="">
      <xdr:nvSpPr>
        <xdr:cNvPr id="660" name="テキスト ボックス 659"/>
        <xdr:cNvSpPr txBox="1"/>
      </xdr:nvSpPr>
      <xdr:spPr>
        <a:xfrm>
          <a:off x="12514795" y="128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72149</xdr:rowOff>
    </xdr:from>
    <xdr:to>
      <xdr:col>85</xdr:col>
      <xdr:colOff>127000</xdr:colOff>
      <xdr:row>98</xdr:row>
      <xdr:rowOff>69462</xdr:rowOff>
    </xdr:to>
    <xdr:cxnSp macro="">
      <xdr:nvCxnSpPr>
        <xdr:cNvPr id="687" name="直線コネクタ 686"/>
        <xdr:cNvCxnSpPr/>
      </xdr:nvCxnSpPr>
      <xdr:spPr>
        <a:xfrm>
          <a:off x="15481300" y="16702799"/>
          <a:ext cx="838200" cy="1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72149</xdr:rowOff>
    </xdr:from>
    <xdr:to>
      <xdr:col>81</xdr:col>
      <xdr:colOff>50800</xdr:colOff>
      <xdr:row>98</xdr:row>
      <xdr:rowOff>36931</xdr:rowOff>
    </xdr:to>
    <xdr:cxnSp macro="">
      <xdr:nvCxnSpPr>
        <xdr:cNvPr id="690" name="直線コネクタ 689"/>
        <xdr:cNvCxnSpPr/>
      </xdr:nvCxnSpPr>
      <xdr:spPr>
        <a:xfrm flipV="1">
          <a:off x="14592300" y="16702799"/>
          <a:ext cx="889000" cy="13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36931</xdr:rowOff>
    </xdr:from>
    <xdr:to>
      <xdr:col>76</xdr:col>
      <xdr:colOff>114300</xdr:colOff>
      <xdr:row>98</xdr:row>
      <xdr:rowOff>70490</xdr:rowOff>
    </xdr:to>
    <xdr:cxnSp macro="">
      <xdr:nvCxnSpPr>
        <xdr:cNvPr id="693" name="直線コネクタ 692"/>
        <xdr:cNvCxnSpPr/>
      </xdr:nvCxnSpPr>
      <xdr:spPr>
        <a:xfrm flipV="1">
          <a:off x="13703300" y="16839031"/>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70490</xdr:rowOff>
    </xdr:from>
    <xdr:to>
      <xdr:col>71</xdr:col>
      <xdr:colOff>177800</xdr:colOff>
      <xdr:row>98</xdr:row>
      <xdr:rowOff>129936</xdr:rowOff>
    </xdr:to>
    <xdr:cxnSp macro="">
      <xdr:nvCxnSpPr>
        <xdr:cNvPr id="696" name="直線コネクタ 695"/>
        <xdr:cNvCxnSpPr/>
      </xdr:nvCxnSpPr>
      <xdr:spPr>
        <a:xfrm flipV="1">
          <a:off x="12814300" y="16872590"/>
          <a:ext cx="889000" cy="5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18662</xdr:rowOff>
    </xdr:from>
    <xdr:to>
      <xdr:col>85</xdr:col>
      <xdr:colOff>177800</xdr:colOff>
      <xdr:row>98</xdr:row>
      <xdr:rowOff>120262</xdr:rowOff>
    </xdr:to>
    <xdr:sp macro="" textlink="">
      <xdr:nvSpPr>
        <xdr:cNvPr id="706" name="楕円 705"/>
        <xdr:cNvSpPr/>
      </xdr:nvSpPr>
      <xdr:spPr>
        <a:xfrm>
          <a:off x="16268700" y="168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149489</xdr:rowOff>
    </xdr:from>
    <xdr:ext cx="599010" cy="259045"/>
    <xdr:sp macro="" textlink="">
      <xdr:nvSpPr>
        <xdr:cNvPr id="707" name="積立金該当値テキスト"/>
        <xdr:cNvSpPr txBox="1"/>
      </xdr:nvSpPr>
      <xdr:spPr>
        <a:xfrm>
          <a:off x="16370300" y="1660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21349</xdr:rowOff>
    </xdr:from>
    <xdr:to>
      <xdr:col>81</xdr:col>
      <xdr:colOff>101600</xdr:colOff>
      <xdr:row>97</xdr:row>
      <xdr:rowOff>122949</xdr:rowOff>
    </xdr:to>
    <xdr:sp macro="" textlink="">
      <xdr:nvSpPr>
        <xdr:cNvPr id="708" name="楕円 707"/>
        <xdr:cNvSpPr/>
      </xdr:nvSpPr>
      <xdr:spPr>
        <a:xfrm>
          <a:off x="15430500" y="166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139476</xdr:rowOff>
    </xdr:from>
    <xdr:ext cx="599010" cy="259045"/>
    <xdr:sp macro="" textlink="">
      <xdr:nvSpPr>
        <xdr:cNvPr id="709" name="テキスト ボックス 708"/>
        <xdr:cNvSpPr txBox="1"/>
      </xdr:nvSpPr>
      <xdr:spPr>
        <a:xfrm>
          <a:off x="15181795" y="1642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157581</xdr:rowOff>
    </xdr:from>
    <xdr:to>
      <xdr:col>76</xdr:col>
      <xdr:colOff>165100</xdr:colOff>
      <xdr:row>98</xdr:row>
      <xdr:rowOff>87731</xdr:rowOff>
    </xdr:to>
    <xdr:sp macro="" textlink="">
      <xdr:nvSpPr>
        <xdr:cNvPr id="710" name="楕円 709"/>
        <xdr:cNvSpPr/>
      </xdr:nvSpPr>
      <xdr:spPr>
        <a:xfrm>
          <a:off x="14541500" y="167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104258</xdr:rowOff>
    </xdr:from>
    <xdr:ext cx="599010" cy="259045"/>
    <xdr:sp macro="" textlink="">
      <xdr:nvSpPr>
        <xdr:cNvPr id="711" name="テキスト ボックス 710"/>
        <xdr:cNvSpPr txBox="1"/>
      </xdr:nvSpPr>
      <xdr:spPr>
        <a:xfrm>
          <a:off x="14292795" y="1656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19690</xdr:rowOff>
    </xdr:from>
    <xdr:to>
      <xdr:col>72</xdr:col>
      <xdr:colOff>38100</xdr:colOff>
      <xdr:row>98</xdr:row>
      <xdr:rowOff>121290</xdr:rowOff>
    </xdr:to>
    <xdr:sp macro="" textlink="">
      <xdr:nvSpPr>
        <xdr:cNvPr id="712" name="楕円 711"/>
        <xdr:cNvSpPr/>
      </xdr:nvSpPr>
      <xdr:spPr>
        <a:xfrm>
          <a:off x="13652500" y="168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137817</xdr:rowOff>
    </xdr:from>
    <xdr:ext cx="599010" cy="259045"/>
    <xdr:sp macro="" textlink="">
      <xdr:nvSpPr>
        <xdr:cNvPr id="713" name="テキスト ボックス 712"/>
        <xdr:cNvSpPr txBox="1"/>
      </xdr:nvSpPr>
      <xdr:spPr>
        <a:xfrm>
          <a:off x="13403795" y="1659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79136</xdr:rowOff>
    </xdr:from>
    <xdr:to>
      <xdr:col>67</xdr:col>
      <xdr:colOff>101600</xdr:colOff>
      <xdr:row>99</xdr:row>
      <xdr:rowOff>9286</xdr:rowOff>
    </xdr:to>
    <xdr:sp macro="" textlink="">
      <xdr:nvSpPr>
        <xdr:cNvPr id="714" name="楕円 713"/>
        <xdr:cNvSpPr/>
      </xdr:nvSpPr>
      <xdr:spPr>
        <a:xfrm>
          <a:off x="12763500" y="168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413</xdr:rowOff>
    </xdr:from>
    <xdr:ext cx="534377" cy="259045"/>
    <xdr:sp macro="" textlink="">
      <xdr:nvSpPr>
        <xdr:cNvPr id="715" name="テキスト ボックス 714"/>
        <xdr:cNvSpPr txBox="1"/>
      </xdr:nvSpPr>
      <xdr:spPr>
        <a:xfrm>
          <a:off x="12547111" y="169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17189</xdr:rowOff>
    </xdr:from>
    <xdr:to>
      <xdr:col>111</xdr:col>
      <xdr:colOff>177800</xdr:colOff>
      <xdr:row>39</xdr:row>
      <xdr:rowOff>44450</xdr:rowOff>
    </xdr:to>
    <xdr:cxnSp macro="">
      <xdr:nvCxnSpPr>
        <xdr:cNvPr id="747" name="直線コネクタ 746"/>
        <xdr:cNvCxnSpPr/>
      </xdr:nvCxnSpPr>
      <xdr:spPr>
        <a:xfrm>
          <a:off x="20434300" y="5503589"/>
          <a:ext cx="889000" cy="12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17189</xdr:rowOff>
    </xdr:from>
    <xdr:to>
      <xdr:col>107</xdr:col>
      <xdr:colOff>50800</xdr:colOff>
      <xdr:row>39</xdr:row>
      <xdr:rowOff>44450</xdr:rowOff>
    </xdr:to>
    <xdr:cxnSp macro="">
      <xdr:nvCxnSpPr>
        <xdr:cNvPr id="750" name="直線コネクタ 749"/>
        <xdr:cNvCxnSpPr/>
      </xdr:nvCxnSpPr>
      <xdr:spPr>
        <a:xfrm flipV="1">
          <a:off x="19545300" y="5503589"/>
          <a:ext cx="889000" cy="12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68451</xdr:rowOff>
    </xdr:from>
    <xdr:ext cx="378565" cy="259045"/>
    <xdr:sp macro="" textlink="">
      <xdr:nvSpPr>
        <xdr:cNvPr id="752" name="テキスト ボックス 751"/>
        <xdr:cNvSpPr txBox="1"/>
      </xdr:nvSpPr>
      <xdr:spPr>
        <a:xfrm>
          <a:off x="20245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137839</xdr:rowOff>
    </xdr:from>
    <xdr:to>
      <xdr:col>107</xdr:col>
      <xdr:colOff>101600</xdr:colOff>
      <xdr:row>32</xdr:row>
      <xdr:rowOff>67989</xdr:rowOff>
    </xdr:to>
    <xdr:sp macro="" textlink="">
      <xdr:nvSpPr>
        <xdr:cNvPr id="767" name="楕円 766"/>
        <xdr:cNvSpPr/>
      </xdr:nvSpPr>
      <xdr:spPr>
        <a:xfrm>
          <a:off x="20383500" y="545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84516</xdr:rowOff>
    </xdr:from>
    <xdr:ext cx="534377" cy="259045"/>
    <xdr:sp macro="" textlink="">
      <xdr:nvSpPr>
        <xdr:cNvPr id="768" name="テキスト ボックス 767"/>
        <xdr:cNvSpPr txBox="1"/>
      </xdr:nvSpPr>
      <xdr:spPr>
        <a:xfrm>
          <a:off x="20167111" y="52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103753</xdr:rowOff>
    </xdr:from>
    <xdr:to>
      <xdr:col>102</xdr:col>
      <xdr:colOff>114300</xdr:colOff>
      <xdr:row>59</xdr:row>
      <xdr:rowOff>44450</xdr:rowOff>
    </xdr:to>
    <xdr:cxnSp macro="">
      <xdr:nvCxnSpPr>
        <xdr:cNvPr id="810" name="直線コネクタ 809"/>
        <xdr:cNvCxnSpPr/>
      </xdr:nvCxnSpPr>
      <xdr:spPr>
        <a:xfrm>
          <a:off x="18656300" y="10047853"/>
          <a:ext cx="889000" cy="11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52953</xdr:rowOff>
    </xdr:from>
    <xdr:to>
      <xdr:col>98</xdr:col>
      <xdr:colOff>38100</xdr:colOff>
      <xdr:row>58</xdr:row>
      <xdr:rowOff>154553</xdr:rowOff>
    </xdr:to>
    <xdr:sp macro="" textlink="">
      <xdr:nvSpPr>
        <xdr:cNvPr id="828" name="楕円 827"/>
        <xdr:cNvSpPr/>
      </xdr:nvSpPr>
      <xdr:spPr>
        <a:xfrm>
          <a:off x="18605500" y="99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145680</xdr:rowOff>
    </xdr:from>
    <xdr:ext cx="469744" cy="259045"/>
    <xdr:sp macro="" textlink="">
      <xdr:nvSpPr>
        <xdr:cNvPr id="829" name="テキスト ボックス 828"/>
        <xdr:cNvSpPr txBox="1"/>
      </xdr:nvSpPr>
      <xdr:spPr>
        <a:xfrm>
          <a:off x="18421428" y="1008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122992</xdr:rowOff>
    </xdr:from>
    <xdr:to>
      <xdr:col>116</xdr:col>
      <xdr:colOff>63500</xdr:colOff>
      <xdr:row>77</xdr:row>
      <xdr:rowOff>132766</xdr:rowOff>
    </xdr:to>
    <xdr:cxnSp macro="">
      <xdr:nvCxnSpPr>
        <xdr:cNvPr id="858" name="直線コネクタ 857"/>
        <xdr:cNvCxnSpPr/>
      </xdr:nvCxnSpPr>
      <xdr:spPr>
        <a:xfrm>
          <a:off x="21323300" y="13324642"/>
          <a:ext cx="838200" cy="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120117</xdr:rowOff>
    </xdr:from>
    <xdr:to>
      <xdr:col>111</xdr:col>
      <xdr:colOff>177800</xdr:colOff>
      <xdr:row>77</xdr:row>
      <xdr:rowOff>122992</xdr:rowOff>
    </xdr:to>
    <xdr:cxnSp macro="">
      <xdr:nvCxnSpPr>
        <xdr:cNvPr id="861" name="直線コネクタ 860"/>
        <xdr:cNvCxnSpPr/>
      </xdr:nvCxnSpPr>
      <xdr:spPr>
        <a:xfrm>
          <a:off x="20434300" y="13321767"/>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57252</xdr:rowOff>
    </xdr:from>
    <xdr:to>
      <xdr:col>107</xdr:col>
      <xdr:colOff>50800</xdr:colOff>
      <xdr:row>77</xdr:row>
      <xdr:rowOff>120117</xdr:rowOff>
    </xdr:to>
    <xdr:cxnSp macro="">
      <xdr:nvCxnSpPr>
        <xdr:cNvPr id="864" name="直線コネクタ 863"/>
        <xdr:cNvCxnSpPr/>
      </xdr:nvCxnSpPr>
      <xdr:spPr>
        <a:xfrm>
          <a:off x="19545300" y="13258902"/>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32094</xdr:rowOff>
    </xdr:from>
    <xdr:to>
      <xdr:col>102</xdr:col>
      <xdr:colOff>114300</xdr:colOff>
      <xdr:row>77</xdr:row>
      <xdr:rowOff>57252</xdr:rowOff>
    </xdr:to>
    <xdr:cxnSp macro="">
      <xdr:nvCxnSpPr>
        <xdr:cNvPr id="867" name="直線コネクタ 866"/>
        <xdr:cNvCxnSpPr/>
      </xdr:nvCxnSpPr>
      <xdr:spPr>
        <a:xfrm>
          <a:off x="18656300" y="13062294"/>
          <a:ext cx="889000" cy="19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81966</xdr:rowOff>
    </xdr:from>
    <xdr:to>
      <xdr:col>116</xdr:col>
      <xdr:colOff>114300</xdr:colOff>
      <xdr:row>78</xdr:row>
      <xdr:rowOff>12116</xdr:rowOff>
    </xdr:to>
    <xdr:sp macro="" textlink="">
      <xdr:nvSpPr>
        <xdr:cNvPr id="877" name="楕円 876"/>
        <xdr:cNvSpPr/>
      </xdr:nvSpPr>
      <xdr:spPr>
        <a:xfrm>
          <a:off x="22110700" y="132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168343</xdr:rowOff>
    </xdr:from>
    <xdr:ext cx="534377" cy="259045"/>
    <xdr:sp macro="" textlink="">
      <xdr:nvSpPr>
        <xdr:cNvPr id="878" name="繰出金該当値テキスト"/>
        <xdr:cNvSpPr txBox="1"/>
      </xdr:nvSpPr>
      <xdr:spPr>
        <a:xfrm>
          <a:off x="22212300" y="131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72192</xdr:rowOff>
    </xdr:from>
    <xdr:to>
      <xdr:col>112</xdr:col>
      <xdr:colOff>38100</xdr:colOff>
      <xdr:row>78</xdr:row>
      <xdr:rowOff>2342</xdr:rowOff>
    </xdr:to>
    <xdr:sp macro="" textlink="">
      <xdr:nvSpPr>
        <xdr:cNvPr id="879" name="楕円 878"/>
        <xdr:cNvSpPr/>
      </xdr:nvSpPr>
      <xdr:spPr>
        <a:xfrm>
          <a:off x="21272500" y="1327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164919</xdr:rowOff>
    </xdr:from>
    <xdr:ext cx="534377" cy="259045"/>
    <xdr:sp macro="" textlink="">
      <xdr:nvSpPr>
        <xdr:cNvPr id="880" name="テキスト ボックス 879"/>
        <xdr:cNvSpPr txBox="1"/>
      </xdr:nvSpPr>
      <xdr:spPr>
        <a:xfrm>
          <a:off x="21056111" y="1336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69317</xdr:rowOff>
    </xdr:from>
    <xdr:to>
      <xdr:col>107</xdr:col>
      <xdr:colOff>101600</xdr:colOff>
      <xdr:row>77</xdr:row>
      <xdr:rowOff>170917</xdr:rowOff>
    </xdr:to>
    <xdr:sp macro="" textlink="">
      <xdr:nvSpPr>
        <xdr:cNvPr id="881" name="楕円 880"/>
        <xdr:cNvSpPr/>
      </xdr:nvSpPr>
      <xdr:spPr>
        <a:xfrm>
          <a:off x="20383500" y="132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162044</xdr:rowOff>
    </xdr:from>
    <xdr:ext cx="534377" cy="259045"/>
    <xdr:sp macro="" textlink="">
      <xdr:nvSpPr>
        <xdr:cNvPr id="882" name="テキスト ボックス 881"/>
        <xdr:cNvSpPr txBox="1"/>
      </xdr:nvSpPr>
      <xdr:spPr>
        <a:xfrm>
          <a:off x="20167111" y="1336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6452</xdr:rowOff>
    </xdr:from>
    <xdr:to>
      <xdr:col>102</xdr:col>
      <xdr:colOff>165100</xdr:colOff>
      <xdr:row>77</xdr:row>
      <xdr:rowOff>108052</xdr:rowOff>
    </xdr:to>
    <xdr:sp macro="" textlink="">
      <xdr:nvSpPr>
        <xdr:cNvPr id="883" name="楕円 882"/>
        <xdr:cNvSpPr/>
      </xdr:nvSpPr>
      <xdr:spPr>
        <a:xfrm>
          <a:off x="19494500" y="132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99179</xdr:rowOff>
    </xdr:from>
    <xdr:ext cx="534377" cy="259045"/>
    <xdr:sp macro="" textlink="">
      <xdr:nvSpPr>
        <xdr:cNvPr id="884" name="テキスト ボックス 883"/>
        <xdr:cNvSpPr txBox="1"/>
      </xdr:nvSpPr>
      <xdr:spPr>
        <a:xfrm>
          <a:off x="19278111" y="1330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152744</xdr:rowOff>
    </xdr:from>
    <xdr:to>
      <xdr:col>98</xdr:col>
      <xdr:colOff>38100</xdr:colOff>
      <xdr:row>76</xdr:row>
      <xdr:rowOff>82894</xdr:rowOff>
    </xdr:to>
    <xdr:sp macro="" textlink="">
      <xdr:nvSpPr>
        <xdr:cNvPr id="885" name="楕円 884"/>
        <xdr:cNvSpPr/>
      </xdr:nvSpPr>
      <xdr:spPr>
        <a:xfrm>
          <a:off x="18605500" y="130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99421</xdr:rowOff>
    </xdr:from>
    <xdr:ext cx="599010" cy="259045"/>
    <xdr:sp macro="" textlink="">
      <xdr:nvSpPr>
        <xdr:cNvPr id="886" name="テキスト ボックス 885"/>
        <xdr:cNvSpPr txBox="1"/>
      </xdr:nvSpPr>
      <xdr:spPr>
        <a:xfrm>
          <a:off x="18356795" y="1278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a:t>
          </a:r>
          <a:r>
            <a:rPr kumimoji="1" lang="en-US" altLang="ja-JP" sz="1300">
              <a:latin typeface="ＭＳ Ｐゴシック" panose="020B0600070205080204" pitchFamily="50" charset="-128"/>
              <a:ea typeface="ＭＳ Ｐゴシック" panose="020B0600070205080204" pitchFamily="50" charset="-128"/>
            </a:rPr>
            <a:t>1,069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(R2.1.1</a:t>
          </a:r>
          <a:r>
            <a:rPr kumimoji="1" lang="ja-JP" altLang="en-US" sz="1300">
              <a:latin typeface="ＭＳ Ｐゴシック" panose="020B0600070205080204" pitchFamily="50" charset="-128"/>
              <a:ea typeface="ＭＳ Ｐゴシック" panose="020B0600070205080204" pitchFamily="50" charset="-128"/>
            </a:rPr>
            <a:t>）と少ないため、全項目で類似団体平均を上回っている状況にある。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特に、物件費、維持補修費、普通建設事業費において、類似団体平均を大きく上回っている。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年度に策定した公共施設総合管理計画における更新費用推計等も活用しながら、選択と集中の視点をもって事業の収取選択を行い、事業量の管理を行っていく。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なお、当該指標を用いた団体間比較は実効性に乏しく、たとえば、人口・面積が類似している団体を全国に求め、比較等を行ったほうがより効果的な分析が可能と考える。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1,069
1,056
252.92
2,915,230
2,860,333
51,136
1,297,793
3,127,857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67805</xdr:rowOff>
    </xdr:from>
    <xdr:to>
      <xdr:col>24</xdr:col>
      <xdr:colOff>63500</xdr:colOff>
      <xdr:row>34</xdr:row>
      <xdr:rowOff>28486</xdr:rowOff>
    </xdr:to>
    <xdr:cxnSp macro="">
      <xdr:nvCxnSpPr>
        <xdr:cNvPr id="60" name="直線コネクタ 59"/>
        <xdr:cNvCxnSpPr/>
      </xdr:nvCxnSpPr>
      <xdr:spPr>
        <a:xfrm>
          <a:off x="3797300" y="5725655"/>
          <a:ext cx="838200" cy="1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67805</xdr:rowOff>
    </xdr:from>
    <xdr:to>
      <xdr:col>19</xdr:col>
      <xdr:colOff>177800</xdr:colOff>
      <xdr:row>34</xdr:row>
      <xdr:rowOff>7112</xdr:rowOff>
    </xdr:to>
    <xdr:cxnSp macro="">
      <xdr:nvCxnSpPr>
        <xdr:cNvPr id="63" name="直線コネクタ 62"/>
        <xdr:cNvCxnSpPr/>
      </xdr:nvCxnSpPr>
      <xdr:spPr>
        <a:xfrm flipV="1">
          <a:off x="2908300" y="5725655"/>
          <a:ext cx="889000" cy="1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108477</xdr:rowOff>
    </xdr:from>
    <xdr:to>
      <xdr:col>15</xdr:col>
      <xdr:colOff>50800</xdr:colOff>
      <xdr:row>34</xdr:row>
      <xdr:rowOff>7112</xdr:rowOff>
    </xdr:to>
    <xdr:cxnSp macro="">
      <xdr:nvCxnSpPr>
        <xdr:cNvPr id="66" name="直線コネクタ 65"/>
        <xdr:cNvCxnSpPr/>
      </xdr:nvCxnSpPr>
      <xdr:spPr>
        <a:xfrm>
          <a:off x="2019300" y="5766327"/>
          <a:ext cx="889000" cy="7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78378</xdr:rowOff>
    </xdr:from>
    <xdr:to>
      <xdr:col>10</xdr:col>
      <xdr:colOff>114300</xdr:colOff>
      <xdr:row>33</xdr:row>
      <xdr:rowOff>108477</xdr:rowOff>
    </xdr:to>
    <xdr:cxnSp macro="">
      <xdr:nvCxnSpPr>
        <xdr:cNvPr id="69" name="直線コネクタ 68"/>
        <xdr:cNvCxnSpPr/>
      </xdr:nvCxnSpPr>
      <xdr:spPr>
        <a:xfrm>
          <a:off x="1130300" y="573622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149136</xdr:rowOff>
    </xdr:from>
    <xdr:to>
      <xdr:col>24</xdr:col>
      <xdr:colOff>114300</xdr:colOff>
      <xdr:row>34</xdr:row>
      <xdr:rowOff>79286</xdr:rowOff>
    </xdr:to>
    <xdr:sp macro="" textlink="">
      <xdr:nvSpPr>
        <xdr:cNvPr id="79" name="楕円 78"/>
        <xdr:cNvSpPr/>
      </xdr:nvSpPr>
      <xdr:spPr>
        <a:xfrm>
          <a:off x="4584700" y="580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563</xdr:rowOff>
    </xdr:from>
    <xdr:ext cx="534377" cy="259045"/>
    <xdr:sp macro="" textlink="">
      <xdr:nvSpPr>
        <xdr:cNvPr id="80" name="議会費該当値テキスト"/>
        <xdr:cNvSpPr txBox="1"/>
      </xdr:nvSpPr>
      <xdr:spPr>
        <a:xfrm>
          <a:off x="4686300" y="565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17005</xdr:rowOff>
    </xdr:from>
    <xdr:to>
      <xdr:col>20</xdr:col>
      <xdr:colOff>38100</xdr:colOff>
      <xdr:row>33</xdr:row>
      <xdr:rowOff>118605</xdr:rowOff>
    </xdr:to>
    <xdr:sp macro="" textlink="">
      <xdr:nvSpPr>
        <xdr:cNvPr id="81" name="楕円 80"/>
        <xdr:cNvSpPr/>
      </xdr:nvSpPr>
      <xdr:spPr>
        <a:xfrm>
          <a:off x="3746500" y="56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135132</xdr:rowOff>
    </xdr:from>
    <xdr:ext cx="534377" cy="259045"/>
    <xdr:sp macro="" textlink="">
      <xdr:nvSpPr>
        <xdr:cNvPr id="82" name="テキスト ボックス 81"/>
        <xdr:cNvSpPr txBox="1"/>
      </xdr:nvSpPr>
      <xdr:spPr>
        <a:xfrm>
          <a:off x="3530111" y="545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127762</xdr:rowOff>
    </xdr:from>
    <xdr:to>
      <xdr:col>15</xdr:col>
      <xdr:colOff>101600</xdr:colOff>
      <xdr:row>34</xdr:row>
      <xdr:rowOff>57912</xdr:rowOff>
    </xdr:to>
    <xdr:sp macro="" textlink="">
      <xdr:nvSpPr>
        <xdr:cNvPr id="83" name="楕円 82"/>
        <xdr:cNvSpPr/>
      </xdr:nvSpPr>
      <xdr:spPr>
        <a:xfrm>
          <a:off x="2857500"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74439</xdr:rowOff>
    </xdr:from>
    <xdr:ext cx="534377" cy="259045"/>
    <xdr:sp macro="" textlink="">
      <xdr:nvSpPr>
        <xdr:cNvPr id="84" name="テキスト ボックス 83"/>
        <xdr:cNvSpPr txBox="1"/>
      </xdr:nvSpPr>
      <xdr:spPr>
        <a:xfrm>
          <a:off x="2641111" y="556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57677</xdr:rowOff>
    </xdr:from>
    <xdr:to>
      <xdr:col>10</xdr:col>
      <xdr:colOff>165100</xdr:colOff>
      <xdr:row>33</xdr:row>
      <xdr:rowOff>159277</xdr:rowOff>
    </xdr:to>
    <xdr:sp macro="" textlink="">
      <xdr:nvSpPr>
        <xdr:cNvPr id="85" name="楕円 84"/>
        <xdr:cNvSpPr/>
      </xdr:nvSpPr>
      <xdr:spPr>
        <a:xfrm>
          <a:off x="1968500" y="571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4354</xdr:rowOff>
    </xdr:from>
    <xdr:ext cx="534377" cy="259045"/>
    <xdr:sp macro="" textlink="">
      <xdr:nvSpPr>
        <xdr:cNvPr id="86" name="テキスト ボックス 85"/>
        <xdr:cNvSpPr txBox="1"/>
      </xdr:nvSpPr>
      <xdr:spPr>
        <a:xfrm>
          <a:off x="1752111" y="549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27578</xdr:rowOff>
    </xdr:from>
    <xdr:to>
      <xdr:col>6</xdr:col>
      <xdr:colOff>38100</xdr:colOff>
      <xdr:row>33</xdr:row>
      <xdr:rowOff>129178</xdr:rowOff>
    </xdr:to>
    <xdr:sp macro="" textlink="">
      <xdr:nvSpPr>
        <xdr:cNvPr id="87" name="楕円 86"/>
        <xdr:cNvSpPr/>
      </xdr:nvSpPr>
      <xdr:spPr>
        <a:xfrm>
          <a:off x="1079500" y="56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145705</xdr:rowOff>
    </xdr:from>
    <xdr:ext cx="534377" cy="259045"/>
    <xdr:sp macro="" textlink="">
      <xdr:nvSpPr>
        <xdr:cNvPr id="88" name="テキスト ボックス 87"/>
        <xdr:cNvSpPr txBox="1"/>
      </xdr:nvSpPr>
      <xdr:spPr>
        <a:xfrm>
          <a:off x="863111" y="54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97383</xdr:rowOff>
    </xdr:from>
    <xdr:to>
      <xdr:col>24</xdr:col>
      <xdr:colOff>63500</xdr:colOff>
      <xdr:row>58</xdr:row>
      <xdr:rowOff>3205</xdr:rowOff>
    </xdr:to>
    <xdr:cxnSp macro="">
      <xdr:nvCxnSpPr>
        <xdr:cNvPr id="117" name="直線コネクタ 116"/>
        <xdr:cNvCxnSpPr/>
      </xdr:nvCxnSpPr>
      <xdr:spPr>
        <a:xfrm>
          <a:off x="3797300" y="9698583"/>
          <a:ext cx="838200" cy="24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97383</xdr:rowOff>
    </xdr:from>
    <xdr:to>
      <xdr:col>19</xdr:col>
      <xdr:colOff>177800</xdr:colOff>
      <xdr:row>57</xdr:row>
      <xdr:rowOff>143008</xdr:rowOff>
    </xdr:to>
    <xdr:cxnSp macro="">
      <xdr:nvCxnSpPr>
        <xdr:cNvPr id="120" name="直線コネクタ 119"/>
        <xdr:cNvCxnSpPr/>
      </xdr:nvCxnSpPr>
      <xdr:spPr>
        <a:xfrm flipV="1">
          <a:off x="2908300" y="9698583"/>
          <a:ext cx="889000" cy="2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143008</xdr:rowOff>
    </xdr:from>
    <xdr:to>
      <xdr:col>15</xdr:col>
      <xdr:colOff>50800</xdr:colOff>
      <xdr:row>57</xdr:row>
      <xdr:rowOff>156150</xdr:rowOff>
    </xdr:to>
    <xdr:cxnSp macro="">
      <xdr:nvCxnSpPr>
        <xdr:cNvPr id="123" name="直線コネクタ 122"/>
        <xdr:cNvCxnSpPr/>
      </xdr:nvCxnSpPr>
      <xdr:spPr>
        <a:xfrm flipV="1">
          <a:off x="2019300" y="9915658"/>
          <a:ext cx="889000" cy="1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156150</xdr:rowOff>
    </xdr:from>
    <xdr:to>
      <xdr:col>10</xdr:col>
      <xdr:colOff>114300</xdr:colOff>
      <xdr:row>58</xdr:row>
      <xdr:rowOff>56112</xdr:rowOff>
    </xdr:to>
    <xdr:cxnSp macro="">
      <xdr:nvCxnSpPr>
        <xdr:cNvPr id="126" name="直線コネクタ 125"/>
        <xdr:cNvCxnSpPr/>
      </xdr:nvCxnSpPr>
      <xdr:spPr>
        <a:xfrm flipV="1">
          <a:off x="1130300" y="9928800"/>
          <a:ext cx="889000" cy="7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123855</xdr:rowOff>
    </xdr:from>
    <xdr:to>
      <xdr:col>24</xdr:col>
      <xdr:colOff>114300</xdr:colOff>
      <xdr:row>58</xdr:row>
      <xdr:rowOff>54005</xdr:rowOff>
    </xdr:to>
    <xdr:sp macro="" textlink="">
      <xdr:nvSpPr>
        <xdr:cNvPr id="136" name="楕円 135"/>
        <xdr:cNvSpPr/>
      </xdr:nvSpPr>
      <xdr:spPr>
        <a:xfrm>
          <a:off x="4584700" y="98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146732</xdr:rowOff>
    </xdr:from>
    <xdr:ext cx="599010" cy="259045"/>
    <xdr:sp macro="" textlink="">
      <xdr:nvSpPr>
        <xdr:cNvPr id="137" name="総務費該当値テキスト"/>
        <xdr:cNvSpPr txBox="1"/>
      </xdr:nvSpPr>
      <xdr:spPr>
        <a:xfrm>
          <a:off x="4686300" y="974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46583</xdr:rowOff>
    </xdr:from>
    <xdr:to>
      <xdr:col>20</xdr:col>
      <xdr:colOff>38100</xdr:colOff>
      <xdr:row>56</xdr:row>
      <xdr:rowOff>148183</xdr:rowOff>
    </xdr:to>
    <xdr:sp macro="" textlink="">
      <xdr:nvSpPr>
        <xdr:cNvPr id="138" name="楕円 137"/>
        <xdr:cNvSpPr/>
      </xdr:nvSpPr>
      <xdr:spPr>
        <a:xfrm>
          <a:off x="3746500" y="964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164710</xdr:rowOff>
    </xdr:from>
    <xdr:ext cx="690189" cy="259045"/>
    <xdr:sp macro="" textlink="">
      <xdr:nvSpPr>
        <xdr:cNvPr id="139" name="テキスト ボックス 138"/>
        <xdr:cNvSpPr txBox="1"/>
      </xdr:nvSpPr>
      <xdr:spPr>
        <a:xfrm>
          <a:off x="3452205" y="94230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92208</xdr:rowOff>
    </xdr:from>
    <xdr:to>
      <xdr:col>15</xdr:col>
      <xdr:colOff>101600</xdr:colOff>
      <xdr:row>58</xdr:row>
      <xdr:rowOff>22358</xdr:rowOff>
    </xdr:to>
    <xdr:sp macro="" textlink="">
      <xdr:nvSpPr>
        <xdr:cNvPr id="140" name="楕円 139"/>
        <xdr:cNvSpPr/>
      </xdr:nvSpPr>
      <xdr:spPr>
        <a:xfrm>
          <a:off x="2857500" y="98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38885</xdr:rowOff>
    </xdr:from>
    <xdr:ext cx="599010" cy="259045"/>
    <xdr:sp macro="" textlink="">
      <xdr:nvSpPr>
        <xdr:cNvPr id="141" name="テキスト ボックス 140"/>
        <xdr:cNvSpPr txBox="1"/>
      </xdr:nvSpPr>
      <xdr:spPr>
        <a:xfrm>
          <a:off x="2608795" y="96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105350</xdr:rowOff>
    </xdr:from>
    <xdr:to>
      <xdr:col>10</xdr:col>
      <xdr:colOff>165100</xdr:colOff>
      <xdr:row>58</xdr:row>
      <xdr:rowOff>35500</xdr:rowOff>
    </xdr:to>
    <xdr:sp macro="" textlink="">
      <xdr:nvSpPr>
        <xdr:cNvPr id="142" name="楕円 141"/>
        <xdr:cNvSpPr/>
      </xdr:nvSpPr>
      <xdr:spPr>
        <a:xfrm>
          <a:off x="1968500" y="98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52027</xdr:rowOff>
    </xdr:from>
    <xdr:ext cx="599010" cy="259045"/>
    <xdr:sp macro="" textlink="">
      <xdr:nvSpPr>
        <xdr:cNvPr id="143" name="テキスト ボックス 142"/>
        <xdr:cNvSpPr txBox="1"/>
      </xdr:nvSpPr>
      <xdr:spPr>
        <a:xfrm>
          <a:off x="1719795" y="965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5312</xdr:rowOff>
    </xdr:from>
    <xdr:to>
      <xdr:col>6</xdr:col>
      <xdr:colOff>38100</xdr:colOff>
      <xdr:row>58</xdr:row>
      <xdr:rowOff>106912</xdr:rowOff>
    </xdr:to>
    <xdr:sp macro="" textlink="">
      <xdr:nvSpPr>
        <xdr:cNvPr id="144" name="楕円 143"/>
        <xdr:cNvSpPr/>
      </xdr:nvSpPr>
      <xdr:spPr>
        <a:xfrm>
          <a:off x="1079500" y="994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123439</xdr:rowOff>
    </xdr:from>
    <xdr:ext cx="599010" cy="259045"/>
    <xdr:sp macro="" textlink="">
      <xdr:nvSpPr>
        <xdr:cNvPr id="145" name="テキスト ボックス 144"/>
        <xdr:cNvSpPr txBox="1"/>
      </xdr:nvSpPr>
      <xdr:spPr>
        <a:xfrm>
          <a:off x="830795" y="972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11232</xdr:rowOff>
    </xdr:from>
    <xdr:to>
      <xdr:col>24</xdr:col>
      <xdr:colOff>63500</xdr:colOff>
      <xdr:row>77</xdr:row>
      <xdr:rowOff>19796</xdr:rowOff>
    </xdr:to>
    <xdr:cxnSp macro="">
      <xdr:nvCxnSpPr>
        <xdr:cNvPr id="176" name="直線コネクタ 175"/>
        <xdr:cNvCxnSpPr/>
      </xdr:nvCxnSpPr>
      <xdr:spPr>
        <a:xfrm flipV="1">
          <a:off x="3797300" y="13212882"/>
          <a:ext cx="8382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19796</xdr:rowOff>
    </xdr:from>
    <xdr:to>
      <xdr:col>19</xdr:col>
      <xdr:colOff>177800</xdr:colOff>
      <xdr:row>77</xdr:row>
      <xdr:rowOff>41596</xdr:rowOff>
    </xdr:to>
    <xdr:cxnSp macro="">
      <xdr:nvCxnSpPr>
        <xdr:cNvPr id="179" name="直線コネクタ 178"/>
        <xdr:cNvCxnSpPr/>
      </xdr:nvCxnSpPr>
      <xdr:spPr>
        <a:xfrm flipV="1">
          <a:off x="2908300" y="13221446"/>
          <a:ext cx="889000" cy="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35706</xdr:rowOff>
    </xdr:from>
    <xdr:to>
      <xdr:col>15</xdr:col>
      <xdr:colOff>50800</xdr:colOff>
      <xdr:row>77</xdr:row>
      <xdr:rowOff>41596</xdr:rowOff>
    </xdr:to>
    <xdr:cxnSp macro="">
      <xdr:nvCxnSpPr>
        <xdr:cNvPr id="182" name="直線コネクタ 181"/>
        <xdr:cNvCxnSpPr/>
      </xdr:nvCxnSpPr>
      <xdr:spPr>
        <a:xfrm>
          <a:off x="2019300" y="13237356"/>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35706</xdr:rowOff>
    </xdr:from>
    <xdr:to>
      <xdr:col>10</xdr:col>
      <xdr:colOff>114300</xdr:colOff>
      <xdr:row>77</xdr:row>
      <xdr:rowOff>42729</xdr:rowOff>
    </xdr:to>
    <xdr:cxnSp macro="">
      <xdr:nvCxnSpPr>
        <xdr:cNvPr id="185" name="直線コネクタ 184"/>
        <xdr:cNvCxnSpPr/>
      </xdr:nvCxnSpPr>
      <xdr:spPr>
        <a:xfrm flipV="1">
          <a:off x="1130300" y="13237356"/>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131882</xdr:rowOff>
    </xdr:from>
    <xdr:to>
      <xdr:col>24</xdr:col>
      <xdr:colOff>114300</xdr:colOff>
      <xdr:row>77</xdr:row>
      <xdr:rowOff>62032</xdr:rowOff>
    </xdr:to>
    <xdr:sp macro="" textlink="">
      <xdr:nvSpPr>
        <xdr:cNvPr id="195" name="楕円 194"/>
        <xdr:cNvSpPr/>
      </xdr:nvSpPr>
      <xdr:spPr>
        <a:xfrm>
          <a:off x="4584700" y="131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154759</xdr:rowOff>
    </xdr:from>
    <xdr:ext cx="599010" cy="259045"/>
    <xdr:sp macro="" textlink="">
      <xdr:nvSpPr>
        <xdr:cNvPr id="196" name="民生費該当値テキスト"/>
        <xdr:cNvSpPr txBox="1"/>
      </xdr:nvSpPr>
      <xdr:spPr>
        <a:xfrm>
          <a:off x="4686300"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140446</xdr:rowOff>
    </xdr:from>
    <xdr:to>
      <xdr:col>20</xdr:col>
      <xdr:colOff>38100</xdr:colOff>
      <xdr:row>77</xdr:row>
      <xdr:rowOff>70596</xdr:rowOff>
    </xdr:to>
    <xdr:sp macro="" textlink="">
      <xdr:nvSpPr>
        <xdr:cNvPr id="197" name="楕円 196"/>
        <xdr:cNvSpPr/>
      </xdr:nvSpPr>
      <xdr:spPr>
        <a:xfrm>
          <a:off x="3746500" y="131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87123</xdr:rowOff>
    </xdr:from>
    <xdr:ext cx="599010" cy="259045"/>
    <xdr:sp macro="" textlink="">
      <xdr:nvSpPr>
        <xdr:cNvPr id="198" name="テキスト ボックス 197"/>
        <xdr:cNvSpPr txBox="1"/>
      </xdr:nvSpPr>
      <xdr:spPr>
        <a:xfrm>
          <a:off x="3497795" y="1294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162246</xdr:rowOff>
    </xdr:from>
    <xdr:to>
      <xdr:col>15</xdr:col>
      <xdr:colOff>101600</xdr:colOff>
      <xdr:row>77</xdr:row>
      <xdr:rowOff>92396</xdr:rowOff>
    </xdr:to>
    <xdr:sp macro="" textlink="">
      <xdr:nvSpPr>
        <xdr:cNvPr id="199" name="楕円 198"/>
        <xdr:cNvSpPr/>
      </xdr:nvSpPr>
      <xdr:spPr>
        <a:xfrm>
          <a:off x="2857500" y="131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108924</xdr:rowOff>
    </xdr:from>
    <xdr:ext cx="599010" cy="259045"/>
    <xdr:sp macro="" textlink="">
      <xdr:nvSpPr>
        <xdr:cNvPr id="200" name="テキスト ボックス 199"/>
        <xdr:cNvSpPr txBox="1"/>
      </xdr:nvSpPr>
      <xdr:spPr>
        <a:xfrm>
          <a:off x="2608795" y="1296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156356</xdr:rowOff>
    </xdr:from>
    <xdr:to>
      <xdr:col>10</xdr:col>
      <xdr:colOff>165100</xdr:colOff>
      <xdr:row>77</xdr:row>
      <xdr:rowOff>86506</xdr:rowOff>
    </xdr:to>
    <xdr:sp macro="" textlink="">
      <xdr:nvSpPr>
        <xdr:cNvPr id="201" name="楕円 200"/>
        <xdr:cNvSpPr/>
      </xdr:nvSpPr>
      <xdr:spPr>
        <a:xfrm>
          <a:off x="1968500" y="1318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103033</xdr:rowOff>
    </xdr:from>
    <xdr:ext cx="599010" cy="259045"/>
    <xdr:sp macro="" textlink="">
      <xdr:nvSpPr>
        <xdr:cNvPr id="202" name="テキスト ボックス 201"/>
        <xdr:cNvSpPr txBox="1"/>
      </xdr:nvSpPr>
      <xdr:spPr>
        <a:xfrm>
          <a:off x="1719795" y="1296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163379</xdr:rowOff>
    </xdr:from>
    <xdr:to>
      <xdr:col>6</xdr:col>
      <xdr:colOff>38100</xdr:colOff>
      <xdr:row>77</xdr:row>
      <xdr:rowOff>93529</xdr:rowOff>
    </xdr:to>
    <xdr:sp macro="" textlink="">
      <xdr:nvSpPr>
        <xdr:cNvPr id="203" name="楕円 202"/>
        <xdr:cNvSpPr/>
      </xdr:nvSpPr>
      <xdr:spPr>
        <a:xfrm>
          <a:off x="1079500" y="131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110056</xdr:rowOff>
    </xdr:from>
    <xdr:ext cx="599010" cy="259045"/>
    <xdr:sp macro="" textlink="">
      <xdr:nvSpPr>
        <xdr:cNvPr id="204" name="テキスト ボックス 203"/>
        <xdr:cNvSpPr txBox="1"/>
      </xdr:nvSpPr>
      <xdr:spPr>
        <a:xfrm>
          <a:off x="830795" y="1296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160685</xdr:rowOff>
    </xdr:from>
    <xdr:to>
      <xdr:col>24</xdr:col>
      <xdr:colOff>63500</xdr:colOff>
      <xdr:row>96</xdr:row>
      <xdr:rowOff>170518</xdr:rowOff>
    </xdr:to>
    <xdr:cxnSp macro="">
      <xdr:nvCxnSpPr>
        <xdr:cNvPr id="235" name="直線コネクタ 234"/>
        <xdr:cNvCxnSpPr/>
      </xdr:nvCxnSpPr>
      <xdr:spPr>
        <a:xfrm flipV="1">
          <a:off x="3797300" y="16448435"/>
          <a:ext cx="838200" cy="1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170518</xdr:rowOff>
    </xdr:from>
    <xdr:to>
      <xdr:col>19</xdr:col>
      <xdr:colOff>177800</xdr:colOff>
      <xdr:row>97</xdr:row>
      <xdr:rowOff>2755</xdr:rowOff>
    </xdr:to>
    <xdr:cxnSp macro="">
      <xdr:nvCxnSpPr>
        <xdr:cNvPr id="238" name="直線コネクタ 237"/>
        <xdr:cNvCxnSpPr/>
      </xdr:nvCxnSpPr>
      <xdr:spPr>
        <a:xfrm flipV="1">
          <a:off x="2908300" y="16629718"/>
          <a:ext cx="8890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154312</xdr:rowOff>
    </xdr:from>
    <xdr:to>
      <xdr:col>15</xdr:col>
      <xdr:colOff>50800</xdr:colOff>
      <xdr:row>97</xdr:row>
      <xdr:rowOff>2755</xdr:rowOff>
    </xdr:to>
    <xdr:cxnSp macro="">
      <xdr:nvCxnSpPr>
        <xdr:cNvPr id="241" name="直線コネクタ 240"/>
        <xdr:cNvCxnSpPr/>
      </xdr:nvCxnSpPr>
      <xdr:spPr>
        <a:xfrm>
          <a:off x="2019300" y="16613512"/>
          <a:ext cx="889000" cy="1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154312</xdr:rowOff>
    </xdr:from>
    <xdr:to>
      <xdr:col>10</xdr:col>
      <xdr:colOff>114300</xdr:colOff>
      <xdr:row>97</xdr:row>
      <xdr:rowOff>13633</xdr:rowOff>
    </xdr:to>
    <xdr:cxnSp macro="">
      <xdr:nvCxnSpPr>
        <xdr:cNvPr id="244" name="直線コネクタ 243"/>
        <xdr:cNvCxnSpPr/>
      </xdr:nvCxnSpPr>
      <xdr:spPr>
        <a:xfrm flipV="1">
          <a:off x="1130300" y="16613512"/>
          <a:ext cx="889000" cy="3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109885</xdr:rowOff>
    </xdr:from>
    <xdr:to>
      <xdr:col>24</xdr:col>
      <xdr:colOff>114300</xdr:colOff>
      <xdr:row>96</xdr:row>
      <xdr:rowOff>40035</xdr:rowOff>
    </xdr:to>
    <xdr:sp macro="" textlink="">
      <xdr:nvSpPr>
        <xdr:cNvPr id="254" name="楕円 253"/>
        <xdr:cNvSpPr/>
      </xdr:nvSpPr>
      <xdr:spPr>
        <a:xfrm>
          <a:off x="4584700" y="163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132762</xdr:rowOff>
    </xdr:from>
    <xdr:ext cx="599010" cy="259045"/>
    <xdr:sp macro="" textlink="">
      <xdr:nvSpPr>
        <xdr:cNvPr id="255" name="衛生費該当値テキスト"/>
        <xdr:cNvSpPr txBox="1"/>
      </xdr:nvSpPr>
      <xdr:spPr>
        <a:xfrm>
          <a:off x="4686300" y="1624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119718</xdr:rowOff>
    </xdr:from>
    <xdr:to>
      <xdr:col>20</xdr:col>
      <xdr:colOff>38100</xdr:colOff>
      <xdr:row>97</xdr:row>
      <xdr:rowOff>49868</xdr:rowOff>
    </xdr:to>
    <xdr:sp macro="" textlink="">
      <xdr:nvSpPr>
        <xdr:cNvPr id="256" name="楕円 255"/>
        <xdr:cNvSpPr/>
      </xdr:nvSpPr>
      <xdr:spPr>
        <a:xfrm>
          <a:off x="3746500" y="165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66395</xdr:rowOff>
    </xdr:from>
    <xdr:ext cx="599010" cy="259045"/>
    <xdr:sp macro="" textlink="">
      <xdr:nvSpPr>
        <xdr:cNvPr id="257" name="テキスト ボックス 256"/>
        <xdr:cNvSpPr txBox="1"/>
      </xdr:nvSpPr>
      <xdr:spPr>
        <a:xfrm>
          <a:off x="3497795" y="1635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123405</xdr:rowOff>
    </xdr:from>
    <xdr:to>
      <xdr:col>15</xdr:col>
      <xdr:colOff>101600</xdr:colOff>
      <xdr:row>97</xdr:row>
      <xdr:rowOff>53555</xdr:rowOff>
    </xdr:to>
    <xdr:sp macro="" textlink="">
      <xdr:nvSpPr>
        <xdr:cNvPr id="258" name="楕円 257"/>
        <xdr:cNvSpPr/>
      </xdr:nvSpPr>
      <xdr:spPr>
        <a:xfrm>
          <a:off x="2857500" y="165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70082</xdr:rowOff>
    </xdr:from>
    <xdr:ext cx="599010" cy="259045"/>
    <xdr:sp macro="" textlink="">
      <xdr:nvSpPr>
        <xdr:cNvPr id="259" name="テキスト ボックス 258"/>
        <xdr:cNvSpPr txBox="1"/>
      </xdr:nvSpPr>
      <xdr:spPr>
        <a:xfrm>
          <a:off x="2608795" y="1635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103512</xdr:rowOff>
    </xdr:from>
    <xdr:to>
      <xdr:col>10</xdr:col>
      <xdr:colOff>165100</xdr:colOff>
      <xdr:row>97</xdr:row>
      <xdr:rowOff>33662</xdr:rowOff>
    </xdr:to>
    <xdr:sp macro="" textlink="">
      <xdr:nvSpPr>
        <xdr:cNvPr id="260" name="楕円 259"/>
        <xdr:cNvSpPr/>
      </xdr:nvSpPr>
      <xdr:spPr>
        <a:xfrm>
          <a:off x="1968500" y="165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50189</xdr:rowOff>
    </xdr:from>
    <xdr:ext cx="599010" cy="259045"/>
    <xdr:sp macro="" textlink="">
      <xdr:nvSpPr>
        <xdr:cNvPr id="261" name="テキスト ボックス 260"/>
        <xdr:cNvSpPr txBox="1"/>
      </xdr:nvSpPr>
      <xdr:spPr>
        <a:xfrm>
          <a:off x="1719795" y="1633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134283</xdr:rowOff>
    </xdr:from>
    <xdr:to>
      <xdr:col>6</xdr:col>
      <xdr:colOff>38100</xdr:colOff>
      <xdr:row>97</xdr:row>
      <xdr:rowOff>64433</xdr:rowOff>
    </xdr:to>
    <xdr:sp macro="" textlink="">
      <xdr:nvSpPr>
        <xdr:cNvPr id="262" name="楕円 261"/>
        <xdr:cNvSpPr/>
      </xdr:nvSpPr>
      <xdr:spPr>
        <a:xfrm>
          <a:off x="1079500" y="165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80960</xdr:rowOff>
    </xdr:from>
    <xdr:ext cx="599010" cy="259045"/>
    <xdr:sp macro="" textlink="">
      <xdr:nvSpPr>
        <xdr:cNvPr id="263" name="テキスト ボックス 262"/>
        <xdr:cNvSpPr txBox="1"/>
      </xdr:nvSpPr>
      <xdr:spPr>
        <a:xfrm>
          <a:off x="830795" y="1636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20701</xdr:rowOff>
    </xdr:from>
    <xdr:to>
      <xdr:col>55</xdr:col>
      <xdr:colOff>0</xdr:colOff>
      <xdr:row>39</xdr:row>
      <xdr:rowOff>35306</xdr:rowOff>
    </xdr:to>
    <xdr:cxnSp macro="">
      <xdr:nvCxnSpPr>
        <xdr:cNvPr id="292" name="直線コネクタ 291"/>
        <xdr:cNvCxnSpPr/>
      </xdr:nvCxnSpPr>
      <xdr:spPr>
        <a:xfrm>
          <a:off x="9639300" y="6707251"/>
          <a:ext cx="8382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20701</xdr:rowOff>
    </xdr:from>
    <xdr:to>
      <xdr:col>50</xdr:col>
      <xdr:colOff>114300</xdr:colOff>
      <xdr:row>39</xdr:row>
      <xdr:rowOff>44450</xdr:rowOff>
    </xdr:to>
    <xdr:cxnSp macro="">
      <xdr:nvCxnSpPr>
        <xdr:cNvPr id="295" name="直線コネクタ 294"/>
        <xdr:cNvCxnSpPr/>
      </xdr:nvCxnSpPr>
      <xdr:spPr>
        <a:xfrm flipV="1">
          <a:off x="8750300" y="6707251"/>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42545</xdr:rowOff>
    </xdr:from>
    <xdr:to>
      <xdr:col>45</xdr:col>
      <xdr:colOff>177800</xdr:colOff>
      <xdr:row>39</xdr:row>
      <xdr:rowOff>44450</xdr:rowOff>
    </xdr:to>
    <xdr:cxnSp macro="">
      <xdr:nvCxnSpPr>
        <xdr:cNvPr id="298" name="直線コネクタ 297"/>
        <xdr:cNvCxnSpPr/>
      </xdr:nvCxnSpPr>
      <xdr:spPr>
        <a:xfrm>
          <a:off x="7861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42545</xdr:rowOff>
    </xdr:from>
    <xdr:to>
      <xdr:col>41</xdr:col>
      <xdr:colOff>50800</xdr:colOff>
      <xdr:row>39</xdr:row>
      <xdr:rowOff>44450</xdr:rowOff>
    </xdr:to>
    <xdr:cxnSp macro="">
      <xdr:nvCxnSpPr>
        <xdr:cNvPr id="301" name="直線コネクタ 300"/>
        <xdr:cNvCxnSpPr/>
      </xdr:nvCxnSpPr>
      <xdr:spPr>
        <a:xfrm flipV="1">
          <a:off x="6972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155956</xdr:rowOff>
    </xdr:from>
    <xdr:to>
      <xdr:col>55</xdr:col>
      <xdr:colOff>50800</xdr:colOff>
      <xdr:row>39</xdr:row>
      <xdr:rowOff>86106</xdr:rowOff>
    </xdr:to>
    <xdr:sp macro="" textlink="">
      <xdr:nvSpPr>
        <xdr:cNvPr id="311" name="楕円 310"/>
        <xdr:cNvSpPr/>
      </xdr:nvSpPr>
      <xdr:spPr>
        <a:xfrm>
          <a:off x="104267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71899</xdr:rowOff>
    </xdr:from>
    <xdr:ext cx="313932" cy="259045"/>
    <xdr:sp macro="" textlink="">
      <xdr:nvSpPr>
        <xdr:cNvPr id="312" name="労働費該当値テキスト"/>
        <xdr:cNvSpPr txBox="1"/>
      </xdr:nvSpPr>
      <xdr:spPr>
        <a:xfrm>
          <a:off x="10528300" y="6586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141351</xdr:rowOff>
    </xdr:from>
    <xdr:to>
      <xdr:col>50</xdr:col>
      <xdr:colOff>165100</xdr:colOff>
      <xdr:row>39</xdr:row>
      <xdr:rowOff>71501</xdr:rowOff>
    </xdr:to>
    <xdr:sp macro="" textlink="">
      <xdr:nvSpPr>
        <xdr:cNvPr id="313" name="楕円 312"/>
        <xdr:cNvSpPr/>
      </xdr:nvSpPr>
      <xdr:spPr>
        <a:xfrm>
          <a:off x="9588500" y="66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62628</xdr:rowOff>
    </xdr:from>
    <xdr:ext cx="378565" cy="259045"/>
    <xdr:sp macro="" textlink="">
      <xdr:nvSpPr>
        <xdr:cNvPr id="314" name="テキスト ボックス 313"/>
        <xdr:cNvSpPr txBox="1"/>
      </xdr:nvSpPr>
      <xdr:spPr>
        <a:xfrm>
          <a:off x="9450017" y="674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163195</xdr:rowOff>
    </xdr:from>
    <xdr:to>
      <xdr:col>41</xdr:col>
      <xdr:colOff>101600</xdr:colOff>
      <xdr:row>39</xdr:row>
      <xdr:rowOff>93345</xdr:rowOff>
    </xdr:to>
    <xdr:sp macro="" textlink="">
      <xdr:nvSpPr>
        <xdr:cNvPr id="317" name="楕円 316"/>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84472</xdr:rowOff>
    </xdr:from>
    <xdr:ext cx="313932" cy="259045"/>
    <xdr:sp macro="" textlink="">
      <xdr:nvSpPr>
        <xdr:cNvPr id="318" name="テキスト ボックス 317"/>
        <xdr:cNvSpPr txBox="1"/>
      </xdr:nvSpPr>
      <xdr:spPr>
        <a:xfrm>
          <a:off x="7704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33697</xdr:rowOff>
    </xdr:from>
    <xdr:to>
      <xdr:col>55</xdr:col>
      <xdr:colOff>0</xdr:colOff>
      <xdr:row>56</xdr:row>
      <xdr:rowOff>60243</xdr:rowOff>
    </xdr:to>
    <xdr:cxnSp macro="">
      <xdr:nvCxnSpPr>
        <xdr:cNvPr id="349" name="直線コネクタ 348"/>
        <xdr:cNvCxnSpPr/>
      </xdr:nvCxnSpPr>
      <xdr:spPr>
        <a:xfrm>
          <a:off x="9639300" y="9634897"/>
          <a:ext cx="83820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29671</xdr:rowOff>
    </xdr:from>
    <xdr:to>
      <xdr:col>50</xdr:col>
      <xdr:colOff>114300</xdr:colOff>
      <xdr:row>56</xdr:row>
      <xdr:rowOff>33697</xdr:rowOff>
    </xdr:to>
    <xdr:cxnSp macro="">
      <xdr:nvCxnSpPr>
        <xdr:cNvPr id="352" name="直線コネクタ 351"/>
        <xdr:cNvCxnSpPr/>
      </xdr:nvCxnSpPr>
      <xdr:spPr>
        <a:xfrm>
          <a:off x="8750300" y="9459421"/>
          <a:ext cx="889000" cy="1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29671</xdr:rowOff>
    </xdr:from>
    <xdr:to>
      <xdr:col>45</xdr:col>
      <xdr:colOff>177800</xdr:colOff>
      <xdr:row>55</xdr:row>
      <xdr:rowOff>142340</xdr:rowOff>
    </xdr:to>
    <xdr:cxnSp macro="">
      <xdr:nvCxnSpPr>
        <xdr:cNvPr id="355" name="直線コネクタ 354"/>
        <xdr:cNvCxnSpPr/>
      </xdr:nvCxnSpPr>
      <xdr:spPr>
        <a:xfrm flipV="1">
          <a:off x="7861300" y="9459421"/>
          <a:ext cx="889000" cy="1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71822</xdr:rowOff>
    </xdr:from>
    <xdr:to>
      <xdr:col>41</xdr:col>
      <xdr:colOff>50800</xdr:colOff>
      <xdr:row>55</xdr:row>
      <xdr:rowOff>142340</xdr:rowOff>
    </xdr:to>
    <xdr:cxnSp macro="">
      <xdr:nvCxnSpPr>
        <xdr:cNvPr id="358" name="直線コネクタ 357"/>
        <xdr:cNvCxnSpPr/>
      </xdr:nvCxnSpPr>
      <xdr:spPr>
        <a:xfrm>
          <a:off x="6972300" y="9501572"/>
          <a:ext cx="889000" cy="7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9443</xdr:rowOff>
    </xdr:from>
    <xdr:to>
      <xdr:col>55</xdr:col>
      <xdr:colOff>50800</xdr:colOff>
      <xdr:row>56</xdr:row>
      <xdr:rowOff>111043</xdr:rowOff>
    </xdr:to>
    <xdr:sp macro="" textlink="">
      <xdr:nvSpPr>
        <xdr:cNvPr id="368" name="楕円 367"/>
        <xdr:cNvSpPr/>
      </xdr:nvSpPr>
      <xdr:spPr>
        <a:xfrm>
          <a:off x="10426700" y="96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32320</xdr:rowOff>
    </xdr:from>
    <xdr:ext cx="599010" cy="259045"/>
    <xdr:sp macro="" textlink="">
      <xdr:nvSpPr>
        <xdr:cNvPr id="369" name="農林水産業費該当値テキスト"/>
        <xdr:cNvSpPr txBox="1"/>
      </xdr:nvSpPr>
      <xdr:spPr>
        <a:xfrm>
          <a:off x="10528300" y="946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154347</xdr:rowOff>
    </xdr:from>
    <xdr:to>
      <xdr:col>50</xdr:col>
      <xdr:colOff>165100</xdr:colOff>
      <xdr:row>56</xdr:row>
      <xdr:rowOff>84497</xdr:rowOff>
    </xdr:to>
    <xdr:sp macro="" textlink="">
      <xdr:nvSpPr>
        <xdr:cNvPr id="370" name="楕円 369"/>
        <xdr:cNvSpPr/>
      </xdr:nvSpPr>
      <xdr:spPr>
        <a:xfrm>
          <a:off x="9588500" y="958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101024</xdr:rowOff>
    </xdr:from>
    <xdr:ext cx="599010" cy="259045"/>
    <xdr:sp macro="" textlink="">
      <xdr:nvSpPr>
        <xdr:cNvPr id="371" name="テキスト ボックス 370"/>
        <xdr:cNvSpPr txBox="1"/>
      </xdr:nvSpPr>
      <xdr:spPr>
        <a:xfrm>
          <a:off x="9339795" y="935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150321</xdr:rowOff>
    </xdr:from>
    <xdr:to>
      <xdr:col>46</xdr:col>
      <xdr:colOff>38100</xdr:colOff>
      <xdr:row>55</xdr:row>
      <xdr:rowOff>80471</xdr:rowOff>
    </xdr:to>
    <xdr:sp macro="" textlink="">
      <xdr:nvSpPr>
        <xdr:cNvPr id="372" name="楕円 371"/>
        <xdr:cNvSpPr/>
      </xdr:nvSpPr>
      <xdr:spPr>
        <a:xfrm>
          <a:off x="8699500" y="940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96998</xdr:rowOff>
    </xdr:from>
    <xdr:ext cx="599010" cy="259045"/>
    <xdr:sp macro="" textlink="">
      <xdr:nvSpPr>
        <xdr:cNvPr id="373" name="テキスト ボックス 372"/>
        <xdr:cNvSpPr txBox="1"/>
      </xdr:nvSpPr>
      <xdr:spPr>
        <a:xfrm>
          <a:off x="8450795" y="918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91540</xdr:rowOff>
    </xdr:from>
    <xdr:to>
      <xdr:col>41</xdr:col>
      <xdr:colOff>101600</xdr:colOff>
      <xdr:row>56</xdr:row>
      <xdr:rowOff>21690</xdr:rowOff>
    </xdr:to>
    <xdr:sp macro="" textlink="">
      <xdr:nvSpPr>
        <xdr:cNvPr id="374" name="楕円 373"/>
        <xdr:cNvSpPr/>
      </xdr:nvSpPr>
      <xdr:spPr>
        <a:xfrm>
          <a:off x="7810500" y="95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38217</xdr:rowOff>
    </xdr:from>
    <xdr:ext cx="599010" cy="259045"/>
    <xdr:sp macro="" textlink="">
      <xdr:nvSpPr>
        <xdr:cNvPr id="375" name="テキスト ボックス 374"/>
        <xdr:cNvSpPr txBox="1"/>
      </xdr:nvSpPr>
      <xdr:spPr>
        <a:xfrm>
          <a:off x="7561795" y="929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21022</xdr:rowOff>
    </xdr:from>
    <xdr:to>
      <xdr:col>36</xdr:col>
      <xdr:colOff>165100</xdr:colOff>
      <xdr:row>55</xdr:row>
      <xdr:rowOff>122622</xdr:rowOff>
    </xdr:to>
    <xdr:sp macro="" textlink="">
      <xdr:nvSpPr>
        <xdr:cNvPr id="376" name="楕円 375"/>
        <xdr:cNvSpPr/>
      </xdr:nvSpPr>
      <xdr:spPr>
        <a:xfrm>
          <a:off x="6921500" y="94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139149</xdr:rowOff>
    </xdr:from>
    <xdr:ext cx="599010" cy="259045"/>
    <xdr:sp macro="" textlink="">
      <xdr:nvSpPr>
        <xdr:cNvPr id="377" name="テキスト ボックス 376"/>
        <xdr:cNvSpPr txBox="1"/>
      </xdr:nvSpPr>
      <xdr:spPr>
        <a:xfrm>
          <a:off x="6672795" y="922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35908</xdr:rowOff>
    </xdr:from>
    <xdr:to>
      <xdr:col>55</xdr:col>
      <xdr:colOff>0</xdr:colOff>
      <xdr:row>77</xdr:row>
      <xdr:rowOff>78515</xdr:rowOff>
    </xdr:to>
    <xdr:cxnSp macro="">
      <xdr:nvCxnSpPr>
        <xdr:cNvPr id="406" name="直線コネクタ 405"/>
        <xdr:cNvCxnSpPr/>
      </xdr:nvCxnSpPr>
      <xdr:spPr>
        <a:xfrm flipV="1">
          <a:off x="9639300" y="13237558"/>
          <a:ext cx="838200" cy="4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138885</xdr:rowOff>
    </xdr:from>
    <xdr:to>
      <xdr:col>50</xdr:col>
      <xdr:colOff>114300</xdr:colOff>
      <xdr:row>77</xdr:row>
      <xdr:rowOff>78515</xdr:rowOff>
    </xdr:to>
    <xdr:cxnSp macro="">
      <xdr:nvCxnSpPr>
        <xdr:cNvPr id="409" name="直線コネクタ 408"/>
        <xdr:cNvCxnSpPr/>
      </xdr:nvCxnSpPr>
      <xdr:spPr>
        <a:xfrm>
          <a:off x="8750300" y="12483285"/>
          <a:ext cx="889000" cy="79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138885</xdr:rowOff>
    </xdr:from>
    <xdr:to>
      <xdr:col>45</xdr:col>
      <xdr:colOff>177800</xdr:colOff>
      <xdr:row>77</xdr:row>
      <xdr:rowOff>50755</xdr:rowOff>
    </xdr:to>
    <xdr:cxnSp macro="">
      <xdr:nvCxnSpPr>
        <xdr:cNvPr id="412" name="直線コネクタ 411"/>
        <xdr:cNvCxnSpPr/>
      </xdr:nvCxnSpPr>
      <xdr:spPr>
        <a:xfrm flipV="1">
          <a:off x="7861300" y="12483285"/>
          <a:ext cx="889000" cy="76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28908</xdr:rowOff>
    </xdr:from>
    <xdr:to>
      <xdr:col>41</xdr:col>
      <xdr:colOff>50800</xdr:colOff>
      <xdr:row>77</xdr:row>
      <xdr:rowOff>50755</xdr:rowOff>
    </xdr:to>
    <xdr:cxnSp macro="">
      <xdr:nvCxnSpPr>
        <xdr:cNvPr id="415" name="直線コネクタ 414"/>
        <xdr:cNvCxnSpPr/>
      </xdr:nvCxnSpPr>
      <xdr:spPr>
        <a:xfrm>
          <a:off x="6972300" y="13059108"/>
          <a:ext cx="889000" cy="19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156558</xdr:rowOff>
    </xdr:from>
    <xdr:to>
      <xdr:col>55</xdr:col>
      <xdr:colOff>50800</xdr:colOff>
      <xdr:row>77</xdr:row>
      <xdr:rowOff>86708</xdr:rowOff>
    </xdr:to>
    <xdr:sp macro="" textlink="">
      <xdr:nvSpPr>
        <xdr:cNvPr id="425" name="楕円 424"/>
        <xdr:cNvSpPr/>
      </xdr:nvSpPr>
      <xdr:spPr>
        <a:xfrm>
          <a:off x="10426700" y="131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7985</xdr:rowOff>
    </xdr:from>
    <xdr:ext cx="534377" cy="259045"/>
    <xdr:sp macro="" textlink="">
      <xdr:nvSpPr>
        <xdr:cNvPr id="426" name="商工費該当値テキスト"/>
        <xdr:cNvSpPr txBox="1"/>
      </xdr:nvSpPr>
      <xdr:spPr>
        <a:xfrm>
          <a:off x="10528300" y="130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27715</xdr:rowOff>
    </xdr:from>
    <xdr:to>
      <xdr:col>50</xdr:col>
      <xdr:colOff>165100</xdr:colOff>
      <xdr:row>77</xdr:row>
      <xdr:rowOff>129315</xdr:rowOff>
    </xdr:to>
    <xdr:sp macro="" textlink="">
      <xdr:nvSpPr>
        <xdr:cNvPr id="427" name="楕円 426"/>
        <xdr:cNvSpPr/>
      </xdr:nvSpPr>
      <xdr:spPr>
        <a:xfrm>
          <a:off x="9588500" y="132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145842</xdr:rowOff>
    </xdr:from>
    <xdr:ext cx="534377" cy="259045"/>
    <xdr:sp macro="" textlink="">
      <xdr:nvSpPr>
        <xdr:cNvPr id="428" name="テキスト ボックス 427"/>
        <xdr:cNvSpPr txBox="1"/>
      </xdr:nvSpPr>
      <xdr:spPr>
        <a:xfrm>
          <a:off x="9372111" y="1300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88085</xdr:rowOff>
    </xdr:from>
    <xdr:to>
      <xdr:col>46</xdr:col>
      <xdr:colOff>38100</xdr:colOff>
      <xdr:row>73</xdr:row>
      <xdr:rowOff>18235</xdr:rowOff>
    </xdr:to>
    <xdr:sp macro="" textlink="">
      <xdr:nvSpPr>
        <xdr:cNvPr id="429" name="楕円 428"/>
        <xdr:cNvSpPr/>
      </xdr:nvSpPr>
      <xdr:spPr>
        <a:xfrm>
          <a:off x="8699500" y="124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34762</xdr:rowOff>
    </xdr:from>
    <xdr:ext cx="599010" cy="259045"/>
    <xdr:sp macro="" textlink="">
      <xdr:nvSpPr>
        <xdr:cNvPr id="430" name="テキスト ボックス 429"/>
        <xdr:cNvSpPr txBox="1"/>
      </xdr:nvSpPr>
      <xdr:spPr>
        <a:xfrm>
          <a:off x="8450795" y="1220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171405</xdr:rowOff>
    </xdr:from>
    <xdr:to>
      <xdr:col>41</xdr:col>
      <xdr:colOff>101600</xdr:colOff>
      <xdr:row>77</xdr:row>
      <xdr:rowOff>101555</xdr:rowOff>
    </xdr:to>
    <xdr:sp macro="" textlink="">
      <xdr:nvSpPr>
        <xdr:cNvPr id="431" name="楕円 430"/>
        <xdr:cNvSpPr/>
      </xdr:nvSpPr>
      <xdr:spPr>
        <a:xfrm>
          <a:off x="7810500" y="132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118082</xdr:rowOff>
    </xdr:from>
    <xdr:ext cx="534377" cy="259045"/>
    <xdr:sp macro="" textlink="">
      <xdr:nvSpPr>
        <xdr:cNvPr id="432" name="テキスト ボックス 431"/>
        <xdr:cNvSpPr txBox="1"/>
      </xdr:nvSpPr>
      <xdr:spPr>
        <a:xfrm>
          <a:off x="7594111" y="129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149558</xdr:rowOff>
    </xdr:from>
    <xdr:to>
      <xdr:col>36</xdr:col>
      <xdr:colOff>165100</xdr:colOff>
      <xdr:row>76</xdr:row>
      <xdr:rowOff>79708</xdr:rowOff>
    </xdr:to>
    <xdr:sp macro="" textlink="">
      <xdr:nvSpPr>
        <xdr:cNvPr id="433" name="楕円 432"/>
        <xdr:cNvSpPr/>
      </xdr:nvSpPr>
      <xdr:spPr>
        <a:xfrm>
          <a:off x="6921500" y="130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96236</xdr:rowOff>
    </xdr:from>
    <xdr:ext cx="599010" cy="259045"/>
    <xdr:sp macro="" textlink="">
      <xdr:nvSpPr>
        <xdr:cNvPr id="434" name="テキスト ボックス 433"/>
        <xdr:cNvSpPr txBox="1"/>
      </xdr:nvSpPr>
      <xdr:spPr>
        <a:xfrm>
          <a:off x="6672795" y="1278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3662</xdr:rowOff>
    </xdr:from>
    <xdr:to>
      <xdr:col>55</xdr:col>
      <xdr:colOff>0</xdr:colOff>
      <xdr:row>96</xdr:row>
      <xdr:rowOff>29902</xdr:rowOff>
    </xdr:to>
    <xdr:cxnSp macro="">
      <xdr:nvCxnSpPr>
        <xdr:cNvPr id="465" name="直線コネクタ 464"/>
        <xdr:cNvCxnSpPr/>
      </xdr:nvCxnSpPr>
      <xdr:spPr>
        <a:xfrm>
          <a:off x="9639300" y="16462862"/>
          <a:ext cx="8382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3662</xdr:rowOff>
    </xdr:from>
    <xdr:to>
      <xdr:col>50</xdr:col>
      <xdr:colOff>114300</xdr:colOff>
      <xdr:row>96</xdr:row>
      <xdr:rowOff>91418</xdr:rowOff>
    </xdr:to>
    <xdr:cxnSp macro="">
      <xdr:nvCxnSpPr>
        <xdr:cNvPr id="468" name="直線コネクタ 467"/>
        <xdr:cNvCxnSpPr/>
      </xdr:nvCxnSpPr>
      <xdr:spPr>
        <a:xfrm flipV="1">
          <a:off x="8750300" y="16462862"/>
          <a:ext cx="889000" cy="8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91418</xdr:rowOff>
    </xdr:from>
    <xdr:to>
      <xdr:col>45</xdr:col>
      <xdr:colOff>177800</xdr:colOff>
      <xdr:row>96</xdr:row>
      <xdr:rowOff>109207</xdr:rowOff>
    </xdr:to>
    <xdr:cxnSp macro="">
      <xdr:nvCxnSpPr>
        <xdr:cNvPr id="471" name="直線コネクタ 470"/>
        <xdr:cNvCxnSpPr/>
      </xdr:nvCxnSpPr>
      <xdr:spPr>
        <a:xfrm flipV="1">
          <a:off x="7861300" y="16550618"/>
          <a:ext cx="889000" cy="1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60540</xdr:rowOff>
    </xdr:from>
    <xdr:to>
      <xdr:col>41</xdr:col>
      <xdr:colOff>50800</xdr:colOff>
      <xdr:row>96</xdr:row>
      <xdr:rowOff>109207</xdr:rowOff>
    </xdr:to>
    <xdr:cxnSp macro="">
      <xdr:nvCxnSpPr>
        <xdr:cNvPr id="474" name="直線コネクタ 473"/>
        <xdr:cNvCxnSpPr/>
      </xdr:nvCxnSpPr>
      <xdr:spPr>
        <a:xfrm>
          <a:off x="6972300" y="16519740"/>
          <a:ext cx="889000" cy="4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150552</xdr:rowOff>
    </xdr:from>
    <xdr:to>
      <xdr:col>55</xdr:col>
      <xdr:colOff>50800</xdr:colOff>
      <xdr:row>96</xdr:row>
      <xdr:rowOff>80702</xdr:rowOff>
    </xdr:to>
    <xdr:sp macro="" textlink="">
      <xdr:nvSpPr>
        <xdr:cNvPr id="484" name="楕円 483"/>
        <xdr:cNvSpPr/>
      </xdr:nvSpPr>
      <xdr:spPr>
        <a:xfrm>
          <a:off x="10426700" y="164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1979</xdr:rowOff>
    </xdr:from>
    <xdr:ext cx="599010" cy="259045"/>
    <xdr:sp macro="" textlink="">
      <xdr:nvSpPr>
        <xdr:cNvPr id="485" name="土木費該当値テキスト"/>
        <xdr:cNvSpPr txBox="1"/>
      </xdr:nvSpPr>
      <xdr:spPr>
        <a:xfrm>
          <a:off x="10528300" y="1628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124312</xdr:rowOff>
    </xdr:from>
    <xdr:to>
      <xdr:col>50</xdr:col>
      <xdr:colOff>165100</xdr:colOff>
      <xdr:row>96</xdr:row>
      <xdr:rowOff>54462</xdr:rowOff>
    </xdr:to>
    <xdr:sp macro="" textlink="">
      <xdr:nvSpPr>
        <xdr:cNvPr id="486" name="楕円 485"/>
        <xdr:cNvSpPr/>
      </xdr:nvSpPr>
      <xdr:spPr>
        <a:xfrm>
          <a:off x="9588500" y="164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70989</xdr:rowOff>
    </xdr:from>
    <xdr:ext cx="599010" cy="259045"/>
    <xdr:sp macro="" textlink="">
      <xdr:nvSpPr>
        <xdr:cNvPr id="487" name="テキスト ボックス 486"/>
        <xdr:cNvSpPr txBox="1"/>
      </xdr:nvSpPr>
      <xdr:spPr>
        <a:xfrm>
          <a:off x="9339795" y="1618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40618</xdr:rowOff>
    </xdr:from>
    <xdr:to>
      <xdr:col>46</xdr:col>
      <xdr:colOff>38100</xdr:colOff>
      <xdr:row>96</xdr:row>
      <xdr:rowOff>142218</xdr:rowOff>
    </xdr:to>
    <xdr:sp macro="" textlink="">
      <xdr:nvSpPr>
        <xdr:cNvPr id="488" name="楕円 487"/>
        <xdr:cNvSpPr/>
      </xdr:nvSpPr>
      <xdr:spPr>
        <a:xfrm>
          <a:off x="8699500" y="164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158745</xdr:rowOff>
    </xdr:from>
    <xdr:ext cx="599010" cy="259045"/>
    <xdr:sp macro="" textlink="">
      <xdr:nvSpPr>
        <xdr:cNvPr id="489" name="テキスト ボックス 488"/>
        <xdr:cNvSpPr txBox="1"/>
      </xdr:nvSpPr>
      <xdr:spPr>
        <a:xfrm>
          <a:off x="8450795" y="1627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58407</xdr:rowOff>
    </xdr:from>
    <xdr:to>
      <xdr:col>41</xdr:col>
      <xdr:colOff>101600</xdr:colOff>
      <xdr:row>96</xdr:row>
      <xdr:rowOff>160007</xdr:rowOff>
    </xdr:to>
    <xdr:sp macro="" textlink="">
      <xdr:nvSpPr>
        <xdr:cNvPr id="490" name="楕円 489"/>
        <xdr:cNvSpPr/>
      </xdr:nvSpPr>
      <xdr:spPr>
        <a:xfrm>
          <a:off x="7810500" y="165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5084</xdr:rowOff>
    </xdr:from>
    <xdr:ext cx="599010" cy="259045"/>
    <xdr:sp macro="" textlink="">
      <xdr:nvSpPr>
        <xdr:cNvPr id="491" name="テキスト ボックス 490"/>
        <xdr:cNvSpPr txBox="1"/>
      </xdr:nvSpPr>
      <xdr:spPr>
        <a:xfrm>
          <a:off x="7561795" y="1629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9740</xdr:rowOff>
    </xdr:from>
    <xdr:to>
      <xdr:col>36</xdr:col>
      <xdr:colOff>165100</xdr:colOff>
      <xdr:row>96</xdr:row>
      <xdr:rowOff>111340</xdr:rowOff>
    </xdr:to>
    <xdr:sp macro="" textlink="">
      <xdr:nvSpPr>
        <xdr:cNvPr id="492" name="楕円 491"/>
        <xdr:cNvSpPr/>
      </xdr:nvSpPr>
      <xdr:spPr>
        <a:xfrm>
          <a:off x="6921500" y="164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127867</xdr:rowOff>
    </xdr:from>
    <xdr:ext cx="599010" cy="259045"/>
    <xdr:sp macro="" textlink="">
      <xdr:nvSpPr>
        <xdr:cNvPr id="493" name="テキスト ボックス 492"/>
        <xdr:cNvSpPr txBox="1"/>
      </xdr:nvSpPr>
      <xdr:spPr>
        <a:xfrm>
          <a:off x="6672795" y="1624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67032</xdr:rowOff>
    </xdr:from>
    <xdr:to>
      <xdr:col>85</xdr:col>
      <xdr:colOff>127000</xdr:colOff>
      <xdr:row>36</xdr:row>
      <xdr:rowOff>86396</xdr:rowOff>
    </xdr:to>
    <xdr:cxnSp macro="">
      <xdr:nvCxnSpPr>
        <xdr:cNvPr id="522" name="直線コネクタ 521"/>
        <xdr:cNvCxnSpPr/>
      </xdr:nvCxnSpPr>
      <xdr:spPr>
        <a:xfrm>
          <a:off x="15481300" y="6239232"/>
          <a:ext cx="838200" cy="1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67032</xdr:rowOff>
    </xdr:from>
    <xdr:to>
      <xdr:col>81</xdr:col>
      <xdr:colOff>50800</xdr:colOff>
      <xdr:row>37</xdr:row>
      <xdr:rowOff>62399</xdr:rowOff>
    </xdr:to>
    <xdr:cxnSp macro="">
      <xdr:nvCxnSpPr>
        <xdr:cNvPr id="525" name="直線コネクタ 524"/>
        <xdr:cNvCxnSpPr/>
      </xdr:nvCxnSpPr>
      <xdr:spPr>
        <a:xfrm flipV="1">
          <a:off x="14592300" y="6239232"/>
          <a:ext cx="889000" cy="16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62399</xdr:rowOff>
    </xdr:from>
    <xdr:to>
      <xdr:col>76</xdr:col>
      <xdr:colOff>114300</xdr:colOff>
      <xdr:row>38</xdr:row>
      <xdr:rowOff>50594</xdr:rowOff>
    </xdr:to>
    <xdr:cxnSp macro="">
      <xdr:nvCxnSpPr>
        <xdr:cNvPr id="528" name="直線コネクタ 527"/>
        <xdr:cNvCxnSpPr/>
      </xdr:nvCxnSpPr>
      <xdr:spPr>
        <a:xfrm flipV="1">
          <a:off x="13703300" y="6406049"/>
          <a:ext cx="889000" cy="15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50594</xdr:rowOff>
    </xdr:from>
    <xdr:to>
      <xdr:col>71</xdr:col>
      <xdr:colOff>177800</xdr:colOff>
      <xdr:row>38</xdr:row>
      <xdr:rowOff>54508</xdr:rowOff>
    </xdr:to>
    <xdr:cxnSp macro="">
      <xdr:nvCxnSpPr>
        <xdr:cNvPr id="531" name="直線コネクタ 530"/>
        <xdr:cNvCxnSpPr/>
      </xdr:nvCxnSpPr>
      <xdr:spPr>
        <a:xfrm flipV="1">
          <a:off x="12814300" y="6565694"/>
          <a:ext cx="8890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35596</xdr:rowOff>
    </xdr:from>
    <xdr:to>
      <xdr:col>85</xdr:col>
      <xdr:colOff>177800</xdr:colOff>
      <xdr:row>36</xdr:row>
      <xdr:rowOff>137196</xdr:rowOff>
    </xdr:to>
    <xdr:sp macro="" textlink="">
      <xdr:nvSpPr>
        <xdr:cNvPr id="541" name="楕円 540"/>
        <xdr:cNvSpPr/>
      </xdr:nvSpPr>
      <xdr:spPr>
        <a:xfrm>
          <a:off x="16268700" y="620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58473</xdr:rowOff>
    </xdr:from>
    <xdr:ext cx="599010" cy="259045"/>
    <xdr:sp macro="" textlink="">
      <xdr:nvSpPr>
        <xdr:cNvPr id="542" name="消防費該当値テキスト"/>
        <xdr:cNvSpPr txBox="1"/>
      </xdr:nvSpPr>
      <xdr:spPr>
        <a:xfrm>
          <a:off x="16370300" y="605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16232</xdr:rowOff>
    </xdr:from>
    <xdr:to>
      <xdr:col>81</xdr:col>
      <xdr:colOff>101600</xdr:colOff>
      <xdr:row>36</xdr:row>
      <xdr:rowOff>117832</xdr:rowOff>
    </xdr:to>
    <xdr:sp macro="" textlink="">
      <xdr:nvSpPr>
        <xdr:cNvPr id="543" name="楕円 542"/>
        <xdr:cNvSpPr/>
      </xdr:nvSpPr>
      <xdr:spPr>
        <a:xfrm>
          <a:off x="15430500" y="61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134359</xdr:rowOff>
    </xdr:from>
    <xdr:ext cx="599010" cy="259045"/>
    <xdr:sp macro="" textlink="">
      <xdr:nvSpPr>
        <xdr:cNvPr id="544" name="テキスト ボックス 543"/>
        <xdr:cNvSpPr txBox="1"/>
      </xdr:nvSpPr>
      <xdr:spPr>
        <a:xfrm>
          <a:off x="15181795" y="596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11599</xdr:rowOff>
    </xdr:from>
    <xdr:to>
      <xdr:col>76</xdr:col>
      <xdr:colOff>165100</xdr:colOff>
      <xdr:row>37</xdr:row>
      <xdr:rowOff>113199</xdr:rowOff>
    </xdr:to>
    <xdr:sp macro="" textlink="">
      <xdr:nvSpPr>
        <xdr:cNvPr id="545" name="楕円 544"/>
        <xdr:cNvSpPr/>
      </xdr:nvSpPr>
      <xdr:spPr>
        <a:xfrm>
          <a:off x="14541500" y="635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129726</xdr:rowOff>
    </xdr:from>
    <xdr:ext cx="599010" cy="259045"/>
    <xdr:sp macro="" textlink="">
      <xdr:nvSpPr>
        <xdr:cNvPr id="546" name="テキスト ボックス 545"/>
        <xdr:cNvSpPr txBox="1"/>
      </xdr:nvSpPr>
      <xdr:spPr>
        <a:xfrm>
          <a:off x="14292795" y="613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171244</xdr:rowOff>
    </xdr:from>
    <xdr:to>
      <xdr:col>72</xdr:col>
      <xdr:colOff>38100</xdr:colOff>
      <xdr:row>38</xdr:row>
      <xdr:rowOff>101394</xdr:rowOff>
    </xdr:to>
    <xdr:sp macro="" textlink="">
      <xdr:nvSpPr>
        <xdr:cNvPr id="547" name="楕円 546"/>
        <xdr:cNvSpPr/>
      </xdr:nvSpPr>
      <xdr:spPr>
        <a:xfrm>
          <a:off x="13652500" y="651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117921</xdr:rowOff>
    </xdr:from>
    <xdr:ext cx="534377" cy="259045"/>
    <xdr:sp macro="" textlink="">
      <xdr:nvSpPr>
        <xdr:cNvPr id="548" name="テキスト ボックス 547"/>
        <xdr:cNvSpPr txBox="1"/>
      </xdr:nvSpPr>
      <xdr:spPr>
        <a:xfrm>
          <a:off x="13436111" y="629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3708</xdr:rowOff>
    </xdr:from>
    <xdr:to>
      <xdr:col>67</xdr:col>
      <xdr:colOff>101600</xdr:colOff>
      <xdr:row>38</xdr:row>
      <xdr:rowOff>105308</xdr:rowOff>
    </xdr:to>
    <xdr:sp macro="" textlink="">
      <xdr:nvSpPr>
        <xdr:cNvPr id="549" name="楕円 548"/>
        <xdr:cNvSpPr/>
      </xdr:nvSpPr>
      <xdr:spPr>
        <a:xfrm>
          <a:off x="12763500" y="65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121835</xdr:rowOff>
    </xdr:from>
    <xdr:ext cx="534377" cy="259045"/>
    <xdr:sp macro="" textlink="">
      <xdr:nvSpPr>
        <xdr:cNvPr id="550" name="テキスト ボックス 549"/>
        <xdr:cNvSpPr txBox="1"/>
      </xdr:nvSpPr>
      <xdr:spPr>
        <a:xfrm>
          <a:off x="12547111" y="629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95407</xdr:rowOff>
    </xdr:from>
    <xdr:to>
      <xdr:col>85</xdr:col>
      <xdr:colOff>127000</xdr:colOff>
      <xdr:row>57</xdr:row>
      <xdr:rowOff>6955</xdr:rowOff>
    </xdr:to>
    <xdr:cxnSp macro="">
      <xdr:nvCxnSpPr>
        <xdr:cNvPr id="577" name="直線コネクタ 576"/>
        <xdr:cNvCxnSpPr/>
      </xdr:nvCxnSpPr>
      <xdr:spPr>
        <a:xfrm flipV="1">
          <a:off x="15481300" y="9696607"/>
          <a:ext cx="838200" cy="8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129404</xdr:rowOff>
    </xdr:from>
    <xdr:to>
      <xdr:col>81</xdr:col>
      <xdr:colOff>50800</xdr:colOff>
      <xdr:row>57</xdr:row>
      <xdr:rowOff>6955</xdr:rowOff>
    </xdr:to>
    <xdr:cxnSp macro="">
      <xdr:nvCxnSpPr>
        <xdr:cNvPr id="580" name="直線コネクタ 579"/>
        <xdr:cNvCxnSpPr/>
      </xdr:nvCxnSpPr>
      <xdr:spPr>
        <a:xfrm>
          <a:off x="14592300" y="9730604"/>
          <a:ext cx="889000" cy="4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104935</xdr:rowOff>
    </xdr:from>
    <xdr:to>
      <xdr:col>76</xdr:col>
      <xdr:colOff>114300</xdr:colOff>
      <xdr:row>56</xdr:row>
      <xdr:rowOff>129404</xdr:rowOff>
    </xdr:to>
    <xdr:cxnSp macro="">
      <xdr:nvCxnSpPr>
        <xdr:cNvPr id="583" name="直線コネクタ 582"/>
        <xdr:cNvCxnSpPr/>
      </xdr:nvCxnSpPr>
      <xdr:spPr>
        <a:xfrm>
          <a:off x="13703300" y="9191785"/>
          <a:ext cx="889000" cy="53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104935</xdr:rowOff>
    </xdr:from>
    <xdr:to>
      <xdr:col>71</xdr:col>
      <xdr:colOff>177800</xdr:colOff>
      <xdr:row>55</xdr:row>
      <xdr:rowOff>95809</xdr:rowOff>
    </xdr:to>
    <xdr:cxnSp macro="">
      <xdr:nvCxnSpPr>
        <xdr:cNvPr id="586" name="直線コネクタ 585"/>
        <xdr:cNvCxnSpPr/>
      </xdr:nvCxnSpPr>
      <xdr:spPr>
        <a:xfrm flipV="1">
          <a:off x="12814300" y="9191785"/>
          <a:ext cx="889000" cy="33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44607</xdr:rowOff>
    </xdr:from>
    <xdr:to>
      <xdr:col>85</xdr:col>
      <xdr:colOff>177800</xdr:colOff>
      <xdr:row>56</xdr:row>
      <xdr:rowOff>146207</xdr:rowOff>
    </xdr:to>
    <xdr:sp macro="" textlink="">
      <xdr:nvSpPr>
        <xdr:cNvPr id="596" name="楕円 595"/>
        <xdr:cNvSpPr/>
      </xdr:nvSpPr>
      <xdr:spPr>
        <a:xfrm>
          <a:off x="16268700" y="96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67484</xdr:rowOff>
    </xdr:from>
    <xdr:ext cx="599010" cy="259045"/>
    <xdr:sp macro="" textlink="">
      <xdr:nvSpPr>
        <xdr:cNvPr id="597" name="教育費該当値テキスト"/>
        <xdr:cNvSpPr txBox="1"/>
      </xdr:nvSpPr>
      <xdr:spPr>
        <a:xfrm>
          <a:off x="16370300" y="949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127605</xdr:rowOff>
    </xdr:from>
    <xdr:to>
      <xdr:col>81</xdr:col>
      <xdr:colOff>101600</xdr:colOff>
      <xdr:row>57</xdr:row>
      <xdr:rowOff>57755</xdr:rowOff>
    </xdr:to>
    <xdr:sp macro="" textlink="">
      <xdr:nvSpPr>
        <xdr:cNvPr id="598" name="楕円 597"/>
        <xdr:cNvSpPr/>
      </xdr:nvSpPr>
      <xdr:spPr>
        <a:xfrm>
          <a:off x="15430500" y="972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74282</xdr:rowOff>
    </xdr:from>
    <xdr:ext cx="599010" cy="259045"/>
    <xdr:sp macro="" textlink="">
      <xdr:nvSpPr>
        <xdr:cNvPr id="599" name="テキスト ボックス 598"/>
        <xdr:cNvSpPr txBox="1"/>
      </xdr:nvSpPr>
      <xdr:spPr>
        <a:xfrm>
          <a:off x="15181795" y="950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78604</xdr:rowOff>
    </xdr:from>
    <xdr:to>
      <xdr:col>76</xdr:col>
      <xdr:colOff>165100</xdr:colOff>
      <xdr:row>57</xdr:row>
      <xdr:rowOff>8754</xdr:rowOff>
    </xdr:to>
    <xdr:sp macro="" textlink="">
      <xdr:nvSpPr>
        <xdr:cNvPr id="600" name="楕円 599"/>
        <xdr:cNvSpPr/>
      </xdr:nvSpPr>
      <xdr:spPr>
        <a:xfrm>
          <a:off x="14541500" y="967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25281</xdr:rowOff>
    </xdr:from>
    <xdr:ext cx="599010" cy="259045"/>
    <xdr:sp macro="" textlink="">
      <xdr:nvSpPr>
        <xdr:cNvPr id="601" name="テキスト ボックス 600"/>
        <xdr:cNvSpPr txBox="1"/>
      </xdr:nvSpPr>
      <xdr:spPr>
        <a:xfrm>
          <a:off x="14292795" y="94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54135</xdr:rowOff>
    </xdr:from>
    <xdr:to>
      <xdr:col>72</xdr:col>
      <xdr:colOff>38100</xdr:colOff>
      <xdr:row>53</xdr:row>
      <xdr:rowOff>155735</xdr:rowOff>
    </xdr:to>
    <xdr:sp macro="" textlink="">
      <xdr:nvSpPr>
        <xdr:cNvPr id="602" name="楕円 601"/>
        <xdr:cNvSpPr/>
      </xdr:nvSpPr>
      <xdr:spPr>
        <a:xfrm>
          <a:off x="13652500" y="91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812</xdr:rowOff>
    </xdr:from>
    <xdr:ext cx="599010" cy="259045"/>
    <xdr:sp macro="" textlink="">
      <xdr:nvSpPr>
        <xdr:cNvPr id="603" name="テキスト ボックス 602"/>
        <xdr:cNvSpPr txBox="1"/>
      </xdr:nvSpPr>
      <xdr:spPr>
        <a:xfrm>
          <a:off x="13403795" y="891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45009</xdr:rowOff>
    </xdr:from>
    <xdr:to>
      <xdr:col>67</xdr:col>
      <xdr:colOff>101600</xdr:colOff>
      <xdr:row>55</xdr:row>
      <xdr:rowOff>146609</xdr:rowOff>
    </xdr:to>
    <xdr:sp macro="" textlink="">
      <xdr:nvSpPr>
        <xdr:cNvPr id="604" name="楕円 603"/>
        <xdr:cNvSpPr/>
      </xdr:nvSpPr>
      <xdr:spPr>
        <a:xfrm>
          <a:off x="12763500" y="94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163136</xdr:rowOff>
    </xdr:from>
    <xdr:ext cx="599010" cy="259045"/>
    <xdr:sp macro="" textlink="">
      <xdr:nvSpPr>
        <xdr:cNvPr id="605" name="テキスト ボックス 604"/>
        <xdr:cNvSpPr txBox="1"/>
      </xdr:nvSpPr>
      <xdr:spPr>
        <a:xfrm>
          <a:off x="12514795" y="924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117166</xdr:rowOff>
    </xdr:from>
    <xdr:to>
      <xdr:col>85</xdr:col>
      <xdr:colOff>127000</xdr:colOff>
      <xdr:row>78</xdr:row>
      <xdr:rowOff>125319</xdr:rowOff>
    </xdr:to>
    <xdr:cxnSp macro="">
      <xdr:nvCxnSpPr>
        <xdr:cNvPr id="636" name="直線コネクタ 635"/>
        <xdr:cNvCxnSpPr/>
      </xdr:nvCxnSpPr>
      <xdr:spPr>
        <a:xfrm>
          <a:off x="15481300" y="13490266"/>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69599</xdr:rowOff>
    </xdr:from>
    <xdr:to>
      <xdr:col>81</xdr:col>
      <xdr:colOff>50800</xdr:colOff>
      <xdr:row>78</xdr:row>
      <xdr:rowOff>117166</xdr:rowOff>
    </xdr:to>
    <xdr:cxnSp macro="">
      <xdr:nvCxnSpPr>
        <xdr:cNvPr id="639" name="直線コネクタ 638"/>
        <xdr:cNvCxnSpPr/>
      </xdr:nvCxnSpPr>
      <xdr:spPr>
        <a:xfrm>
          <a:off x="14592300" y="13442699"/>
          <a:ext cx="889000" cy="4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69599</xdr:rowOff>
    </xdr:from>
    <xdr:to>
      <xdr:col>76</xdr:col>
      <xdr:colOff>114300</xdr:colOff>
      <xdr:row>78</xdr:row>
      <xdr:rowOff>160826</xdr:rowOff>
    </xdr:to>
    <xdr:cxnSp macro="">
      <xdr:nvCxnSpPr>
        <xdr:cNvPr id="642" name="直線コネクタ 641"/>
        <xdr:cNvCxnSpPr/>
      </xdr:nvCxnSpPr>
      <xdr:spPr>
        <a:xfrm flipV="1">
          <a:off x="13703300" y="13442699"/>
          <a:ext cx="889000" cy="9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135120</xdr:rowOff>
    </xdr:from>
    <xdr:to>
      <xdr:col>71</xdr:col>
      <xdr:colOff>177800</xdr:colOff>
      <xdr:row>78</xdr:row>
      <xdr:rowOff>160826</xdr:rowOff>
    </xdr:to>
    <xdr:cxnSp macro="">
      <xdr:nvCxnSpPr>
        <xdr:cNvPr id="645" name="直線コネクタ 644"/>
        <xdr:cNvCxnSpPr/>
      </xdr:nvCxnSpPr>
      <xdr:spPr>
        <a:xfrm>
          <a:off x="12814300" y="13508220"/>
          <a:ext cx="889000" cy="2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74519</xdr:rowOff>
    </xdr:from>
    <xdr:to>
      <xdr:col>85</xdr:col>
      <xdr:colOff>177800</xdr:colOff>
      <xdr:row>79</xdr:row>
      <xdr:rowOff>4669</xdr:rowOff>
    </xdr:to>
    <xdr:sp macro="" textlink="">
      <xdr:nvSpPr>
        <xdr:cNvPr id="655" name="楕円 654"/>
        <xdr:cNvSpPr/>
      </xdr:nvSpPr>
      <xdr:spPr>
        <a:xfrm>
          <a:off x="16268700" y="134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97396</xdr:rowOff>
    </xdr:from>
    <xdr:ext cx="599010" cy="259045"/>
    <xdr:sp macro="" textlink="">
      <xdr:nvSpPr>
        <xdr:cNvPr id="656" name="災害復旧費該当値テキスト"/>
        <xdr:cNvSpPr txBox="1"/>
      </xdr:nvSpPr>
      <xdr:spPr>
        <a:xfrm>
          <a:off x="16370300" y="1329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66366</xdr:rowOff>
    </xdr:from>
    <xdr:to>
      <xdr:col>81</xdr:col>
      <xdr:colOff>101600</xdr:colOff>
      <xdr:row>78</xdr:row>
      <xdr:rowOff>167966</xdr:rowOff>
    </xdr:to>
    <xdr:sp macro="" textlink="">
      <xdr:nvSpPr>
        <xdr:cNvPr id="657" name="楕円 656"/>
        <xdr:cNvSpPr/>
      </xdr:nvSpPr>
      <xdr:spPr>
        <a:xfrm>
          <a:off x="15430500" y="134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13043</xdr:rowOff>
    </xdr:from>
    <xdr:ext cx="599010" cy="259045"/>
    <xdr:sp macro="" textlink="">
      <xdr:nvSpPr>
        <xdr:cNvPr id="658" name="テキスト ボックス 657"/>
        <xdr:cNvSpPr txBox="1"/>
      </xdr:nvSpPr>
      <xdr:spPr>
        <a:xfrm>
          <a:off x="15181795" y="1321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18799</xdr:rowOff>
    </xdr:from>
    <xdr:to>
      <xdr:col>76</xdr:col>
      <xdr:colOff>165100</xdr:colOff>
      <xdr:row>78</xdr:row>
      <xdr:rowOff>120399</xdr:rowOff>
    </xdr:to>
    <xdr:sp macro="" textlink="">
      <xdr:nvSpPr>
        <xdr:cNvPr id="659" name="楕円 658"/>
        <xdr:cNvSpPr/>
      </xdr:nvSpPr>
      <xdr:spPr>
        <a:xfrm>
          <a:off x="14541500" y="133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136926</xdr:rowOff>
    </xdr:from>
    <xdr:ext cx="599010" cy="259045"/>
    <xdr:sp macro="" textlink="">
      <xdr:nvSpPr>
        <xdr:cNvPr id="660" name="テキスト ボックス 659"/>
        <xdr:cNvSpPr txBox="1"/>
      </xdr:nvSpPr>
      <xdr:spPr>
        <a:xfrm>
          <a:off x="14292795" y="1316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110026</xdr:rowOff>
    </xdr:from>
    <xdr:to>
      <xdr:col>72</xdr:col>
      <xdr:colOff>38100</xdr:colOff>
      <xdr:row>79</xdr:row>
      <xdr:rowOff>40176</xdr:rowOff>
    </xdr:to>
    <xdr:sp macro="" textlink="">
      <xdr:nvSpPr>
        <xdr:cNvPr id="661" name="楕円 660"/>
        <xdr:cNvSpPr/>
      </xdr:nvSpPr>
      <xdr:spPr>
        <a:xfrm>
          <a:off x="13652500" y="134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56703</xdr:rowOff>
    </xdr:from>
    <xdr:ext cx="599010" cy="259045"/>
    <xdr:sp macro="" textlink="">
      <xdr:nvSpPr>
        <xdr:cNvPr id="662" name="テキスト ボックス 661"/>
        <xdr:cNvSpPr txBox="1"/>
      </xdr:nvSpPr>
      <xdr:spPr>
        <a:xfrm>
          <a:off x="13403795" y="1325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84320</xdr:rowOff>
    </xdr:from>
    <xdr:to>
      <xdr:col>67</xdr:col>
      <xdr:colOff>101600</xdr:colOff>
      <xdr:row>79</xdr:row>
      <xdr:rowOff>14470</xdr:rowOff>
    </xdr:to>
    <xdr:sp macro="" textlink="">
      <xdr:nvSpPr>
        <xdr:cNvPr id="663" name="楕円 662"/>
        <xdr:cNvSpPr/>
      </xdr:nvSpPr>
      <xdr:spPr>
        <a:xfrm>
          <a:off x="12763500" y="134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30997</xdr:rowOff>
    </xdr:from>
    <xdr:ext cx="599010" cy="259045"/>
    <xdr:sp macro="" textlink="">
      <xdr:nvSpPr>
        <xdr:cNvPr id="664" name="テキスト ボックス 663"/>
        <xdr:cNvSpPr txBox="1"/>
      </xdr:nvSpPr>
      <xdr:spPr>
        <a:xfrm>
          <a:off x="12514795" y="1323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131745</xdr:rowOff>
    </xdr:from>
    <xdr:to>
      <xdr:col>85</xdr:col>
      <xdr:colOff>127000</xdr:colOff>
      <xdr:row>96</xdr:row>
      <xdr:rowOff>135734</xdr:rowOff>
    </xdr:to>
    <xdr:cxnSp macro="">
      <xdr:nvCxnSpPr>
        <xdr:cNvPr id="693" name="直線コネクタ 692"/>
        <xdr:cNvCxnSpPr/>
      </xdr:nvCxnSpPr>
      <xdr:spPr>
        <a:xfrm flipV="1">
          <a:off x="15481300" y="16590945"/>
          <a:ext cx="8382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128045</xdr:rowOff>
    </xdr:from>
    <xdr:to>
      <xdr:col>81</xdr:col>
      <xdr:colOff>50800</xdr:colOff>
      <xdr:row>96</xdr:row>
      <xdr:rowOff>135734</xdr:rowOff>
    </xdr:to>
    <xdr:cxnSp macro="">
      <xdr:nvCxnSpPr>
        <xdr:cNvPr id="696" name="直線コネクタ 695"/>
        <xdr:cNvCxnSpPr/>
      </xdr:nvCxnSpPr>
      <xdr:spPr>
        <a:xfrm>
          <a:off x="14592300" y="16587245"/>
          <a:ext cx="889000" cy="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83796</xdr:rowOff>
    </xdr:from>
    <xdr:to>
      <xdr:col>76</xdr:col>
      <xdr:colOff>114300</xdr:colOff>
      <xdr:row>96</xdr:row>
      <xdr:rowOff>128045</xdr:rowOff>
    </xdr:to>
    <xdr:cxnSp macro="">
      <xdr:nvCxnSpPr>
        <xdr:cNvPr id="699" name="直線コネクタ 698"/>
        <xdr:cNvCxnSpPr/>
      </xdr:nvCxnSpPr>
      <xdr:spPr>
        <a:xfrm>
          <a:off x="13703300" y="16542996"/>
          <a:ext cx="889000" cy="4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78786</xdr:rowOff>
    </xdr:from>
    <xdr:to>
      <xdr:col>71</xdr:col>
      <xdr:colOff>177800</xdr:colOff>
      <xdr:row>96</xdr:row>
      <xdr:rowOff>83796</xdr:rowOff>
    </xdr:to>
    <xdr:cxnSp macro="">
      <xdr:nvCxnSpPr>
        <xdr:cNvPr id="702" name="直線コネクタ 701"/>
        <xdr:cNvCxnSpPr/>
      </xdr:nvCxnSpPr>
      <xdr:spPr>
        <a:xfrm>
          <a:off x="12814300" y="16537986"/>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80945</xdr:rowOff>
    </xdr:from>
    <xdr:to>
      <xdr:col>85</xdr:col>
      <xdr:colOff>177800</xdr:colOff>
      <xdr:row>97</xdr:row>
      <xdr:rowOff>11095</xdr:rowOff>
    </xdr:to>
    <xdr:sp macro="" textlink="">
      <xdr:nvSpPr>
        <xdr:cNvPr id="712" name="楕円 711"/>
        <xdr:cNvSpPr/>
      </xdr:nvSpPr>
      <xdr:spPr>
        <a:xfrm>
          <a:off x="16268700" y="165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103822</xdr:rowOff>
    </xdr:from>
    <xdr:ext cx="599010" cy="259045"/>
    <xdr:sp macro="" textlink="">
      <xdr:nvSpPr>
        <xdr:cNvPr id="713" name="公債費該当値テキスト"/>
        <xdr:cNvSpPr txBox="1"/>
      </xdr:nvSpPr>
      <xdr:spPr>
        <a:xfrm>
          <a:off x="16370300" y="1639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84934</xdr:rowOff>
    </xdr:from>
    <xdr:to>
      <xdr:col>81</xdr:col>
      <xdr:colOff>101600</xdr:colOff>
      <xdr:row>97</xdr:row>
      <xdr:rowOff>15084</xdr:rowOff>
    </xdr:to>
    <xdr:sp macro="" textlink="">
      <xdr:nvSpPr>
        <xdr:cNvPr id="714" name="楕円 713"/>
        <xdr:cNvSpPr/>
      </xdr:nvSpPr>
      <xdr:spPr>
        <a:xfrm>
          <a:off x="15430500" y="165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31611</xdr:rowOff>
    </xdr:from>
    <xdr:ext cx="599010" cy="259045"/>
    <xdr:sp macro="" textlink="">
      <xdr:nvSpPr>
        <xdr:cNvPr id="715" name="テキスト ボックス 714"/>
        <xdr:cNvSpPr txBox="1"/>
      </xdr:nvSpPr>
      <xdr:spPr>
        <a:xfrm>
          <a:off x="15181795" y="1631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77245</xdr:rowOff>
    </xdr:from>
    <xdr:to>
      <xdr:col>76</xdr:col>
      <xdr:colOff>165100</xdr:colOff>
      <xdr:row>97</xdr:row>
      <xdr:rowOff>7395</xdr:rowOff>
    </xdr:to>
    <xdr:sp macro="" textlink="">
      <xdr:nvSpPr>
        <xdr:cNvPr id="716" name="楕円 715"/>
        <xdr:cNvSpPr/>
      </xdr:nvSpPr>
      <xdr:spPr>
        <a:xfrm>
          <a:off x="14541500" y="165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23922</xdr:rowOff>
    </xdr:from>
    <xdr:ext cx="599010" cy="259045"/>
    <xdr:sp macro="" textlink="">
      <xdr:nvSpPr>
        <xdr:cNvPr id="717" name="テキスト ボックス 716"/>
        <xdr:cNvSpPr txBox="1"/>
      </xdr:nvSpPr>
      <xdr:spPr>
        <a:xfrm>
          <a:off x="14292795" y="163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32996</xdr:rowOff>
    </xdr:from>
    <xdr:to>
      <xdr:col>72</xdr:col>
      <xdr:colOff>38100</xdr:colOff>
      <xdr:row>96</xdr:row>
      <xdr:rowOff>134596</xdr:rowOff>
    </xdr:to>
    <xdr:sp macro="" textlink="">
      <xdr:nvSpPr>
        <xdr:cNvPr id="718" name="楕円 717"/>
        <xdr:cNvSpPr/>
      </xdr:nvSpPr>
      <xdr:spPr>
        <a:xfrm>
          <a:off x="13652500" y="1649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151123</xdr:rowOff>
    </xdr:from>
    <xdr:ext cx="599010" cy="259045"/>
    <xdr:sp macro="" textlink="">
      <xdr:nvSpPr>
        <xdr:cNvPr id="719" name="テキスト ボックス 718"/>
        <xdr:cNvSpPr txBox="1"/>
      </xdr:nvSpPr>
      <xdr:spPr>
        <a:xfrm>
          <a:off x="13403795" y="1626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27986</xdr:rowOff>
    </xdr:from>
    <xdr:to>
      <xdr:col>67</xdr:col>
      <xdr:colOff>101600</xdr:colOff>
      <xdr:row>96</xdr:row>
      <xdr:rowOff>129586</xdr:rowOff>
    </xdr:to>
    <xdr:sp macro="" textlink="">
      <xdr:nvSpPr>
        <xdr:cNvPr id="720" name="楕円 719"/>
        <xdr:cNvSpPr/>
      </xdr:nvSpPr>
      <xdr:spPr>
        <a:xfrm>
          <a:off x="12763500" y="164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146113</xdr:rowOff>
    </xdr:from>
    <xdr:ext cx="599010" cy="259045"/>
    <xdr:sp macro="" textlink="">
      <xdr:nvSpPr>
        <xdr:cNvPr id="721" name="テキスト ボックス 720"/>
        <xdr:cNvSpPr txBox="1"/>
      </xdr:nvSpPr>
      <xdr:spPr>
        <a:xfrm>
          <a:off x="12514795" y="1626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）と少ないため、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労働費を除き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議会費、消防費、土木費が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消防費においては、前年度と比較して減となったものの、防災行政無線デジタル化事業によるもの、土木費においても、前年度と比較して減となったものの道路改良事業によるものである。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年度から実施している「ふるさと五木村づくり計画」と「再建計画」が令和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年度にいったん区切りを迎えることから、今後は適切な事業の進捗と財政運営が求められる。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なお、当該指標を用いた団体間比較は実効性に乏しく、たとえば、人口・面積が類似している団体を全国に求め、比較等を行ったほうがより効果的な分析が可能と考える。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熊本県五木村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公共施設の維持修繕の財源として公共施設整備基金を取り崩したため、単年度での実質収支が赤字となっている。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熊本県五木村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前年度は、情報通信事業特別会計において、赤字額が生じたが、令和元年度決算においては、全会計において黒字化に転じた。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一方で、黒字額は減少している。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2915230</v>
      </c>
      <c r="BO4" s="462"/>
      <c r="BP4" s="462"/>
      <c r="BQ4" s="462"/>
      <c r="BR4" s="462"/>
      <c r="BS4" s="462"/>
      <c r="BT4" s="462"/>
      <c r="BU4" s="463"/>
      <c r="BV4" s="461">
        <v>3748712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3.9</v>
      </c>
      <c r="CU4" s="646"/>
      <c r="CV4" s="646"/>
      <c r="CW4" s="646"/>
      <c r="CX4" s="646"/>
      <c r="CY4" s="646"/>
      <c r="CZ4" s="646"/>
      <c r="DA4" s="647"/>
      <c r="DB4" s="645">
        <v>12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2860333</v>
      </c>
      <c r="BO5" s="467"/>
      <c r="BP5" s="467"/>
      <c r="BQ5" s="467"/>
      <c r="BR5" s="467"/>
      <c r="BS5" s="467"/>
      <c r="BT5" s="467"/>
      <c r="BU5" s="468"/>
      <c r="BV5" s="466">
        <v>3581606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88.2</v>
      </c>
      <c r="CU5" s="437"/>
      <c r="CV5" s="437"/>
      <c r="CW5" s="437"/>
      <c r="CX5" s="437"/>
      <c r="CY5" s="437"/>
      <c r="CZ5" s="437"/>
      <c r="DA5" s="438"/>
      <c r="DB5" s="436">
        <v>89.7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54897</v>
      </c>
      <c r="BO6" s="467"/>
      <c r="BP6" s="467"/>
      <c r="BQ6" s="467"/>
      <c r="BR6" s="467"/>
      <c r="BS6" s="467"/>
      <c r="BT6" s="467"/>
      <c r="BU6" s="468"/>
      <c r="BV6" s="466">
        <v>167106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90.8</v>
      </c>
      <c r="CU6" s="620"/>
      <c r="CV6" s="620"/>
      <c r="CW6" s="620"/>
      <c r="CX6" s="620"/>
      <c r="CY6" s="620"/>
      <c r="CZ6" s="620"/>
      <c r="DA6" s="621"/>
      <c r="DB6" s="619">
        <v>93.2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3761</v>
      </c>
      <c r="BO7" s="467"/>
      <c r="BP7" s="467"/>
      <c r="BQ7" s="467"/>
      <c r="BR7" s="467"/>
      <c r="BS7" s="467"/>
      <c r="BT7" s="467"/>
      <c r="BU7" s="468"/>
      <c r="BV7" s="466">
        <v>12599</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1297793</v>
      </c>
      <c r="CU7" s="467"/>
      <c r="CV7" s="467"/>
      <c r="CW7" s="467"/>
      <c r="CX7" s="467"/>
      <c r="CY7" s="467"/>
      <c r="CZ7" s="467"/>
      <c r="DA7" s="468"/>
      <c r="DB7" s="466">
        <v>1289706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51136</v>
      </c>
      <c r="BO8" s="467"/>
      <c r="BP8" s="467"/>
      <c r="BQ8" s="467"/>
      <c r="BR8" s="467"/>
      <c r="BS8" s="467"/>
      <c r="BT8" s="467"/>
      <c r="BU8" s="468"/>
      <c r="BV8" s="466">
        <v>154507</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0.22</v>
      </c>
      <c r="CU8" s="580"/>
      <c r="CV8" s="580"/>
      <c r="CW8" s="580"/>
      <c r="CX8" s="580"/>
      <c r="CY8" s="580"/>
      <c r="CZ8" s="580"/>
      <c r="DA8" s="581"/>
      <c r="DB8" s="579">
        <v>0.2</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1055</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102</v>
      </c>
      <c r="AV9" s="524"/>
      <c r="AW9" s="524"/>
      <c r="AX9" s="524"/>
      <c r="AY9" s="446" t="s">
        <v>117</v>
      </c>
      <c r="AZ9" s="447"/>
      <c r="BA9" s="447"/>
      <c r="BB9" s="447"/>
      <c r="BC9" s="447"/>
      <c r="BD9" s="447"/>
      <c r="BE9" s="447"/>
      <c r="BF9" s="447"/>
      <c r="BG9" s="447"/>
      <c r="BH9" s="447"/>
      <c r="BI9" s="447"/>
      <c r="BJ9" s="447"/>
      <c r="BK9" s="447"/>
      <c r="BL9" s="447"/>
      <c r="BM9" s="448"/>
      <c r="BN9" s="466">
        <v>-103371</v>
      </c>
      <c r="BO9" s="467"/>
      <c r="BP9" s="467"/>
      <c r="BQ9" s="467"/>
      <c r="BR9" s="467"/>
      <c r="BS9" s="467"/>
      <c r="BT9" s="467"/>
      <c r="BU9" s="468"/>
      <c r="BV9" s="466">
        <v>-48205</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14</v>
      </c>
      <c r="CU9" s="437"/>
      <c r="CV9" s="437"/>
      <c r="CW9" s="437"/>
      <c r="CX9" s="437"/>
      <c r="CY9" s="437"/>
      <c r="CZ9" s="437"/>
      <c r="DA9" s="438"/>
      <c r="DB9" s="436">
        <v>11.4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1205</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67</v>
      </c>
      <c r="BO10" s="467"/>
      <c r="BP10" s="467"/>
      <c r="BQ10" s="467"/>
      <c r="BR10" s="467"/>
      <c r="BS10" s="467"/>
      <c r="BT10" s="467"/>
      <c r="BU10" s="468"/>
      <c r="BV10" s="466">
        <v>329</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1069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102</v>
      </c>
      <c r="AV12" s="524"/>
      <c r="AW12" s="524"/>
      <c r="AX12" s="524"/>
      <c r="AY12" s="446" t="s">
        <v>135</v>
      </c>
      <c r="AZ12" s="447"/>
      <c r="BA12" s="447"/>
      <c r="BB12" s="447"/>
      <c r="BC12" s="447"/>
      <c r="BD12" s="447"/>
      <c r="BE12" s="447"/>
      <c r="BF12" s="447"/>
      <c r="BG12" s="447"/>
      <c r="BH12" s="447"/>
      <c r="BI12" s="447"/>
      <c r="BJ12" s="447"/>
      <c r="BK12" s="447"/>
      <c r="BL12" s="447"/>
      <c r="BM12" s="448"/>
      <c r="BN12" s="466">
        <v>93120</v>
      </c>
      <c r="BO12" s="467"/>
      <c r="BP12" s="467"/>
      <c r="BQ12" s="467"/>
      <c r="BR12" s="467"/>
      <c r="BS12" s="467"/>
      <c r="BT12" s="467"/>
      <c r="BU12" s="468"/>
      <c r="BV12" s="466">
        <v>541675</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1056</v>
      </c>
      <c r="S13" s="570"/>
      <c r="T13" s="570"/>
      <c r="U13" s="570"/>
      <c r="V13" s="571"/>
      <c r="W13" s="557" t="s">
        <v>140</v>
      </c>
      <c r="X13" s="479"/>
      <c r="Y13" s="479"/>
      <c r="Z13" s="479"/>
      <c r="AA13" s="479"/>
      <c r="AB13" s="480"/>
      <c r="AC13" s="442">
        <v>119</v>
      </c>
      <c r="AD13" s="443"/>
      <c r="AE13" s="443"/>
      <c r="AF13" s="443"/>
      <c r="AG13" s="444"/>
      <c r="AH13" s="442">
        <v>132</v>
      </c>
      <c r="AI13" s="443"/>
      <c r="AJ13" s="443"/>
      <c r="AK13" s="443"/>
      <c r="AL13" s="445"/>
      <c r="AM13" s="535" t="s">
        <v>141</v>
      </c>
      <c r="AN13" s="440"/>
      <c r="AO13" s="440"/>
      <c r="AP13" s="440"/>
      <c r="AQ13" s="440"/>
      <c r="AR13" s="440"/>
      <c r="AS13" s="440"/>
      <c r="AT13" s="441"/>
      <c r="AU13" s="523" t="s">
        <v>102</v>
      </c>
      <c r="AV13" s="524"/>
      <c r="AW13" s="524"/>
      <c r="AX13" s="524"/>
      <c r="AY13" s="446" t="s">
        <v>142</v>
      </c>
      <c r="AZ13" s="447"/>
      <c r="BA13" s="447"/>
      <c r="BB13" s="447"/>
      <c r="BC13" s="447"/>
      <c r="BD13" s="447"/>
      <c r="BE13" s="447"/>
      <c r="BF13" s="447"/>
      <c r="BG13" s="447"/>
      <c r="BH13" s="447"/>
      <c r="BI13" s="447"/>
      <c r="BJ13" s="447"/>
      <c r="BK13" s="447"/>
      <c r="BL13" s="447"/>
      <c r="BM13" s="448"/>
      <c r="BN13" s="466">
        <v>-196424</v>
      </c>
      <c r="BO13" s="467"/>
      <c r="BP13" s="467"/>
      <c r="BQ13" s="467"/>
      <c r="BR13" s="467"/>
      <c r="BS13" s="467"/>
      <c r="BT13" s="467"/>
      <c r="BU13" s="468"/>
      <c r="BV13" s="466">
        <v>-589551</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7</v>
      </c>
      <c r="CU13" s="437"/>
      <c r="CV13" s="437"/>
      <c r="CW13" s="437"/>
      <c r="CX13" s="437"/>
      <c r="CY13" s="437"/>
      <c r="CZ13" s="437"/>
      <c r="DA13" s="438"/>
      <c r="DB13" s="436">
        <v>7.3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1092</v>
      </c>
      <c r="S14" s="570"/>
      <c r="T14" s="570"/>
      <c r="U14" s="570"/>
      <c r="V14" s="571"/>
      <c r="W14" s="572"/>
      <c r="X14" s="482"/>
      <c r="Y14" s="482"/>
      <c r="Z14" s="482"/>
      <c r="AA14" s="482"/>
      <c r="AB14" s="483"/>
      <c r="AC14" s="562">
        <v>23.9</v>
      </c>
      <c r="AD14" s="563"/>
      <c r="AE14" s="563"/>
      <c r="AF14" s="563"/>
      <c r="AG14" s="564"/>
      <c r="AH14" s="562">
        <v>24.4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1090</v>
      </c>
      <c r="S15" s="570"/>
      <c r="T15" s="570"/>
      <c r="U15" s="570"/>
      <c r="V15" s="571"/>
      <c r="W15" s="557" t="s">
        <v>147</v>
      </c>
      <c r="X15" s="479"/>
      <c r="Y15" s="479"/>
      <c r="Z15" s="479"/>
      <c r="AA15" s="479"/>
      <c r="AB15" s="480"/>
      <c r="AC15" s="442">
        <v>101</v>
      </c>
      <c r="AD15" s="443"/>
      <c r="AE15" s="443"/>
      <c r="AF15" s="443"/>
      <c r="AG15" s="444"/>
      <c r="AH15" s="442">
        <v>120</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258592</v>
      </c>
      <c r="BO15" s="462"/>
      <c r="BP15" s="462"/>
      <c r="BQ15" s="462"/>
      <c r="BR15" s="462"/>
      <c r="BS15" s="462"/>
      <c r="BT15" s="462"/>
      <c r="BU15" s="463"/>
      <c r="BV15" s="461">
        <v>250973</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20.3</v>
      </c>
      <c r="AD16" s="563"/>
      <c r="AE16" s="563"/>
      <c r="AF16" s="563"/>
      <c r="AG16" s="564"/>
      <c r="AH16" s="562">
        <v>22.2</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1200097</v>
      </c>
      <c r="BO16" s="467"/>
      <c r="BP16" s="467"/>
      <c r="BQ16" s="467"/>
      <c r="BR16" s="467"/>
      <c r="BS16" s="467"/>
      <c r="BT16" s="467"/>
      <c r="BU16" s="468"/>
      <c r="BV16" s="466">
        <v>1176328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278</v>
      </c>
      <c r="AD17" s="443"/>
      <c r="AE17" s="443"/>
      <c r="AF17" s="443"/>
      <c r="AG17" s="444"/>
      <c r="AH17" s="442">
        <v>288</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320983</v>
      </c>
      <c r="BO17" s="467"/>
      <c r="BP17" s="467"/>
      <c r="BQ17" s="467"/>
      <c r="BR17" s="467"/>
      <c r="BS17" s="467"/>
      <c r="BT17" s="467"/>
      <c r="BU17" s="468"/>
      <c r="BV17" s="466">
        <v>316050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252.92</v>
      </c>
      <c r="M18" s="531"/>
      <c r="N18" s="531"/>
      <c r="O18" s="531"/>
      <c r="P18" s="531"/>
      <c r="Q18" s="531"/>
      <c r="R18" s="532"/>
      <c r="S18" s="532"/>
      <c r="T18" s="532"/>
      <c r="U18" s="532"/>
      <c r="V18" s="533"/>
      <c r="W18" s="547"/>
      <c r="X18" s="548"/>
      <c r="Y18" s="548"/>
      <c r="Z18" s="548"/>
      <c r="AA18" s="548"/>
      <c r="AB18" s="558"/>
      <c r="AC18" s="430">
        <v>55.8</v>
      </c>
      <c r="AD18" s="431"/>
      <c r="AE18" s="431"/>
      <c r="AF18" s="431"/>
      <c r="AG18" s="534"/>
      <c r="AH18" s="430">
        <v>53.3</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1148645</v>
      </c>
      <c r="BO18" s="467"/>
      <c r="BP18" s="467"/>
      <c r="BQ18" s="467"/>
      <c r="BR18" s="467"/>
      <c r="BS18" s="467"/>
      <c r="BT18" s="467"/>
      <c r="BU18" s="468"/>
      <c r="BV18" s="466">
        <v>1155997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1713651</v>
      </c>
      <c r="BO19" s="467"/>
      <c r="BP19" s="467"/>
      <c r="BQ19" s="467"/>
      <c r="BR19" s="467"/>
      <c r="BS19" s="467"/>
      <c r="BT19" s="467"/>
      <c r="BU19" s="468"/>
      <c r="BV19" s="466">
        <v>2125937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461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3127857</v>
      </c>
      <c r="BO23" s="467"/>
      <c r="BP23" s="467"/>
      <c r="BQ23" s="467"/>
      <c r="BR23" s="467"/>
      <c r="BS23" s="467"/>
      <c r="BT23" s="467"/>
      <c r="BU23" s="468"/>
      <c r="BV23" s="466">
        <v>2883214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6760</v>
      </c>
      <c r="R24" s="443"/>
      <c r="S24" s="443"/>
      <c r="T24" s="443"/>
      <c r="U24" s="443"/>
      <c r="V24" s="444"/>
      <c r="W24" s="508"/>
      <c r="X24" s="499"/>
      <c r="Y24" s="500"/>
      <c r="Z24" s="439" t="s">
        <v>171</v>
      </c>
      <c r="AA24" s="440"/>
      <c r="AB24" s="440"/>
      <c r="AC24" s="440"/>
      <c r="AD24" s="440"/>
      <c r="AE24" s="440"/>
      <c r="AF24" s="440"/>
      <c r="AG24" s="441"/>
      <c r="AH24" s="442">
        <v>43</v>
      </c>
      <c r="AI24" s="443"/>
      <c r="AJ24" s="443"/>
      <c r="AK24" s="443"/>
      <c r="AL24" s="444"/>
      <c r="AM24" s="442">
        <v>135235</v>
      </c>
      <c r="AN24" s="443"/>
      <c r="AO24" s="443"/>
      <c r="AP24" s="443"/>
      <c r="AQ24" s="443"/>
      <c r="AR24" s="444"/>
      <c r="AS24" s="442">
        <v>3145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3086227</v>
      </c>
      <c r="BO24" s="467"/>
      <c r="BP24" s="467"/>
      <c r="BQ24" s="467"/>
      <c r="BR24" s="467"/>
      <c r="BS24" s="467"/>
      <c r="BT24" s="467"/>
      <c r="BU24" s="468"/>
      <c r="BV24" s="466">
        <v>2835771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5340</v>
      </c>
      <c r="R25" s="443"/>
      <c r="S25" s="443"/>
      <c r="T25" s="443"/>
      <c r="U25" s="443"/>
      <c r="V25" s="444"/>
      <c r="W25" s="508"/>
      <c r="X25" s="499"/>
      <c r="Y25" s="500"/>
      <c r="Z25" s="439" t="s">
        <v>174</v>
      </c>
      <c r="AA25" s="440"/>
      <c r="AB25" s="440"/>
      <c r="AC25" s="440"/>
      <c r="AD25" s="440"/>
      <c r="AE25" s="440"/>
      <c r="AF25" s="440"/>
      <c r="AG25" s="441"/>
      <c r="AH25" s="442" t="s">
        <v>138</v>
      </c>
      <c r="AI25" s="443"/>
      <c r="AJ25" s="443"/>
      <c r="AK25" s="443"/>
      <c r="AL25" s="444"/>
      <c r="AM25" s="442" t="s">
        <v>175</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234158</v>
      </c>
      <c r="BO25" s="462"/>
      <c r="BP25" s="462"/>
      <c r="BQ25" s="462"/>
      <c r="BR25" s="462"/>
      <c r="BS25" s="462"/>
      <c r="BT25" s="462"/>
      <c r="BU25" s="463"/>
      <c r="BV25" s="461">
        <v>105271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4800</v>
      </c>
      <c r="R26" s="443"/>
      <c r="S26" s="443"/>
      <c r="T26" s="443"/>
      <c r="U26" s="443"/>
      <c r="V26" s="444"/>
      <c r="W26" s="508"/>
      <c r="X26" s="499"/>
      <c r="Y26" s="500"/>
      <c r="Z26" s="439" t="s">
        <v>178</v>
      </c>
      <c r="AA26" s="521"/>
      <c r="AB26" s="521"/>
      <c r="AC26" s="521"/>
      <c r="AD26" s="521"/>
      <c r="AE26" s="521"/>
      <c r="AF26" s="521"/>
      <c r="AG26" s="522"/>
      <c r="AH26" s="442" t="s">
        <v>179</v>
      </c>
      <c r="AI26" s="443"/>
      <c r="AJ26" s="443"/>
      <c r="AK26" s="443"/>
      <c r="AL26" s="444"/>
      <c r="AM26" s="442" t="s">
        <v>180</v>
      </c>
      <c r="AN26" s="443"/>
      <c r="AO26" s="443"/>
      <c r="AP26" s="443"/>
      <c r="AQ26" s="443"/>
      <c r="AR26" s="444"/>
      <c r="AS26" s="442" t="s">
        <v>137</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2840</v>
      </c>
      <c r="R27" s="443"/>
      <c r="S27" s="443"/>
      <c r="T27" s="443"/>
      <c r="U27" s="443"/>
      <c r="V27" s="444"/>
      <c r="W27" s="508"/>
      <c r="X27" s="499"/>
      <c r="Y27" s="500"/>
      <c r="Z27" s="439" t="s">
        <v>183</v>
      </c>
      <c r="AA27" s="440"/>
      <c r="AB27" s="440"/>
      <c r="AC27" s="440"/>
      <c r="AD27" s="440"/>
      <c r="AE27" s="440"/>
      <c r="AF27" s="440"/>
      <c r="AG27" s="441"/>
      <c r="AH27" s="442" t="s">
        <v>137</v>
      </c>
      <c r="AI27" s="443"/>
      <c r="AJ27" s="443"/>
      <c r="AK27" s="443"/>
      <c r="AL27" s="444"/>
      <c r="AM27" s="442" t="s">
        <v>180</v>
      </c>
      <c r="AN27" s="443"/>
      <c r="AO27" s="443"/>
      <c r="AP27" s="443"/>
      <c r="AQ27" s="443"/>
      <c r="AR27" s="444"/>
      <c r="AS27" s="442" t="s">
        <v>138</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138</v>
      </c>
      <c r="BO27" s="470"/>
      <c r="BP27" s="470"/>
      <c r="BQ27" s="470"/>
      <c r="BR27" s="470"/>
      <c r="BS27" s="470"/>
      <c r="BT27" s="470"/>
      <c r="BU27" s="471"/>
      <c r="BV27" s="469" t="s">
        <v>137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2340</v>
      </c>
      <c r="R28" s="443"/>
      <c r="S28" s="443"/>
      <c r="T28" s="443"/>
      <c r="U28" s="443"/>
      <c r="V28" s="444"/>
      <c r="W28" s="508"/>
      <c r="X28" s="499"/>
      <c r="Y28" s="500"/>
      <c r="Z28" s="439" t="s">
        <v>186</v>
      </c>
      <c r="AA28" s="440"/>
      <c r="AB28" s="440"/>
      <c r="AC28" s="440"/>
      <c r="AD28" s="440"/>
      <c r="AE28" s="440"/>
      <c r="AF28" s="440"/>
      <c r="AG28" s="441"/>
      <c r="AH28" s="442" t="s">
        <v>180</v>
      </c>
      <c r="AI28" s="443"/>
      <c r="AJ28" s="443"/>
      <c r="AK28" s="443"/>
      <c r="AL28" s="444"/>
      <c r="AM28" s="442" t="s">
        <v>138</v>
      </c>
      <c r="AN28" s="443"/>
      <c r="AO28" s="443"/>
      <c r="AP28" s="443"/>
      <c r="AQ28" s="443"/>
      <c r="AR28" s="444"/>
      <c r="AS28" s="442" t="s">
        <v>180</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595019</v>
      </c>
      <c r="BO28" s="462"/>
      <c r="BP28" s="462"/>
      <c r="BQ28" s="462"/>
      <c r="BR28" s="462"/>
      <c r="BS28" s="462"/>
      <c r="BT28" s="462"/>
      <c r="BU28" s="463"/>
      <c r="BV28" s="461">
        <v>610072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6</v>
      </c>
      <c r="M29" s="443"/>
      <c r="N29" s="443"/>
      <c r="O29" s="443"/>
      <c r="P29" s="444"/>
      <c r="Q29" s="442">
        <v>2130</v>
      </c>
      <c r="R29" s="443"/>
      <c r="S29" s="443"/>
      <c r="T29" s="443"/>
      <c r="U29" s="443"/>
      <c r="V29" s="444"/>
      <c r="W29" s="509"/>
      <c r="X29" s="510"/>
      <c r="Y29" s="511"/>
      <c r="Z29" s="439" t="s">
        <v>189</v>
      </c>
      <c r="AA29" s="440"/>
      <c r="AB29" s="440"/>
      <c r="AC29" s="440"/>
      <c r="AD29" s="440"/>
      <c r="AE29" s="440"/>
      <c r="AF29" s="440"/>
      <c r="AG29" s="441"/>
      <c r="AH29" s="442">
        <v>43</v>
      </c>
      <c r="AI29" s="443"/>
      <c r="AJ29" s="443"/>
      <c r="AK29" s="443"/>
      <c r="AL29" s="444"/>
      <c r="AM29" s="442">
        <v>135235</v>
      </c>
      <c r="AN29" s="443"/>
      <c r="AO29" s="443"/>
      <c r="AP29" s="443"/>
      <c r="AQ29" s="443"/>
      <c r="AR29" s="444"/>
      <c r="AS29" s="442">
        <v>3145</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318984</v>
      </c>
      <c r="BO29" s="467"/>
      <c r="BP29" s="467"/>
      <c r="BQ29" s="467"/>
      <c r="BR29" s="467"/>
      <c r="BS29" s="467"/>
      <c r="BT29" s="467"/>
      <c r="BU29" s="468"/>
      <c r="BV29" s="466">
        <v>247760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96.6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1527798</v>
      </c>
      <c r="BO30" s="470"/>
      <c r="BP30" s="470"/>
      <c r="BQ30" s="470"/>
      <c r="BR30" s="470"/>
      <c r="BS30" s="470"/>
      <c r="BT30" s="470"/>
      <c r="BU30" s="471"/>
      <c r="BV30" s="469">
        <v>1498676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6</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IF('各会計、関係団体の財政状況及び健全化判断比率'!B31="","",'各会計、関係団体の財政状況及び健全化判断比率'!B31)</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熊本県市町村総合事務組合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五木村振興公社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ダム対策事業特別会計</v>
      </c>
      <c r="F35" s="424"/>
      <c r="G35" s="424"/>
      <c r="H35" s="424"/>
      <c r="I35" s="424"/>
      <c r="J35" s="424"/>
      <c r="K35" s="424"/>
      <c r="L35" s="424"/>
      <c r="M35" s="424"/>
      <c r="N35" s="424"/>
      <c r="O35" s="424"/>
      <c r="P35" s="424"/>
      <c r="Q35" s="424"/>
      <c r="R35" s="424"/>
      <c r="S35" s="424"/>
      <c r="T35" s="214"/>
      <c r="U35" s="425">
        <f>IF(W35="","",U34+1)</f>
        <v>7</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IF('各会計、関係団体の財政状況及び健全化判断比率'!B32="","",'各会計、関係団体の財政状況及び健全化判断比率'!B32)</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人吉下球磨消防組合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（株）子守唄の里五木</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代替地上下水道事業特別会計</v>
      </c>
      <c r="F36" s="424"/>
      <c r="G36" s="424"/>
      <c r="H36" s="424"/>
      <c r="I36" s="424"/>
      <c r="J36" s="424"/>
      <c r="K36" s="424"/>
      <c r="L36" s="424"/>
      <c r="M36" s="424"/>
      <c r="N36" s="424"/>
      <c r="O36" s="424"/>
      <c r="P36" s="424"/>
      <c r="Q36" s="424"/>
      <c r="R36" s="424"/>
      <c r="S36" s="424"/>
      <c r="T36" s="214"/>
      <c r="U36" s="425">
        <f t="shared" ref="U36:U43" si="4">IF(W36="","",U35+1)</f>
        <v>8</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人吉球磨広域行政組合（一般会計）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墓地公園特別会計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人吉球磨広域行政組合（人吉球磨ふるさと市町村圏特別会計）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f t="shared" ref="C38:C43" si="5">IF(E38="","",C37+1)</f>
        <v>5</v>
      </c>
      <c r="D38" s="425"/>
      <c r="E38" s="424" t="str">
        <f>IF('各会計、関係団体の財政状況及び健全化判断比率'!B11="","",'各会計、関係団体の財政状況及び健全化判断比率'!B11)</f>
        <v>情報通信事業特別会計</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人吉球磨広域行政組合（特別養護老人ホーム特別会計）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熊本県後期高齢者医療広域連合（一般会計）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熊本県後期高齢者医療広域連合（後期高齢者医療特別会計））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nWGoE29dH8+dfEPL7xgHJ3dBWJCxjQGKYelOImcZnA2d4UA3xmoUrjABI7Rxp9gAQ9KS4n3sDoQ8+urtxB/6KA==" saltValue="m8v4NBvZDmYDcHfp9AsX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election activeCell="L6" sqref="L6:V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558</v>
      </c>
      <c r="D34" s="1248"/>
      <c r="E34" s="1249"/>
      <c r="F34" s="32">
        <v>21.21</v>
      </c>
      <c r="G34" s="33">
        <v>17.23</v>
      </c>
      <c r="H34" s="33">
        <v>14.26</v>
      </c>
      <c r="I34" s="33">
        <v>13.12</v>
      </c>
      <c r="J34" s="34">
        <v>3.78</v>
      </c>
      <c r="K34" s="22"/>
      <c r="L34" s="22"/>
      <c r="M34" s="22"/>
      <c r="N34" s="22"/>
      <c r="O34" s="22"/>
      <c r="P34" s="22"/>
    </row>
    <row r="35" spans="1:16" ht="39" customHeight="1" x14ac:dyDescent="0.15">
      <c r="A35" s="22"/>
      <c r="B35" s="35"/>
      <c r="C35" s="1242" t="s">
        <v>559</v>
      </c>
      <c r="D35" s="1243"/>
      <c r="E35" s="1244"/>
      <c r="F35" s="36">
        <v>0.57999999999999996</v>
      </c>
      <c r="G35" s="37">
        <v>0.73</v>
      </c>
      <c r="H35" s="37">
        <v>7.0000000000000007E-2</v>
      </c>
      <c r="I35" s="37">
        <v>0.51</v>
      </c>
      <c r="J35" s="38">
        <v>0.35</v>
      </c>
      <c r="K35" s="22"/>
      <c r="L35" s="22"/>
      <c r="M35" s="22"/>
      <c r="N35" s="22"/>
      <c r="O35" s="22"/>
      <c r="P35" s="22"/>
    </row>
    <row r="36" spans="1:16" ht="39" customHeight="1" x14ac:dyDescent="0.15">
      <c r="A36" s="22"/>
      <c r="B36" s="35"/>
      <c r="C36" s="1242" t="s">
        <v>560</v>
      </c>
      <c r="D36" s="1243"/>
      <c r="E36" s="1244"/>
      <c r="F36" s="36">
        <v>0.5</v>
      </c>
      <c r="G36" s="37">
        <v>0.57999999999999996</v>
      </c>
      <c r="H36" s="37">
        <v>1.63</v>
      </c>
      <c r="I36" s="37">
        <v>1.06</v>
      </c>
      <c r="J36" s="38">
        <v>0.26</v>
      </c>
      <c r="K36" s="22"/>
      <c r="L36" s="22"/>
      <c r="M36" s="22"/>
      <c r="N36" s="22"/>
      <c r="O36" s="22"/>
      <c r="P36" s="22"/>
    </row>
    <row r="37" spans="1:16" ht="39" customHeight="1" x14ac:dyDescent="0.15">
      <c r="A37" s="22"/>
      <c r="B37" s="35"/>
      <c r="C37" s="1242" t="s">
        <v>561</v>
      </c>
      <c r="D37" s="1243"/>
      <c r="E37" s="1244"/>
      <c r="F37" s="36">
        <v>0</v>
      </c>
      <c r="G37" s="37">
        <v>0</v>
      </c>
      <c r="H37" s="37">
        <v>0</v>
      </c>
      <c r="I37" s="37" t="s">
        <v>562</v>
      </c>
      <c r="J37" s="38">
        <v>0.11</v>
      </c>
      <c r="K37" s="22"/>
      <c r="L37" s="22"/>
      <c r="M37" s="22"/>
      <c r="N37" s="22"/>
      <c r="O37" s="22"/>
      <c r="P37" s="22"/>
    </row>
    <row r="38" spans="1:16" ht="39" customHeight="1" x14ac:dyDescent="0.15">
      <c r="A38" s="22"/>
      <c r="B38" s="35"/>
      <c r="C38" s="1242" t="s">
        <v>563</v>
      </c>
      <c r="D38" s="1243"/>
      <c r="E38" s="1244"/>
      <c r="F38" s="36">
        <v>0.13</v>
      </c>
      <c r="G38" s="37">
        <v>0.06</v>
      </c>
      <c r="H38" s="37">
        <v>0</v>
      </c>
      <c r="I38" s="37">
        <v>0</v>
      </c>
      <c r="J38" s="38">
        <v>0.06</v>
      </c>
      <c r="K38" s="22"/>
      <c r="L38" s="22"/>
      <c r="M38" s="22"/>
      <c r="N38" s="22"/>
      <c r="O38" s="22"/>
      <c r="P38" s="22"/>
    </row>
    <row r="39" spans="1:16" ht="39" customHeight="1" x14ac:dyDescent="0.15">
      <c r="A39" s="22"/>
      <c r="B39" s="35"/>
      <c r="C39" s="1242" t="s">
        <v>564</v>
      </c>
      <c r="D39" s="1243"/>
      <c r="E39" s="1244"/>
      <c r="F39" s="36">
        <v>0</v>
      </c>
      <c r="G39" s="37">
        <v>0.01</v>
      </c>
      <c r="H39" s="37">
        <v>0.01</v>
      </c>
      <c r="I39" s="37">
        <v>0.01</v>
      </c>
      <c r="J39" s="38">
        <v>0.03</v>
      </c>
      <c r="K39" s="22"/>
      <c r="L39" s="22"/>
      <c r="M39" s="22"/>
      <c r="N39" s="22"/>
      <c r="O39" s="22"/>
      <c r="P39" s="22"/>
    </row>
    <row r="40" spans="1:16" ht="39" customHeight="1" x14ac:dyDescent="0.15">
      <c r="A40" s="22"/>
      <c r="B40" s="35"/>
      <c r="C40" s="1242" t="s">
        <v>565</v>
      </c>
      <c r="D40" s="1243"/>
      <c r="E40" s="1244"/>
      <c r="F40" s="36">
        <v>0.02</v>
      </c>
      <c r="G40" s="37">
        <v>0.03</v>
      </c>
      <c r="H40" s="37">
        <v>0.09</v>
      </c>
      <c r="I40" s="37">
        <v>0</v>
      </c>
      <c r="J40" s="38">
        <v>0.02</v>
      </c>
      <c r="K40" s="22"/>
      <c r="L40" s="22"/>
      <c r="M40" s="22"/>
      <c r="N40" s="22"/>
      <c r="O40" s="22"/>
      <c r="P40" s="22"/>
    </row>
    <row r="41" spans="1:16" ht="39" customHeight="1" x14ac:dyDescent="0.15">
      <c r="A41" s="22"/>
      <c r="B41" s="35"/>
      <c r="C41" s="1242" t="s">
        <v>566</v>
      </c>
      <c r="D41" s="1243"/>
      <c r="E41" s="1244"/>
      <c r="F41" s="36">
        <v>0.01</v>
      </c>
      <c r="G41" s="37">
        <v>0</v>
      </c>
      <c r="H41" s="37">
        <v>0.01</v>
      </c>
      <c r="I41" s="37">
        <v>0.02</v>
      </c>
      <c r="J41" s="38">
        <v>0.01</v>
      </c>
      <c r="K41" s="22"/>
      <c r="L41" s="22"/>
      <c r="M41" s="22"/>
      <c r="N41" s="22"/>
      <c r="O41" s="22"/>
      <c r="P41" s="22"/>
    </row>
    <row r="42" spans="1:16" ht="39" customHeight="1" x14ac:dyDescent="0.15">
      <c r="A42" s="22"/>
      <c r="B42" s="39"/>
      <c r="C42" s="1242" t="s">
        <v>567</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568</v>
      </c>
      <c r="D43" s="1246"/>
      <c r="E43" s="1247"/>
      <c r="F43" s="41">
        <v>0.01</v>
      </c>
      <c r="G43" s="42">
        <v>0.01</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e0xk14SMUYE8Moij3xc1RagRiVFp+pVr9oFkC0k/l9oEF63Mw0qcnBslaOJw78OHjwN8QBt/vvwFcb0PMw==" saltValue="1bwMUJ7vZjC5Yqjx+6iL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300</v>
      </c>
      <c r="L45" s="60">
        <v>290</v>
      </c>
      <c r="M45" s="60">
        <v>256</v>
      </c>
      <c r="N45" s="60">
        <v>243</v>
      </c>
      <c r="O45" s="61">
        <v>240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507</v>
      </c>
      <c r="L46" s="64" t="s">
        <v>507</v>
      </c>
      <c r="M46" s="64" t="s">
        <v>507</v>
      </c>
      <c r="N46" s="64" t="s">
        <v>507</v>
      </c>
      <c r="O46" s="65" t="s">
        <v>507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507</v>
      </c>
      <c r="L47" s="64" t="s">
        <v>507</v>
      </c>
      <c r="M47" s="64" t="s">
        <v>507</v>
      </c>
      <c r="N47" s="64" t="s">
        <v>507</v>
      </c>
      <c r="O47" s="65" t="s">
        <v>507</v>
      </c>
      <c r="P47" s="48"/>
      <c r="Q47" s="48"/>
      <c r="R47" s="48"/>
      <c r="S47" s="48"/>
      <c r="T47" s="48"/>
      <c r="U47" s="48"/>
    </row>
    <row r="48" spans="1:21" ht="30.75" customHeight="1" x14ac:dyDescent="0.15">
      <c r="A48" s="48"/>
      <c r="B48" s="1270"/>
      <c r="C48" s="1271"/>
      <c r="D48" s="62"/>
      <c r="E48" s="1252" t="s">
        <v>15</v>
      </c>
      <c r="F48" s="1252"/>
      <c r="G48" s="1252"/>
      <c r="H48" s="1252"/>
      <c r="I48" s="1252"/>
      <c r="J48" s="1253"/>
      <c r="K48" s="63">
        <v>7</v>
      </c>
      <c r="L48" s="64">
        <v>6</v>
      </c>
      <c r="M48" s="64">
        <v>7</v>
      </c>
      <c r="N48" s="64">
        <v>7</v>
      </c>
      <c r="O48" s="65">
        <v>6</v>
      </c>
      <c r="P48" s="48"/>
      <c r="Q48" s="48"/>
      <c r="R48" s="48"/>
      <c r="S48" s="48"/>
      <c r="T48" s="48"/>
      <c r="U48" s="48"/>
    </row>
    <row r="49" spans="1:21" ht="30.75" customHeight="1" x14ac:dyDescent="0.15">
      <c r="A49" s="48"/>
      <c r="B49" s="1270"/>
      <c r="C49" s="1271"/>
      <c r="D49" s="62"/>
      <c r="E49" s="1252" t="s">
        <v>16</v>
      </c>
      <c r="F49" s="1252"/>
      <c r="G49" s="1252"/>
      <c r="H49" s="1252"/>
      <c r="I49" s="1252"/>
      <c r="J49" s="1253"/>
      <c r="K49" s="63">
        <v>13</v>
      </c>
      <c r="L49" s="64">
        <v>13</v>
      </c>
      <c r="M49" s="64">
        <v>9</v>
      </c>
      <c r="N49" s="64">
        <v>6</v>
      </c>
      <c r="O49" s="65">
        <v>6</v>
      </c>
      <c r="P49" s="48"/>
      <c r="Q49" s="48"/>
      <c r="R49" s="48"/>
      <c r="S49" s="48"/>
      <c r="T49" s="48"/>
      <c r="U49" s="48"/>
    </row>
    <row r="50" spans="1:21" ht="30.75" customHeight="1" x14ac:dyDescent="0.15">
      <c r="A50" s="48"/>
      <c r="B50" s="1270"/>
      <c r="C50" s="1271"/>
      <c r="D50" s="62"/>
      <c r="E50" s="1252" t="s">
        <v>17</v>
      </c>
      <c r="F50" s="1252"/>
      <c r="G50" s="1252"/>
      <c r="H50" s="1252"/>
      <c r="I50" s="1252"/>
      <c r="J50" s="1253"/>
      <c r="K50" s="63">
        <v>2</v>
      </c>
      <c r="L50" s="64">
        <v>2</v>
      </c>
      <c r="M50" s="64">
        <v>2</v>
      </c>
      <c r="N50" s="64">
        <v>2</v>
      </c>
      <c r="O50" s="65" t="s">
        <v>507</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216</v>
      </c>
      <c r="L52" s="64">
        <v>213</v>
      </c>
      <c r="M52" s="64">
        <v>188</v>
      </c>
      <c r="N52" s="64">
        <v>176</v>
      </c>
      <c r="O52" s="65">
        <v>171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106</v>
      </c>
      <c r="L53" s="69">
        <v>98</v>
      </c>
      <c r="M53" s="69">
        <v>86</v>
      </c>
      <c r="N53" s="69">
        <v>82</v>
      </c>
      <c r="O53" s="70">
        <v>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EZSbI7H044LhVA8lAGmZi4wwMJr+DqL/WFzkr7zrhTFmyyO8trs7jmuDFUWVGfi7zbNbCj3nJtEhcOxefYTlw==" saltValue="7/x1eCL3y+9drBuQrRxq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88" t="s">
        <v>30</v>
      </c>
      <c r="C41" s="1289"/>
      <c r="D41" s="102"/>
      <c r="E41" s="1290" t="s">
        <v>31</v>
      </c>
      <c r="F41" s="1290"/>
      <c r="G41" s="1290"/>
      <c r="H41" s="1291"/>
      <c r="I41" s="103">
        <v>2288</v>
      </c>
      <c r="J41" s="104">
        <v>2353</v>
      </c>
      <c r="K41" s="104">
        <v>2582</v>
      </c>
      <c r="L41" s="104">
        <v>2883</v>
      </c>
      <c r="M41" s="105">
        <v>3128</v>
      </c>
    </row>
    <row r="42" spans="2:13" ht="27.75" customHeight="1" x14ac:dyDescent="0.15">
      <c r="B42" s="1278"/>
      <c r="C42" s="1279"/>
      <c r="D42" s="106"/>
      <c r="E42" s="1282" t="s">
        <v>32</v>
      </c>
      <c r="F42" s="1282"/>
      <c r="G42" s="1282"/>
      <c r="H42" s="1283"/>
      <c r="I42" s="107">
        <v>9</v>
      </c>
      <c r="J42" s="108" t="s">
        <v>507</v>
      </c>
      <c r="K42" s="108" t="s">
        <v>507</v>
      </c>
      <c r="L42" s="108" t="s">
        <v>507</v>
      </c>
      <c r="M42" s="109" t="s">
        <v>507</v>
      </c>
    </row>
    <row r="43" spans="2:13" ht="27.75" customHeight="1" x14ac:dyDescent="0.15">
      <c r="B43" s="1278"/>
      <c r="C43" s="1279"/>
      <c r="D43" s="106"/>
      <c r="E43" s="1282" t="s">
        <v>33</v>
      </c>
      <c r="F43" s="1282"/>
      <c r="G43" s="1282"/>
      <c r="H43" s="1283"/>
      <c r="I43" s="107">
        <v>74</v>
      </c>
      <c r="J43" s="108">
        <v>68</v>
      </c>
      <c r="K43" s="108">
        <v>69</v>
      </c>
      <c r="L43" s="108">
        <v>65</v>
      </c>
      <c r="M43" s="109">
        <v>65</v>
      </c>
    </row>
    <row r="44" spans="2:13" ht="27.75" customHeight="1" x14ac:dyDescent="0.15">
      <c r="B44" s="1278"/>
      <c r="C44" s="1279"/>
      <c r="D44" s="106"/>
      <c r="E44" s="1282" t="s">
        <v>34</v>
      </c>
      <c r="F44" s="1282"/>
      <c r="G44" s="1282"/>
      <c r="H44" s="1283"/>
      <c r="I44" s="107">
        <v>89</v>
      </c>
      <c r="J44" s="108">
        <v>61</v>
      </c>
      <c r="K44" s="108">
        <v>50</v>
      </c>
      <c r="L44" s="108">
        <v>25</v>
      </c>
      <c r="M44" s="109">
        <v>20</v>
      </c>
    </row>
    <row r="45" spans="2:13" ht="27.75" customHeight="1" x14ac:dyDescent="0.15">
      <c r="B45" s="1278"/>
      <c r="C45" s="1279"/>
      <c r="D45" s="106"/>
      <c r="E45" s="1282" t="s">
        <v>35</v>
      </c>
      <c r="F45" s="1282"/>
      <c r="G45" s="1282"/>
      <c r="H45" s="1283"/>
      <c r="I45" s="107">
        <v>546</v>
      </c>
      <c r="J45" s="108">
        <v>494</v>
      </c>
      <c r="K45" s="108">
        <v>466</v>
      </c>
      <c r="L45" s="108">
        <v>456</v>
      </c>
      <c r="M45" s="109">
        <v>403</v>
      </c>
    </row>
    <row r="46" spans="2:13" ht="27.75" customHeight="1" x14ac:dyDescent="0.15">
      <c r="B46" s="1278"/>
      <c r="C46" s="1279"/>
      <c r="D46" s="110"/>
      <c r="E46" s="1282" t="s">
        <v>36</v>
      </c>
      <c r="F46" s="1282"/>
      <c r="G46" s="1282"/>
      <c r="H46" s="1283"/>
      <c r="I46" s="107" t="s">
        <v>507</v>
      </c>
      <c r="J46" s="108" t="s">
        <v>507</v>
      </c>
      <c r="K46" s="108" t="s">
        <v>507</v>
      </c>
      <c r="L46" s="108" t="s">
        <v>507</v>
      </c>
      <c r="M46" s="109" t="s">
        <v>507</v>
      </c>
    </row>
    <row r="47" spans="2:13" ht="27.75" customHeight="1" x14ac:dyDescent="0.15">
      <c r="B47" s="1278"/>
      <c r="C47" s="1279"/>
      <c r="D47" s="111"/>
      <c r="E47" s="1292" t="s">
        <v>37</v>
      </c>
      <c r="F47" s="1293"/>
      <c r="G47" s="1293"/>
      <c r="H47" s="1294"/>
      <c r="I47" s="107" t="s">
        <v>507</v>
      </c>
      <c r="J47" s="108" t="s">
        <v>507</v>
      </c>
      <c r="K47" s="108" t="s">
        <v>507</v>
      </c>
      <c r="L47" s="108" t="s">
        <v>507</v>
      </c>
      <c r="M47" s="109" t="s">
        <v>507</v>
      </c>
    </row>
    <row r="48" spans="2:13" ht="27.75" customHeight="1" x14ac:dyDescent="0.15">
      <c r="B48" s="1278"/>
      <c r="C48" s="1279"/>
      <c r="D48" s="106"/>
      <c r="E48" s="1282" t="s">
        <v>38</v>
      </c>
      <c r="F48" s="1282"/>
      <c r="G48" s="1282"/>
      <c r="H48" s="1283"/>
      <c r="I48" s="107" t="s">
        <v>507</v>
      </c>
      <c r="J48" s="108" t="s">
        <v>507</v>
      </c>
      <c r="K48" s="108" t="s">
        <v>507</v>
      </c>
      <c r="L48" s="108" t="s">
        <v>507</v>
      </c>
      <c r="M48" s="109" t="s">
        <v>507</v>
      </c>
    </row>
    <row r="49" spans="2:13" ht="27.75" customHeight="1" x14ac:dyDescent="0.15">
      <c r="B49" s="1280"/>
      <c r="C49" s="1281"/>
      <c r="D49" s="106"/>
      <c r="E49" s="1282" t="s">
        <v>39</v>
      </c>
      <c r="F49" s="1282"/>
      <c r="G49" s="1282"/>
      <c r="H49" s="1283"/>
      <c r="I49" s="107" t="s">
        <v>507</v>
      </c>
      <c r="J49" s="108" t="s">
        <v>507</v>
      </c>
      <c r="K49" s="108" t="s">
        <v>507</v>
      </c>
      <c r="L49" s="108" t="s">
        <v>507</v>
      </c>
      <c r="M49" s="109" t="s">
        <v>507</v>
      </c>
    </row>
    <row r="50" spans="2:13" ht="27.75" customHeight="1" x14ac:dyDescent="0.15">
      <c r="B50" s="1276" t="s">
        <v>40</v>
      </c>
      <c r="C50" s="1277"/>
      <c r="D50" s="112"/>
      <c r="E50" s="1282" t="s">
        <v>41</v>
      </c>
      <c r="F50" s="1282"/>
      <c r="G50" s="1282"/>
      <c r="H50" s="1283"/>
      <c r="I50" s="107">
        <v>1882</v>
      </c>
      <c r="J50" s="108">
        <v>2175</v>
      </c>
      <c r="K50" s="108">
        <v>2378</v>
      </c>
      <c r="L50" s="108">
        <v>1852</v>
      </c>
      <c r="M50" s="109">
        <v>1999</v>
      </c>
    </row>
    <row r="51" spans="2:13" ht="27.75" customHeight="1" x14ac:dyDescent="0.15">
      <c r="B51" s="1278"/>
      <c r="C51" s="1279"/>
      <c r="D51" s="106"/>
      <c r="E51" s="1282" t="s">
        <v>42</v>
      </c>
      <c r="F51" s="1282"/>
      <c r="G51" s="1282"/>
      <c r="H51" s="1283"/>
      <c r="I51" s="107">
        <v>37</v>
      </c>
      <c r="J51" s="108">
        <v>33</v>
      </c>
      <c r="K51" s="108">
        <v>29</v>
      </c>
      <c r="L51" s="108">
        <v>25</v>
      </c>
      <c r="M51" s="109">
        <v>21</v>
      </c>
    </row>
    <row r="52" spans="2:13" ht="27.75" customHeight="1" x14ac:dyDescent="0.15">
      <c r="B52" s="1280"/>
      <c r="C52" s="1281"/>
      <c r="D52" s="106"/>
      <c r="E52" s="1282" t="s">
        <v>43</v>
      </c>
      <c r="F52" s="1282"/>
      <c r="G52" s="1282"/>
      <c r="H52" s="1283"/>
      <c r="I52" s="107">
        <v>1704</v>
      </c>
      <c r="J52" s="108">
        <v>1760</v>
      </c>
      <c r="K52" s="108">
        <v>1847</v>
      </c>
      <c r="L52" s="108">
        <v>2481</v>
      </c>
      <c r="M52" s="109">
        <v>2451</v>
      </c>
    </row>
    <row r="53" spans="2:13" ht="27.75" customHeight="1" thickBot="1" x14ac:dyDescent="0.2">
      <c r="B53" s="1284" t="s">
        <v>44</v>
      </c>
      <c r="C53" s="1285"/>
      <c r="D53" s="113"/>
      <c r="E53" s="1286" t="s">
        <v>45</v>
      </c>
      <c r="F53" s="1286"/>
      <c r="G53" s="1286"/>
      <c r="H53" s="1287"/>
      <c r="I53" s="114">
        <v>-616</v>
      </c>
      <c r="J53" s="115">
        <v>-992</v>
      </c>
      <c r="K53" s="115">
        <v>-1087</v>
      </c>
      <c r="L53" s="115">
        <v>-928</v>
      </c>
      <c r="M53" s="116">
        <v>-856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aA3zLLXnkD7yrCtA5AA8iB48BtByfgKqkkxWuY5dlkJh3RBvFAgUSDLcyacLAR3xNtaa4Ow5Gw+qxe2r8I7yQ==" saltValue="GResN3b7g28DL7tGShRn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48</v>
      </c>
      <c r="D55" s="1303"/>
      <c r="E55" s="1304"/>
      <c r="F55" s="128">
        <v>1050</v>
      </c>
      <c r="G55" s="128">
        <v>610</v>
      </c>
      <c r="H55" s="129">
        <v>595</v>
      </c>
    </row>
    <row r="56" spans="2:8" ht="52.5" customHeight="1" x14ac:dyDescent="0.15">
      <c r="B56" s="130"/>
      <c r="C56" s="1305" t="s">
        <v>49</v>
      </c>
      <c r="D56" s="1305"/>
      <c r="E56" s="1306"/>
      <c r="F56" s="131">
        <v>162</v>
      </c>
      <c r="G56" s="131">
        <v>248</v>
      </c>
      <c r="H56" s="132">
        <v>319</v>
      </c>
    </row>
    <row r="57" spans="2:8" ht="53.25" customHeight="1" x14ac:dyDescent="0.15">
      <c r="B57" s="130"/>
      <c r="C57" s="1307" t="s">
        <v>50</v>
      </c>
      <c r="D57" s="1307"/>
      <c r="E57" s="1308"/>
      <c r="F57" s="133">
        <v>1104</v>
      </c>
      <c r="G57" s="133">
        <v>1499</v>
      </c>
      <c r="H57" s="134">
        <v>1528</v>
      </c>
    </row>
    <row r="58" spans="2:8" ht="45.75" customHeight="1" x14ac:dyDescent="0.15">
      <c r="B58" s="135"/>
      <c r="C58" s="1295" t="s">
        <v>596</v>
      </c>
      <c r="D58" s="1296"/>
      <c r="E58" s="1297"/>
      <c r="F58" s="136">
        <v>443</v>
      </c>
      <c r="G58" s="136">
        <v>825</v>
      </c>
      <c r="H58" s="137">
        <v>813</v>
      </c>
    </row>
    <row r="59" spans="2:8" ht="45.75" customHeight="1" x14ac:dyDescent="0.15">
      <c r="B59" s="135"/>
      <c r="C59" s="1295" t="s">
        <v>597</v>
      </c>
      <c r="D59" s="1296"/>
      <c r="E59" s="1297"/>
      <c r="F59" s="136">
        <v>316</v>
      </c>
      <c r="G59" s="136">
        <v>316</v>
      </c>
      <c r="H59" s="137">
        <v>316</v>
      </c>
    </row>
    <row r="60" spans="2:8" ht="45.75" customHeight="1" x14ac:dyDescent="0.15">
      <c r="B60" s="135"/>
      <c r="C60" s="1295" t="s">
        <v>598</v>
      </c>
      <c r="D60" s="1296"/>
      <c r="E60" s="1297"/>
      <c r="F60" s="136">
        <v>113</v>
      </c>
      <c r="G60" s="136">
        <v>115</v>
      </c>
      <c r="H60" s="137">
        <v>146</v>
      </c>
    </row>
    <row r="61" spans="2:8" ht="45.75" customHeight="1" x14ac:dyDescent="0.15">
      <c r="B61" s="135"/>
      <c r="C61" s="1295" t="s">
        <v>599</v>
      </c>
      <c r="D61" s="1296"/>
      <c r="E61" s="1297"/>
      <c r="F61" s="136">
        <v>102</v>
      </c>
      <c r="G61" s="136">
        <v>102</v>
      </c>
      <c r="H61" s="137">
        <v>102</v>
      </c>
    </row>
    <row r="62" spans="2:8" ht="45.75" customHeight="1" thickBot="1" x14ac:dyDescent="0.2">
      <c r="B62" s="138"/>
      <c r="C62" s="1298" t="s">
        <v>600</v>
      </c>
      <c r="D62" s="1299"/>
      <c r="E62" s="1300"/>
      <c r="F62" s="139">
        <v>54</v>
      </c>
      <c r="G62" s="139">
        <v>54</v>
      </c>
      <c r="H62" s="140">
        <v>54</v>
      </c>
    </row>
    <row r="63" spans="2:8" ht="52.5" customHeight="1" thickBot="1" x14ac:dyDescent="0.2">
      <c r="B63" s="141"/>
      <c r="C63" s="1301" t="s">
        <v>51</v>
      </c>
      <c r="D63" s="1301"/>
      <c r="E63" s="1302"/>
      <c r="F63" s="142">
        <v>2317</v>
      </c>
      <c r="G63" s="142">
        <v>2357</v>
      </c>
      <c r="H63" s="143">
        <v>2442</v>
      </c>
    </row>
    <row r="64" spans="2:8" ht="15" customHeight="1" x14ac:dyDescent="0.15"/>
  </sheetData>
  <sheetProtection algorithmName="SHA-512" hashValue="xRKDhODZHwO4XxYBry259jKri+hK7mNIwwMYiGbyMOUFmDB12SjFLvWS8KBZBlpj702D8+ADRkKWAhk+BvjeoQ==" saltValue="Yk/pWyP95vvAdOJPHL9h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7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549</v>
      </c>
      <c r="BQ50" s="1322"/>
      <c r="BR50" s="1322"/>
      <c r="BS50" s="1322"/>
      <c r="BT50" s="1322"/>
      <c r="BU50" s="1322"/>
      <c r="BV50" s="1322"/>
      <c r="BW50" s="1322"/>
      <c r="BX50" s="1322" t="s">
        <v>550</v>
      </c>
      <c r="BY50" s="1322"/>
      <c r="BZ50" s="1322"/>
      <c r="CA50" s="1322"/>
      <c r="CB50" s="1322"/>
      <c r="CC50" s="1322"/>
      <c r="CD50" s="1322"/>
      <c r="CE50" s="1322"/>
      <c r="CF50" s="1322" t="s">
        <v>551</v>
      </c>
      <c r="CG50" s="1322"/>
      <c r="CH50" s="1322"/>
      <c r="CI50" s="1322"/>
      <c r="CJ50" s="1322"/>
      <c r="CK50" s="1322"/>
      <c r="CL50" s="1322"/>
      <c r="CM50" s="1322"/>
      <c r="CN50" s="1322" t="s">
        <v>552</v>
      </c>
      <c r="CO50" s="1322"/>
      <c r="CP50" s="1322"/>
      <c r="CQ50" s="1322"/>
      <c r="CR50" s="1322"/>
      <c r="CS50" s="1322"/>
      <c r="CT50" s="1322"/>
      <c r="CU50" s="1322"/>
      <c r="CV50" s="1322" t="s">
        <v>553</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606</v>
      </c>
      <c r="AO51" s="1325"/>
      <c r="AP51" s="1325"/>
      <c r="AQ51" s="1325"/>
      <c r="AR51" s="1325"/>
      <c r="AS51" s="1325"/>
      <c r="AT51" s="1325"/>
      <c r="AU51" s="1325"/>
      <c r="AV51" s="1325"/>
      <c r="AW51" s="1325"/>
      <c r="AX51" s="1325"/>
      <c r="AY51" s="1325"/>
      <c r="AZ51" s="1325"/>
      <c r="BA51" s="1325"/>
      <c r="BB51" s="1325" t="s">
        <v>607</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608</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52.3</v>
      </c>
      <c r="BY53" s="1323"/>
      <c r="BZ53" s="1323"/>
      <c r="CA53" s="1323"/>
      <c r="CB53" s="1323"/>
      <c r="CC53" s="1323"/>
      <c r="CD53" s="1323"/>
      <c r="CE53" s="1323"/>
      <c r="CF53" s="1323">
        <v>53.9</v>
      </c>
      <c r="CG53" s="1323"/>
      <c r="CH53" s="1323"/>
      <c r="CI53" s="1323"/>
      <c r="CJ53" s="1323"/>
      <c r="CK53" s="1323"/>
      <c r="CL53" s="1323"/>
      <c r="CM53" s="1323"/>
      <c r="CN53" s="1323">
        <v>53.8</v>
      </c>
      <c r="CO53" s="1323"/>
      <c r="CP53" s="1323"/>
      <c r="CQ53" s="1323"/>
      <c r="CR53" s="1323"/>
      <c r="CS53" s="1323"/>
      <c r="CT53" s="1323"/>
      <c r="CU53" s="1323"/>
      <c r="CV53" s="1323">
        <v>56.1</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609</v>
      </c>
      <c r="AO55" s="1322"/>
      <c r="AP55" s="1322"/>
      <c r="AQ55" s="1322"/>
      <c r="AR55" s="1322"/>
      <c r="AS55" s="1322"/>
      <c r="AT55" s="1322"/>
      <c r="AU55" s="1322"/>
      <c r="AV55" s="1322"/>
      <c r="AW55" s="1322"/>
      <c r="AX55" s="1322"/>
      <c r="AY55" s="1322"/>
      <c r="AZ55" s="1322"/>
      <c r="BA55" s="1322"/>
      <c r="BB55" s="1325" t="s">
        <v>607</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608</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56.3</v>
      </c>
      <c r="BY57" s="1323"/>
      <c r="BZ57" s="1323"/>
      <c r="CA57" s="1323"/>
      <c r="CB57" s="1323"/>
      <c r="CC57" s="1323"/>
      <c r="CD57" s="1323"/>
      <c r="CE57" s="1323"/>
      <c r="CF57" s="1323">
        <v>57.6</v>
      </c>
      <c r="CG57" s="1323"/>
      <c r="CH57" s="1323"/>
      <c r="CI57" s="1323"/>
      <c r="CJ57" s="1323"/>
      <c r="CK57" s="1323"/>
      <c r="CL57" s="1323"/>
      <c r="CM57" s="1323"/>
      <c r="CN57" s="1323">
        <v>58.8</v>
      </c>
      <c r="CO57" s="1323"/>
      <c r="CP57" s="1323"/>
      <c r="CQ57" s="1323"/>
      <c r="CR57" s="1323"/>
      <c r="CS57" s="1323"/>
      <c r="CT57" s="1323"/>
      <c r="CU57" s="1323"/>
      <c r="CV57" s="1323">
        <v>59.5</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549</v>
      </c>
      <c r="BQ72" s="1322"/>
      <c r="BR72" s="1322"/>
      <c r="BS72" s="1322"/>
      <c r="BT72" s="1322"/>
      <c r="BU72" s="1322"/>
      <c r="BV72" s="1322"/>
      <c r="BW72" s="1322"/>
      <c r="BX72" s="1322" t="s">
        <v>550</v>
      </c>
      <c r="BY72" s="1322"/>
      <c r="BZ72" s="1322"/>
      <c r="CA72" s="1322"/>
      <c r="CB72" s="1322"/>
      <c r="CC72" s="1322"/>
      <c r="CD72" s="1322"/>
      <c r="CE72" s="1322"/>
      <c r="CF72" s="1322" t="s">
        <v>551</v>
      </c>
      <c r="CG72" s="1322"/>
      <c r="CH72" s="1322"/>
      <c r="CI72" s="1322"/>
      <c r="CJ72" s="1322"/>
      <c r="CK72" s="1322"/>
      <c r="CL72" s="1322"/>
      <c r="CM72" s="1322"/>
      <c r="CN72" s="1322" t="s">
        <v>552</v>
      </c>
      <c r="CO72" s="1322"/>
      <c r="CP72" s="1322"/>
      <c r="CQ72" s="1322"/>
      <c r="CR72" s="1322"/>
      <c r="CS72" s="1322"/>
      <c r="CT72" s="1322"/>
      <c r="CU72" s="1322"/>
      <c r="CV72" s="1322" t="s">
        <v>553</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606</v>
      </c>
      <c r="AO73" s="1325"/>
      <c r="AP73" s="1325"/>
      <c r="AQ73" s="1325"/>
      <c r="AR73" s="1325"/>
      <c r="AS73" s="1325"/>
      <c r="AT73" s="1325"/>
      <c r="AU73" s="1325"/>
      <c r="AV73" s="1325"/>
      <c r="AW73" s="1325"/>
      <c r="AX73" s="1325"/>
      <c r="AY73" s="1325"/>
      <c r="AZ73" s="1325"/>
      <c r="BA73" s="1325"/>
      <c r="BB73" s="1325" t="s">
        <v>607</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612</v>
      </c>
      <c r="BC75" s="1325"/>
      <c r="BD75" s="1325"/>
      <c r="BE75" s="1325"/>
      <c r="BF75" s="1325"/>
      <c r="BG75" s="1325"/>
      <c r="BH75" s="1325"/>
      <c r="BI75" s="1325"/>
      <c r="BJ75" s="1325"/>
      <c r="BK75" s="1325"/>
      <c r="BL75" s="1325"/>
      <c r="BM75" s="1325"/>
      <c r="BN75" s="1325"/>
      <c r="BO75" s="1325"/>
      <c r="BP75" s="1323">
        <v>9.1999999999999993</v>
      </c>
      <c r="BQ75" s="1323"/>
      <c r="BR75" s="1323"/>
      <c r="BS75" s="1323"/>
      <c r="BT75" s="1323"/>
      <c r="BU75" s="1323"/>
      <c r="BV75" s="1323"/>
      <c r="BW75" s="1323"/>
      <c r="BX75" s="1323">
        <v>8.6</v>
      </c>
      <c r="BY75" s="1323"/>
      <c r="BZ75" s="1323"/>
      <c r="CA75" s="1323"/>
      <c r="CB75" s="1323"/>
      <c r="CC75" s="1323"/>
      <c r="CD75" s="1323"/>
      <c r="CE75" s="1323"/>
      <c r="CF75" s="1323">
        <v>7.6</v>
      </c>
      <c r="CG75" s="1323"/>
      <c r="CH75" s="1323"/>
      <c r="CI75" s="1323"/>
      <c r="CJ75" s="1323"/>
      <c r="CK75" s="1323"/>
      <c r="CL75" s="1323"/>
      <c r="CM75" s="1323"/>
      <c r="CN75" s="1323">
        <v>7.3</v>
      </c>
      <c r="CO75" s="1323"/>
      <c r="CP75" s="1323"/>
      <c r="CQ75" s="1323"/>
      <c r="CR75" s="1323"/>
      <c r="CS75" s="1323"/>
      <c r="CT75" s="1323"/>
      <c r="CU75" s="1323"/>
      <c r="CV75" s="1323">
        <v>7</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609</v>
      </c>
      <c r="AO77" s="1322"/>
      <c r="AP77" s="1322"/>
      <c r="AQ77" s="1322"/>
      <c r="AR77" s="1322"/>
      <c r="AS77" s="1322"/>
      <c r="AT77" s="1322"/>
      <c r="AU77" s="1322"/>
      <c r="AV77" s="1322"/>
      <c r="AW77" s="1322"/>
      <c r="AX77" s="1322"/>
      <c r="AY77" s="1322"/>
      <c r="AZ77" s="1322"/>
      <c r="BA77" s="1322"/>
      <c r="BB77" s="1325" t="s">
        <v>607</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612</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7.4</v>
      </c>
      <c r="BY79" s="1323"/>
      <c r="BZ79" s="1323"/>
      <c r="CA79" s="1323"/>
      <c r="CB79" s="1323"/>
      <c r="CC79" s="1323"/>
      <c r="CD79" s="1323"/>
      <c r="CE79" s="1323"/>
      <c r="CF79" s="1323">
        <v>7.1</v>
      </c>
      <c r="CG79" s="1323"/>
      <c r="CH79" s="1323"/>
      <c r="CI79" s="1323"/>
      <c r="CJ79" s="1323"/>
      <c r="CK79" s="1323"/>
      <c r="CL79" s="1323"/>
      <c r="CM79" s="1323"/>
      <c r="CN79" s="1323">
        <v>7.1</v>
      </c>
      <c r="CO79" s="1323"/>
      <c r="CP79" s="1323"/>
      <c r="CQ79" s="1323"/>
      <c r="CR79" s="1323"/>
      <c r="CS79" s="1323"/>
      <c r="CT79" s="1323"/>
      <c r="CU79" s="1323"/>
      <c r="CV79" s="1323">
        <v>7.3</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dFgRT3o8DPThiISOdAKcW70yBvnP5qxpW9R1Qa3vIIcVaoWqwyWZdSHJ8w3mTxj25lFcl/DxeExunqQ5WfTcA==" saltValue="c69TfIuVexMCu3DOCNW3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7"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kjYmr7Nl+ro9qBhpHLLwy+7rh57221ctkrbxnw1GXhRpemA/OHbwj+gfINM0BbiIO/1gOW8gnb1pRBP+83URMA==" saltValue="QUT2IGtaIsQHWacUmASO5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P106"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pT1/C1xtMYPF8ASqdTvmijOBXezWwNA7gM6oXiq40FAk01ulKaUh6PoUBX/5GBMrGB/e7JKv7y2RVZyOGHGGbA==" saltValue="Pl/oy2RHOvNg5ZqRlOZP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785368</v>
      </c>
      <c r="E3" s="162"/>
      <c r="F3" s="163">
        <v>280458</v>
      </c>
      <c r="G3" s="164"/>
      <c r="H3" s="165"/>
    </row>
    <row r="4" spans="1:8" x14ac:dyDescent="0.15">
      <c r="A4" s="166"/>
      <c r="B4" s="167"/>
      <c r="C4" s="168"/>
      <c r="D4" s="169">
        <v>180488</v>
      </c>
      <c r="E4" s="170"/>
      <c r="F4" s="171">
        <v>127286</v>
      </c>
      <c r="G4" s="172"/>
      <c r="H4" s="173"/>
    </row>
    <row r="5" spans="1:8" x14ac:dyDescent="0.15">
      <c r="A5" s="154" t="s">
        <v>541</v>
      </c>
      <c r="B5" s="159"/>
      <c r="C5" s="160"/>
      <c r="D5" s="161">
        <v>921331</v>
      </c>
      <c r="E5" s="162"/>
      <c r="F5" s="163">
        <v>291945</v>
      </c>
      <c r="G5" s="164"/>
      <c r="H5" s="165"/>
    </row>
    <row r="6" spans="1:8" x14ac:dyDescent="0.15">
      <c r="A6" s="166"/>
      <c r="B6" s="167"/>
      <c r="C6" s="168"/>
      <c r="D6" s="169">
        <v>138966</v>
      </c>
      <c r="E6" s="170"/>
      <c r="F6" s="171">
        <v>127651</v>
      </c>
      <c r="G6" s="172"/>
      <c r="H6" s="173"/>
    </row>
    <row r="7" spans="1:8" x14ac:dyDescent="0.15">
      <c r="A7" s="154" t="s">
        <v>542</v>
      </c>
      <c r="B7" s="159"/>
      <c r="C7" s="160"/>
      <c r="D7" s="161">
        <v>949679</v>
      </c>
      <c r="E7" s="162"/>
      <c r="F7" s="163">
        <v>291173</v>
      </c>
      <c r="G7" s="164"/>
      <c r="H7" s="165"/>
    </row>
    <row r="8" spans="1:8" x14ac:dyDescent="0.15">
      <c r="A8" s="166"/>
      <c r="B8" s="167"/>
      <c r="C8" s="168"/>
      <c r="D8" s="169">
        <v>234871</v>
      </c>
      <c r="E8" s="170"/>
      <c r="F8" s="171">
        <v>119071</v>
      </c>
      <c r="G8" s="172"/>
      <c r="H8" s="173"/>
    </row>
    <row r="9" spans="1:8" x14ac:dyDescent="0.15">
      <c r="A9" s="154" t="s">
        <v>543</v>
      </c>
      <c r="B9" s="159"/>
      <c r="C9" s="160"/>
      <c r="D9" s="161">
        <v>991486</v>
      </c>
      <c r="E9" s="162"/>
      <c r="F9" s="163">
        <v>271581</v>
      </c>
      <c r="G9" s="164"/>
      <c r="H9" s="165"/>
    </row>
    <row r="10" spans="1:8" x14ac:dyDescent="0.15">
      <c r="A10" s="166"/>
      <c r="B10" s="167"/>
      <c r="C10" s="168"/>
      <c r="D10" s="169">
        <v>407662</v>
      </c>
      <c r="E10" s="170"/>
      <c r="F10" s="171">
        <v>117844</v>
      </c>
      <c r="G10" s="172"/>
      <c r="H10" s="173"/>
    </row>
    <row r="11" spans="1:8" x14ac:dyDescent="0.15">
      <c r="A11" s="154" t="s">
        <v>544</v>
      </c>
      <c r="B11" s="159"/>
      <c r="C11" s="160"/>
      <c r="D11" s="161">
        <v>713702</v>
      </c>
      <c r="E11" s="162"/>
      <c r="F11" s="163">
        <v>268375</v>
      </c>
      <c r="G11" s="164"/>
      <c r="H11" s="165"/>
    </row>
    <row r="12" spans="1:8" x14ac:dyDescent="0.15">
      <c r="A12" s="166"/>
      <c r="B12" s="167"/>
      <c r="C12" s="174"/>
      <c r="D12" s="169">
        <v>397909</v>
      </c>
      <c r="E12" s="170"/>
      <c r="F12" s="171">
        <v>119602</v>
      </c>
      <c r="G12" s="172"/>
      <c r="H12" s="173"/>
    </row>
    <row r="13" spans="1:8" x14ac:dyDescent="0.15">
      <c r="A13" s="154"/>
      <c r="B13" s="159"/>
      <c r="C13" s="175"/>
      <c r="D13" s="176">
        <v>872313</v>
      </c>
      <c r="E13" s="177"/>
      <c r="F13" s="178">
        <v>280706</v>
      </c>
      <c r="G13" s="179"/>
      <c r="H13" s="165"/>
    </row>
    <row r="14" spans="1:8" x14ac:dyDescent="0.15">
      <c r="A14" s="166"/>
      <c r="B14" s="167"/>
      <c r="C14" s="168"/>
      <c r="D14" s="169">
        <v>271979</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21.25</v>
      </c>
      <c r="C19" s="180">
        <f>ROUND(VALUE(SUBSTITUTE(実質収支比率等に係る経年分析!G$48,"▲","-")),2)</f>
        <v>17.29</v>
      </c>
      <c r="D19" s="180">
        <f>ROUND(VALUE(SUBSTITUTE(実質収支比率等に係る経年分析!H$48,"▲","-")),2)</f>
        <v>14.39</v>
      </c>
      <c r="E19" s="180">
        <f>ROUND(VALUE(SUBSTITUTE(実質収支比率等に係る経年分析!I$48,"▲","-")),2)</f>
        <v>11.98</v>
      </c>
      <c r="F19" s="180">
        <f>ROUND(VALUE(SUBSTITUTE(実質収支比率等に係る経年分析!J$48,"▲","-")),2)</f>
        <v>3.94</v>
      </c>
    </row>
    <row r="20" spans="1:11" x14ac:dyDescent="0.15">
      <c r="A20" s="180" t="s">
        <v>55</v>
      </c>
      <c r="B20" s="180">
        <f>ROUND(VALUE(SUBSTITUTE(実質収支比率等に係る経年分析!F$47,"▲","-")),2)</f>
        <v>57.16</v>
      </c>
      <c r="C20" s="180">
        <f>ROUND(VALUE(SUBSTITUTE(実質収支比率等に係る経年分析!G$47,"▲","-")),2)</f>
        <v>72.569999999999993</v>
      </c>
      <c r="D20" s="180">
        <f>ROUND(VALUE(SUBSTITUTE(実質収支比率等に係る経年分析!H$47,"▲","-")),2)</f>
        <v>74.569999999999993</v>
      </c>
      <c r="E20" s="180">
        <f>ROUND(VALUE(SUBSTITUTE(実質収支比率等に係る経年分析!I$47,"▲","-")),2)</f>
        <v>47.3</v>
      </c>
      <c r="F20" s="180">
        <f>ROUND(VALUE(SUBSTITUTE(実質収支比率等に係る経年分析!J$47,"▲","-")),2)</f>
        <v>45.85</v>
      </c>
    </row>
    <row r="21" spans="1:11" x14ac:dyDescent="0.15">
      <c r="A21" s="180" t="s">
        <v>56</v>
      </c>
      <c r="B21" s="180">
        <f>IF(ISNUMBER(VALUE(SUBSTITUTE(実質収支比率等に係る経年分析!F$49,"▲","-"))),ROUND(VALUE(SUBSTITUTE(実質収支比率等に係る経年分析!F$49,"▲","-")),2),NA())</f>
        <v>6.27</v>
      </c>
      <c r="C21" s="180">
        <f>IF(ISNUMBER(VALUE(SUBSTITUTE(実質収支比率等に係る経年分析!G$49,"▲","-"))),ROUND(VALUE(SUBSTITUTE(実質収支比率等に係る経年分析!G$49,"▲","-")),2),NA())</f>
        <v>-2</v>
      </c>
      <c r="D21" s="180">
        <f>IF(ISNUMBER(VALUE(SUBSTITUTE(実質収支比率等に係る経年分析!H$49,"▲","-"))),ROUND(VALUE(SUBSTITUTE(実質収支比率等に係る経年分析!H$49,"▲","-")),2),NA())</f>
        <v>-12.25</v>
      </c>
      <c r="E21" s="180">
        <f>IF(ISNUMBER(VALUE(SUBSTITUTE(実質収支比率等に係る経年分析!I$49,"▲","-"))),ROUND(VALUE(SUBSTITUTE(実質収支比率等に係る経年分析!I$49,"▲","-")),2),NA())</f>
        <v>-45.71</v>
      </c>
      <c r="F21" s="180">
        <f>IF(ISNUMBER(VALUE(SUBSTITUTE(実質収支比率等に係る経年分析!J$49,"▲","-"))),ROUND(VALUE(SUBSTITUTE(実質収支比率等に係る経年分析!J$49,"▲","-")),2),NA())</f>
        <v>-15.14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五木村後期高齢者医療特別会計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五木村代替地上下水道事業特別会計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五木村農業集落排水事業特別会計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五木村簡易水道事業特別会計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五木村情報通信事業特別会計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f>IF(ROUND(VALUE(SUBSTITUTE(連結実質赤字比率に係る赤字・黒字の構成分析!I$37,"▲", "-")), 2) &lt; 0, ABS(ROUND(VALUE(SUBSTITUTE(連結実質赤字比率に係る赤字・黒字の構成分析!I$37,"▲", "-")), 2)), NA())</f>
        <v>1.1599999999999999</v>
      </c>
      <c r="I33" s="181" t="e">
        <f>IF(ROUND(VALUE(SUBSTITUTE(連結実質赤字比率に係る赤字・黒字の構成分析!I$37,"▲", "-")), 2) &gt;= 0, ABS(ROUND(VALUE(SUBSTITUTE(連結実質赤字比率に係る赤字・黒字の構成分析!I$37,"▲", "-")), 2)), NA())</f>
        <v>#N/A</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15">
      <c r="A34" s="181" t="str">
        <f>IF(連結実質赤字比率に係る赤字・黒字の構成分析!C$36="",NA(),連結実質赤字比率に係る赤字・黒字の構成分析!C$36)</f>
        <v>五木村国民健康保険特別会計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0.57999999999999996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0.26</v>
      </c>
    </row>
    <row r="35" spans="1:16" x14ac:dyDescent="0.15">
      <c r="A35" s="181" t="str">
        <f>IF(連結実質赤字比率に係る赤字・黒字の構成分析!C$35="",NA(),連結実質赤字比率に係る赤字・黒字の構成分析!C$35)</f>
        <v>五木村介護保険特別会計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0.57999999999999996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7.0000000000000007E-2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216</v>
      </c>
      <c r="E42" s="182"/>
      <c r="F42" s="182"/>
      <c r="G42" s="182">
        <f>'実質公債費比率（分子）の構造'!L$52</f>
        <v>213</v>
      </c>
      <c r="H42" s="182"/>
      <c r="I42" s="182"/>
      <c r="J42" s="182">
        <f>'実質公債費比率（分子）の構造'!M$52</f>
        <v>188</v>
      </c>
      <c r="K42" s="182"/>
      <c r="L42" s="182"/>
      <c r="M42" s="182">
        <f>'実質公債費比率（分子）の構造'!N$52</f>
        <v>176</v>
      </c>
      <c r="N42" s="182"/>
      <c r="O42" s="182"/>
      <c r="P42" s="182">
        <f>'実質公債費比率（分子）の構造'!O$52</f>
        <v>171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t="str">
        <f>'実質公債費比率（分子）の構造'!O$50</f>
        <v>-</v>
      </c>
      <c r="O44" s="182"/>
      <c r="P44" s="182"/>
    </row>
    <row r="45" spans="1:16" x14ac:dyDescent="0.15">
      <c r="A45" s="182" t="s">
        <v>66</v>
      </c>
      <c r="B45" s="182">
        <f>'実質公債費比率（分子）の構造'!K$49</f>
        <v>13</v>
      </c>
      <c r="C45" s="182"/>
      <c r="D45" s="182"/>
      <c r="E45" s="182">
        <f>'実質公債費比率（分子）の構造'!L$49</f>
        <v>13</v>
      </c>
      <c r="F45" s="182"/>
      <c r="G45" s="182"/>
      <c r="H45" s="182">
        <f>'実質公債費比率（分子）の構造'!M$49</f>
        <v>9</v>
      </c>
      <c r="I45" s="182"/>
      <c r="J45" s="182"/>
      <c r="K45" s="182">
        <f>'実質公債費比率（分子）の構造'!N$49</f>
        <v>6</v>
      </c>
      <c r="L45" s="182"/>
      <c r="M45" s="182"/>
      <c r="N45" s="182">
        <f>'実質公債費比率（分子）の構造'!O$49</f>
        <v>6</v>
      </c>
      <c r="O45" s="182"/>
      <c r="P45" s="182"/>
    </row>
    <row r="46" spans="1:16" x14ac:dyDescent="0.15">
      <c r="A46" s="182" t="s">
        <v>67</v>
      </c>
      <c r="B46" s="182">
        <f>'実質公債費比率（分子）の構造'!K$48</f>
        <v>7</v>
      </c>
      <c r="C46" s="182"/>
      <c r="D46" s="182"/>
      <c r="E46" s="182">
        <f>'実質公債費比率（分子）の構造'!L$48</f>
        <v>6</v>
      </c>
      <c r="F46" s="182"/>
      <c r="G46" s="182"/>
      <c r="H46" s="182">
        <f>'実質公債費比率（分子）の構造'!M$48</f>
        <v>7</v>
      </c>
      <c r="I46" s="182"/>
      <c r="J46" s="182"/>
      <c r="K46" s="182">
        <f>'実質公債費比率（分子）の構造'!N$48</f>
        <v>7</v>
      </c>
      <c r="L46" s="182"/>
      <c r="M46" s="182"/>
      <c r="N46" s="182">
        <f>'実質公債費比率（分子）の構造'!O$48</f>
        <v>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300</v>
      </c>
      <c r="C49" s="182"/>
      <c r="D49" s="182"/>
      <c r="E49" s="182">
        <f>'実質公債費比率（分子）の構造'!L$45</f>
        <v>290</v>
      </c>
      <c r="F49" s="182"/>
      <c r="G49" s="182"/>
      <c r="H49" s="182">
        <f>'実質公債費比率（分子）の構造'!M$45</f>
        <v>256</v>
      </c>
      <c r="I49" s="182"/>
      <c r="J49" s="182"/>
      <c r="K49" s="182">
        <f>'実質公債費比率（分子）の構造'!N$45</f>
        <v>243</v>
      </c>
      <c r="L49" s="182"/>
      <c r="M49" s="182"/>
      <c r="N49" s="182">
        <f>'実質公債費比率（分子）の構造'!O$45</f>
        <v>240</v>
      </c>
      <c r="O49" s="182"/>
      <c r="P49" s="182"/>
    </row>
    <row r="50" spans="1:16" x14ac:dyDescent="0.15">
      <c r="A50" s="182" t="s">
        <v>71</v>
      </c>
      <c r="B50" s="182" t="e">
        <f>NA()</f>
        <v>#N/A</v>
      </c>
      <c r="C50" s="182">
        <f>IF(ISNUMBER('実質公債費比率（分子）の構造'!K$53),'実質公債費比率（分子）の構造'!K$53,NA())</f>
        <v>106</v>
      </c>
      <c r="D50" s="182" t="e">
        <f>NA()</f>
        <v>#N/A</v>
      </c>
      <c r="E50" s="182" t="e">
        <f>NA()</f>
        <v>#N/A</v>
      </c>
      <c r="F50" s="182">
        <f>IF(ISNUMBER('実質公債費比率（分子）の構造'!L$53),'実質公債費比率（分子）の構造'!L$53,NA())</f>
        <v>98</v>
      </c>
      <c r="G50" s="182" t="e">
        <f>NA()</f>
        <v>#N/A</v>
      </c>
      <c r="H50" s="182" t="e">
        <f>NA()</f>
        <v>#N/A</v>
      </c>
      <c r="I50" s="182">
        <f>IF(ISNUMBER('実質公債費比率（分子）の構造'!M$53),'実質公債費比率（分子）の構造'!M$53,NA())</f>
        <v>86</v>
      </c>
      <c r="J50" s="182" t="e">
        <f>NA()</f>
        <v>#N/A</v>
      </c>
      <c r="K50" s="182" t="e">
        <f>NA()</f>
        <v>#N/A</v>
      </c>
      <c r="L50" s="182">
        <f>IF(ISNUMBER('実質公債費比率（分子）の構造'!N$53),'実質公債費比率（分子）の構造'!N$53,NA())</f>
        <v>82</v>
      </c>
      <c r="M50" s="182" t="e">
        <f>NA()</f>
        <v>#N/A</v>
      </c>
      <c r="N50" s="182" t="e">
        <f>NA()</f>
        <v>#N/A</v>
      </c>
      <c r="O50" s="182">
        <f>IF(ISNUMBER('実質公債費比率（分子）の構造'!O$53),'実質公債費比率（分子）の構造'!O$53,NA())</f>
        <v>81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1704</v>
      </c>
      <c r="E56" s="181"/>
      <c r="F56" s="181"/>
      <c r="G56" s="181">
        <f>'将来負担比率（分子）の構造'!J$52</f>
        <v>1760</v>
      </c>
      <c r="H56" s="181"/>
      <c r="I56" s="181"/>
      <c r="J56" s="181">
        <f>'将来負担比率（分子）の構造'!K$52</f>
        <v>1847</v>
      </c>
      <c r="K56" s="181"/>
      <c r="L56" s="181"/>
      <c r="M56" s="181">
        <f>'将来負担比率（分子）の構造'!L$52</f>
        <v>2481</v>
      </c>
      <c r="N56" s="181"/>
      <c r="O56" s="181"/>
      <c r="P56" s="181">
        <f>'将来負担比率（分子）の構造'!M$52</f>
        <v>2451</v>
      </c>
    </row>
    <row r="57" spans="1:16" x14ac:dyDescent="0.15">
      <c r="A57" s="181" t="s">
        <v>42</v>
      </c>
      <c r="B57" s="181"/>
      <c r="C57" s="181"/>
      <c r="D57" s="181">
        <f>'将来負担比率（分子）の構造'!I$51</f>
        <v>37</v>
      </c>
      <c r="E57" s="181"/>
      <c r="F57" s="181"/>
      <c r="G57" s="181">
        <f>'将来負担比率（分子）の構造'!J$51</f>
        <v>33</v>
      </c>
      <c r="H57" s="181"/>
      <c r="I57" s="181"/>
      <c r="J57" s="181">
        <f>'将来負担比率（分子）の構造'!K$51</f>
        <v>29</v>
      </c>
      <c r="K57" s="181"/>
      <c r="L57" s="181"/>
      <c r="M57" s="181">
        <f>'将来負担比率（分子）の構造'!L$51</f>
        <v>25</v>
      </c>
      <c r="N57" s="181"/>
      <c r="O57" s="181"/>
      <c r="P57" s="181">
        <f>'将来負担比率（分子）の構造'!M$51</f>
        <v>21</v>
      </c>
    </row>
    <row r="58" spans="1:16" x14ac:dyDescent="0.15">
      <c r="A58" s="181" t="s">
        <v>41</v>
      </c>
      <c r="B58" s="181"/>
      <c r="C58" s="181"/>
      <c r="D58" s="181">
        <f>'将来負担比率（分子）の構造'!I$50</f>
        <v>1882</v>
      </c>
      <c r="E58" s="181"/>
      <c r="F58" s="181"/>
      <c r="G58" s="181">
        <f>'将来負担比率（分子）の構造'!J$50</f>
        <v>2175</v>
      </c>
      <c r="H58" s="181"/>
      <c r="I58" s="181"/>
      <c r="J58" s="181">
        <f>'将来負担比率（分子）の構造'!K$50</f>
        <v>2378</v>
      </c>
      <c r="K58" s="181"/>
      <c r="L58" s="181"/>
      <c r="M58" s="181">
        <f>'将来負担比率（分子）の構造'!L$50</f>
        <v>1852</v>
      </c>
      <c r="N58" s="181"/>
      <c r="O58" s="181"/>
      <c r="P58" s="181">
        <f>'将来負担比率（分子）の構造'!M$50</f>
        <v>1999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546</v>
      </c>
      <c r="C62" s="181"/>
      <c r="D62" s="181"/>
      <c r="E62" s="181">
        <f>'将来負担比率（分子）の構造'!J$45</f>
        <v>494</v>
      </c>
      <c r="F62" s="181"/>
      <c r="G62" s="181"/>
      <c r="H62" s="181">
        <f>'将来負担比率（分子）の構造'!K$45</f>
        <v>466</v>
      </c>
      <c r="I62" s="181"/>
      <c r="J62" s="181"/>
      <c r="K62" s="181">
        <f>'将来負担比率（分子）の構造'!L$45</f>
        <v>456</v>
      </c>
      <c r="L62" s="181"/>
      <c r="M62" s="181"/>
      <c r="N62" s="181">
        <f>'将来負担比率（分子）の構造'!M$45</f>
        <v>403</v>
      </c>
      <c r="O62" s="181"/>
      <c r="P62" s="181"/>
    </row>
    <row r="63" spans="1:16" x14ac:dyDescent="0.15">
      <c r="A63" s="181" t="s">
        <v>34</v>
      </c>
      <c r="B63" s="181">
        <f>'将来負担比率（分子）の構造'!I$44</f>
        <v>89</v>
      </c>
      <c r="C63" s="181"/>
      <c r="D63" s="181"/>
      <c r="E63" s="181">
        <f>'将来負担比率（分子）の構造'!J$44</f>
        <v>61</v>
      </c>
      <c r="F63" s="181"/>
      <c r="G63" s="181"/>
      <c r="H63" s="181">
        <f>'将来負担比率（分子）の構造'!K$44</f>
        <v>50</v>
      </c>
      <c r="I63" s="181"/>
      <c r="J63" s="181"/>
      <c r="K63" s="181">
        <f>'将来負担比率（分子）の構造'!L$44</f>
        <v>25</v>
      </c>
      <c r="L63" s="181"/>
      <c r="M63" s="181"/>
      <c r="N63" s="181">
        <f>'将来負担比率（分子）の構造'!M$44</f>
        <v>20</v>
      </c>
      <c r="O63" s="181"/>
      <c r="P63" s="181"/>
    </row>
    <row r="64" spans="1:16" x14ac:dyDescent="0.15">
      <c r="A64" s="181" t="s">
        <v>33</v>
      </c>
      <c r="B64" s="181">
        <f>'将来負担比率（分子）の構造'!I$43</f>
        <v>74</v>
      </c>
      <c r="C64" s="181"/>
      <c r="D64" s="181"/>
      <c r="E64" s="181">
        <f>'将来負担比率（分子）の構造'!J$43</f>
        <v>68</v>
      </c>
      <c r="F64" s="181"/>
      <c r="G64" s="181"/>
      <c r="H64" s="181">
        <f>'将来負担比率（分子）の構造'!K$43</f>
        <v>69</v>
      </c>
      <c r="I64" s="181"/>
      <c r="J64" s="181"/>
      <c r="K64" s="181">
        <f>'将来負担比率（分子）の構造'!L$43</f>
        <v>65</v>
      </c>
      <c r="L64" s="181"/>
      <c r="M64" s="181"/>
      <c r="N64" s="181">
        <f>'将来負担比率（分子）の構造'!M$43</f>
        <v>65</v>
      </c>
      <c r="O64" s="181"/>
      <c r="P64" s="181"/>
    </row>
    <row r="65" spans="1:16" x14ac:dyDescent="0.15">
      <c r="A65" s="181" t="s">
        <v>32</v>
      </c>
      <c r="B65" s="181">
        <f>'将来負担比率（分子）の構造'!I$42</f>
        <v>9</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2288</v>
      </c>
      <c r="C66" s="181"/>
      <c r="D66" s="181"/>
      <c r="E66" s="181">
        <f>'将来負担比率（分子）の構造'!J$41</f>
        <v>2353</v>
      </c>
      <c r="F66" s="181"/>
      <c r="G66" s="181"/>
      <c r="H66" s="181">
        <f>'将来負担比率（分子）の構造'!K$41</f>
        <v>2582</v>
      </c>
      <c r="I66" s="181"/>
      <c r="J66" s="181"/>
      <c r="K66" s="181">
        <f>'将来負担比率（分子）の構造'!L$41</f>
        <v>2883</v>
      </c>
      <c r="L66" s="181"/>
      <c r="M66" s="181"/>
      <c r="N66" s="181">
        <f>'将来負担比率（分子）の構造'!M$41</f>
        <v>3128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1050</v>
      </c>
      <c r="C72" s="185">
        <f>基金残高に係る経年分析!G55</f>
        <v>610</v>
      </c>
      <c r="D72" s="185">
        <f>基金残高に係る経年分析!H55</f>
        <v>595</v>
      </c>
    </row>
    <row r="73" spans="1:16" x14ac:dyDescent="0.15">
      <c r="A73" s="184" t="s">
        <v>78</v>
      </c>
      <c r="B73" s="185">
        <f>基金残高に係る経年分析!F56</f>
        <v>162</v>
      </c>
      <c r="C73" s="185">
        <f>基金残高に係る経年分析!G56</f>
        <v>248</v>
      </c>
      <c r="D73" s="185">
        <f>基金残高に係る経年分析!H56</f>
        <v>319</v>
      </c>
    </row>
    <row r="74" spans="1:16" x14ac:dyDescent="0.15">
      <c r="A74" s="184" t="s">
        <v>79</v>
      </c>
      <c r="B74" s="185">
        <f>基金残高に係る経年分析!F57</f>
        <v>1104</v>
      </c>
      <c r="C74" s="185">
        <f>基金残高に係る経年分析!G57</f>
        <v>1499</v>
      </c>
      <c r="D74" s="185">
        <f>基金残高に係る経年分析!H57</f>
        <v>1528</v>
      </c>
    </row>
  </sheetData>
  <sheetProtection algorithmName="SHA-512" hashValue="iS7arxHgTkyL/EZpBCVvhNRQfYevBM6ZLYagUNFJBu5Mj+wgovuygrC9OBcOf28Q6HGKDKMSlHvd93QcTIhiyA==" saltValue="HmD9TrIyRHWKC5hhd+4y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239647</v>
      </c>
      <c r="S5" s="734"/>
      <c r="T5" s="734"/>
      <c r="U5" s="734"/>
      <c r="V5" s="734"/>
      <c r="W5" s="734"/>
      <c r="X5" s="734"/>
      <c r="Y5" s="777"/>
      <c r="Z5" s="795">
        <v>8.1999999999999993</v>
      </c>
      <c r="AA5" s="795"/>
      <c r="AB5" s="795"/>
      <c r="AC5" s="795"/>
      <c r="AD5" s="796">
        <v>239647</v>
      </c>
      <c r="AE5" s="796"/>
      <c r="AF5" s="796"/>
      <c r="AG5" s="796"/>
      <c r="AH5" s="796"/>
      <c r="AI5" s="796"/>
      <c r="AJ5" s="796"/>
      <c r="AK5" s="796"/>
      <c r="AL5" s="778">
        <v>18.899999999999999</v>
      </c>
      <c r="AM5" s="749"/>
      <c r="AN5" s="749"/>
      <c r="AO5" s="779"/>
      <c r="AP5" s="744" t="s">
        <v>227</v>
      </c>
      <c r="AQ5" s="745"/>
      <c r="AR5" s="745"/>
      <c r="AS5" s="745"/>
      <c r="AT5" s="745"/>
      <c r="AU5" s="745"/>
      <c r="AV5" s="745"/>
      <c r="AW5" s="745"/>
      <c r="AX5" s="745"/>
      <c r="AY5" s="745"/>
      <c r="AZ5" s="745"/>
      <c r="BA5" s="745"/>
      <c r="BB5" s="745"/>
      <c r="BC5" s="745"/>
      <c r="BD5" s="745"/>
      <c r="BE5" s="745"/>
      <c r="BF5" s="746"/>
      <c r="BG5" s="678">
        <v>239647</v>
      </c>
      <c r="BH5" s="679"/>
      <c r="BI5" s="679"/>
      <c r="BJ5" s="679"/>
      <c r="BK5" s="679"/>
      <c r="BL5" s="679"/>
      <c r="BM5" s="679"/>
      <c r="BN5" s="680"/>
      <c r="BO5" s="715">
        <v>100</v>
      </c>
      <c r="BP5" s="715"/>
      <c r="BQ5" s="715"/>
      <c r="BR5" s="715"/>
      <c r="BS5" s="716" t="s">
        <v>228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220</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56091</v>
      </c>
      <c r="S6" s="679"/>
      <c r="T6" s="679"/>
      <c r="U6" s="679"/>
      <c r="V6" s="679"/>
      <c r="W6" s="679"/>
      <c r="X6" s="679"/>
      <c r="Y6" s="680"/>
      <c r="Z6" s="715">
        <v>1.9</v>
      </c>
      <c r="AA6" s="715"/>
      <c r="AB6" s="715"/>
      <c r="AC6" s="715"/>
      <c r="AD6" s="716">
        <v>56091</v>
      </c>
      <c r="AE6" s="716"/>
      <c r="AF6" s="716"/>
      <c r="AG6" s="716"/>
      <c r="AH6" s="716"/>
      <c r="AI6" s="716"/>
      <c r="AJ6" s="716"/>
      <c r="AK6" s="716"/>
      <c r="AL6" s="681">
        <v>4.4000000000000004</v>
      </c>
      <c r="AM6" s="682"/>
      <c r="AN6" s="682"/>
      <c r="AO6" s="717"/>
      <c r="AP6" s="675" t="s">
        <v>233</v>
      </c>
      <c r="AQ6" s="676"/>
      <c r="AR6" s="676"/>
      <c r="AS6" s="676"/>
      <c r="AT6" s="676"/>
      <c r="AU6" s="676"/>
      <c r="AV6" s="676"/>
      <c r="AW6" s="676"/>
      <c r="AX6" s="676"/>
      <c r="AY6" s="676"/>
      <c r="AZ6" s="676"/>
      <c r="BA6" s="676"/>
      <c r="BB6" s="676"/>
      <c r="BC6" s="676"/>
      <c r="BD6" s="676"/>
      <c r="BE6" s="676"/>
      <c r="BF6" s="677"/>
      <c r="BG6" s="678">
        <v>239647</v>
      </c>
      <c r="BH6" s="679"/>
      <c r="BI6" s="679"/>
      <c r="BJ6" s="679"/>
      <c r="BK6" s="679"/>
      <c r="BL6" s="679"/>
      <c r="BM6" s="679"/>
      <c r="BN6" s="680"/>
      <c r="BO6" s="715">
        <v>100</v>
      </c>
      <c r="BP6" s="715"/>
      <c r="BQ6" s="715"/>
      <c r="BR6" s="715"/>
      <c r="BS6" s="716" t="s">
        <v>138</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49001</v>
      </c>
      <c r="CS6" s="679"/>
      <c r="CT6" s="679"/>
      <c r="CU6" s="679"/>
      <c r="CV6" s="679"/>
      <c r="CW6" s="679"/>
      <c r="CX6" s="679"/>
      <c r="CY6" s="680"/>
      <c r="CZ6" s="778">
        <v>1.7</v>
      </c>
      <c r="DA6" s="749"/>
      <c r="DB6" s="749"/>
      <c r="DC6" s="781"/>
      <c r="DD6" s="684" t="s">
        <v>138</v>
      </c>
      <c r="DE6" s="679"/>
      <c r="DF6" s="679"/>
      <c r="DG6" s="679"/>
      <c r="DH6" s="679"/>
      <c r="DI6" s="679"/>
      <c r="DJ6" s="679"/>
      <c r="DK6" s="679"/>
      <c r="DL6" s="679"/>
      <c r="DM6" s="679"/>
      <c r="DN6" s="679"/>
      <c r="DO6" s="679"/>
      <c r="DP6" s="680"/>
      <c r="DQ6" s="684">
        <v>49001</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52</v>
      </c>
      <c r="S7" s="679"/>
      <c r="T7" s="679"/>
      <c r="U7" s="679"/>
      <c r="V7" s="679"/>
      <c r="W7" s="679"/>
      <c r="X7" s="679"/>
      <c r="Y7" s="680"/>
      <c r="Z7" s="715">
        <v>0</v>
      </c>
      <c r="AA7" s="715"/>
      <c r="AB7" s="715"/>
      <c r="AC7" s="715"/>
      <c r="AD7" s="716">
        <v>52</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37181</v>
      </c>
      <c r="BH7" s="679"/>
      <c r="BI7" s="679"/>
      <c r="BJ7" s="679"/>
      <c r="BK7" s="679"/>
      <c r="BL7" s="679"/>
      <c r="BM7" s="679"/>
      <c r="BN7" s="680"/>
      <c r="BO7" s="715">
        <v>15.5</v>
      </c>
      <c r="BP7" s="715"/>
      <c r="BQ7" s="715"/>
      <c r="BR7" s="715"/>
      <c r="BS7" s="716" t="s">
        <v>138</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596773</v>
      </c>
      <c r="CS7" s="679"/>
      <c r="CT7" s="679"/>
      <c r="CU7" s="679"/>
      <c r="CV7" s="679"/>
      <c r="CW7" s="679"/>
      <c r="CX7" s="679"/>
      <c r="CY7" s="680"/>
      <c r="CZ7" s="715">
        <v>20.9</v>
      </c>
      <c r="DA7" s="715"/>
      <c r="DB7" s="715"/>
      <c r="DC7" s="715"/>
      <c r="DD7" s="684">
        <v>14451</v>
      </c>
      <c r="DE7" s="679"/>
      <c r="DF7" s="679"/>
      <c r="DG7" s="679"/>
      <c r="DH7" s="679"/>
      <c r="DI7" s="679"/>
      <c r="DJ7" s="679"/>
      <c r="DK7" s="679"/>
      <c r="DL7" s="679"/>
      <c r="DM7" s="679"/>
      <c r="DN7" s="679"/>
      <c r="DO7" s="679"/>
      <c r="DP7" s="680"/>
      <c r="DQ7" s="684">
        <v>415874</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218</v>
      </c>
      <c r="S8" s="679"/>
      <c r="T8" s="679"/>
      <c r="U8" s="679"/>
      <c r="V8" s="679"/>
      <c r="W8" s="679"/>
      <c r="X8" s="679"/>
      <c r="Y8" s="680"/>
      <c r="Z8" s="715">
        <v>0</v>
      </c>
      <c r="AA8" s="715"/>
      <c r="AB8" s="715"/>
      <c r="AC8" s="715"/>
      <c r="AD8" s="716">
        <v>218</v>
      </c>
      <c r="AE8" s="716"/>
      <c r="AF8" s="716"/>
      <c r="AG8" s="716"/>
      <c r="AH8" s="716"/>
      <c r="AI8" s="716"/>
      <c r="AJ8" s="716"/>
      <c r="AK8" s="716"/>
      <c r="AL8" s="681">
        <v>0</v>
      </c>
      <c r="AM8" s="682"/>
      <c r="AN8" s="682"/>
      <c r="AO8" s="717"/>
      <c r="AP8" s="675" t="s">
        <v>239</v>
      </c>
      <c r="AQ8" s="676"/>
      <c r="AR8" s="676"/>
      <c r="AS8" s="676"/>
      <c r="AT8" s="676"/>
      <c r="AU8" s="676"/>
      <c r="AV8" s="676"/>
      <c r="AW8" s="676"/>
      <c r="AX8" s="676"/>
      <c r="AY8" s="676"/>
      <c r="AZ8" s="676"/>
      <c r="BA8" s="676"/>
      <c r="BB8" s="676"/>
      <c r="BC8" s="676"/>
      <c r="BD8" s="676"/>
      <c r="BE8" s="676"/>
      <c r="BF8" s="677"/>
      <c r="BG8" s="678">
        <v>1677</v>
      </c>
      <c r="BH8" s="679"/>
      <c r="BI8" s="679"/>
      <c r="BJ8" s="679"/>
      <c r="BK8" s="679"/>
      <c r="BL8" s="679"/>
      <c r="BM8" s="679"/>
      <c r="BN8" s="680"/>
      <c r="BO8" s="715">
        <v>0.7</v>
      </c>
      <c r="BP8" s="715"/>
      <c r="BQ8" s="715"/>
      <c r="BR8" s="715"/>
      <c r="BS8" s="684" t="s">
        <v>138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281871</v>
      </c>
      <c r="CS8" s="679"/>
      <c r="CT8" s="679"/>
      <c r="CU8" s="679"/>
      <c r="CV8" s="679"/>
      <c r="CW8" s="679"/>
      <c r="CX8" s="679"/>
      <c r="CY8" s="680"/>
      <c r="CZ8" s="715">
        <v>9.9</v>
      </c>
      <c r="DA8" s="715"/>
      <c r="DB8" s="715"/>
      <c r="DC8" s="715"/>
      <c r="DD8" s="684">
        <v>3785</v>
      </c>
      <c r="DE8" s="679"/>
      <c r="DF8" s="679"/>
      <c r="DG8" s="679"/>
      <c r="DH8" s="679"/>
      <c r="DI8" s="679"/>
      <c r="DJ8" s="679"/>
      <c r="DK8" s="679"/>
      <c r="DL8" s="679"/>
      <c r="DM8" s="679"/>
      <c r="DN8" s="679"/>
      <c r="DO8" s="679"/>
      <c r="DP8" s="680"/>
      <c r="DQ8" s="684">
        <v>197905</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145</v>
      </c>
      <c r="S9" s="679"/>
      <c r="T9" s="679"/>
      <c r="U9" s="679"/>
      <c r="V9" s="679"/>
      <c r="W9" s="679"/>
      <c r="X9" s="679"/>
      <c r="Y9" s="680"/>
      <c r="Z9" s="715">
        <v>0</v>
      </c>
      <c r="AA9" s="715"/>
      <c r="AB9" s="715"/>
      <c r="AC9" s="715"/>
      <c r="AD9" s="716">
        <v>145</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31338</v>
      </c>
      <c r="BH9" s="679"/>
      <c r="BI9" s="679"/>
      <c r="BJ9" s="679"/>
      <c r="BK9" s="679"/>
      <c r="BL9" s="679"/>
      <c r="BM9" s="679"/>
      <c r="BN9" s="680"/>
      <c r="BO9" s="715">
        <v>13.1</v>
      </c>
      <c r="BP9" s="715"/>
      <c r="BQ9" s="715"/>
      <c r="BR9" s="715"/>
      <c r="BS9" s="684" t="s">
        <v>138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204258</v>
      </c>
      <c r="CS9" s="679"/>
      <c r="CT9" s="679"/>
      <c r="CU9" s="679"/>
      <c r="CV9" s="679"/>
      <c r="CW9" s="679"/>
      <c r="CX9" s="679"/>
      <c r="CY9" s="680"/>
      <c r="CZ9" s="715">
        <v>7.1</v>
      </c>
      <c r="DA9" s="715"/>
      <c r="DB9" s="715"/>
      <c r="DC9" s="715"/>
      <c r="DD9" s="684">
        <v>80410</v>
      </c>
      <c r="DE9" s="679"/>
      <c r="DF9" s="679"/>
      <c r="DG9" s="679"/>
      <c r="DH9" s="679"/>
      <c r="DI9" s="679"/>
      <c r="DJ9" s="679"/>
      <c r="DK9" s="679"/>
      <c r="DL9" s="679"/>
      <c r="DM9" s="679"/>
      <c r="DN9" s="679"/>
      <c r="DO9" s="679"/>
      <c r="DP9" s="680"/>
      <c r="DQ9" s="684">
        <v>113725</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138</v>
      </c>
      <c r="AA10" s="715"/>
      <c r="AB10" s="715"/>
      <c r="AC10" s="715"/>
      <c r="AD10" s="716" t="s">
        <v>138</v>
      </c>
      <c r="AE10" s="716"/>
      <c r="AF10" s="716"/>
      <c r="AG10" s="716"/>
      <c r="AH10" s="716"/>
      <c r="AI10" s="716"/>
      <c r="AJ10" s="716"/>
      <c r="AK10" s="716"/>
      <c r="AL10" s="681" t="s">
        <v>138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3223</v>
      </c>
      <c r="BH10" s="679"/>
      <c r="BI10" s="679"/>
      <c r="BJ10" s="679"/>
      <c r="BK10" s="679"/>
      <c r="BL10" s="679"/>
      <c r="BM10" s="679"/>
      <c r="BN10" s="680"/>
      <c r="BO10" s="715">
        <v>1.3</v>
      </c>
      <c r="BP10" s="715"/>
      <c r="BQ10" s="715"/>
      <c r="BR10" s="715"/>
      <c r="BS10" s="684" t="s">
        <v>138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77</v>
      </c>
      <c r="CS10" s="679"/>
      <c r="CT10" s="679"/>
      <c r="CU10" s="679"/>
      <c r="CV10" s="679"/>
      <c r="CW10" s="679"/>
      <c r="CX10" s="679"/>
      <c r="CY10" s="680"/>
      <c r="CZ10" s="715">
        <v>0</v>
      </c>
      <c r="DA10" s="715"/>
      <c r="DB10" s="715"/>
      <c r="DC10" s="715"/>
      <c r="DD10" s="684" t="s">
        <v>138</v>
      </c>
      <c r="DE10" s="679"/>
      <c r="DF10" s="679"/>
      <c r="DG10" s="679"/>
      <c r="DH10" s="679"/>
      <c r="DI10" s="679"/>
      <c r="DJ10" s="679"/>
      <c r="DK10" s="679"/>
      <c r="DL10" s="679"/>
      <c r="DM10" s="679"/>
      <c r="DN10" s="679"/>
      <c r="DO10" s="679"/>
      <c r="DP10" s="680"/>
      <c r="DQ10" s="684">
        <v>77</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20305</v>
      </c>
      <c r="S11" s="679"/>
      <c r="T11" s="679"/>
      <c r="U11" s="679"/>
      <c r="V11" s="679"/>
      <c r="W11" s="679"/>
      <c r="X11" s="679"/>
      <c r="Y11" s="680"/>
      <c r="Z11" s="681">
        <v>0.7</v>
      </c>
      <c r="AA11" s="682"/>
      <c r="AB11" s="682"/>
      <c r="AC11" s="683"/>
      <c r="AD11" s="684">
        <v>20305</v>
      </c>
      <c r="AE11" s="679"/>
      <c r="AF11" s="679"/>
      <c r="AG11" s="679"/>
      <c r="AH11" s="679"/>
      <c r="AI11" s="679"/>
      <c r="AJ11" s="679"/>
      <c r="AK11" s="680"/>
      <c r="AL11" s="681">
        <v>1.6</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943</v>
      </c>
      <c r="BH11" s="679"/>
      <c r="BI11" s="679"/>
      <c r="BJ11" s="679"/>
      <c r="BK11" s="679"/>
      <c r="BL11" s="679"/>
      <c r="BM11" s="679"/>
      <c r="BN11" s="680"/>
      <c r="BO11" s="715">
        <v>0.4</v>
      </c>
      <c r="BP11" s="715"/>
      <c r="BQ11" s="715"/>
      <c r="BR11" s="715"/>
      <c r="BS11" s="684" t="s">
        <v>138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419652</v>
      </c>
      <c r="CS11" s="679"/>
      <c r="CT11" s="679"/>
      <c r="CU11" s="679"/>
      <c r="CV11" s="679"/>
      <c r="CW11" s="679"/>
      <c r="CX11" s="679"/>
      <c r="CY11" s="680"/>
      <c r="CZ11" s="715">
        <v>14.7</v>
      </c>
      <c r="DA11" s="715"/>
      <c r="DB11" s="715"/>
      <c r="DC11" s="715"/>
      <c r="DD11" s="684">
        <v>132400</v>
      </c>
      <c r="DE11" s="679"/>
      <c r="DF11" s="679"/>
      <c r="DG11" s="679"/>
      <c r="DH11" s="679"/>
      <c r="DI11" s="679"/>
      <c r="DJ11" s="679"/>
      <c r="DK11" s="679"/>
      <c r="DL11" s="679"/>
      <c r="DM11" s="679"/>
      <c r="DN11" s="679"/>
      <c r="DO11" s="679"/>
      <c r="DP11" s="680"/>
      <c r="DQ11" s="684">
        <v>279950</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138</v>
      </c>
      <c r="S12" s="679"/>
      <c r="T12" s="679"/>
      <c r="U12" s="679"/>
      <c r="V12" s="679"/>
      <c r="W12" s="679"/>
      <c r="X12" s="679"/>
      <c r="Y12" s="680"/>
      <c r="Z12" s="715" t="s">
        <v>228</v>
      </c>
      <c r="AA12" s="715"/>
      <c r="AB12" s="715"/>
      <c r="AC12" s="715"/>
      <c r="AD12" s="716" t="s">
        <v>138</v>
      </c>
      <c r="AE12" s="716"/>
      <c r="AF12" s="716"/>
      <c r="AG12" s="716"/>
      <c r="AH12" s="716"/>
      <c r="AI12" s="716"/>
      <c r="AJ12" s="716"/>
      <c r="AK12" s="716"/>
      <c r="AL12" s="681" t="s">
        <v>138</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192988</v>
      </c>
      <c r="BH12" s="679"/>
      <c r="BI12" s="679"/>
      <c r="BJ12" s="679"/>
      <c r="BK12" s="679"/>
      <c r="BL12" s="679"/>
      <c r="BM12" s="679"/>
      <c r="BN12" s="680"/>
      <c r="BO12" s="715">
        <v>80.5</v>
      </c>
      <c r="BP12" s="715"/>
      <c r="BQ12" s="715"/>
      <c r="BR12" s="715"/>
      <c r="BS12" s="684" t="s">
        <v>228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98607</v>
      </c>
      <c r="CS12" s="679"/>
      <c r="CT12" s="679"/>
      <c r="CU12" s="679"/>
      <c r="CV12" s="679"/>
      <c r="CW12" s="679"/>
      <c r="CX12" s="679"/>
      <c r="CY12" s="680"/>
      <c r="CZ12" s="715">
        <v>3.4</v>
      </c>
      <c r="DA12" s="715"/>
      <c r="DB12" s="715"/>
      <c r="DC12" s="715"/>
      <c r="DD12" s="684">
        <v>1838</v>
      </c>
      <c r="DE12" s="679"/>
      <c r="DF12" s="679"/>
      <c r="DG12" s="679"/>
      <c r="DH12" s="679"/>
      <c r="DI12" s="679"/>
      <c r="DJ12" s="679"/>
      <c r="DK12" s="679"/>
      <c r="DL12" s="679"/>
      <c r="DM12" s="679"/>
      <c r="DN12" s="679"/>
      <c r="DO12" s="679"/>
      <c r="DP12" s="680"/>
      <c r="DQ12" s="684">
        <v>59344</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137</v>
      </c>
      <c r="S13" s="679"/>
      <c r="T13" s="679"/>
      <c r="U13" s="679"/>
      <c r="V13" s="679"/>
      <c r="W13" s="679"/>
      <c r="X13" s="679"/>
      <c r="Y13" s="680"/>
      <c r="Z13" s="715" t="s">
        <v>138</v>
      </c>
      <c r="AA13" s="715"/>
      <c r="AB13" s="715"/>
      <c r="AC13" s="715"/>
      <c r="AD13" s="716" t="s">
        <v>138</v>
      </c>
      <c r="AE13" s="716"/>
      <c r="AF13" s="716"/>
      <c r="AG13" s="716"/>
      <c r="AH13" s="716"/>
      <c r="AI13" s="716"/>
      <c r="AJ13" s="716"/>
      <c r="AK13" s="716"/>
      <c r="AL13" s="681" t="s">
        <v>138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191244</v>
      </c>
      <c r="BH13" s="679"/>
      <c r="BI13" s="679"/>
      <c r="BJ13" s="679"/>
      <c r="BK13" s="679"/>
      <c r="BL13" s="679"/>
      <c r="BM13" s="679"/>
      <c r="BN13" s="680"/>
      <c r="BO13" s="715">
        <v>79.8</v>
      </c>
      <c r="BP13" s="715"/>
      <c r="BQ13" s="715"/>
      <c r="BR13" s="715"/>
      <c r="BS13" s="684" t="s">
        <v>138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381893</v>
      </c>
      <c r="CS13" s="679"/>
      <c r="CT13" s="679"/>
      <c r="CU13" s="679"/>
      <c r="CV13" s="679"/>
      <c r="CW13" s="679"/>
      <c r="CX13" s="679"/>
      <c r="CY13" s="680"/>
      <c r="CZ13" s="715">
        <v>13.4</v>
      </c>
      <c r="DA13" s="715"/>
      <c r="DB13" s="715"/>
      <c r="DC13" s="715"/>
      <c r="DD13" s="684">
        <v>298858</v>
      </c>
      <c r="DE13" s="679"/>
      <c r="DF13" s="679"/>
      <c r="DG13" s="679"/>
      <c r="DH13" s="679"/>
      <c r="DI13" s="679"/>
      <c r="DJ13" s="679"/>
      <c r="DK13" s="679"/>
      <c r="DL13" s="679"/>
      <c r="DM13" s="679"/>
      <c r="DN13" s="679"/>
      <c r="DO13" s="679"/>
      <c r="DP13" s="680"/>
      <c r="DQ13" s="684">
        <v>91381</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5053</v>
      </c>
      <c r="S14" s="679"/>
      <c r="T14" s="679"/>
      <c r="U14" s="679"/>
      <c r="V14" s="679"/>
      <c r="W14" s="679"/>
      <c r="X14" s="679"/>
      <c r="Y14" s="680"/>
      <c r="Z14" s="715">
        <v>0.2</v>
      </c>
      <c r="AA14" s="715"/>
      <c r="AB14" s="715"/>
      <c r="AC14" s="715"/>
      <c r="AD14" s="716">
        <v>5053</v>
      </c>
      <c r="AE14" s="716"/>
      <c r="AF14" s="716"/>
      <c r="AG14" s="716"/>
      <c r="AH14" s="716"/>
      <c r="AI14" s="716"/>
      <c r="AJ14" s="716"/>
      <c r="AK14" s="716"/>
      <c r="AL14" s="681">
        <v>0.4</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5118</v>
      </c>
      <c r="BH14" s="679"/>
      <c r="BI14" s="679"/>
      <c r="BJ14" s="679"/>
      <c r="BK14" s="679"/>
      <c r="BL14" s="679"/>
      <c r="BM14" s="679"/>
      <c r="BN14" s="680"/>
      <c r="BO14" s="715">
        <v>2.1</v>
      </c>
      <c r="BP14" s="715"/>
      <c r="BQ14" s="715"/>
      <c r="BR14" s="715"/>
      <c r="BS14" s="684" t="s">
        <v>138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265092</v>
      </c>
      <c r="CS14" s="679"/>
      <c r="CT14" s="679"/>
      <c r="CU14" s="679"/>
      <c r="CV14" s="679"/>
      <c r="CW14" s="679"/>
      <c r="CX14" s="679"/>
      <c r="CY14" s="680"/>
      <c r="CZ14" s="715">
        <v>9.3000000000000007</v>
      </c>
      <c r="DA14" s="715"/>
      <c r="DB14" s="715"/>
      <c r="DC14" s="715"/>
      <c r="DD14" s="684">
        <v>202672</v>
      </c>
      <c r="DE14" s="679"/>
      <c r="DF14" s="679"/>
      <c r="DG14" s="679"/>
      <c r="DH14" s="679"/>
      <c r="DI14" s="679"/>
      <c r="DJ14" s="679"/>
      <c r="DK14" s="679"/>
      <c r="DL14" s="679"/>
      <c r="DM14" s="679"/>
      <c r="DN14" s="679"/>
      <c r="DO14" s="679"/>
      <c r="DP14" s="680"/>
      <c r="DQ14" s="684">
        <v>61426</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138</v>
      </c>
      <c r="AA15" s="715"/>
      <c r="AB15" s="715"/>
      <c r="AC15" s="715"/>
      <c r="AD15" s="716" t="s">
        <v>138</v>
      </c>
      <c r="AE15" s="716"/>
      <c r="AF15" s="716"/>
      <c r="AG15" s="716"/>
      <c r="AH15" s="716"/>
      <c r="AI15" s="716"/>
      <c r="AJ15" s="716"/>
      <c r="AK15" s="716"/>
      <c r="AL15" s="681" t="s">
        <v>138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4360</v>
      </c>
      <c r="BH15" s="679"/>
      <c r="BI15" s="679"/>
      <c r="BJ15" s="679"/>
      <c r="BK15" s="679"/>
      <c r="BL15" s="679"/>
      <c r="BM15" s="679"/>
      <c r="BN15" s="680"/>
      <c r="BO15" s="715">
        <v>1.8</v>
      </c>
      <c r="BP15" s="715"/>
      <c r="BQ15" s="715"/>
      <c r="BR15" s="715"/>
      <c r="BS15" s="684" t="s">
        <v>138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181063</v>
      </c>
      <c r="CS15" s="679"/>
      <c r="CT15" s="679"/>
      <c r="CU15" s="679"/>
      <c r="CV15" s="679"/>
      <c r="CW15" s="679"/>
      <c r="CX15" s="679"/>
      <c r="CY15" s="680"/>
      <c r="CZ15" s="715">
        <v>6.3</v>
      </c>
      <c r="DA15" s="715"/>
      <c r="DB15" s="715"/>
      <c r="DC15" s="715"/>
      <c r="DD15" s="684">
        <v>28533</v>
      </c>
      <c r="DE15" s="679"/>
      <c r="DF15" s="679"/>
      <c r="DG15" s="679"/>
      <c r="DH15" s="679"/>
      <c r="DI15" s="679"/>
      <c r="DJ15" s="679"/>
      <c r="DK15" s="679"/>
      <c r="DL15" s="679"/>
      <c r="DM15" s="679"/>
      <c r="DN15" s="679"/>
      <c r="DO15" s="679"/>
      <c r="DP15" s="680"/>
      <c r="DQ15" s="684">
        <v>139109</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1260</v>
      </c>
      <c r="S16" s="679"/>
      <c r="T16" s="679"/>
      <c r="U16" s="679"/>
      <c r="V16" s="679"/>
      <c r="W16" s="679"/>
      <c r="X16" s="679"/>
      <c r="Y16" s="680"/>
      <c r="Z16" s="715">
        <v>0</v>
      </c>
      <c r="AA16" s="715"/>
      <c r="AB16" s="715"/>
      <c r="AC16" s="715"/>
      <c r="AD16" s="716">
        <v>1260</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138</v>
      </c>
      <c r="BH16" s="679"/>
      <c r="BI16" s="679"/>
      <c r="BJ16" s="679"/>
      <c r="BK16" s="679"/>
      <c r="BL16" s="679"/>
      <c r="BM16" s="679"/>
      <c r="BN16" s="680"/>
      <c r="BO16" s="715" t="s">
        <v>138</v>
      </c>
      <c r="BP16" s="715"/>
      <c r="BQ16" s="715"/>
      <c r="BR16" s="715"/>
      <c r="BS16" s="684" t="s">
        <v>138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142402</v>
      </c>
      <c r="CS16" s="679"/>
      <c r="CT16" s="679"/>
      <c r="CU16" s="679"/>
      <c r="CV16" s="679"/>
      <c r="CW16" s="679"/>
      <c r="CX16" s="679"/>
      <c r="CY16" s="680"/>
      <c r="CZ16" s="715">
        <v>5</v>
      </c>
      <c r="DA16" s="715"/>
      <c r="DB16" s="715"/>
      <c r="DC16" s="715"/>
      <c r="DD16" s="684" t="s">
        <v>138</v>
      </c>
      <c r="DE16" s="679"/>
      <c r="DF16" s="679"/>
      <c r="DG16" s="679"/>
      <c r="DH16" s="679"/>
      <c r="DI16" s="679"/>
      <c r="DJ16" s="679"/>
      <c r="DK16" s="679"/>
      <c r="DL16" s="679"/>
      <c r="DM16" s="679"/>
      <c r="DN16" s="679"/>
      <c r="DO16" s="679"/>
      <c r="DP16" s="680"/>
      <c r="DQ16" s="684">
        <v>11318</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2108</v>
      </c>
      <c r="S17" s="679"/>
      <c r="T17" s="679"/>
      <c r="U17" s="679"/>
      <c r="V17" s="679"/>
      <c r="W17" s="679"/>
      <c r="X17" s="679"/>
      <c r="Y17" s="680"/>
      <c r="Z17" s="715">
        <v>0.1</v>
      </c>
      <c r="AA17" s="715"/>
      <c r="AB17" s="715"/>
      <c r="AC17" s="715"/>
      <c r="AD17" s="716">
        <v>2108</v>
      </c>
      <c r="AE17" s="716"/>
      <c r="AF17" s="716"/>
      <c r="AG17" s="716"/>
      <c r="AH17" s="716"/>
      <c r="AI17" s="716"/>
      <c r="AJ17" s="716"/>
      <c r="AK17" s="716"/>
      <c r="AL17" s="681">
        <v>0.2</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138</v>
      </c>
      <c r="BH17" s="679"/>
      <c r="BI17" s="679"/>
      <c r="BJ17" s="679"/>
      <c r="BK17" s="679"/>
      <c r="BL17" s="679"/>
      <c r="BM17" s="679"/>
      <c r="BN17" s="680"/>
      <c r="BO17" s="715" t="s">
        <v>138</v>
      </c>
      <c r="BP17" s="715"/>
      <c r="BQ17" s="715"/>
      <c r="BR17" s="715"/>
      <c r="BS17" s="684" t="s">
        <v>138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239644</v>
      </c>
      <c r="CS17" s="679"/>
      <c r="CT17" s="679"/>
      <c r="CU17" s="679"/>
      <c r="CV17" s="679"/>
      <c r="CW17" s="679"/>
      <c r="CX17" s="679"/>
      <c r="CY17" s="680"/>
      <c r="CZ17" s="715">
        <v>8.4</v>
      </c>
      <c r="DA17" s="715"/>
      <c r="DB17" s="715"/>
      <c r="DC17" s="715"/>
      <c r="DD17" s="684" t="s">
        <v>138</v>
      </c>
      <c r="DE17" s="679"/>
      <c r="DF17" s="679"/>
      <c r="DG17" s="679"/>
      <c r="DH17" s="679"/>
      <c r="DI17" s="679"/>
      <c r="DJ17" s="679"/>
      <c r="DK17" s="679"/>
      <c r="DL17" s="679"/>
      <c r="DM17" s="679"/>
      <c r="DN17" s="679"/>
      <c r="DO17" s="679"/>
      <c r="DP17" s="680"/>
      <c r="DQ17" s="684">
        <v>239644</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52</v>
      </c>
      <c r="S18" s="679"/>
      <c r="T18" s="679"/>
      <c r="U18" s="679"/>
      <c r="V18" s="679"/>
      <c r="W18" s="679"/>
      <c r="X18" s="679"/>
      <c r="Y18" s="680"/>
      <c r="Z18" s="715">
        <v>0</v>
      </c>
      <c r="AA18" s="715"/>
      <c r="AB18" s="715"/>
      <c r="AC18" s="715"/>
      <c r="AD18" s="716">
        <v>52</v>
      </c>
      <c r="AE18" s="716"/>
      <c r="AF18" s="716"/>
      <c r="AG18" s="716"/>
      <c r="AH18" s="716"/>
      <c r="AI18" s="716"/>
      <c r="AJ18" s="716"/>
      <c r="AK18" s="716"/>
      <c r="AL18" s="681">
        <v>0</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138</v>
      </c>
      <c r="BP18" s="715"/>
      <c r="BQ18" s="715"/>
      <c r="BR18" s="715"/>
      <c r="BS18" s="684" t="s">
        <v>138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138</v>
      </c>
      <c r="CS18" s="679"/>
      <c r="CT18" s="679"/>
      <c r="CU18" s="679"/>
      <c r="CV18" s="679"/>
      <c r="CW18" s="679"/>
      <c r="CX18" s="679"/>
      <c r="CY18" s="680"/>
      <c r="CZ18" s="715" t="s">
        <v>228</v>
      </c>
      <c r="DA18" s="715"/>
      <c r="DB18" s="715"/>
      <c r="DC18" s="715"/>
      <c r="DD18" s="684" t="s">
        <v>138</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664</v>
      </c>
      <c r="S19" s="679"/>
      <c r="T19" s="679"/>
      <c r="U19" s="679"/>
      <c r="V19" s="679"/>
      <c r="W19" s="679"/>
      <c r="X19" s="679"/>
      <c r="Y19" s="680"/>
      <c r="Z19" s="715">
        <v>0</v>
      </c>
      <c r="AA19" s="715"/>
      <c r="AB19" s="715"/>
      <c r="AC19" s="715"/>
      <c r="AD19" s="716">
        <v>664</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138</v>
      </c>
      <c r="BH19" s="679"/>
      <c r="BI19" s="679"/>
      <c r="BJ19" s="679"/>
      <c r="BK19" s="679"/>
      <c r="BL19" s="679"/>
      <c r="BM19" s="679"/>
      <c r="BN19" s="680"/>
      <c r="BO19" s="715" t="s">
        <v>138</v>
      </c>
      <c r="BP19" s="715"/>
      <c r="BQ19" s="715"/>
      <c r="BR19" s="715"/>
      <c r="BS19" s="684" t="s">
        <v>138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138</v>
      </c>
      <c r="DA19" s="715"/>
      <c r="DB19" s="715"/>
      <c r="DC19" s="715"/>
      <c r="DD19" s="684" t="s">
        <v>228</v>
      </c>
      <c r="DE19" s="679"/>
      <c r="DF19" s="679"/>
      <c r="DG19" s="679"/>
      <c r="DH19" s="679"/>
      <c r="DI19" s="679"/>
      <c r="DJ19" s="679"/>
      <c r="DK19" s="679"/>
      <c r="DL19" s="679"/>
      <c r="DM19" s="679"/>
      <c r="DN19" s="679"/>
      <c r="DO19" s="679"/>
      <c r="DP19" s="680"/>
      <c r="DQ19" s="684" t="s">
        <v>138</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23</v>
      </c>
      <c r="S20" s="679"/>
      <c r="T20" s="679"/>
      <c r="U20" s="679"/>
      <c r="V20" s="679"/>
      <c r="W20" s="679"/>
      <c r="X20" s="679"/>
      <c r="Y20" s="680"/>
      <c r="Z20" s="715">
        <v>0</v>
      </c>
      <c r="AA20" s="715"/>
      <c r="AB20" s="715"/>
      <c r="AC20" s="715"/>
      <c r="AD20" s="716">
        <v>23</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138</v>
      </c>
      <c r="BH20" s="679"/>
      <c r="BI20" s="679"/>
      <c r="BJ20" s="679"/>
      <c r="BK20" s="679"/>
      <c r="BL20" s="679"/>
      <c r="BM20" s="679"/>
      <c r="BN20" s="680"/>
      <c r="BO20" s="715" t="s">
        <v>138</v>
      </c>
      <c r="BP20" s="715"/>
      <c r="BQ20" s="715"/>
      <c r="BR20" s="715"/>
      <c r="BS20" s="684" t="s">
        <v>138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2860333</v>
      </c>
      <c r="CS20" s="679"/>
      <c r="CT20" s="679"/>
      <c r="CU20" s="679"/>
      <c r="CV20" s="679"/>
      <c r="CW20" s="679"/>
      <c r="CX20" s="679"/>
      <c r="CY20" s="680"/>
      <c r="CZ20" s="715">
        <v>100</v>
      </c>
      <c r="DA20" s="715"/>
      <c r="DB20" s="715"/>
      <c r="DC20" s="715"/>
      <c r="DD20" s="684">
        <v>762947</v>
      </c>
      <c r="DE20" s="679"/>
      <c r="DF20" s="679"/>
      <c r="DG20" s="679"/>
      <c r="DH20" s="679"/>
      <c r="DI20" s="679"/>
      <c r="DJ20" s="679"/>
      <c r="DK20" s="679"/>
      <c r="DL20" s="679"/>
      <c r="DM20" s="679"/>
      <c r="DN20" s="679"/>
      <c r="DO20" s="679"/>
      <c r="DP20" s="680"/>
      <c r="DQ20" s="684">
        <v>1658754</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1369</v>
      </c>
      <c r="S21" s="679"/>
      <c r="T21" s="679"/>
      <c r="U21" s="679"/>
      <c r="V21" s="679"/>
      <c r="W21" s="679"/>
      <c r="X21" s="679"/>
      <c r="Y21" s="680"/>
      <c r="Z21" s="715">
        <v>0</v>
      </c>
      <c r="AA21" s="715"/>
      <c r="AB21" s="715"/>
      <c r="AC21" s="715"/>
      <c r="AD21" s="716">
        <v>1369</v>
      </c>
      <c r="AE21" s="716"/>
      <c r="AF21" s="716"/>
      <c r="AG21" s="716"/>
      <c r="AH21" s="716"/>
      <c r="AI21" s="716"/>
      <c r="AJ21" s="716"/>
      <c r="AK21" s="716"/>
      <c r="AL21" s="681">
        <v>0.1</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138</v>
      </c>
      <c r="BH21" s="679"/>
      <c r="BI21" s="679"/>
      <c r="BJ21" s="679"/>
      <c r="BK21" s="679"/>
      <c r="BL21" s="679"/>
      <c r="BM21" s="679"/>
      <c r="BN21" s="680"/>
      <c r="BO21" s="715" t="s">
        <v>138</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1046582</v>
      </c>
      <c r="S22" s="679"/>
      <c r="T22" s="679"/>
      <c r="U22" s="679"/>
      <c r="V22" s="679"/>
      <c r="W22" s="679"/>
      <c r="X22" s="679"/>
      <c r="Y22" s="680"/>
      <c r="Z22" s="715">
        <v>35.9</v>
      </c>
      <c r="AA22" s="715"/>
      <c r="AB22" s="715"/>
      <c r="AC22" s="715"/>
      <c r="AD22" s="716">
        <v>940448</v>
      </c>
      <c r="AE22" s="716"/>
      <c r="AF22" s="716"/>
      <c r="AG22" s="716"/>
      <c r="AH22" s="716"/>
      <c r="AI22" s="716"/>
      <c r="AJ22" s="716"/>
      <c r="AK22" s="716"/>
      <c r="AL22" s="681">
        <v>74.3</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228</v>
      </c>
      <c r="BH22" s="679"/>
      <c r="BI22" s="679"/>
      <c r="BJ22" s="679"/>
      <c r="BK22" s="679"/>
      <c r="BL22" s="679"/>
      <c r="BM22" s="679"/>
      <c r="BN22" s="680"/>
      <c r="BO22" s="715" t="s">
        <v>138</v>
      </c>
      <c r="BP22" s="715"/>
      <c r="BQ22" s="715"/>
      <c r="BR22" s="715"/>
      <c r="BS22" s="684" t="s">
        <v>138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940448</v>
      </c>
      <c r="S23" s="679"/>
      <c r="T23" s="679"/>
      <c r="U23" s="679"/>
      <c r="V23" s="679"/>
      <c r="W23" s="679"/>
      <c r="X23" s="679"/>
      <c r="Y23" s="680"/>
      <c r="Z23" s="715">
        <v>32.299999999999997</v>
      </c>
      <c r="AA23" s="715"/>
      <c r="AB23" s="715"/>
      <c r="AC23" s="715"/>
      <c r="AD23" s="716">
        <v>940448</v>
      </c>
      <c r="AE23" s="716"/>
      <c r="AF23" s="716"/>
      <c r="AG23" s="716"/>
      <c r="AH23" s="716"/>
      <c r="AI23" s="716"/>
      <c r="AJ23" s="716"/>
      <c r="AK23" s="716"/>
      <c r="AL23" s="681">
        <v>74.3</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138</v>
      </c>
      <c r="BH23" s="679"/>
      <c r="BI23" s="679"/>
      <c r="BJ23" s="679"/>
      <c r="BK23" s="679"/>
      <c r="BL23" s="679"/>
      <c r="BM23" s="679"/>
      <c r="BN23" s="680"/>
      <c r="BO23" s="715" t="s">
        <v>138</v>
      </c>
      <c r="BP23" s="715"/>
      <c r="BQ23" s="715"/>
      <c r="BR23" s="715"/>
      <c r="BS23" s="684" t="s">
        <v>138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106134</v>
      </c>
      <c r="S24" s="679"/>
      <c r="T24" s="679"/>
      <c r="U24" s="679"/>
      <c r="V24" s="679"/>
      <c r="W24" s="679"/>
      <c r="X24" s="679"/>
      <c r="Y24" s="680"/>
      <c r="Z24" s="715">
        <v>3.6</v>
      </c>
      <c r="AA24" s="715"/>
      <c r="AB24" s="715"/>
      <c r="AC24" s="715"/>
      <c r="AD24" s="716" t="s">
        <v>138</v>
      </c>
      <c r="AE24" s="716"/>
      <c r="AF24" s="716"/>
      <c r="AG24" s="716"/>
      <c r="AH24" s="716"/>
      <c r="AI24" s="716"/>
      <c r="AJ24" s="716"/>
      <c r="AK24" s="716"/>
      <c r="AL24" s="681" t="s">
        <v>138</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138</v>
      </c>
      <c r="BH24" s="679"/>
      <c r="BI24" s="679"/>
      <c r="BJ24" s="679"/>
      <c r="BK24" s="679"/>
      <c r="BL24" s="679"/>
      <c r="BM24" s="679"/>
      <c r="BN24" s="680"/>
      <c r="BO24" s="715" t="s">
        <v>138</v>
      </c>
      <c r="BP24" s="715"/>
      <c r="BQ24" s="715"/>
      <c r="BR24" s="715"/>
      <c r="BS24" s="684" t="s">
        <v>138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692883</v>
      </c>
      <c r="CS24" s="734"/>
      <c r="CT24" s="734"/>
      <c r="CU24" s="734"/>
      <c r="CV24" s="734"/>
      <c r="CW24" s="734"/>
      <c r="CX24" s="734"/>
      <c r="CY24" s="777"/>
      <c r="CZ24" s="778">
        <v>24.2</v>
      </c>
      <c r="DA24" s="749"/>
      <c r="DB24" s="749"/>
      <c r="DC24" s="781"/>
      <c r="DD24" s="776">
        <v>635562</v>
      </c>
      <c r="DE24" s="734"/>
      <c r="DF24" s="734"/>
      <c r="DG24" s="734"/>
      <c r="DH24" s="734"/>
      <c r="DI24" s="734"/>
      <c r="DJ24" s="734"/>
      <c r="DK24" s="777"/>
      <c r="DL24" s="776">
        <v>623020</v>
      </c>
      <c r="DM24" s="734"/>
      <c r="DN24" s="734"/>
      <c r="DO24" s="734"/>
      <c r="DP24" s="734"/>
      <c r="DQ24" s="734"/>
      <c r="DR24" s="734"/>
      <c r="DS24" s="734"/>
      <c r="DT24" s="734"/>
      <c r="DU24" s="734"/>
      <c r="DV24" s="777"/>
      <c r="DW24" s="778">
        <v>47.9</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138</v>
      </c>
      <c r="S25" s="679"/>
      <c r="T25" s="679"/>
      <c r="U25" s="679"/>
      <c r="V25" s="679"/>
      <c r="W25" s="679"/>
      <c r="X25" s="679"/>
      <c r="Y25" s="680"/>
      <c r="Z25" s="715" t="s">
        <v>138</v>
      </c>
      <c r="AA25" s="715"/>
      <c r="AB25" s="715"/>
      <c r="AC25" s="715"/>
      <c r="AD25" s="716" t="s">
        <v>138</v>
      </c>
      <c r="AE25" s="716"/>
      <c r="AF25" s="716"/>
      <c r="AG25" s="716"/>
      <c r="AH25" s="716"/>
      <c r="AI25" s="716"/>
      <c r="AJ25" s="716"/>
      <c r="AK25" s="716"/>
      <c r="AL25" s="681" t="s">
        <v>138</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138</v>
      </c>
      <c r="BH25" s="679"/>
      <c r="BI25" s="679"/>
      <c r="BJ25" s="679"/>
      <c r="BK25" s="679"/>
      <c r="BL25" s="679"/>
      <c r="BM25" s="679"/>
      <c r="BN25" s="680"/>
      <c r="BO25" s="715" t="s">
        <v>138</v>
      </c>
      <c r="BP25" s="715"/>
      <c r="BQ25" s="715"/>
      <c r="BR25" s="715"/>
      <c r="BS25" s="684" t="s">
        <v>137</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382371</v>
      </c>
      <c r="CS25" s="697"/>
      <c r="CT25" s="697"/>
      <c r="CU25" s="697"/>
      <c r="CV25" s="697"/>
      <c r="CW25" s="697"/>
      <c r="CX25" s="697"/>
      <c r="CY25" s="698"/>
      <c r="CZ25" s="681">
        <v>13.4</v>
      </c>
      <c r="DA25" s="699"/>
      <c r="DB25" s="699"/>
      <c r="DC25" s="700"/>
      <c r="DD25" s="684">
        <v>371123</v>
      </c>
      <c r="DE25" s="697"/>
      <c r="DF25" s="697"/>
      <c r="DG25" s="697"/>
      <c r="DH25" s="697"/>
      <c r="DI25" s="697"/>
      <c r="DJ25" s="697"/>
      <c r="DK25" s="698"/>
      <c r="DL25" s="684">
        <v>359001</v>
      </c>
      <c r="DM25" s="697"/>
      <c r="DN25" s="697"/>
      <c r="DO25" s="697"/>
      <c r="DP25" s="697"/>
      <c r="DQ25" s="697"/>
      <c r="DR25" s="697"/>
      <c r="DS25" s="697"/>
      <c r="DT25" s="697"/>
      <c r="DU25" s="697"/>
      <c r="DV25" s="698"/>
      <c r="DW25" s="681">
        <v>27.6</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1371461</v>
      </c>
      <c r="S26" s="679"/>
      <c r="T26" s="679"/>
      <c r="U26" s="679"/>
      <c r="V26" s="679"/>
      <c r="W26" s="679"/>
      <c r="X26" s="679"/>
      <c r="Y26" s="680"/>
      <c r="Z26" s="715">
        <v>47</v>
      </c>
      <c r="AA26" s="715"/>
      <c r="AB26" s="715"/>
      <c r="AC26" s="715"/>
      <c r="AD26" s="716">
        <v>1265327</v>
      </c>
      <c r="AE26" s="716"/>
      <c r="AF26" s="716"/>
      <c r="AG26" s="716"/>
      <c r="AH26" s="716"/>
      <c r="AI26" s="716"/>
      <c r="AJ26" s="716"/>
      <c r="AK26" s="716"/>
      <c r="AL26" s="681">
        <v>100</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138</v>
      </c>
      <c r="BH26" s="679"/>
      <c r="BI26" s="679"/>
      <c r="BJ26" s="679"/>
      <c r="BK26" s="679"/>
      <c r="BL26" s="679"/>
      <c r="BM26" s="679"/>
      <c r="BN26" s="680"/>
      <c r="BO26" s="715" t="s">
        <v>138</v>
      </c>
      <c r="BP26" s="715"/>
      <c r="BQ26" s="715"/>
      <c r="BR26" s="715"/>
      <c r="BS26" s="684" t="s">
        <v>228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216058</v>
      </c>
      <c r="CS26" s="679"/>
      <c r="CT26" s="679"/>
      <c r="CU26" s="679"/>
      <c r="CV26" s="679"/>
      <c r="CW26" s="679"/>
      <c r="CX26" s="679"/>
      <c r="CY26" s="680"/>
      <c r="CZ26" s="681">
        <v>7.6</v>
      </c>
      <c r="DA26" s="699"/>
      <c r="DB26" s="699"/>
      <c r="DC26" s="700"/>
      <c r="DD26" s="684">
        <v>212374</v>
      </c>
      <c r="DE26" s="679"/>
      <c r="DF26" s="679"/>
      <c r="DG26" s="679"/>
      <c r="DH26" s="679"/>
      <c r="DI26" s="679"/>
      <c r="DJ26" s="679"/>
      <c r="DK26" s="680"/>
      <c r="DL26" s="684" t="s">
        <v>138</v>
      </c>
      <c r="DM26" s="679"/>
      <c r="DN26" s="679"/>
      <c r="DO26" s="679"/>
      <c r="DP26" s="679"/>
      <c r="DQ26" s="679"/>
      <c r="DR26" s="679"/>
      <c r="DS26" s="679"/>
      <c r="DT26" s="679"/>
      <c r="DU26" s="679"/>
      <c r="DV26" s="680"/>
      <c r="DW26" s="681" t="s">
        <v>137</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t="s">
        <v>138</v>
      </c>
      <c r="S27" s="679"/>
      <c r="T27" s="679"/>
      <c r="U27" s="679"/>
      <c r="V27" s="679"/>
      <c r="W27" s="679"/>
      <c r="X27" s="679"/>
      <c r="Y27" s="680"/>
      <c r="Z27" s="715" t="s">
        <v>138</v>
      </c>
      <c r="AA27" s="715"/>
      <c r="AB27" s="715"/>
      <c r="AC27" s="715"/>
      <c r="AD27" s="716" t="s">
        <v>138</v>
      </c>
      <c r="AE27" s="716"/>
      <c r="AF27" s="716"/>
      <c r="AG27" s="716"/>
      <c r="AH27" s="716"/>
      <c r="AI27" s="716"/>
      <c r="AJ27" s="716"/>
      <c r="AK27" s="716"/>
      <c r="AL27" s="681" t="s">
        <v>138</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239647</v>
      </c>
      <c r="BH27" s="679"/>
      <c r="BI27" s="679"/>
      <c r="BJ27" s="679"/>
      <c r="BK27" s="679"/>
      <c r="BL27" s="679"/>
      <c r="BM27" s="679"/>
      <c r="BN27" s="680"/>
      <c r="BO27" s="715">
        <v>100</v>
      </c>
      <c r="BP27" s="715"/>
      <c r="BQ27" s="715"/>
      <c r="BR27" s="715"/>
      <c r="BS27" s="684" t="s">
        <v>138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70868</v>
      </c>
      <c r="CS27" s="697"/>
      <c r="CT27" s="697"/>
      <c r="CU27" s="697"/>
      <c r="CV27" s="697"/>
      <c r="CW27" s="697"/>
      <c r="CX27" s="697"/>
      <c r="CY27" s="698"/>
      <c r="CZ27" s="681">
        <v>2.5</v>
      </c>
      <c r="DA27" s="699"/>
      <c r="DB27" s="699"/>
      <c r="DC27" s="700"/>
      <c r="DD27" s="684">
        <v>24795</v>
      </c>
      <c r="DE27" s="697"/>
      <c r="DF27" s="697"/>
      <c r="DG27" s="697"/>
      <c r="DH27" s="697"/>
      <c r="DI27" s="697"/>
      <c r="DJ27" s="697"/>
      <c r="DK27" s="698"/>
      <c r="DL27" s="684">
        <v>24375</v>
      </c>
      <c r="DM27" s="697"/>
      <c r="DN27" s="697"/>
      <c r="DO27" s="697"/>
      <c r="DP27" s="697"/>
      <c r="DQ27" s="697"/>
      <c r="DR27" s="697"/>
      <c r="DS27" s="697"/>
      <c r="DT27" s="697"/>
      <c r="DU27" s="697"/>
      <c r="DV27" s="698"/>
      <c r="DW27" s="681">
        <v>1.9</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10162</v>
      </c>
      <c r="S28" s="679"/>
      <c r="T28" s="679"/>
      <c r="U28" s="679"/>
      <c r="V28" s="679"/>
      <c r="W28" s="679"/>
      <c r="X28" s="679"/>
      <c r="Y28" s="680"/>
      <c r="Z28" s="715">
        <v>0.3</v>
      </c>
      <c r="AA28" s="715"/>
      <c r="AB28" s="715"/>
      <c r="AC28" s="715"/>
      <c r="AD28" s="716" t="s">
        <v>138</v>
      </c>
      <c r="AE28" s="716"/>
      <c r="AF28" s="716"/>
      <c r="AG28" s="716"/>
      <c r="AH28" s="716"/>
      <c r="AI28" s="716"/>
      <c r="AJ28" s="716"/>
      <c r="AK28" s="716"/>
      <c r="AL28" s="681" t="s">
        <v>138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239644</v>
      </c>
      <c r="CS28" s="679"/>
      <c r="CT28" s="679"/>
      <c r="CU28" s="679"/>
      <c r="CV28" s="679"/>
      <c r="CW28" s="679"/>
      <c r="CX28" s="679"/>
      <c r="CY28" s="680"/>
      <c r="CZ28" s="681">
        <v>8.4</v>
      </c>
      <c r="DA28" s="699"/>
      <c r="DB28" s="699"/>
      <c r="DC28" s="700"/>
      <c r="DD28" s="684">
        <v>239644</v>
      </c>
      <c r="DE28" s="679"/>
      <c r="DF28" s="679"/>
      <c r="DG28" s="679"/>
      <c r="DH28" s="679"/>
      <c r="DI28" s="679"/>
      <c r="DJ28" s="679"/>
      <c r="DK28" s="680"/>
      <c r="DL28" s="684">
        <v>239644</v>
      </c>
      <c r="DM28" s="679"/>
      <c r="DN28" s="679"/>
      <c r="DO28" s="679"/>
      <c r="DP28" s="679"/>
      <c r="DQ28" s="679"/>
      <c r="DR28" s="679"/>
      <c r="DS28" s="679"/>
      <c r="DT28" s="679"/>
      <c r="DU28" s="679"/>
      <c r="DV28" s="680"/>
      <c r="DW28" s="681">
        <v>18.399999999999999</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36579</v>
      </c>
      <c r="S29" s="679"/>
      <c r="T29" s="679"/>
      <c r="U29" s="679"/>
      <c r="V29" s="679"/>
      <c r="W29" s="679"/>
      <c r="X29" s="679"/>
      <c r="Y29" s="680"/>
      <c r="Z29" s="715">
        <v>1.3</v>
      </c>
      <c r="AA29" s="715"/>
      <c r="AB29" s="715"/>
      <c r="AC29" s="715"/>
      <c r="AD29" s="716" t="s">
        <v>138</v>
      </c>
      <c r="AE29" s="716"/>
      <c r="AF29" s="716"/>
      <c r="AG29" s="716"/>
      <c r="AH29" s="716"/>
      <c r="AI29" s="716"/>
      <c r="AJ29" s="716"/>
      <c r="AK29" s="716"/>
      <c r="AL29" s="681" t="s">
        <v>138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304</v>
      </c>
      <c r="CE29" s="767"/>
      <c r="CF29" s="711" t="s">
        <v>305</v>
      </c>
      <c r="CG29" s="712"/>
      <c r="CH29" s="712"/>
      <c r="CI29" s="712"/>
      <c r="CJ29" s="712"/>
      <c r="CK29" s="712"/>
      <c r="CL29" s="712"/>
      <c r="CM29" s="712"/>
      <c r="CN29" s="712"/>
      <c r="CO29" s="712"/>
      <c r="CP29" s="712"/>
      <c r="CQ29" s="713"/>
      <c r="CR29" s="678">
        <v>239630</v>
      </c>
      <c r="CS29" s="697"/>
      <c r="CT29" s="697"/>
      <c r="CU29" s="697"/>
      <c r="CV29" s="697"/>
      <c r="CW29" s="697"/>
      <c r="CX29" s="697"/>
      <c r="CY29" s="698"/>
      <c r="CZ29" s="681">
        <v>8.4</v>
      </c>
      <c r="DA29" s="699"/>
      <c r="DB29" s="699"/>
      <c r="DC29" s="700"/>
      <c r="DD29" s="684">
        <v>239630</v>
      </c>
      <c r="DE29" s="697"/>
      <c r="DF29" s="697"/>
      <c r="DG29" s="697"/>
      <c r="DH29" s="697"/>
      <c r="DI29" s="697"/>
      <c r="DJ29" s="697"/>
      <c r="DK29" s="698"/>
      <c r="DL29" s="684">
        <v>239630</v>
      </c>
      <c r="DM29" s="697"/>
      <c r="DN29" s="697"/>
      <c r="DO29" s="697"/>
      <c r="DP29" s="697"/>
      <c r="DQ29" s="697"/>
      <c r="DR29" s="697"/>
      <c r="DS29" s="697"/>
      <c r="DT29" s="697"/>
      <c r="DU29" s="697"/>
      <c r="DV29" s="698"/>
      <c r="DW29" s="681">
        <v>18.399999999999999</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1088</v>
      </c>
      <c r="S30" s="679"/>
      <c r="T30" s="679"/>
      <c r="U30" s="679"/>
      <c r="V30" s="679"/>
      <c r="W30" s="679"/>
      <c r="X30" s="679"/>
      <c r="Y30" s="680"/>
      <c r="Z30" s="715">
        <v>0</v>
      </c>
      <c r="AA30" s="715"/>
      <c r="AB30" s="715"/>
      <c r="AC30" s="715"/>
      <c r="AD30" s="716" t="s">
        <v>138</v>
      </c>
      <c r="AE30" s="716"/>
      <c r="AF30" s="716"/>
      <c r="AG30" s="716"/>
      <c r="AH30" s="716"/>
      <c r="AI30" s="716"/>
      <c r="AJ30" s="716"/>
      <c r="AK30" s="716"/>
      <c r="AL30" s="681" t="s">
        <v>138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8"/>
      <c r="CE30" s="769"/>
      <c r="CF30" s="711" t="s">
        <v>309</v>
      </c>
      <c r="CG30" s="712"/>
      <c r="CH30" s="712"/>
      <c r="CI30" s="712"/>
      <c r="CJ30" s="712"/>
      <c r="CK30" s="712"/>
      <c r="CL30" s="712"/>
      <c r="CM30" s="712"/>
      <c r="CN30" s="712"/>
      <c r="CO30" s="712"/>
      <c r="CP30" s="712"/>
      <c r="CQ30" s="713"/>
      <c r="CR30" s="678">
        <v>221019</v>
      </c>
      <c r="CS30" s="679"/>
      <c r="CT30" s="679"/>
      <c r="CU30" s="679"/>
      <c r="CV30" s="679"/>
      <c r="CW30" s="679"/>
      <c r="CX30" s="679"/>
      <c r="CY30" s="680"/>
      <c r="CZ30" s="681">
        <v>7.7</v>
      </c>
      <c r="DA30" s="699"/>
      <c r="DB30" s="699"/>
      <c r="DC30" s="700"/>
      <c r="DD30" s="684">
        <v>221019</v>
      </c>
      <c r="DE30" s="679"/>
      <c r="DF30" s="679"/>
      <c r="DG30" s="679"/>
      <c r="DH30" s="679"/>
      <c r="DI30" s="679"/>
      <c r="DJ30" s="679"/>
      <c r="DK30" s="680"/>
      <c r="DL30" s="684">
        <v>221019</v>
      </c>
      <c r="DM30" s="679"/>
      <c r="DN30" s="679"/>
      <c r="DO30" s="679"/>
      <c r="DP30" s="679"/>
      <c r="DQ30" s="679"/>
      <c r="DR30" s="679"/>
      <c r="DS30" s="679"/>
      <c r="DT30" s="679"/>
      <c r="DU30" s="679"/>
      <c r="DV30" s="680"/>
      <c r="DW30" s="681">
        <v>17</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272579</v>
      </c>
      <c r="S31" s="679"/>
      <c r="T31" s="679"/>
      <c r="U31" s="679"/>
      <c r="V31" s="679"/>
      <c r="W31" s="679"/>
      <c r="X31" s="679"/>
      <c r="Y31" s="680"/>
      <c r="Z31" s="715">
        <v>9.4</v>
      </c>
      <c r="AA31" s="715"/>
      <c r="AB31" s="715"/>
      <c r="AC31" s="715"/>
      <c r="AD31" s="716" t="s">
        <v>138</v>
      </c>
      <c r="AE31" s="716"/>
      <c r="AF31" s="716"/>
      <c r="AG31" s="716"/>
      <c r="AH31" s="716"/>
      <c r="AI31" s="716"/>
      <c r="AJ31" s="716"/>
      <c r="AK31" s="716"/>
      <c r="AL31" s="681" t="s">
        <v>138</v>
      </c>
      <c r="AM31" s="682"/>
      <c r="AN31" s="682"/>
      <c r="AO31" s="717"/>
      <c r="AP31" s="752" t="s">
        <v>311</v>
      </c>
      <c r="AQ31" s="753"/>
      <c r="AR31" s="753"/>
      <c r="AS31" s="753"/>
      <c r="AT31" s="758" t="s">
        <v>312</v>
      </c>
      <c r="AU31" s="231"/>
      <c r="AV31" s="231"/>
      <c r="AW31" s="231"/>
      <c r="AX31" s="744" t="s">
        <v>189</v>
      </c>
      <c r="AY31" s="745"/>
      <c r="AZ31" s="745"/>
      <c r="BA31" s="745"/>
      <c r="BB31" s="745"/>
      <c r="BC31" s="745"/>
      <c r="BD31" s="745"/>
      <c r="BE31" s="745"/>
      <c r="BF31" s="746"/>
      <c r="BG31" s="747">
        <v>100</v>
      </c>
      <c r="BH31" s="748"/>
      <c r="BI31" s="748"/>
      <c r="BJ31" s="748"/>
      <c r="BK31" s="748"/>
      <c r="BL31" s="748"/>
      <c r="BM31" s="749">
        <v>100</v>
      </c>
      <c r="BN31" s="748"/>
      <c r="BO31" s="748"/>
      <c r="BP31" s="748"/>
      <c r="BQ31" s="750"/>
      <c r="BR31" s="747">
        <v>100</v>
      </c>
      <c r="BS31" s="748"/>
      <c r="BT31" s="748"/>
      <c r="BU31" s="748"/>
      <c r="BV31" s="748"/>
      <c r="BW31" s="748"/>
      <c r="BX31" s="749">
        <v>98.1</v>
      </c>
      <c r="BY31" s="748"/>
      <c r="BZ31" s="748"/>
      <c r="CA31" s="748"/>
      <c r="CB31" s="750"/>
      <c r="CD31" s="768"/>
      <c r="CE31" s="769"/>
      <c r="CF31" s="711" t="s">
        <v>313</v>
      </c>
      <c r="CG31" s="712"/>
      <c r="CH31" s="712"/>
      <c r="CI31" s="712"/>
      <c r="CJ31" s="712"/>
      <c r="CK31" s="712"/>
      <c r="CL31" s="712"/>
      <c r="CM31" s="712"/>
      <c r="CN31" s="712"/>
      <c r="CO31" s="712"/>
      <c r="CP31" s="712"/>
      <c r="CQ31" s="713"/>
      <c r="CR31" s="678">
        <v>18611</v>
      </c>
      <c r="CS31" s="697"/>
      <c r="CT31" s="697"/>
      <c r="CU31" s="697"/>
      <c r="CV31" s="697"/>
      <c r="CW31" s="697"/>
      <c r="CX31" s="697"/>
      <c r="CY31" s="698"/>
      <c r="CZ31" s="681">
        <v>0.7</v>
      </c>
      <c r="DA31" s="699"/>
      <c r="DB31" s="699"/>
      <c r="DC31" s="700"/>
      <c r="DD31" s="684">
        <v>18611</v>
      </c>
      <c r="DE31" s="697"/>
      <c r="DF31" s="697"/>
      <c r="DG31" s="697"/>
      <c r="DH31" s="697"/>
      <c r="DI31" s="697"/>
      <c r="DJ31" s="697"/>
      <c r="DK31" s="698"/>
      <c r="DL31" s="684">
        <v>18611</v>
      </c>
      <c r="DM31" s="697"/>
      <c r="DN31" s="697"/>
      <c r="DO31" s="697"/>
      <c r="DP31" s="697"/>
      <c r="DQ31" s="697"/>
      <c r="DR31" s="697"/>
      <c r="DS31" s="697"/>
      <c r="DT31" s="697"/>
      <c r="DU31" s="697"/>
      <c r="DV31" s="698"/>
      <c r="DW31" s="681">
        <v>1.4</v>
      </c>
      <c r="DX31" s="699"/>
      <c r="DY31" s="699"/>
      <c r="DZ31" s="699"/>
      <c r="EA31" s="699"/>
      <c r="EB31" s="699"/>
      <c r="EC31" s="714"/>
    </row>
    <row r="32" spans="2:133" ht="11.25" customHeight="1" x14ac:dyDescent="0.15">
      <c r="B32" s="761" t="s">
        <v>314</v>
      </c>
      <c r="C32" s="762"/>
      <c r="D32" s="762"/>
      <c r="E32" s="762"/>
      <c r="F32" s="762"/>
      <c r="G32" s="762"/>
      <c r="H32" s="762"/>
      <c r="I32" s="762"/>
      <c r="J32" s="762"/>
      <c r="K32" s="762"/>
      <c r="L32" s="762"/>
      <c r="M32" s="762"/>
      <c r="N32" s="762"/>
      <c r="O32" s="762"/>
      <c r="P32" s="762"/>
      <c r="Q32" s="763"/>
      <c r="R32" s="678" t="s">
        <v>138</v>
      </c>
      <c r="S32" s="679"/>
      <c r="T32" s="679"/>
      <c r="U32" s="679"/>
      <c r="V32" s="679"/>
      <c r="W32" s="679"/>
      <c r="X32" s="679"/>
      <c r="Y32" s="680"/>
      <c r="Z32" s="715" t="s">
        <v>138</v>
      </c>
      <c r="AA32" s="715"/>
      <c r="AB32" s="715"/>
      <c r="AC32" s="715"/>
      <c r="AD32" s="716" t="s">
        <v>138</v>
      </c>
      <c r="AE32" s="716"/>
      <c r="AF32" s="716"/>
      <c r="AG32" s="716"/>
      <c r="AH32" s="716"/>
      <c r="AI32" s="716"/>
      <c r="AJ32" s="716"/>
      <c r="AK32" s="716"/>
      <c r="AL32" s="681" t="s">
        <v>138</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100</v>
      </c>
      <c r="BH32" s="697"/>
      <c r="BI32" s="697"/>
      <c r="BJ32" s="697"/>
      <c r="BK32" s="697"/>
      <c r="BL32" s="697"/>
      <c r="BM32" s="682">
        <v>100</v>
      </c>
      <c r="BN32" s="743"/>
      <c r="BO32" s="743"/>
      <c r="BP32" s="743"/>
      <c r="BQ32" s="721"/>
      <c r="BR32" s="751">
        <v>99.9</v>
      </c>
      <c r="BS32" s="697"/>
      <c r="BT32" s="697"/>
      <c r="BU32" s="697"/>
      <c r="BV32" s="697"/>
      <c r="BW32" s="697"/>
      <c r="BX32" s="682">
        <v>99.9</v>
      </c>
      <c r="BY32" s="743"/>
      <c r="BZ32" s="743"/>
      <c r="CA32" s="743"/>
      <c r="CB32" s="721"/>
      <c r="CD32" s="770"/>
      <c r="CE32" s="771"/>
      <c r="CF32" s="711" t="s">
        <v>317</v>
      </c>
      <c r="CG32" s="712"/>
      <c r="CH32" s="712"/>
      <c r="CI32" s="712"/>
      <c r="CJ32" s="712"/>
      <c r="CK32" s="712"/>
      <c r="CL32" s="712"/>
      <c r="CM32" s="712"/>
      <c r="CN32" s="712"/>
      <c r="CO32" s="712"/>
      <c r="CP32" s="712"/>
      <c r="CQ32" s="713"/>
      <c r="CR32" s="678">
        <v>14</v>
      </c>
      <c r="CS32" s="679"/>
      <c r="CT32" s="679"/>
      <c r="CU32" s="679"/>
      <c r="CV32" s="679"/>
      <c r="CW32" s="679"/>
      <c r="CX32" s="679"/>
      <c r="CY32" s="680"/>
      <c r="CZ32" s="681">
        <v>0</v>
      </c>
      <c r="DA32" s="699"/>
      <c r="DB32" s="699"/>
      <c r="DC32" s="700"/>
      <c r="DD32" s="684">
        <v>14</v>
      </c>
      <c r="DE32" s="679"/>
      <c r="DF32" s="679"/>
      <c r="DG32" s="679"/>
      <c r="DH32" s="679"/>
      <c r="DI32" s="679"/>
      <c r="DJ32" s="679"/>
      <c r="DK32" s="680"/>
      <c r="DL32" s="684">
        <v>14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410802</v>
      </c>
      <c r="S33" s="679"/>
      <c r="T33" s="679"/>
      <c r="U33" s="679"/>
      <c r="V33" s="679"/>
      <c r="W33" s="679"/>
      <c r="X33" s="679"/>
      <c r="Y33" s="680"/>
      <c r="Z33" s="715">
        <v>14.1</v>
      </c>
      <c r="AA33" s="715"/>
      <c r="AB33" s="715"/>
      <c r="AC33" s="715"/>
      <c r="AD33" s="716" t="s">
        <v>138</v>
      </c>
      <c r="AE33" s="716"/>
      <c r="AF33" s="716"/>
      <c r="AG33" s="716"/>
      <c r="AH33" s="716"/>
      <c r="AI33" s="716"/>
      <c r="AJ33" s="716"/>
      <c r="AK33" s="716"/>
      <c r="AL33" s="681" t="s">
        <v>138</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100</v>
      </c>
      <c r="BH33" s="663"/>
      <c r="BI33" s="663"/>
      <c r="BJ33" s="663"/>
      <c r="BK33" s="663"/>
      <c r="BL33" s="663"/>
      <c r="BM33" s="706">
        <v>100</v>
      </c>
      <c r="BN33" s="663"/>
      <c r="BO33" s="663"/>
      <c r="BP33" s="663"/>
      <c r="BQ33" s="727"/>
      <c r="BR33" s="742">
        <v>100</v>
      </c>
      <c r="BS33" s="663"/>
      <c r="BT33" s="663"/>
      <c r="BU33" s="663"/>
      <c r="BV33" s="663"/>
      <c r="BW33" s="663"/>
      <c r="BX33" s="706">
        <v>100</v>
      </c>
      <c r="BY33" s="663"/>
      <c r="BZ33" s="663"/>
      <c r="CA33" s="663"/>
      <c r="CB33" s="727"/>
      <c r="CD33" s="711" t="s">
        <v>320</v>
      </c>
      <c r="CE33" s="712"/>
      <c r="CF33" s="712"/>
      <c r="CG33" s="712"/>
      <c r="CH33" s="712"/>
      <c r="CI33" s="712"/>
      <c r="CJ33" s="712"/>
      <c r="CK33" s="712"/>
      <c r="CL33" s="712"/>
      <c r="CM33" s="712"/>
      <c r="CN33" s="712"/>
      <c r="CO33" s="712"/>
      <c r="CP33" s="712"/>
      <c r="CQ33" s="713"/>
      <c r="CR33" s="678">
        <v>1262101</v>
      </c>
      <c r="CS33" s="697"/>
      <c r="CT33" s="697"/>
      <c r="CU33" s="697"/>
      <c r="CV33" s="697"/>
      <c r="CW33" s="697"/>
      <c r="CX33" s="697"/>
      <c r="CY33" s="698"/>
      <c r="CZ33" s="681">
        <v>44.1</v>
      </c>
      <c r="DA33" s="699"/>
      <c r="DB33" s="699"/>
      <c r="DC33" s="700"/>
      <c r="DD33" s="684">
        <v>927676</v>
      </c>
      <c r="DE33" s="697"/>
      <c r="DF33" s="697"/>
      <c r="DG33" s="697"/>
      <c r="DH33" s="697"/>
      <c r="DI33" s="697"/>
      <c r="DJ33" s="697"/>
      <c r="DK33" s="698"/>
      <c r="DL33" s="684">
        <v>525625</v>
      </c>
      <c r="DM33" s="697"/>
      <c r="DN33" s="697"/>
      <c r="DO33" s="697"/>
      <c r="DP33" s="697"/>
      <c r="DQ33" s="697"/>
      <c r="DR33" s="697"/>
      <c r="DS33" s="697"/>
      <c r="DT33" s="697"/>
      <c r="DU33" s="697"/>
      <c r="DV33" s="698"/>
      <c r="DW33" s="681">
        <v>40.4</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49964</v>
      </c>
      <c r="S34" s="679"/>
      <c r="T34" s="679"/>
      <c r="U34" s="679"/>
      <c r="V34" s="679"/>
      <c r="W34" s="679"/>
      <c r="X34" s="679"/>
      <c r="Y34" s="680"/>
      <c r="Z34" s="715">
        <v>1.7</v>
      </c>
      <c r="AA34" s="715"/>
      <c r="AB34" s="715"/>
      <c r="AC34" s="715"/>
      <c r="AD34" s="716" t="s">
        <v>138</v>
      </c>
      <c r="AE34" s="716"/>
      <c r="AF34" s="716"/>
      <c r="AG34" s="716"/>
      <c r="AH34" s="716"/>
      <c r="AI34" s="716"/>
      <c r="AJ34" s="716"/>
      <c r="AK34" s="716"/>
      <c r="AL34" s="681" t="s">
        <v>138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602557</v>
      </c>
      <c r="CS34" s="679"/>
      <c r="CT34" s="679"/>
      <c r="CU34" s="679"/>
      <c r="CV34" s="679"/>
      <c r="CW34" s="679"/>
      <c r="CX34" s="679"/>
      <c r="CY34" s="680"/>
      <c r="CZ34" s="681">
        <v>21.1</v>
      </c>
      <c r="DA34" s="699"/>
      <c r="DB34" s="699"/>
      <c r="DC34" s="700"/>
      <c r="DD34" s="684">
        <v>479245</v>
      </c>
      <c r="DE34" s="679"/>
      <c r="DF34" s="679"/>
      <c r="DG34" s="679"/>
      <c r="DH34" s="679"/>
      <c r="DI34" s="679"/>
      <c r="DJ34" s="679"/>
      <c r="DK34" s="680"/>
      <c r="DL34" s="684">
        <v>249884</v>
      </c>
      <c r="DM34" s="679"/>
      <c r="DN34" s="679"/>
      <c r="DO34" s="679"/>
      <c r="DP34" s="679"/>
      <c r="DQ34" s="679"/>
      <c r="DR34" s="679"/>
      <c r="DS34" s="679"/>
      <c r="DT34" s="679"/>
      <c r="DU34" s="679"/>
      <c r="DV34" s="680"/>
      <c r="DW34" s="681">
        <v>19.2</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20421</v>
      </c>
      <c r="S35" s="679"/>
      <c r="T35" s="679"/>
      <c r="U35" s="679"/>
      <c r="V35" s="679"/>
      <c r="W35" s="679"/>
      <c r="X35" s="679"/>
      <c r="Y35" s="680"/>
      <c r="Z35" s="715">
        <v>0.7</v>
      </c>
      <c r="AA35" s="715"/>
      <c r="AB35" s="715"/>
      <c r="AC35" s="715"/>
      <c r="AD35" s="716" t="s">
        <v>138</v>
      </c>
      <c r="AE35" s="716"/>
      <c r="AF35" s="716"/>
      <c r="AG35" s="716"/>
      <c r="AH35" s="716"/>
      <c r="AI35" s="716"/>
      <c r="AJ35" s="716"/>
      <c r="AK35" s="716"/>
      <c r="AL35" s="681" t="s">
        <v>138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92685</v>
      </c>
      <c r="CS35" s="697"/>
      <c r="CT35" s="697"/>
      <c r="CU35" s="697"/>
      <c r="CV35" s="697"/>
      <c r="CW35" s="697"/>
      <c r="CX35" s="697"/>
      <c r="CY35" s="698"/>
      <c r="CZ35" s="681">
        <v>3.2</v>
      </c>
      <c r="DA35" s="699"/>
      <c r="DB35" s="699"/>
      <c r="DC35" s="700"/>
      <c r="DD35" s="684">
        <v>70098</v>
      </c>
      <c r="DE35" s="697"/>
      <c r="DF35" s="697"/>
      <c r="DG35" s="697"/>
      <c r="DH35" s="697"/>
      <c r="DI35" s="697"/>
      <c r="DJ35" s="697"/>
      <c r="DK35" s="698"/>
      <c r="DL35" s="684">
        <v>69569</v>
      </c>
      <c r="DM35" s="697"/>
      <c r="DN35" s="697"/>
      <c r="DO35" s="697"/>
      <c r="DP35" s="697"/>
      <c r="DQ35" s="697"/>
      <c r="DR35" s="697"/>
      <c r="DS35" s="697"/>
      <c r="DT35" s="697"/>
      <c r="DU35" s="697"/>
      <c r="DV35" s="698"/>
      <c r="DW35" s="681">
        <v>5.3</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156932</v>
      </c>
      <c r="S36" s="679"/>
      <c r="T36" s="679"/>
      <c r="U36" s="679"/>
      <c r="V36" s="679"/>
      <c r="W36" s="679"/>
      <c r="X36" s="679"/>
      <c r="Y36" s="680"/>
      <c r="Z36" s="715">
        <v>5.4</v>
      </c>
      <c r="AA36" s="715"/>
      <c r="AB36" s="715"/>
      <c r="AC36" s="715"/>
      <c r="AD36" s="716" t="s">
        <v>138</v>
      </c>
      <c r="AE36" s="716"/>
      <c r="AF36" s="716"/>
      <c r="AG36" s="716"/>
      <c r="AH36" s="716"/>
      <c r="AI36" s="716"/>
      <c r="AJ36" s="716"/>
      <c r="AK36" s="716"/>
      <c r="AL36" s="681" t="s">
        <v>138</v>
      </c>
      <c r="AM36" s="682"/>
      <c r="AN36" s="682"/>
      <c r="AO36" s="717"/>
      <c r="AP36" s="235"/>
      <c r="AQ36" s="730" t="s">
        <v>328</v>
      </c>
      <c r="AR36" s="731"/>
      <c r="AS36" s="731"/>
      <c r="AT36" s="731"/>
      <c r="AU36" s="731"/>
      <c r="AV36" s="731"/>
      <c r="AW36" s="731"/>
      <c r="AX36" s="731"/>
      <c r="AY36" s="732"/>
      <c r="AZ36" s="733">
        <v>71431</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3382</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331203</v>
      </c>
      <c r="CS36" s="679"/>
      <c r="CT36" s="679"/>
      <c r="CU36" s="679"/>
      <c r="CV36" s="679"/>
      <c r="CW36" s="679"/>
      <c r="CX36" s="679"/>
      <c r="CY36" s="680"/>
      <c r="CZ36" s="681">
        <v>11.6</v>
      </c>
      <c r="DA36" s="699"/>
      <c r="DB36" s="699"/>
      <c r="DC36" s="700"/>
      <c r="DD36" s="684">
        <v>255539</v>
      </c>
      <c r="DE36" s="679"/>
      <c r="DF36" s="679"/>
      <c r="DG36" s="679"/>
      <c r="DH36" s="679"/>
      <c r="DI36" s="679"/>
      <c r="DJ36" s="679"/>
      <c r="DK36" s="680"/>
      <c r="DL36" s="684">
        <v>206172</v>
      </c>
      <c r="DM36" s="679"/>
      <c r="DN36" s="679"/>
      <c r="DO36" s="679"/>
      <c r="DP36" s="679"/>
      <c r="DQ36" s="679"/>
      <c r="DR36" s="679"/>
      <c r="DS36" s="679"/>
      <c r="DT36" s="679"/>
      <c r="DU36" s="679"/>
      <c r="DV36" s="680"/>
      <c r="DW36" s="681">
        <v>15.8</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89106</v>
      </c>
      <c r="S37" s="679"/>
      <c r="T37" s="679"/>
      <c r="U37" s="679"/>
      <c r="V37" s="679"/>
      <c r="W37" s="679"/>
      <c r="X37" s="679"/>
      <c r="Y37" s="680"/>
      <c r="Z37" s="715">
        <v>3.1</v>
      </c>
      <c r="AA37" s="715"/>
      <c r="AB37" s="715"/>
      <c r="AC37" s="715"/>
      <c r="AD37" s="716" t="s">
        <v>138</v>
      </c>
      <c r="AE37" s="716"/>
      <c r="AF37" s="716"/>
      <c r="AG37" s="716"/>
      <c r="AH37" s="716"/>
      <c r="AI37" s="716"/>
      <c r="AJ37" s="716"/>
      <c r="AK37" s="716"/>
      <c r="AL37" s="681" t="s">
        <v>138</v>
      </c>
      <c r="AM37" s="682"/>
      <c r="AN37" s="682"/>
      <c r="AO37" s="717"/>
      <c r="AQ37" s="718" t="s">
        <v>332</v>
      </c>
      <c r="AR37" s="719"/>
      <c r="AS37" s="719"/>
      <c r="AT37" s="719"/>
      <c r="AU37" s="719"/>
      <c r="AV37" s="719"/>
      <c r="AW37" s="719"/>
      <c r="AX37" s="719"/>
      <c r="AY37" s="720"/>
      <c r="AZ37" s="678">
        <v>8822</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3382</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78618</v>
      </c>
      <c r="CS37" s="697"/>
      <c r="CT37" s="697"/>
      <c r="CU37" s="697"/>
      <c r="CV37" s="697"/>
      <c r="CW37" s="697"/>
      <c r="CX37" s="697"/>
      <c r="CY37" s="698"/>
      <c r="CZ37" s="681">
        <v>2.7</v>
      </c>
      <c r="DA37" s="699"/>
      <c r="DB37" s="699"/>
      <c r="DC37" s="700"/>
      <c r="DD37" s="684">
        <v>78618</v>
      </c>
      <c r="DE37" s="697"/>
      <c r="DF37" s="697"/>
      <c r="DG37" s="697"/>
      <c r="DH37" s="697"/>
      <c r="DI37" s="697"/>
      <c r="DJ37" s="697"/>
      <c r="DK37" s="698"/>
      <c r="DL37" s="684">
        <v>78618</v>
      </c>
      <c r="DM37" s="697"/>
      <c r="DN37" s="697"/>
      <c r="DO37" s="697"/>
      <c r="DP37" s="697"/>
      <c r="DQ37" s="697"/>
      <c r="DR37" s="697"/>
      <c r="DS37" s="697"/>
      <c r="DT37" s="697"/>
      <c r="DU37" s="697"/>
      <c r="DV37" s="698"/>
      <c r="DW37" s="681">
        <v>6</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30474</v>
      </c>
      <c r="S38" s="679"/>
      <c r="T38" s="679"/>
      <c r="U38" s="679"/>
      <c r="V38" s="679"/>
      <c r="W38" s="679"/>
      <c r="X38" s="679"/>
      <c r="Y38" s="680"/>
      <c r="Z38" s="715">
        <v>1</v>
      </c>
      <c r="AA38" s="715"/>
      <c r="AB38" s="715"/>
      <c r="AC38" s="715"/>
      <c r="AD38" s="716" t="s">
        <v>138</v>
      </c>
      <c r="AE38" s="716"/>
      <c r="AF38" s="716"/>
      <c r="AG38" s="716"/>
      <c r="AH38" s="716"/>
      <c r="AI38" s="716"/>
      <c r="AJ38" s="716"/>
      <c r="AK38" s="716"/>
      <c r="AL38" s="681" t="s">
        <v>138</v>
      </c>
      <c r="AM38" s="682"/>
      <c r="AN38" s="682"/>
      <c r="AO38" s="717"/>
      <c r="AQ38" s="718" t="s">
        <v>336</v>
      </c>
      <c r="AR38" s="719"/>
      <c r="AS38" s="719"/>
      <c r="AT38" s="719"/>
      <c r="AU38" s="719"/>
      <c r="AV38" s="719"/>
      <c r="AW38" s="719"/>
      <c r="AX38" s="719"/>
      <c r="AY38" s="720"/>
      <c r="AZ38" s="678">
        <v>6855</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164</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71431</v>
      </c>
      <c r="CS38" s="679"/>
      <c r="CT38" s="679"/>
      <c r="CU38" s="679"/>
      <c r="CV38" s="679"/>
      <c r="CW38" s="679"/>
      <c r="CX38" s="679"/>
      <c r="CY38" s="680"/>
      <c r="CZ38" s="681">
        <v>2.5</v>
      </c>
      <c r="DA38" s="699"/>
      <c r="DB38" s="699"/>
      <c r="DC38" s="700"/>
      <c r="DD38" s="684">
        <v>60356</v>
      </c>
      <c r="DE38" s="679"/>
      <c r="DF38" s="679"/>
      <c r="DG38" s="679"/>
      <c r="DH38" s="679"/>
      <c r="DI38" s="679"/>
      <c r="DJ38" s="679"/>
      <c r="DK38" s="680"/>
      <c r="DL38" s="684" t="s">
        <v>137</v>
      </c>
      <c r="DM38" s="679"/>
      <c r="DN38" s="679"/>
      <c r="DO38" s="679"/>
      <c r="DP38" s="679"/>
      <c r="DQ38" s="679"/>
      <c r="DR38" s="679"/>
      <c r="DS38" s="679"/>
      <c r="DT38" s="679"/>
      <c r="DU38" s="679"/>
      <c r="DV38" s="680"/>
      <c r="DW38" s="681" t="s">
        <v>138</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465662</v>
      </c>
      <c r="S39" s="679"/>
      <c r="T39" s="679"/>
      <c r="U39" s="679"/>
      <c r="V39" s="679"/>
      <c r="W39" s="679"/>
      <c r="X39" s="679"/>
      <c r="Y39" s="680"/>
      <c r="Z39" s="715">
        <v>16</v>
      </c>
      <c r="AA39" s="715"/>
      <c r="AB39" s="715"/>
      <c r="AC39" s="715"/>
      <c r="AD39" s="716" t="s">
        <v>138</v>
      </c>
      <c r="AE39" s="716"/>
      <c r="AF39" s="716"/>
      <c r="AG39" s="716"/>
      <c r="AH39" s="716"/>
      <c r="AI39" s="716"/>
      <c r="AJ39" s="716"/>
      <c r="AK39" s="716"/>
      <c r="AL39" s="681" t="s">
        <v>137</v>
      </c>
      <c r="AM39" s="682"/>
      <c r="AN39" s="682"/>
      <c r="AO39" s="717"/>
      <c r="AQ39" s="718" t="s">
        <v>340</v>
      </c>
      <c r="AR39" s="719"/>
      <c r="AS39" s="719"/>
      <c r="AT39" s="719"/>
      <c r="AU39" s="719"/>
      <c r="AV39" s="719"/>
      <c r="AW39" s="719"/>
      <c r="AX39" s="719"/>
      <c r="AY39" s="720"/>
      <c r="AZ39" s="678" t="s">
        <v>138</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242</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164225</v>
      </c>
      <c r="CS39" s="697"/>
      <c r="CT39" s="697"/>
      <c r="CU39" s="697"/>
      <c r="CV39" s="697"/>
      <c r="CW39" s="697"/>
      <c r="CX39" s="697"/>
      <c r="CY39" s="698"/>
      <c r="CZ39" s="681">
        <v>5.7</v>
      </c>
      <c r="DA39" s="699"/>
      <c r="DB39" s="699"/>
      <c r="DC39" s="700"/>
      <c r="DD39" s="684">
        <v>62438</v>
      </c>
      <c r="DE39" s="697"/>
      <c r="DF39" s="697"/>
      <c r="DG39" s="697"/>
      <c r="DH39" s="697"/>
      <c r="DI39" s="697"/>
      <c r="DJ39" s="697"/>
      <c r="DK39" s="698"/>
      <c r="DL39" s="684" t="s">
        <v>138</v>
      </c>
      <c r="DM39" s="697"/>
      <c r="DN39" s="697"/>
      <c r="DO39" s="697"/>
      <c r="DP39" s="697"/>
      <c r="DQ39" s="697"/>
      <c r="DR39" s="697"/>
      <c r="DS39" s="697"/>
      <c r="DT39" s="697"/>
      <c r="DU39" s="697"/>
      <c r="DV39" s="698"/>
      <c r="DW39" s="681" t="s">
        <v>138</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138</v>
      </c>
      <c r="AA40" s="715"/>
      <c r="AB40" s="715"/>
      <c r="AC40" s="715"/>
      <c r="AD40" s="716" t="s">
        <v>228</v>
      </c>
      <c r="AE40" s="716"/>
      <c r="AF40" s="716"/>
      <c r="AG40" s="716"/>
      <c r="AH40" s="716"/>
      <c r="AI40" s="716"/>
      <c r="AJ40" s="716"/>
      <c r="AK40" s="716"/>
      <c r="AL40" s="681" t="s">
        <v>138</v>
      </c>
      <c r="AM40" s="682"/>
      <c r="AN40" s="682"/>
      <c r="AO40" s="717"/>
      <c r="AQ40" s="718" t="s">
        <v>344</v>
      </c>
      <c r="AR40" s="719"/>
      <c r="AS40" s="719"/>
      <c r="AT40" s="719"/>
      <c r="AU40" s="719"/>
      <c r="AV40" s="719"/>
      <c r="AW40" s="719"/>
      <c r="AX40" s="719"/>
      <c r="AY40" s="720"/>
      <c r="AZ40" s="678" t="s">
        <v>138</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74</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t="s">
        <v>138</v>
      </c>
      <c r="CS40" s="679"/>
      <c r="CT40" s="679"/>
      <c r="CU40" s="679"/>
      <c r="CV40" s="679"/>
      <c r="CW40" s="679"/>
      <c r="CX40" s="679"/>
      <c r="CY40" s="680"/>
      <c r="CZ40" s="681" t="s">
        <v>137</v>
      </c>
      <c r="DA40" s="699"/>
      <c r="DB40" s="699"/>
      <c r="DC40" s="700"/>
      <c r="DD40" s="684" t="s">
        <v>137</v>
      </c>
      <c r="DE40" s="679"/>
      <c r="DF40" s="679"/>
      <c r="DG40" s="679"/>
      <c r="DH40" s="679"/>
      <c r="DI40" s="679"/>
      <c r="DJ40" s="679"/>
      <c r="DK40" s="680"/>
      <c r="DL40" s="684" t="s">
        <v>138</v>
      </c>
      <c r="DM40" s="679"/>
      <c r="DN40" s="679"/>
      <c r="DO40" s="679"/>
      <c r="DP40" s="679"/>
      <c r="DQ40" s="679"/>
      <c r="DR40" s="679"/>
      <c r="DS40" s="679"/>
      <c r="DT40" s="679"/>
      <c r="DU40" s="679"/>
      <c r="DV40" s="680"/>
      <c r="DW40" s="681" t="s">
        <v>138</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36362</v>
      </c>
      <c r="S41" s="679"/>
      <c r="T41" s="679"/>
      <c r="U41" s="679"/>
      <c r="V41" s="679"/>
      <c r="W41" s="679"/>
      <c r="X41" s="679"/>
      <c r="Y41" s="680"/>
      <c r="Z41" s="715">
        <v>1.2</v>
      </c>
      <c r="AA41" s="715"/>
      <c r="AB41" s="715"/>
      <c r="AC41" s="715"/>
      <c r="AD41" s="716" t="s">
        <v>138</v>
      </c>
      <c r="AE41" s="716"/>
      <c r="AF41" s="716"/>
      <c r="AG41" s="716"/>
      <c r="AH41" s="716"/>
      <c r="AI41" s="716"/>
      <c r="AJ41" s="716"/>
      <c r="AK41" s="716"/>
      <c r="AL41" s="681" t="s">
        <v>138</v>
      </c>
      <c r="AM41" s="682"/>
      <c r="AN41" s="682"/>
      <c r="AO41" s="717"/>
      <c r="AQ41" s="718" t="s">
        <v>349</v>
      </c>
      <c r="AR41" s="719"/>
      <c r="AS41" s="719"/>
      <c r="AT41" s="719"/>
      <c r="AU41" s="719"/>
      <c r="AV41" s="719"/>
      <c r="AW41" s="719"/>
      <c r="AX41" s="719"/>
      <c r="AY41" s="720"/>
      <c r="AZ41" s="678">
        <v>12362</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v>5</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138</v>
      </c>
      <c r="CS41" s="697"/>
      <c r="CT41" s="697"/>
      <c r="CU41" s="697"/>
      <c r="CV41" s="697"/>
      <c r="CW41" s="697"/>
      <c r="CX41" s="697"/>
      <c r="CY41" s="698"/>
      <c r="CZ41" s="681" t="s">
        <v>138</v>
      </c>
      <c r="DA41" s="699"/>
      <c r="DB41" s="699"/>
      <c r="DC41" s="700"/>
      <c r="DD41" s="684" t="s">
        <v>228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2915230</v>
      </c>
      <c r="S42" s="701"/>
      <c r="T42" s="701"/>
      <c r="U42" s="701"/>
      <c r="V42" s="701"/>
      <c r="W42" s="701"/>
      <c r="X42" s="701"/>
      <c r="Y42" s="703"/>
      <c r="Z42" s="704">
        <v>100</v>
      </c>
      <c r="AA42" s="704"/>
      <c r="AB42" s="704"/>
      <c r="AC42" s="704"/>
      <c r="AD42" s="705">
        <v>1265327</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43392</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473</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905349</v>
      </c>
      <c r="CS42" s="679"/>
      <c r="CT42" s="679"/>
      <c r="CU42" s="679"/>
      <c r="CV42" s="679"/>
      <c r="CW42" s="679"/>
      <c r="CX42" s="679"/>
      <c r="CY42" s="680"/>
      <c r="CZ42" s="681">
        <v>31.7</v>
      </c>
      <c r="DA42" s="682"/>
      <c r="DB42" s="682"/>
      <c r="DC42" s="683"/>
      <c r="DD42" s="684">
        <v>95516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56131</v>
      </c>
      <c r="CS43" s="697"/>
      <c r="CT43" s="697"/>
      <c r="CU43" s="697"/>
      <c r="CV43" s="697"/>
      <c r="CW43" s="697"/>
      <c r="CX43" s="697"/>
      <c r="CY43" s="698"/>
      <c r="CZ43" s="681">
        <v>2</v>
      </c>
      <c r="DA43" s="699"/>
      <c r="DB43" s="699"/>
      <c r="DC43" s="700"/>
      <c r="DD43" s="684">
        <v>56131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762947</v>
      </c>
      <c r="CS44" s="679"/>
      <c r="CT44" s="679"/>
      <c r="CU44" s="679"/>
      <c r="CV44" s="679"/>
      <c r="CW44" s="679"/>
      <c r="CX44" s="679"/>
      <c r="CY44" s="680"/>
      <c r="CZ44" s="681">
        <v>26.7</v>
      </c>
      <c r="DA44" s="682"/>
      <c r="DB44" s="682"/>
      <c r="DC44" s="683"/>
      <c r="DD44" s="684">
        <v>84198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337582</v>
      </c>
      <c r="CS45" s="697"/>
      <c r="CT45" s="697"/>
      <c r="CU45" s="697"/>
      <c r="CV45" s="697"/>
      <c r="CW45" s="697"/>
      <c r="CX45" s="697"/>
      <c r="CY45" s="698"/>
      <c r="CZ45" s="681">
        <v>11.8</v>
      </c>
      <c r="DA45" s="699"/>
      <c r="DB45" s="699"/>
      <c r="DC45" s="700"/>
      <c r="DD45" s="684">
        <v>3836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425365</v>
      </c>
      <c r="CS46" s="679"/>
      <c r="CT46" s="679"/>
      <c r="CU46" s="679"/>
      <c r="CV46" s="679"/>
      <c r="CW46" s="679"/>
      <c r="CX46" s="679"/>
      <c r="CY46" s="680"/>
      <c r="CZ46" s="681">
        <v>14.9</v>
      </c>
      <c r="DA46" s="682"/>
      <c r="DB46" s="682"/>
      <c r="DC46" s="683"/>
      <c r="DD46" s="684">
        <v>80362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142402</v>
      </c>
      <c r="CS47" s="697"/>
      <c r="CT47" s="697"/>
      <c r="CU47" s="697"/>
      <c r="CV47" s="697"/>
      <c r="CW47" s="697"/>
      <c r="CX47" s="697"/>
      <c r="CY47" s="698"/>
      <c r="CZ47" s="681">
        <v>5</v>
      </c>
      <c r="DA47" s="699"/>
      <c r="DB47" s="699"/>
      <c r="DC47" s="700"/>
      <c r="DD47" s="684">
        <v>11318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138</v>
      </c>
      <c r="CS48" s="679"/>
      <c r="CT48" s="679"/>
      <c r="CU48" s="679"/>
      <c r="CV48" s="679"/>
      <c r="CW48" s="679"/>
      <c r="CX48" s="679"/>
      <c r="CY48" s="680"/>
      <c r="CZ48" s="681" t="s">
        <v>138</v>
      </c>
      <c r="DA48" s="682"/>
      <c r="DB48" s="682"/>
      <c r="DC48" s="683"/>
      <c r="DD48" s="684" t="s">
        <v>138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2860333</v>
      </c>
      <c r="CS49" s="663"/>
      <c r="CT49" s="663"/>
      <c r="CU49" s="663"/>
      <c r="CV49" s="663"/>
      <c r="CW49" s="663"/>
      <c r="CX49" s="663"/>
      <c r="CY49" s="664"/>
      <c r="CZ49" s="665">
        <v>100</v>
      </c>
      <c r="DA49" s="666"/>
      <c r="DB49" s="666"/>
      <c r="DC49" s="667"/>
      <c r="DD49" s="668">
        <v>1658754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xx2ZtkfNergrPxElEJzJQl/dHQ/uXBRc6mfwGjOULS0zQTygejL+0ThTXRNoR8/Dv7lfSk8XGCZia9lmnpAx2w==" saltValue="OGJs9N1yPkQYpc9H7Ew5m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2881</v>
      </c>
      <c r="R7" s="1198"/>
      <c r="S7" s="1198"/>
      <c r="T7" s="1198"/>
      <c r="U7" s="1198"/>
      <c r="V7" s="1198">
        <v>2828</v>
      </c>
      <c r="W7" s="1198"/>
      <c r="X7" s="1198"/>
      <c r="Y7" s="1198"/>
      <c r="Z7" s="1198"/>
      <c r="AA7" s="1198">
        <v>53</v>
      </c>
      <c r="AB7" s="1198"/>
      <c r="AC7" s="1198"/>
      <c r="AD7" s="1198"/>
      <c r="AE7" s="1199"/>
      <c r="AF7" s="1200">
        <v>49</v>
      </c>
      <c r="AG7" s="1201"/>
      <c r="AH7" s="1201"/>
      <c r="AI7" s="1201"/>
      <c r="AJ7" s="1202"/>
      <c r="AK7" s="1184" t="s">
        <v>575</v>
      </c>
      <c r="AL7" s="1185"/>
      <c r="AM7" s="1185"/>
      <c r="AN7" s="1185"/>
      <c r="AO7" s="1185"/>
      <c r="AP7" s="1185">
        <v>3128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585</v>
      </c>
      <c r="BT7" s="1189"/>
      <c r="BU7" s="1189"/>
      <c r="BV7" s="1189"/>
      <c r="BW7" s="1189"/>
      <c r="BX7" s="1189"/>
      <c r="BY7" s="1189"/>
      <c r="BZ7" s="1189"/>
      <c r="CA7" s="1189"/>
      <c r="CB7" s="1189"/>
      <c r="CC7" s="1189"/>
      <c r="CD7" s="1189"/>
      <c r="CE7" s="1189"/>
      <c r="CF7" s="1189"/>
      <c r="CG7" s="1190"/>
      <c r="CH7" s="1181">
        <v>-1</v>
      </c>
      <c r="CI7" s="1182"/>
      <c r="CJ7" s="1182"/>
      <c r="CK7" s="1182"/>
      <c r="CL7" s="1183"/>
      <c r="CM7" s="1181">
        <v>151</v>
      </c>
      <c r="CN7" s="1182"/>
      <c r="CO7" s="1182"/>
      <c r="CP7" s="1182"/>
      <c r="CQ7" s="1183"/>
      <c r="CR7" s="1181">
        <v>90</v>
      </c>
      <c r="CS7" s="1182"/>
      <c r="CT7" s="1182"/>
      <c r="CU7" s="1182"/>
      <c r="CV7" s="1183"/>
      <c r="CW7" s="1181" t="s">
        <v>584</v>
      </c>
      <c r="CX7" s="1182"/>
      <c r="CY7" s="1182"/>
      <c r="CZ7" s="1182"/>
      <c r="DA7" s="1183"/>
      <c r="DB7" s="1181" t="s">
        <v>584</v>
      </c>
      <c r="DC7" s="1182"/>
      <c r="DD7" s="1182"/>
      <c r="DE7" s="1182"/>
      <c r="DF7" s="1183"/>
      <c r="DG7" s="1181" t="s">
        <v>584</v>
      </c>
      <c r="DH7" s="1182"/>
      <c r="DI7" s="1182"/>
      <c r="DJ7" s="1182"/>
      <c r="DK7" s="1183"/>
      <c r="DL7" s="1181" t="s">
        <v>584</v>
      </c>
      <c r="DM7" s="1182"/>
      <c r="DN7" s="1182"/>
      <c r="DO7" s="1182"/>
      <c r="DP7" s="1183"/>
      <c r="DQ7" s="1181" t="s">
        <v>584</v>
      </c>
      <c r="DR7" s="1182"/>
      <c r="DS7" s="1182"/>
      <c r="DT7" s="1182"/>
      <c r="DU7" s="1183"/>
      <c r="DV7" s="1208"/>
      <c r="DW7" s="1209"/>
      <c r="DX7" s="1209"/>
      <c r="DY7" s="1209"/>
      <c r="DZ7" s="1210"/>
      <c r="EA7" s="255"/>
    </row>
    <row r="8" spans="1:131" s="256" customFormat="1" ht="26.25" customHeight="1" x14ac:dyDescent="0.15">
      <c r="A8" s="262">
        <v>2</v>
      </c>
      <c r="B8" s="1130" t="s">
        <v>587</v>
      </c>
      <c r="C8" s="1131"/>
      <c r="D8" s="1131"/>
      <c r="E8" s="1131"/>
      <c r="F8" s="1131"/>
      <c r="G8" s="1131"/>
      <c r="H8" s="1131"/>
      <c r="I8" s="1131"/>
      <c r="J8" s="1131"/>
      <c r="K8" s="1131"/>
      <c r="L8" s="1131"/>
      <c r="M8" s="1131"/>
      <c r="N8" s="1131"/>
      <c r="O8" s="1131"/>
      <c r="P8" s="1132"/>
      <c r="Q8" s="1136">
        <v>0</v>
      </c>
      <c r="R8" s="1137"/>
      <c r="S8" s="1137"/>
      <c r="T8" s="1137"/>
      <c r="U8" s="1137"/>
      <c r="V8" s="1137">
        <v>0</v>
      </c>
      <c r="W8" s="1137"/>
      <c r="X8" s="1137"/>
      <c r="Y8" s="1137"/>
      <c r="Z8" s="1137"/>
      <c r="AA8" s="1137">
        <v>0</v>
      </c>
      <c r="AB8" s="1137"/>
      <c r="AC8" s="1137"/>
      <c r="AD8" s="1137"/>
      <c r="AE8" s="1138"/>
      <c r="AF8" s="1112">
        <v>0</v>
      </c>
      <c r="AG8" s="1113"/>
      <c r="AH8" s="1113"/>
      <c r="AI8" s="1113"/>
      <c r="AJ8" s="1114"/>
      <c r="AK8" s="1179" t="s">
        <v>575</v>
      </c>
      <c r="AL8" s="1180"/>
      <c r="AM8" s="1180"/>
      <c r="AN8" s="1180"/>
      <c r="AO8" s="1180"/>
      <c r="AP8" s="1180" t="s">
        <v>575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586</v>
      </c>
      <c r="BT8" s="1108"/>
      <c r="BU8" s="1108"/>
      <c r="BV8" s="1108"/>
      <c r="BW8" s="1108"/>
      <c r="BX8" s="1108"/>
      <c r="BY8" s="1108"/>
      <c r="BZ8" s="1108"/>
      <c r="CA8" s="1108"/>
      <c r="CB8" s="1108"/>
      <c r="CC8" s="1108"/>
      <c r="CD8" s="1108"/>
      <c r="CE8" s="1108"/>
      <c r="CF8" s="1108"/>
      <c r="CG8" s="1109"/>
      <c r="CH8" s="1082">
        <v>-17</v>
      </c>
      <c r="CI8" s="1083"/>
      <c r="CJ8" s="1083"/>
      <c r="CK8" s="1083"/>
      <c r="CL8" s="1084"/>
      <c r="CM8" s="1082">
        <v>-9</v>
      </c>
      <c r="CN8" s="1083"/>
      <c r="CO8" s="1083"/>
      <c r="CP8" s="1083"/>
      <c r="CQ8" s="1084"/>
      <c r="CR8" s="1082">
        <v>41</v>
      </c>
      <c r="CS8" s="1083"/>
      <c r="CT8" s="1083"/>
      <c r="CU8" s="1083"/>
      <c r="CV8" s="1084"/>
      <c r="CW8" s="1082">
        <v>15</v>
      </c>
      <c r="CX8" s="1083"/>
      <c r="CY8" s="1083"/>
      <c r="CZ8" s="1083"/>
      <c r="DA8" s="1084"/>
      <c r="DB8" s="1082">
        <v>13</v>
      </c>
      <c r="DC8" s="1083"/>
      <c r="DD8" s="1083"/>
      <c r="DE8" s="1083"/>
      <c r="DF8" s="1084"/>
      <c r="DG8" s="1082" t="s">
        <v>584</v>
      </c>
      <c r="DH8" s="1083"/>
      <c r="DI8" s="1083"/>
      <c r="DJ8" s="1083"/>
      <c r="DK8" s="1084"/>
      <c r="DL8" s="1082" t="s">
        <v>584</v>
      </c>
      <c r="DM8" s="1083"/>
      <c r="DN8" s="1083"/>
      <c r="DO8" s="1083"/>
      <c r="DP8" s="1084"/>
      <c r="DQ8" s="1082" t="s">
        <v>584</v>
      </c>
      <c r="DR8" s="1083"/>
      <c r="DS8" s="1083"/>
      <c r="DT8" s="1083"/>
      <c r="DU8" s="1084"/>
      <c r="DV8" s="1085"/>
      <c r="DW8" s="1086"/>
      <c r="DX8" s="1086"/>
      <c r="DY8" s="1086"/>
      <c r="DZ8" s="1087"/>
      <c r="EA8" s="255"/>
    </row>
    <row r="9" spans="1:131" s="256" customFormat="1" ht="26.25" customHeight="1" x14ac:dyDescent="0.15">
      <c r="A9" s="262">
        <v>3</v>
      </c>
      <c r="B9" s="1130" t="s">
        <v>588</v>
      </c>
      <c r="C9" s="1131"/>
      <c r="D9" s="1131"/>
      <c r="E9" s="1131"/>
      <c r="F9" s="1131"/>
      <c r="G9" s="1131"/>
      <c r="H9" s="1131"/>
      <c r="I9" s="1131"/>
      <c r="J9" s="1131"/>
      <c r="K9" s="1131"/>
      <c r="L9" s="1131"/>
      <c r="M9" s="1131"/>
      <c r="N9" s="1131"/>
      <c r="O9" s="1131"/>
      <c r="P9" s="1132"/>
      <c r="Q9" s="1136">
        <v>15</v>
      </c>
      <c r="R9" s="1137"/>
      <c r="S9" s="1137"/>
      <c r="T9" s="1137"/>
      <c r="U9" s="1137"/>
      <c r="V9" s="1137">
        <v>14</v>
      </c>
      <c r="W9" s="1137"/>
      <c r="X9" s="1137"/>
      <c r="Y9" s="1137"/>
      <c r="Z9" s="1137"/>
      <c r="AA9" s="1137">
        <v>0</v>
      </c>
      <c r="AB9" s="1137"/>
      <c r="AC9" s="1137"/>
      <c r="AD9" s="1137"/>
      <c r="AE9" s="1138"/>
      <c r="AF9" s="1112">
        <v>0</v>
      </c>
      <c r="AG9" s="1113"/>
      <c r="AH9" s="1113"/>
      <c r="AI9" s="1113"/>
      <c r="AJ9" s="1114"/>
      <c r="AK9" s="1179" t="s">
        <v>575</v>
      </c>
      <c r="AL9" s="1180"/>
      <c r="AM9" s="1180"/>
      <c r="AN9" s="1180"/>
      <c r="AO9" s="1180"/>
      <c r="AP9" s="1180" t="s">
        <v>575</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t="s">
        <v>589</v>
      </c>
      <c r="C10" s="1131"/>
      <c r="D10" s="1131"/>
      <c r="E10" s="1131"/>
      <c r="F10" s="1131"/>
      <c r="G10" s="1131"/>
      <c r="H10" s="1131"/>
      <c r="I10" s="1131"/>
      <c r="J10" s="1131"/>
      <c r="K10" s="1131"/>
      <c r="L10" s="1131"/>
      <c r="M10" s="1131"/>
      <c r="N10" s="1131"/>
      <c r="O10" s="1131"/>
      <c r="P10" s="1132"/>
      <c r="Q10" s="1136">
        <v>0</v>
      </c>
      <c r="R10" s="1137"/>
      <c r="S10" s="1137"/>
      <c r="T10" s="1137"/>
      <c r="U10" s="1137"/>
      <c r="V10" s="1137">
        <v>0</v>
      </c>
      <c r="W10" s="1137"/>
      <c r="X10" s="1137"/>
      <c r="Y10" s="1137"/>
      <c r="Z10" s="1137"/>
      <c r="AA10" s="1137">
        <v>0</v>
      </c>
      <c r="AB10" s="1137"/>
      <c r="AC10" s="1137"/>
      <c r="AD10" s="1137"/>
      <c r="AE10" s="1138"/>
      <c r="AF10" s="1112">
        <v>0</v>
      </c>
      <c r="AG10" s="1113"/>
      <c r="AH10" s="1113"/>
      <c r="AI10" s="1113"/>
      <c r="AJ10" s="1114"/>
      <c r="AK10" s="1179" t="s">
        <v>575</v>
      </c>
      <c r="AL10" s="1180"/>
      <c r="AM10" s="1180"/>
      <c r="AN10" s="1180"/>
      <c r="AO10" s="1180"/>
      <c r="AP10" s="1180" t="s">
        <v>575</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t="s">
        <v>590</v>
      </c>
      <c r="C11" s="1131"/>
      <c r="D11" s="1131"/>
      <c r="E11" s="1131"/>
      <c r="F11" s="1131"/>
      <c r="G11" s="1131"/>
      <c r="H11" s="1131"/>
      <c r="I11" s="1131"/>
      <c r="J11" s="1131"/>
      <c r="K11" s="1131"/>
      <c r="L11" s="1131"/>
      <c r="M11" s="1131"/>
      <c r="N11" s="1131"/>
      <c r="O11" s="1131"/>
      <c r="P11" s="1132"/>
      <c r="Q11" s="1136">
        <v>39</v>
      </c>
      <c r="R11" s="1137"/>
      <c r="S11" s="1137"/>
      <c r="T11" s="1137"/>
      <c r="U11" s="1137"/>
      <c r="V11" s="1137">
        <v>38</v>
      </c>
      <c r="W11" s="1137"/>
      <c r="X11" s="1137"/>
      <c r="Y11" s="1137"/>
      <c r="Z11" s="1137"/>
      <c r="AA11" s="1137">
        <v>2</v>
      </c>
      <c r="AB11" s="1137"/>
      <c r="AC11" s="1137"/>
      <c r="AD11" s="1137"/>
      <c r="AE11" s="1138"/>
      <c r="AF11" s="1112">
        <v>2</v>
      </c>
      <c r="AG11" s="1113"/>
      <c r="AH11" s="1113"/>
      <c r="AI11" s="1113"/>
      <c r="AJ11" s="1114"/>
      <c r="AK11" s="1179">
        <v>20</v>
      </c>
      <c r="AL11" s="1180"/>
      <c r="AM11" s="1180"/>
      <c r="AN11" s="1180"/>
      <c r="AO11" s="1180"/>
      <c r="AP11" s="1180" t="s">
        <v>575</v>
      </c>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2915</v>
      </c>
      <c r="R23" s="1162"/>
      <c r="S23" s="1162"/>
      <c r="T23" s="1162"/>
      <c r="U23" s="1162"/>
      <c r="V23" s="1162">
        <v>2860</v>
      </c>
      <c r="W23" s="1162"/>
      <c r="X23" s="1162"/>
      <c r="Y23" s="1162"/>
      <c r="Z23" s="1162"/>
      <c r="AA23" s="1162">
        <v>55</v>
      </c>
      <c r="AB23" s="1162"/>
      <c r="AC23" s="1162"/>
      <c r="AD23" s="1162"/>
      <c r="AE23" s="1163"/>
      <c r="AF23" s="1164">
        <v>-423</v>
      </c>
      <c r="AG23" s="1162"/>
      <c r="AH23" s="1162"/>
      <c r="AI23" s="1162"/>
      <c r="AJ23" s="1165"/>
      <c r="AK23" s="1166"/>
      <c r="AL23" s="1167"/>
      <c r="AM23" s="1167"/>
      <c r="AN23" s="1167"/>
      <c r="AO23" s="1167"/>
      <c r="AP23" s="1162">
        <v>3128</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591</v>
      </c>
      <c r="C28" s="1144"/>
      <c r="D28" s="1144"/>
      <c r="E28" s="1144"/>
      <c r="F28" s="1144"/>
      <c r="G28" s="1144"/>
      <c r="H28" s="1144"/>
      <c r="I28" s="1144"/>
      <c r="J28" s="1144"/>
      <c r="K28" s="1144"/>
      <c r="L28" s="1144"/>
      <c r="M28" s="1144"/>
      <c r="N28" s="1144"/>
      <c r="O28" s="1144"/>
      <c r="P28" s="1145"/>
      <c r="Q28" s="1146">
        <v>156</v>
      </c>
      <c r="R28" s="1147"/>
      <c r="S28" s="1147"/>
      <c r="T28" s="1147"/>
      <c r="U28" s="1147"/>
      <c r="V28" s="1147">
        <v>153</v>
      </c>
      <c r="W28" s="1147"/>
      <c r="X28" s="1147"/>
      <c r="Y28" s="1147"/>
      <c r="Z28" s="1147"/>
      <c r="AA28" s="1147">
        <v>3</v>
      </c>
      <c r="AB28" s="1147"/>
      <c r="AC28" s="1147"/>
      <c r="AD28" s="1147"/>
      <c r="AE28" s="1148"/>
      <c r="AF28" s="1149">
        <v>3</v>
      </c>
      <c r="AG28" s="1147"/>
      <c r="AH28" s="1147"/>
      <c r="AI28" s="1147"/>
      <c r="AJ28" s="1150"/>
      <c r="AK28" s="1151">
        <v>12</v>
      </c>
      <c r="AL28" s="1139"/>
      <c r="AM28" s="1139"/>
      <c r="AN28" s="1139"/>
      <c r="AO28" s="1139"/>
      <c r="AP28" s="1139" t="s">
        <v>576</v>
      </c>
      <c r="AQ28" s="1139"/>
      <c r="AR28" s="1139"/>
      <c r="AS28" s="1139"/>
      <c r="AT28" s="1139"/>
      <c r="AU28" s="1139" t="s">
        <v>576</v>
      </c>
      <c r="AV28" s="1139"/>
      <c r="AW28" s="1139"/>
      <c r="AX28" s="1139"/>
      <c r="AY28" s="1139"/>
      <c r="AZ28" s="1140" t="s">
        <v>576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592</v>
      </c>
      <c r="C29" s="1131"/>
      <c r="D29" s="1131"/>
      <c r="E29" s="1131"/>
      <c r="F29" s="1131"/>
      <c r="G29" s="1131"/>
      <c r="H29" s="1131"/>
      <c r="I29" s="1131"/>
      <c r="J29" s="1131"/>
      <c r="K29" s="1131"/>
      <c r="L29" s="1131"/>
      <c r="M29" s="1131"/>
      <c r="N29" s="1131"/>
      <c r="O29" s="1131"/>
      <c r="P29" s="1132"/>
      <c r="Q29" s="1136">
        <v>209</v>
      </c>
      <c r="R29" s="1137"/>
      <c r="S29" s="1137"/>
      <c r="T29" s="1137"/>
      <c r="U29" s="1137"/>
      <c r="V29" s="1137">
        <v>205</v>
      </c>
      <c r="W29" s="1137"/>
      <c r="X29" s="1137"/>
      <c r="Y29" s="1137"/>
      <c r="Z29" s="1137"/>
      <c r="AA29" s="1137">
        <v>5</v>
      </c>
      <c r="AB29" s="1137"/>
      <c r="AC29" s="1137"/>
      <c r="AD29" s="1137"/>
      <c r="AE29" s="1138"/>
      <c r="AF29" s="1112">
        <v>5</v>
      </c>
      <c r="AG29" s="1113"/>
      <c r="AH29" s="1113"/>
      <c r="AI29" s="1113"/>
      <c r="AJ29" s="1114"/>
      <c r="AK29" s="1073">
        <v>34</v>
      </c>
      <c r="AL29" s="1064"/>
      <c r="AM29" s="1064"/>
      <c r="AN29" s="1064"/>
      <c r="AO29" s="1064"/>
      <c r="AP29" s="1064" t="s">
        <v>576</v>
      </c>
      <c r="AQ29" s="1064"/>
      <c r="AR29" s="1064"/>
      <c r="AS29" s="1064"/>
      <c r="AT29" s="1064"/>
      <c r="AU29" s="1064" t="s">
        <v>576</v>
      </c>
      <c r="AV29" s="1064"/>
      <c r="AW29" s="1064"/>
      <c r="AX29" s="1064"/>
      <c r="AY29" s="1064"/>
      <c r="AZ29" s="1135" t="s">
        <v>576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593</v>
      </c>
      <c r="C30" s="1131"/>
      <c r="D30" s="1131"/>
      <c r="E30" s="1131"/>
      <c r="F30" s="1131"/>
      <c r="G30" s="1131"/>
      <c r="H30" s="1131"/>
      <c r="I30" s="1131"/>
      <c r="J30" s="1131"/>
      <c r="K30" s="1131"/>
      <c r="L30" s="1131"/>
      <c r="M30" s="1131"/>
      <c r="N30" s="1131"/>
      <c r="O30" s="1131"/>
      <c r="P30" s="1132"/>
      <c r="Q30" s="1136">
        <v>22</v>
      </c>
      <c r="R30" s="1137"/>
      <c r="S30" s="1137"/>
      <c r="T30" s="1137"/>
      <c r="U30" s="1137"/>
      <c r="V30" s="1137">
        <v>22</v>
      </c>
      <c r="W30" s="1137"/>
      <c r="X30" s="1137"/>
      <c r="Y30" s="1137"/>
      <c r="Z30" s="1137"/>
      <c r="AA30" s="1137">
        <v>0</v>
      </c>
      <c r="AB30" s="1137"/>
      <c r="AC30" s="1137"/>
      <c r="AD30" s="1137"/>
      <c r="AE30" s="1138"/>
      <c r="AF30" s="1112">
        <v>0</v>
      </c>
      <c r="AG30" s="1113"/>
      <c r="AH30" s="1113"/>
      <c r="AI30" s="1113"/>
      <c r="AJ30" s="1114"/>
      <c r="AK30" s="1073">
        <v>9</v>
      </c>
      <c r="AL30" s="1064"/>
      <c r="AM30" s="1064"/>
      <c r="AN30" s="1064"/>
      <c r="AO30" s="1064"/>
      <c r="AP30" s="1064" t="s">
        <v>576</v>
      </c>
      <c r="AQ30" s="1064"/>
      <c r="AR30" s="1064"/>
      <c r="AS30" s="1064"/>
      <c r="AT30" s="1064"/>
      <c r="AU30" s="1064" t="s">
        <v>576</v>
      </c>
      <c r="AV30" s="1064"/>
      <c r="AW30" s="1064"/>
      <c r="AX30" s="1064"/>
      <c r="AY30" s="1064"/>
      <c r="AZ30" s="1135" t="s">
        <v>576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594</v>
      </c>
      <c r="C31" s="1131"/>
      <c r="D31" s="1131"/>
      <c r="E31" s="1131"/>
      <c r="F31" s="1131"/>
      <c r="G31" s="1131"/>
      <c r="H31" s="1131"/>
      <c r="I31" s="1131"/>
      <c r="J31" s="1131"/>
      <c r="K31" s="1131"/>
      <c r="L31" s="1131"/>
      <c r="M31" s="1131"/>
      <c r="N31" s="1131"/>
      <c r="O31" s="1131"/>
      <c r="P31" s="1132"/>
      <c r="Q31" s="1136">
        <v>20</v>
      </c>
      <c r="R31" s="1137"/>
      <c r="S31" s="1137"/>
      <c r="T31" s="1137"/>
      <c r="U31" s="1137"/>
      <c r="V31" s="1137">
        <v>20</v>
      </c>
      <c r="W31" s="1137"/>
      <c r="X31" s="1137"/>
      <c r="Y31" s="1137"/>
      <c r="Z31" s="1137"/>
      <c r="AA31" s="1137">
        <v>1</v>
      </c>
      <c r="AB31" s="1137"/>
      <c r="AC31" s="1137"/>
      <c r="AD31" s="1137"/>
      <c r="AE31" s="1138"/>
      <c r="AF31" s="1112">
        <v>1</v>
      </c>
      <c r="AG31" s="1113"/>
      <c r="AH31" s="1113"/>
      <c r="AI31" s="1113"/>
      <c r="AJ31" s="1114"/>
      <c r="AK31" s="1073">
        <v>7</v>
      </c>
      <c r="AL31" s="1064"/>
      <c r="AM31" s="1064"/>
      <c r="AN31" s="1064"/>
      <c r="AO31" s="1064"/>
      <c r="AP31" s="1064">
        <v>26</v>
      </c>
      <c r="AQ31" s="1064"/>
      <c r="AR31" s="1064"/>
      <c r="AS31" s="1064"/>
      <c r="AT31" s="1064"/>
      <c r="AU31" s="1064">
        <v>20</v>
      </c>
      <c r="AV31" s="1064"/>
      <c r="AW31" s="1064"/>
      <c r="AX31" s="1064"/>
      <c r="AY31" s="1064"/>
      <c r="AZ31" s="1135" t="s">
        <v>576</v>
      </c>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595</v>
      </c>
      <c r="C32" s="1131"/>
      <c r="D32" s="1131"/>
      <c r="E32" s="1131"/>
      <c r="F32" s="1131"/>
      <c r="G32" s="1131"/>
      <c r="H32" s="1131"/>
      <c r="I32" s="1131"/>
      <c r="J32" s="1131"/>
      <c r="K32" s="1131"/>
      <c r="L32" s="1131"/>
      <c r="M32" s="1131"/>
      <c r="N32" s="1131"/>
      <c r="O32" s="1131"/>
      <c r="P32" s="1132"/>
      <c r="Q32" s="1136">
        <v>15</v>
      </c>
      <c r="R32" s="1137"/>
      <c r="S32" s="1137"/>
      <c r="T32" s="1137"/>
      <c r="U32" s="1137"/>
      <c r="V32" s="1137">
        <v>15</v>
      </c>
      <c r="W32" s="1137"/>
      <c r="X32" s="1137"/>
      <c r="Y32" s="1137"/>
      <c r="Z32" s="1137"/>
      <c r="AA32" s="1137">
        <v>0</v>
      </c>
      <c r="AB32" s="1137"/>
      <c r="AC32" s="1137"/>
      <c r="AD32" s="1137"/>
      <c r="AE32" s="1138"/>
      <c r="AF32" s="1112">
        <v>0</v>
      </c>
      <c r="AG32" s="1113"/>
      <c r="AH32" s="1113"/>
      <c r="AI32" s="1113"/>
      <c r="AJ32" s="1114"/>
      <c r="AK32" s="1073">
        <v>9</v>
      </c>
      <c r="AL32" s="1064"/>
      <c r="AM32" s="1064"/>
      <c r="AN32" s="1064"/>
      <c r="AO32" s="1064"/>
      <c r="AP32" s="1064">
        <v>44</v>
      </c>
      <c r="AQ32" s="1064"/>
      <c r="AR32" s="1064"/>
      <c r="AS32" s="1064"/>
      <c r="AT32" s="1064"/>
      <c r="AU32" s="1064">
        <v>44</v>
      </c>
      <c r="AV32" s="1064"/>
      <c r="AW32" s="1064"/>
      <c r="AX32" s="1064"/>
      <c r="AY32" s="1064"/>
      <c r="AZ32" s="1135" t="s">
        <v>576</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v>
      </c>
      <c r="AG63" s="1052"/>
      <c r="AH63" s="1052"/>
      <c r="AI63" s="1052"/>
      <c r="AJ63" s="1123"/>
      <c r="AK63" s="1124"/>
      <c r="AL63" s="1056"/>
      <c r="AM63" s="1056"/>
      <c r="AN63" s="1056"/>
      <c r="AO63" s="1056"/>
      <c r="AP63" s="1052">
        <v>70</v>
      </c>
      <c r="AQ63" s="1052"/>
      <c r="AR63" s="1052"/>
      <c r="AS63" s="1052"/>
      <c r="AT63" s="1052"/>
      <c r="AU63" s="1052">
        <v>64</v>
      </c>
      <c r="AV63" s="1052"/>
      <c r="AW63" s="1052"/>
      <c r="AX63" s="1052"/>
      <c r="AY63" s="1052"/>
      <c r="AZ63" s="1118"/>
      <c r="BA63" s="1118"/>
      <c r="BB63" s="1118"/>
      <c r="BC63" s="1118"/>
      <c r="BD63" s="1118"/>
      <c r="BE63" s="1053"/>
      <c r="BF63" s="1053"/>
      <c r="BG63" s="1053"/>
      <c r="BH63" s="1053"/>
      <c r="BI63" s="1054"/>
      <c r="BJ63" s="1119" t="s">
        <v>408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410</v>
      </c>
      <c r="B66" s="1089"/>
      <c r="C66" s="1089"/>
      <c r="D66" s="1089"/>
      <c r="E66" s="1089"/>
      <c r="F66" s="1089"/>
      <c r="G66" s="1089"/>
      <c r="H66" s="1089"/>
      <c r="I66" s="1089"/>
      <c r="J66" s="1089"/>
      <c r="K66" s="1089"/>
      <c r="L66" s="1089"/>
      <c r="M66" s="1089"/>
      <c r="N66" s="1089"/>
      <c r="O66" s="1089"/>
      <c r="P66" s="1090"/>
      <c r="Q66" s="1094" t="s">
        <v>411</v>
      </c>
      <c r="R66" s="1095"/>
      <c r="S66" s="1095"/>
      <c r="T66" s="1095"/>
      <c r="U66" s="1096"/>
      <c r="V66" s="1094" t="s">
        <v>396</v>
      </c>
      <c r="W66" s="1095"/>
      <c r="X66" s="1095"/>
      <c r="Y66" s="1095"/>
      <c r="Z66" s="1096"/>
      <c r="AA66" s="1094" t="s">
        <v>412</v>
      </c>
      <c r="AB66" s="1095"/>
      <c r="AC66" s="1095"/>
      <c r="AD66" s="1095"/>
      <c r="AE66" s="1096"/>
      <c r="AF66" s="1100" t="s">
        <v>413</v>
      </c>
      <c r="AG66" s="1101"/>
      <c r="AH66" s="1101"/>
      <c r="AI66" s="1101"/>
      <c r="AJ66" s="1102"/>
      <c r="AK66" s="1094" t="s">
        <v>414</v>
      </c>
      <c r="AL66" s="1089"/>
      <c r="AM66" s="1089"/>
      <c r="AN66" s="1089"/>
      <c r="AO66" s="1090"/>
      <c r="AP66" s="1094" t="s">
        <v>415</v>
      </c>
      <c r="AQ66" s="1095"/>
      <c r="AR66" s="1095"/>
      <c r="AS66" s="1095"/>
      <c r="AT66" s="1096"/>
      <c r="AU66" s="1094" t="s">
        <v>416</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577</v>
      </c>
      <c r="C68" s="1079"/>
      <c r="D68" s="1079"/>
      <c r="E68" s="1079"/>
      <c r="F68" s="1079"/>
      <c r="G68" s="1079"/>
      <c r="H68" s="1079"/>
      <c r="I68" s="1079"/>
      <c r="J68" s="1079"/>
      <c r="K68" s="1079"/>
      <c r="L68" s="1079"/>
      <c r="M68" s="1079"/>
      <c r="N68" s="1079"/>
      <c r="O68" s="1079"/>
      <c r="P68" s="1080"/>
      <c r="Q68" s="1081">
        <v>9132</v>
      </c>
      <c r="R68" s="1075"/>
      <c r="S68" s="1075"/>
      <c r="T68" s="1075"/>
      <c r="U68" s="1075"/>
      <c r="V68" s="1075">
        <v>7684</v>
      </c>
      <c r="W68" s="1075"/>
      <c r="X68" s="1075"/>
      <c r="Y68" s="1075"/>
      <c r="Z68" s="1075"/>
      <c r="AA68" s="1075">
        <v>1448</v>
      </c>
      <c r="AB68" s="1075"/>
      <c r="AC68" s="1075"/>
      <c r="AD68" s="1075"/>
      <c r="AE68" s="1075"/>
      <c r="AF68" s="1075">
        <v>1448</v>
      </c>
      <c r="AG68" s="1075"/>
      <c r="AH68" s="1075"/>
      <c r="AI68" s="1075"/>
      <c r="AJ68" s="1075"/>
      <c r="AK68" s="1075">
        <v>725</v>
      </c>
      <c r="AL68" s="1075"/>
      <c r="AM68" s="1075"/>
      <c r="AN68" s="1075"/>
      <c r="AO68" s="1075"/>
      <c r="AP68" s="1075" t="s">
        <v>584</v>
      </c>
      <c r="AQ68" s="1075"/>
      <c r="AR68" s="1075"/>
      <c r="AS68" s="1075"/>
      <c r="AT68" s="1075"/>
      <c r="AU68" s="1075" t="s">
        <v>584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578</v>
      </c>
      <c r="C69" s="1068"/>
      <c r="D69" s="1068"/>
      <c r="E69" s="1068"/>
      <c r="F69" s="1068"/>
      <c r="G69" s="1068"/>
      <c r="H69" s="1068"/>
      <c r="I69" s="1068"/>
      <c r="J69" s="1068"/>
      <c r="K69" s="1068"/>
      <c r="L69" s="1068"/>
      <c r="M69" s="1068"/>
      <c r="N69" s="1068"/>
      <c r="O69" s="1068"/>
      <c r="P69" s="1069"/>
      <c r="Q69" s="1070">
        <v>1062</v>
      </c>
      <c r="R69" s="1064"/>
      <c r="S69" s="1064"/>
      <c r="T69" s="1064"/>
      <c r="U69" s="1064"/>
      <c r="V69" s="1064">
        <v>1042</v>
      </c>
      <c r="W69" s="1064"/>
      <c r="X69" s="1064"/>
      <c r="Y69" s="1064"/>
      <c r="Z69" s="1064"/>
      <c r="AA69" s="1064">
        <v>20</v>
      </c>
      <c r="AB69" s="1064"/>
      <c r="AC69" s="1064"/>
      <c r="AD69" s="1064"/>
      <c r="AE69" s="1064"/>
      <c r="AF69" s="1064">
        <v>20</v>
      </c>
      <c r="AG69" s="1064"/>
      <c r="AH69" s="1064"/>
      <c r="AI69" s="1064"/>
      <c r="AJ69" s="1064"/>
      <c r="AK69" s="1064" t="s">
        <v>584</v>
      </c>
      <c r="AL69" s="1064"/>
      <c r="AM69" s="1064"/>
      <c r="AN69" s="1064"/>
      <c r="AO69" s="1064"/>
      <c r="AP69" s="1064">
        <v>738</v>
      </c>
      <c r="AQ69" s="1064"/>
      <c r="AR69" s="1064"/>
      <c r="AS69" s="1064"/>
      <c r="AT69" s="1064"/>
      <c r="AU69" s="1064">
        <v>10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579</v>
      </c>
      <c r="C70" s="1068"/>
      <c r="D70" s="1068"/>
      <c r="E70" s="1068"/>
      <c r="F70" s="1068"/>
      <c r="G70" s="1068"/>
      <c r="H70" s="1068"/>
      <c r="I70" s="1068"/>
      <c r="J70" s="1068"/>
      <c r="K70" s="1068"/>
      <c r="L70" s="1068"/>
      <c r="M70" s="1068"/>
      <c r="N70" s="1068"/>
      <c r="O70" s="1068"/>
      <c r="P70" s="1069"/>
      <c r="Q70" s="1070">
        <v>1843</v>
      </c>
      <c r="R70" s="1064"/>
      <c r="S70" s="1064"/>
      <c r="T70" s="1064"/>
      <c r="U70" s="1064"/>
      <c r="V70" s="1064">
        <v>1670</v>
      </c>
      <c r="W70" s="1064"/>
      <c r="X70" s="1064"/>
      <c r="Y70" s="1064"/>
      <c r="Z70" s="1064"/>
      <c r="AA70" s="1064">
        <v>173</v>
      </c>
      <c r="AB70" s="1064"/>
      <c r="AC70" s="1064"/>
      <c r="AD70" s="1064"/>
      <c r="AE70" s="1064"/>
      <c r="AF70" s="1064">
        <v>173</v>
      </c>
      <c r="AG70" s="1064"/>
      <c r="AH70" s="1064"/>
      <c r="AI70" s="1064"/>
      <c r="AJ70" s="1064"/>
      <c r="AK70" s="1064" t="s">
        <v>584</v>
      </c>
      <c r="AL70" s="1064"/>
      <c r="AM70" s="1064"/>
      <c r="AN70" s="1064"/>
      <c r="AO70" s="1064"/>
      <c r="AP70" s="1064">
        <v>409</v>
      </c>
      <c r="AQ70" s="1064"/>
      <c r="AR70" s="1064"/>
      <c r="AS70" s="1064"/>
      <c r="AT70" s="1064"/>
      <c r="AU70" s="1064">
        <v>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580</v>
      </c>
      <c r="C71" s="1068"/>
      <c r="D71" s="1068"/>
      <c r="E71" s="1068"/>
      <c r="F71" s="1068"/>
      <c r="G71" s="1068"/>
      <c r="H71" s="1068"/>
      <c r="I71" s="1068"/>
      <c r="J71" s="1068"/>
      <c r="K71" s="1068"/>
      <c r="L71" s="1068"/>
      <c r="M71" s="1068"/>
      <c r="N71" s="1068"/>
      <c r="O71" s="1068"/>
      <c r="P71" s="1069"/>
      <c r="Q71" s="1070">
        <v>19</v>
      </c>
      <c r="R71" s="1064"/>
      <c r="S71" s="1064"/>
      <c r="T71" s="1064"/>
      <c r="U71" s="1064"/>
      <c r="V71" s="1064">
        <v>19</v>
      </c>
      <c r="W71" s="1064"/>
      <c r="X71" s="1064"/>
      <c r="Y71" s="1064"/>
      <c r="Z71" s="1064"/>
      <c r="AA71" s="1064">
        <v>0</v>
      </c>
      <c r="AB71" s="1064"/>
      <c r="AC71" s="1064"/>
      <c r="AD71" s="1064"/>
      <c r="AE71" s="1064"/>
      <c r="AF71" s="1064">
        <v>0</v>
      </c>
      <c r="AG71" s="1064"/>
      <c r="AH71" s="1064"/>
      <c r="AI71" s="1064"/>
      <c r="AJ71" s="1064"/>
      <c r="AK71" s="1064">
        <v>17</v>
      </c>
      <c r="AL71" s="1064"/>
      <c r="AM71" s="1064"/>
      <c r="AN71" s="1064"/>
      <c r="AO71" s="1064"/>
      <c r="AP71" s="1064" t="s">
        <v>584</v>
      </c>
      <c r="AQ71" s="1064"/>
      <c r="AR71" s="1064"/>
      <c r="AS71" s="1064"/>
      <c r="AT71" s="1064"/>
      <c r="AU71" s="1064" t="s">
        <v>584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581</v>
      </c>
      <c r="C72" s="1068"/>
      <c r="D72" s="1068"/>
      <c r="E72" s="1068"/>
      <c r="F72" s="1068"/>
      <c r="G72" s="1068"/>
      <c r="H72" s="1068"/>
      <c r="I72" s="1068"/>
      <c r="J72" s="1068"/>
      <c r="K72" s="1068"/>
      <c r="L72" s="1068"/>
      <c r="M72" s="1068"/>
      <c r="N72" s="1068"/>
      <c r="O72" s="1068"/>
      <c r="P72" s="1069"/>
      <c r="Q72" s="1070">
        <v>555</v>
      </c>
      <c r="R72" s="1064"/>
      <c r="S72" s="1064"/>
      <c r="T72" s="1064"/>
      <c r="U72" s="1064"/>
      <c r="V72" s="1064">
        <v>399</v>
      </c>
      <c r="W72" s="1064"/>
      <c r="X72" s="1064"/>
      <c r="Y72" s="1064"/>
      <c r="Z72" s="1064"/>
      <c r="AA72" s="1064">
        <v>156</v>
      </c>
      <c r="AB72" s="1064"/>
      <c r="AC72" s="1064"/>
      <c r="AD72" s="1064"/>
      <c r="AE72" s="1064"/>
      <c r="AF72" s="1064">
        <v>156</v>
      </c>
      <c r="AG72" s="1064"/>
      <c r="AH72" s="1064"/>
      <c r="AI72" s="1064"/>
      <c r="AJ72" s="1064"/>
      <c r="AK72" s="1064" t="s">
        <v>584</v>
      </c>
      <c r="AL72" s="1064"/>
      <c r="AM72" s="1064"/>
      <c r="AN72" s="1064"/>
      <c r="AO72" s="1064"/>
      <c r="AP72" s="1064" t="s">
        <v>584</v>
      </c>
      <c r="AQ72" s="1064"/>
      <c r="AR72" s="1064"/>
      <c r="AS72" s="1064"/>
      <c r="AT72" s="1064"/>
      <c r="AU72" s="1064" t="s">
        <v>584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582</v>
      </c>
      <c r="C73" s="1068"/>
      <c r="D73" s="1068"/>
      <c r="E73" s="1068"/>
      <c r="F73" s="1068"/>
      <c r="G73" s="1068"/>
      <c r="H73" s="1068"/>
      <c r="I73" s="1068"/>
      <c r="J73" s="1068"/>
      <c r="K73" s="1068"/>
      <c r="L73" s="1068"/>
      <c r="M73" s="1068"/>
      <c r="N73" s="1068"/>
      <c r="O73" s="1068"/>
      <c r="P73" s="1069"/>
      <c r="Q73" s="1070">
        <v>308</v>
      </c>
      <c r="R73" s="1064"/>
      <c r="S73" s="1064"/>
      <c r="T73" s="1064"/>
      <c r="U73" s="1064"/>
      <c r="V73" s="1064">
        <v>254</v>
      </c>
      <c r="W73" s="1064"/>
      <c r="X73" s="1064"/>
      <c r="Y73" s="1064"/>
      <c r="Z73" s="1064"/>
      <c r="AA73" s="1064">
        <v>54</v>
      </c>
      <c r="AB73" s="1064"/>
      <c r="AC73" s="1064"/>
      <c r="AD73" s="1064"/>
      <c r="AE73" s="1064"/>
      <c r="AF73" s="1064">
        <v>54</v>
      </c>
      <c r="AG73" s="1064"/>
      <c r="AH73" s="1064"/>
      <c r="AI73" s="1064"/>
      <c r="AJ73" s="1064"/>
      <c r="AK73" s="1064" t="s">
        <v>584</v>
      </c>
      <c r="AL73" s="1064"/>
      <c r="AM73" s="1064"/>
      <c r="AN73" s="1064"/>
      <c r="AO73" s="1064"/>
      <c r="AP73" s="1064" t="s">
        <v>584</v>
      </c>
      <c r="AQ73" s="1064"/>
      <c r="AR73" s="1064"/>
      <c r="AS73" s="1064"/>
      <c r="AT73" s="1064"/>
      <c r="AU73" s="1064" t="s">
        <v>584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583</v>
      </c>
      <c r="C74" s="1068"/>
      <c r="D74" s="1068"/>
      <c r="E74" s="1068"/>
      <c r="F74" s="1068"/>
      <c r="G74" s="1068"/>
      <c r="H74" s="1068"/>
      <c r="I74" s="1068"/>
      <c r="J74" s="1068"/>
      <c r="K74" s="1068"/>
      <c r="L74" s="1068"/>
      <c r="M74" s="1068"/>
      <c r="N74" s="1068"/>
      <c r="O74" s="1068"/>
      <c r="P74" s="1069"/>
      <c r="Q74" s="1070">
        <v>296028</v>
      </c>
      <c r="R74" s="1064"/>
      <c r="S74" s="1064"/>
      <c r="T74" s="1064"/>
      <c r="U74" s="1064"/>
      <c r="V74" s="1064">
        <v>287668</v>
      </c>
      <c r="W74" s="1064"/>
      <c r="X74" s="1064"/>
      <c r="Y74" s="1064"/>
      <c r="Z74" s="1064"/>
      <c r="AA74" s="1064">
        <v>8361</v>
      </c>
      <c r="AB74" s="1064"/>
      <c r="AC74" s="1064"/>
      <c r="AD74" s="1064"/>
      <c r="AE74" s="1064"/>
      <c r="AF74" s="1064">
        <v>8361</v>
      </c>
      <c r="AG74" s="1064"/>
      <c r="AH74" s="1064"/>
      <c r="AI74" s="1064"/>
      <c r="AJ74" s="1064"/>
      <c r="AK74" s="1064" t="s">
        <v>584</v>
      </c>
      <c r="AL74" s="1064"/>
      <c r="AM74" s="1064"/>
      <c r="AN74" s="1064"/>
      <c r="AO74" s="1064"/>
      <c r="AP74" s="1064" t="s">
        <v>584</v>
      </c>
      <c r="AQ74" s="1064"/>
      <c r="AR74" s="1064"/>
      <c r="AS74" s="1064"/>
      <c r="AT74" s="1064"/>
      <c r="AU74" s="1064" t="s">
        <v>584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10212</v>
      </c>
      <c r="AG88" s="1052"/>
      <c r="AH88" s="1052"/>
      <c r="AI88" s="1052"/>
      <c r="AJ88" s="1052"/>
      <c r="AK88" s="1056"/>
      <c r="AL88" s="1056"/>
      <c r="AM88" s="1056"/>
      <c r="AN88" s="1056"/>
      <c r="AO88" s="1056"/>
      <c r="AP88" s="1052">
        <v>1147</v>
      </c>
      <c r="AQ88" s="1052"/>
      <c r="AR88" s="1052"/>
      <c r="AS88" s="1052"/>
      <c r="AT88" s="1052"/>
      <c r="AU88" s="1052">
        <v>19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131</v>
      </c>
      <c r="CS102" s="1044"/>
      <c r="CT102" s="1044"/>
      <c r="CU102" s="1044"/>
      <c r="CV102" s="1045"/>
      <c r="CW102" s="1043">
        <v>15</v>
      </c>
      <c r="CX102" s="1044"/>
      <c r="CY102" s="1044"/>
      <c r="CZ102" s="1044"/>
      <c r="DA102" s="1045"/>
      <c r="DB102" s="1043">
        <v>13</v>
      </c>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308</v>
      </c>
      <c r="AG109" s="987"/>
      <c r="AH109" s="987"/>
      <c r="AI109" s="987"/>
      <c r="AJ109" s="988"/>
      <c r="AK109" s="989" t="s">
        <v>307</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308</v>
      </c>
      <c r="BW109" s="987"/>
      <c r="BX109" s="987"/>
      <c r="BY109" s="987"/>
      <c r="BZ109" s="988"/>
      <c r="CA109" s="989" t="s">
        <v>307</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308</v>
      </c>
      <c r="DM109" s="987"/>
      <c r="DN109" s="987"/>
      <c r="DO109" s="987"/>
      <c r="DP109" s="988"/>
      <c r="DQ109" s="989" t="s">
        <v>307</v>
      </c>
      <c r="DR109" s="987"/>
      <c r="DS109" s="987"/>
      <c r="DT109" s="987"/>
      <c r="DU109" s="988"/>
      <c r="DV109" s="989" t="s">
        <v>427</v>
      </c>
      <c r="DW109" s="987"/>
      <c r="DX109" s="987"/>
      <c r="DY109" s="987"/>
      <c r="DZ109" s="1018"/>
    </row>
    <row r="110" spans="1:131" s="247" customFormat="1" ht="26.25" customHeight="1" x14ac:dyDescent="0.15">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256140</v>
      </c>
      <c r="AB110" s="980"/>
      <c r="AC110" s="980"/>
      <c r="AD110" s="980"/>
      <c r="AE110" s="981"/>
      <c r="AF110" s="982">
        <v>242508</v>
      </c>
      <c r="AG110" s="980"/>
      <c r="AH110" s="980"/>
      <c r="AI110" s="980"/>
      <c r="AJ110" s="981"/>
      <c r="AK110" s="982">
        <v>239630</v>
      </c>
      <c r="AL110" s="980"/>
      <c r="AM110" s="980"/>
      <c r="AN110" s="980"/>
      <c r="AO110" s="981"/>
      <c r="AP110" s="983">
        <v>21.2</v>
      </c>
      <c r="AQ110" s="984"/>
      <c r="AR110" s="984"/>
      <c r="AS110" s="984"/>
      <c r="AT110" s="985"/>
      <c r="AU110" s="1019" t="s">
        <v>73</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2581770</v>
      </c>
      <c r="BR110" s="927"/>
      <c r="BS110" s="927"/>
      <c r="BT110" s="927"/>
      <c r="BU110" s="927"/>
      <c r="BV110" s="927">
        <v>2883214</v>
      </c>
      <c r="BW110" s="927"/>
      <c r="BX110" s="927"/>
      <c r="BY110" s="927"/>
      <c r="BZ110" s="927"/>
      <c r="CA110" s="927">
        <v>3127857</v>
      </c>
      <c r="CB110" s="927"/>
      <c r="CC110" s="927"/>
      <c r="CD110" s="927"/>
      <c r="CE110" s="927"/>
      <c r="CF110" s="951">
        <v>276.8</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392</v>
      </c>
      <c r="DH110" s="927"/>
      <c r="DI110" s="927"/>
      <c r="DJ110" s="927"/>
      <c r="DK110" s="927"/>
      <c r="DL110" s="927" t="s">
        <v>392</v>
      </c>
      <c r="DM110" s="927"/>
      <c r="DN110" s="927"/>
      <c r="DO110" s="927"/>
      <c r="DP110" s="927"/>
      <c r="DQ110" s="927" t="s">
        <v>392</v>
      </c>
      <c r="DR110" s="927"/>
      <c r="DS110" s="927"/>
      <c r="DT110" s="927"/>
      <c r="DU110" s="927"/>
      <c r="DV110" s="928" t="s">
        <v>392</v>
      </c>
      <c r="DW110" s="928"/>
      <c r="DX110" s="928"/>
      <c r="DY110" s="928"/>
      <c r="DZ110" s="929"/>
    </row>
    <row r="111" spans="1:131" s="247" customFormat="1" ht="26.25" customHeight="1" x14ac:dyDescent="0.15">
      <c r="A111" s="856" t="s">
        <v>433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392</v>
      </c>
      <c r="AB111" s="1008"/>
      <c r="AC111" s="1008"/>
      <c r="AD111" s="1008"/>
      <c r="AE111" s="1009"/>
      <c r="AF111" s="1010" t="s">
        <v>392</v>
      </c>
      <c r="AG111" s="1008"/>
      <c r="AH111" s="1008"/>
      <c r="AI111" s="1008"/>
      <c r="AJ111" s="1009"/>
      <c r="AK111" s="1010" t="s">
        <v>392</v>
      </c>
      <c r="AL111" s="1008"/>
      <c r="AM111" s="1008"/>
      <c r="AN111" s="1008"/>
      <c r="AO111" s="1009"/>
      <c r="AP111" s="1011" t="s">
        <v>392</v>
      </c>
      <c r="AQ111" s="1012"/>
      <c r="AR111" s="1012"/>
      <c r="AS111" s="1012"/>
      <c r="AT111" s="1013"/>
      <c r="AU111" s="1021"/>
      <c r="AV111" s="1022"/>
      <c r="AW111" s="1022"/>
      <c r="AX111" s="1022"/>
      <c r="AY111" s="1022"/>
      <c r="AZ111" s="897" t="s">
        <v>434</v>
      </c>
      <c r="BA111" s="832"/>
      <c r="BB111" s="832"/>
      <c r="BC111" s="832"/>
      <c r="BD111" s="832"/>
      <c r="BE111" s="832"/>
      <c r="BF111" s="832"/>
      <c r="BG111" s="832"/>
      <c r="BH111" s="832"/>
      <c r="BI111" s="832"/>
      <c r="BJ111" s="832"/>
      <c r="BK111" s="832"/>
      <c r="BL111" s="832"/>
      <c r="BM111" s="832"/>
      <c r="BN111" s="832"/>
      <c r="BO111" s="832"/>
      <c r="BP111" s="833"/>
      <c r="BQ111" s="898" t="s">
        <v>138</v>
      </c>
      <c r="BR111" s="899"/>
      <c r="BS111" s="899"/>
      <c r="BT111" s="899"/>
      <c r="BU111" s="899"/>
      <c r="BV111" s="899" t="s">
        <v>392</v>
      </c>
      <c r="BW111" s="899"/>
      <c r="BX111" s="899"/>
      <c r="BY111" s="899"/>
      <c r="BZ111" s="899"/>
      <c r="CA111" s="899" t="s">
        <v>392</v>
      </c>
      <c r="CB111" s="899"/>
      <c r="CC111" s="899"/>
      <c r="CD111" s="899"/>
      <c r="CE111" s="899"/>
      <c r="CF111" s="960" t="s">
        <v>138</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138</v>
      </c>
      <c r="DH111" s="899"/>
      <c r="DI111" s="899"/>
      <c r="DJ111" s="899"/>
      <c r="DK111" s="899"/>
      <c r="DL111" s="899" t="s">
        <v>392</v>
      </c>
      <c r="DM111" s="899"/>
      <c r="DN111" s="899"/>
      <c r="DO111" s="899"/>
      <c r="DP111" s="899"/>
      <c r="DQ111" s="899" t="s">
        <v>392</v>
      </c>
      <c r="DR111" s="899"/>
      <c r="DS111" s="899"/>
      <c r="DT111" s="899"/>
      <c r="DU111" s="899"/>
      <c r="DV111" s="876" t="s">
        <v>138</v>
      </c>
      <c r="DW111" s="876"/>
      <c r="DX111" s="876"/>
      <c r="DY111" s="876"/>
      <c r="DZ111" s="877"/>
    </row>
    <row r="112" spans="1:131" s="247" customFormat="1" ht="26.25" customHeight="1" x14ac:dyDescent="0.15">
      <c r="A112" s="1001" t="s">
        <v>436</v>
      </c>
      <c r="B112" s="1002"/>
      <c r="C112" s="832" t="s">
        <v>437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138</v>
      </c>
      <c r="AB112" s="862"/>
      <c r="AC112" s="862"/>
      <c r="AD112" s="862"/>
      <c r="AE112" s="863"/>
      <c r="AF112" s="864" t="s">
        <v>138</v>
      </c>
      <c r="AG112" s="862"/>
      <c r="AH112" s="862"/>
      <c r="AI112" s="862"/>
      <c r="AJ112" s="863"/>
      <c r="AK112" s="864" t="s">
        <v>138</v>
      </c>
      <c r="AL112" s="862"/>
      <c r="AM112" s="862"/>
      <c r="AN112" s="862"/>
      <c r="AO112" s="863"/>
      <c r="AP112" s="909" t="s">
        <v>138</v>
      </c>
      <c r="AQ112" s="910"/>
      <c r="AR112" s="910"/>
      <c r="AS112" s="910"/>
      <c r="AT112" s="911"/>
      <c r="AU112" s="1021"/>
      <c r="AV112" s="1022"/>
      <c r="AW112" s="1022"/>
      <c r="AX112" s="1022"/>
      <c r="AY112" s="1022"/>
      <c r="AZ112" s="897" t="s">
        <v>438</v>
      </c>
      <c r="BA112" s="832"/>
      <c r="BB112" s="832"/>
      <c r="BC112" s="832"/>
      <c r="BD112" s="832"/>
      <c r="BE112" s="832"/>
      <c r="BF112" s="832"/>
      <c r="BG112" s="832"/>
      <c r="BH112" s="832"/>
      <c r="BI112" s="832"/>
      <c r="BJ112" s="832"/>
      <c r="BK112" s="832"/>
      <c r="BL112" s="832"/>
      <c r="BM112" s="832"/>
      <c r="BN112" s="832"/>
      <c r="BO112" s="832"/>
      <c r="BP112" s="833"/>
      <c r="BQ112" s="898">
        <v>68942</v>
      </c>
      <c r="BR112" s="899"/>
      <c r="BS112" s="899"/>
      <c r="BT112" s="899"/>
      <c r="BU112" s="899"/>
      <c r="BV112" s="899">
        <v>65159</v>
      </c>
      <c r="BW112" s="899"/>
      <c r="BX112" s="899"/>
      <c r="BY112" s="899"/>
      <c r="BZ112" s="899"/>
      <c r="CA112" s="899">
        <v>64510</v>
      </c>
      <c r="CB112" s="899"/>
      <c r="CC112" s="899"/>
      <c r="CD112" s="899"/>
      <c r="CE112" s="899"/>
      <c r="CF112" s="960">
        <v>5.7</v>
      </c>
      <c r="CG112" s="961"/>
      <c r="CH112" s="961"/>
      <c r="CI112" s="961"/>
      <c r="CJ112" s="961"/>
      <c r="CK112" s="1016"/>
      <c r="CL112" s="903"/>
      <c r="CM112" s="906" t="s">
        <v>439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392</v>
      </c>
      <c r="DH112" s="899"/>
      <c r="DI112" s="899"/>
      <c r="DJ112" s="899"/>
      <c r="DK112" s="899"/>
      <c r="DL112" s="899" t="s">
        <v>138</v>
      </c>
      <c r="DM112" s="899"/>
      <c r="DN112" s="899"/>
      <c r="DO112" s="899"/>
      <c r="DP112" s="899"/>
      <c r="DQ112" s="899" t="s">
        <v>392</v>
      </c>
      <c r="DR112" s="899"/>
      <c r="DS112" s="899"/>
      <c r="DT112" s="899"/>
      <c r="DU112" s="899"/>
      <c r="DV112" s="876" t="s">
        <v>138</v>
      </c>
      <c r="DW112" s="876"/>
      <c r="DX112" s="876"/>
      <c r="DY112" s="876"/>
      <c r="DZ112" s="877"/>
    </row>
    <row r="113" spans="1:130" s="247" customFormat="1" ht="26.25" customHeight="1" x14ac:dyDescent="0.15">
      <c r="A113" s="1003"/>
      <c r="B113" s="1004"/>
      <c r="C113" s="832" t="s">
        <v>440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7367</v>
      </c>
      <c r="AB113" s="1008"/>
      <c r="AC113" s="1008"/>
      <c r="AD113" s="1008"/>
      <c r="AE113" s="1009"/>
      <c r="AF113" s="1010">
        <v>7365</v>
      </c>
      <c r="AG113" s="1008"/>
      <c r="AH113" s="1008"/>
      <c r="AI113" s="1008"/>
      <c r="AJ113" s="1009"/>
      <c r="AK113" s="1010">
        <v>6357</v>
      </c>
      <c r="AL113" s="1008"/>
      <c r="AM113" s="1008"/>
      <c r="AN113" s="1008"/>
      <c r="AO113" s="1009"/>
      <c r="AP113" s="1011">
        <v>0.6</v>
      </c>
      <c r="AQ113" s="1012"/>
      <c r="AR113" s="1012"/>
      <c r="AS113" s="1012"/>
      <c r="AT113" s="1013"/>
      <c r="AU113" s="1021"/>
      <c r="AV113" s="1022"/>
      <c r="AW113" s="1022"/>
      <c r="AX113" s="1022"/>
      <c r="AY113" s="1022"/>
      <c r="AZ113" s="897" t="s">
        <v>441</v>
      </c>
      <c r="BA113" s="832"/>
      <c r="BB113" s="832"/>
      <c r="BC113" s="832"/>
      <c r="BD113" s="832"/>
      <c r="BE113" s="832"/>
      <c r="BF113" s="832"/>
      <c r="BG113" s="832"/>
      <c r="BH113" s="832"/>
      <c r="BI113" s="832"/>
      <c r="BJ113" s="832"/>
      <c r="BK113" s="832"/>
      <c r="BL113" s="832"/>
      <c r="BM113" s="832"/>
      <c r="BN113" s="832"/>
      <c r="BO113" s="832"/>
      <c r="BP113" s="833"/>
      <c r="BQ113" s="898">
        <v>50333</v>
      </c>
      <c r="BR113" s="899"/>
      <c r="BS113" s="899"/>
      <c r="BT113" s="899"/>
      <c r="BU113" s="899"/>
      <c r="BV113" s="899">
        <v>24711</v>
      </c>
      <c r="BW113" s="899"/>
      <c r="BX113" s="899"/>
      <c r="BY113" s="899"/>
      <c r="BZ113" s="899"/>
      <c r="CA113" s="899">
        <v>19585</v>
      </c>
      <c r="CB113" s="899"/>
      <c r="CC113" s="899"/>
      <c r="CD113" s="899"/>
      <c r="CE113" s="899"/>
      <c r="CF113" s="960">
        <v>1.7</v>
      </c>
      <c r="CG113" s="961"/>
      <c r="CH113" s="961"/>
      <c r="CI113" s="961"/>
      <c r="CJ113" s="961"/>
      <c r="CK113" s="1016"/>
      <c r="CL113" s="903"/>
      <c r="CM113" s="906" t="s">
        <v>442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392</v>
      </c>
      <c r="DH113" s="862"/>
      <c r="DI113" s="862"/>
      <c r="DJ113" s="862"/>
      <c r="DK113" s="863"/>
      <c r="DL113" s="864" t="s">
        <v>392</v>
      </c>
      <c r="DM113" s="862"/>
      <c r="DN113" s="862"/>
      <c r="DO113" s="862"/>
      <c r="DP113" s="863"/>
      <c r="DQ113" s="864" t="s">
        <v>392</v>
      </c>
      <c r="DR113" s="862"/>
      <c r="DS113" s="862"/>
      <c r="DT113" s="862"/>
      <c r="DU113" s="863"/>
      <c r="DV113" s="909" t="s">
        <v>138</v>
      </c>
      <c r="DW113" s="910"/>
      <c r="DX113" s="910"/>
      <c r="DY113" s="910"/>
      <c r="DZ113" s="911"/>
    </row>
    <row r="114" spans="1:130" s="247" customFormat="1" ht="26.25" customHeight="1" x14ac:dyDescent="0.15">
      <c r="A114" s="1003"/>
      <c r="B114" s="1004"/>
      <c r="C114" s="832" t="s">
        <v>443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9353</v>
      </c>
      <c r="AB114" s="862"/>
      <c r="AC114" s="862"/>
      <c r="AD114" s="862"/>
      <c r="AE114" s="863"/>
      <c r="AF114" s="864">
        <v>6293</v>
      </c>
      <c r="AG114" s="862"/>
      <c r="AH114" s="862"/>
      <c r="AI114" s="862"/>
      <c r="AJ114" s="863"/>
      <c r="AK114" s="864">
        <v>6211</v>
      </c>
      <c r="AL114" s="862"/>
      <c r="AM114" s="862"/>
      <c r="AN114" s="862"/>
      <c r="AO114" s="863"/>
      <c r="AP114" s="909">
        <v>0.5</v>
      </c>
      <c r="AQ114" s="910"/>
      <c r="AR114" s="910"/>
      <c r="AS114" s="910"/>
      <c r="AT114" s="911"/>
      <c r="AU114" s="1021"/>
      <c r="AV114" s="1022"/>
      <c r="AW114" s="1022"/>
      <c r="AX114" s="1022"/>
      <c r="AY114" s="1022"/>
      <c r="AZ114" s="897" t="s">
        <v>444</v>
      </c>
      <c r="BA114" s="832"/>
      <c r="BB114" s="832"/>
      <c r="BC114" s="832"/>
      <c r="BD114" s="832"/>
      <c r="BE114" s="832"/>
      <c r="BF114" s="832"/>
      <c r="BG114" s="832"/>
      <c r="BH114" s="832"/>
      <c r="BI114" s="832"/>
      <c r="BJ114" s="832"/>
      <c r="BK114" s="832"/>
      <c r="BL114" s="832"/>
      <c r="BM114" s="832"/>
      <c r="BN114" s="832"/>
      <c r="BO114" s="832"/>
      <c r="BP114" s="833"/>
      <c r="BQ114" s="898">
        <v>466395</v>
      </c>
      <c r="BR114" s="899"/>
      <c r="BS114" s="899"/>
      <c r="BT114" s="899"/>
      <c r="BU114" s="899"/>
      <c r="BV114" s="899">
        <v>456357</v>
      </c>
      <c r="BW114" s="899"/>
      <c r="BX114" s="899"/>
      <c r="BY114" s="899"/>
      <c r="BZ114" s="899"/>
      <c r="CA114" s="899">
        <v>403200</v>
      </c>
      <c r="CB114" s="899"/>
      <c r="CC114" s="899"/>
      <c r="CD114" s="899"/>
      <c r="CE114" s="899"/>
      <c r="CF114" s="960">
        <v>35.700000000000003</v>
      </c>
      <c r="CG114" s="961"/>
      <c r="CH114" s="961"/>
      <c r="CI114" s="961"/>
      <c r="CJ114" s="961"/>
      <c r="CK114" s="1016"/>
      <c r="CL114" s="903"/>
      <c r="CM114" s="906" t="s">
        <v>445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138</v>
      </c>
      <c r="DH114" s="862"/>
      <c r="DI114" s="862"/>
      <c r="DJ114" s="862"/>
      <c r="DK114" s="863"/>
      <c r="DL114" s="864" t="s">
        <v>138</v>
      </c>
      <c r="DM114" s="862"/>
      <c r="DN114" s="862"/>
      <c r="DO114" s="862"/>
      <c r="DP114" s="863"/>
      <c r="DQ114" s="864" t="s">
        <v>392</v>
      </c>
      <c r="DR114" s="862"/>
      <c r="DS114" s="862"/>
      <c r="DT114" s="862"/>
      <c r="DU114" s="863"/>
      <c r="DV114" s="909" t="s">
        <v>138</v>
      </c>
      <c r="DW114" s="910"/>
      <c r="DX114" s="910"/>
      <c r="DY114" s="910"/>
      <c r="DZ114" s="911"/>
    </row>
    <row r="115" spans="1:130" s="247" customFormat="1" ht="26.25" customHeight="1" x14ac:dyDescent="0.15">
      <c r="A115" s="1003"/>
      <c r="B115" s="1004"/>
      <c r="C115" s="832" t="s">
        <v>446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1715</v>
      </c>
      <c r="AB115" s="1008"/>
      <c r="AC115" s="1008"/>
      <c r="AD115" s="1008"/>
      <c r="AE115" s="1009"/>
      <c r="AF115" s="1010">
        <v>1531</v>
      </c>
      <c r="AG115" s="1008"/>
      <c r="AH115" s="1008"/>
      <c r="AI115" s="1008"/>
      <c r="AJ115" s="1009"/>
      <c r="AK115" s="1010" t="s">
        <v>138</v>
      </c>
      <c r="AL115" s="1008"/>
      <c r="AM115" s="1008"/>
      <c r="AN115" s="1008"/>
      <c r="AO115" s="1009"/>
      <c r="AP115" s="1011" t="s">
        <v>392</v>
      </c>
      <c r="AQ115" s="1012"/>
      <c r="AR115" s="1012"/>
      <c r="AS115" s="1012"/>
      <c r="AT115" s="1013"/>
      <c r="AU115" s="1021"/>
      <c r="AV115" s="1022"/>
      <c r="AW115" s="1022"/>
      <c r="AX115" s="1022"/>
      <c r="AY115" s="1022"/>
      <c r="AZ115" s="897" t="s">
        <v>447</v>
      </c>
      <c r="BA115" s="832"/>
      <c r="BB115" s="832"/>
      <c r="BC115" s="832"/>
      <c r="BD115" s="832"/>
      <c r="BE115" s="832"/>
      <c r="BF115" s="832"/>
      <c r="BG115" s="832"/>
      <c r="BH115" s="832"/>
      <c r="BI115" s="832"/>
      <c r="BJ115" s="832"/>
      <c r="BK115" s="832"/>
      <c r="BL115" s="832"/>
      <c r="BM115" s="832"/>
      <c r="BN115" s="832"/>
      <c r="BO115" s="832"/>
      <c r="BP115" s="833"/>
      <c r="BQ115" s="898" t="s">
        <v>138</v>
      </c>
      <c r="BR115" s="899"/>
      <c r="BS115" s="899"/>
      <c r="BT115" s="899"/>
      <c r="BU115" s="899"/>
      <c r="BV115" s="899" t="s">
        <v>392</v>
      </c>
      <c r="BW115" s="899"/>
      <c r="BX115" s="899"/>
      <c r="BY115" s="899"/>
      <c r="BZ115" s="899"/>
      <c r="CA115" s="899" t="s">
        <v>138</v>
      </c>
      <c r="CB115" s="899"/>
      <c r="CC115" s="899"/>
      <c r="CD115" s="899"/>
      <c r="CE115" s="899"/>
      <c r="CF115" s="960" t="s">
        <v>392</v>
      </c>
      <c r="CG115" s="961"/>
      <c r="CH115" s="961"/>
      <c r="CI115" s="961"/>
      <c r="CJ115" s="961"/>
      <c r="CK115" s="1016"/>
      <c r="CL115" s="903"/>
      <c r="CM115" s="897" t="s">
        <v>448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138</v>
      </c>
      <c r="DH115" s="862"/>
      <c r="DI115" s="862"/>
      <c r="DJ115" s="862"/>
      <c r="DK115" s="863"/>
      <c r="DL115" s="864" t="s">
        <v>392</v>
      </c>
      <c r="DM115" s="862"/>
      <c r="DN115" s="862"/>
      <c r="DO115" s="862"/>
      <c r="DP115" s="863"/>
      <c r="DQ115" s="864" t="s">
        <v>392</v>
      </c>
      <c r="DR115" s="862"/>
      <c r="DS115" s="862"/>
      <c r="DT115" s="862"/>
      <c r="DU115" s="863"/>
      <c r="DV115" s="909" t="s">
        <v>392</v>
      </c>
      <c r="DW115" s="910"/>
      <c r="DX115" s="910"/>
      <c r="DY115" s="910"/>
      <c r="DZ115" s="911"/>
    </row>
    <row r="116" spans="1:130" s="247" customFormat="1" ht="26.25" customHeight="1" x14ac:dyDescent="0.15">
      <c r="A116" s="1005"/>
      <c r="B116" s="1006"/>
      <c r="C116" s="965" t="s">
        <v>449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52</v>
      </c>
      <c r="AB116" s="862"/>
      <c r="AC116" s="862"/>
      <c r="AD116" s="862"/>
      <c r="AE116" s="863"/>
      <c r="AF116" s="864">
        <v>6</v>
      </c>
      <c r="AG116" s="862"/>
      <c r="AH116" s="862"/>
      <c r="AI116" s="862"/>
      <c r="AJ116" s="863"/>
      <c r="AK116" s="864">
        <v>14</v>
      </c>
      <c r="AL116" s="862"/>
      <c r="AM116" s="862"/>
      <c r="AN116" s="862"/>
      <c r="AO116" s="863"/>
      <c r="AP116" s="909">
        <v>0</v>
      </c>
      <c r="AQ116" s="910"/>
      <c r="AR116" s="910"/>
      <c r="AS116" s="910"/>
      <c r="AT116" s="911"/>
      <c r="AU116" s="1021"/>
      <c r="AV116" s="1022"/>
      <c r="AW116" s="1022"/>
      <c r="AX116" s="1022"/>
      <c r="AY116" s="1022"/>
      <c r="AZ116" s="948" t="s">
        <v>450</v>
      </c>
      <c r="BA116" s="949"/>
      <c r="BB116" s="949"/>
      <c r="BC116" s="949"/>
      <c r="BD116" s="949"/>
      <c r="BE116" s="949"/>
      <c r="BF116" s="949"/>
      <c r="BG116" s="949"/>
      <c r="BH116" s="949"/>
      <c r="BI116" s="949"/>
      <c r="BJ116" s="949"/>
      <c r="BK116" s="949"/>
      <c r="BL116" s="949"/>
      <c r="BM116" s="949"/>
      <c r="BN116" s="949"/>
      <c r="BO116" s="949"/>
      <c r="BP116" s="950"/>
      <c r="BQ116" s="898" t="s">
        <v>138</v>
      </c>
      <c r="BR116" s="899"/>
      <c r="BS116" s="899"/>
      <c r="BT116" s="899"/>
      <c r="BU116" s="899"/>
      <c r="BV116" s="899" t="s">
        <v>138</v>
      </c>
      <c r="BW116" s="899"/>
      <c r="BX116" s="899"/>
      <c r="BY116" s="899"/>
      <c r="BZ116" s="899"/>
      <c r="CA116" s="899" t="s">
        <v>138</v>
      </c>
      <c r="CB116" s="899"/>
      <c r="CC116" s="899"/>
      <c r="CD116" s="899"/>
      <c r="CE116" s="899"/>
      <c r="CF116" s="960" t="s">
        <v>138</v>
      </c>
      <c r="CG116" s="961"/>
      <c r="CH116" s="961"/>
      <c r="CI116" s="961"/>
      <c r="CJ116" s="961"/>
      <c r="CK116" s="1016"/>
      <c r="CL116" s="903"/>
      <c r="CM116" s="906" t="s">
        <v>451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138</v>
      </c>
      <c r="DH116" s="862"/>
      <c r="DI116" s="862"/>
      <c r="DJ116" s="862"/>
      <c r="DK116" s="863"/>
      <c r="DL116" s="864" t="s">
        <v>392</v>
      </c>
      <c r="DM116" s="862"/>
      <c r="DN116" s="862"/>
      <c r="DO116" s="862"/>
      <c r="DP116" s="863"/>
      <c r="DQ116" s="864" t="s">
        <v>392</v>
      </c>
      <c r="DR116" s="862"/>
      <c r="DS116" s="862"/>
      <c r="DT116" s="862"/>
      <c r="DU116" s="863"/>
      <c r="DV116" s="909" t="s">
        <v>138</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452</v>
      </c>
      <c r="Z117" s="988"/>
      <c r="AA117" s="993">
        <v>274627</v>
      </c>
      <c r="AB117" s="994"/>
      <c r="AC117" s="994"/>
      <c r="AD117" s="994"/>
      <c r="AE117" s="995"/>
      <c r="AF117" s="996">
        <v>257703</v>
      </c>
      <c r="AG117" s="994"/>
      <c r="AH117" s="994"/>
      <c r="AI117" s="994"/>
      <c r="AJ117" s="995"/>
      <c r="AK117" s="996">
        <v>252212</v>
      </c>
      <c r="AL117" s="994"/>
      <c r="AM117" s="994"/>
      <c r="AN117" s="994"/>
      <c r="AO117" s="995"/>
      <c r="AP117" s="997"/>
      <c r="AQ117" s="998"/>
      <c r="AR117" s="998"/>
      <c r="AS117" s="998"/>
      <c r="AT117" s="999"/>
      <c r="AU117" s="1021"/>
      <c r="AV117" s="1022"/>
      <c r="AW117" s="1022"/>
      <c r="AX117" s="1022"/>
      <c r="AY117" s="1022"/>
      <c r="AZ117" s="948" t="s">
        <v>453</v>
      </c>
      <c r="BA117" s="949"/>
      <c r="BB117" s="949"/>
      <c r="BC117" s="949"/>
      <c r="BD117" s="949"/>
      <c r="BE117" s="949"/>
      <c r="BF117" s="949"/>
      <c r="BG117" s="949"/>
      <c r="BH117" s="949"/>
      <c r="BI117" s="949"/>
      <c r="BJ117" s="949"/>
      <c r="BK117" s="949"/>
      <c r="BL117" s="949"/>
      <c r="BM117" s="949"/>
      <c r="BN117" s="949"/>
      <c r="BO117" s="949"/>
      <c r="BP117" s="950"/>
      <c r="BQ117" s="898" t="s">
        <v>392</v>
      </c>
      <c r="BR117" s="899"/>
      <c r="BS117" s="899"/>
      <c r="BT117" s="899"/>
      <c r="BU117" s="899"/>
      <c r="BV117" s="899" t="s">
        <v>138</v>
      </c>
      <c r="BW117" s="899"/>
      <c r="BX117" s="899"/>
      <c r="BY117" s="899"/>
      <c r="BZ117" s="899"/>
      <c r="CA117" s="899" t="s">
        <v>392</v>
      </c>
      <c r="CB117" s="899"/>
      <c r="CC117" s="899"/>
      <c r="CD117" s="899"/>
      <c r="CE117" s="899"/>
      <c r="CF117" s="960" t="s">
        <v>392</v>
      </c>
      <c r="CG117" s="961"/>
      <c r="CH117" s="961"/>
      <c r="CI117" s="961"/>
      <c r="CJ117" s="961"/>
      <c r="CK117" s="1016"/>
      <c r="CL117" s="903"/>
      <c r="CM117" s="906" t="s">
        <v>454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138</v>
      </c>
      <c r="DH117" s="862"/>
      <c r="DI117" s="862"/>
      <c r="DJ117" s="862"/>
      <c r="DK117" s="863"/>
      <c r="DL117" s="864" t="s">
        <v>138</v>
      </c>
      <c r="DM117" s="862"/>
      <c r="DN117" s="862"/>
      <c r="DO117" s="862"/>
      <c r="DP117" s="863"/>
      <c r="DQ117" s="864" t="s">
        <v>138</v>
      </c>
      <c r="DR117" s="862"/>
      <c r="DS117" s="862"/>
      <c r="DT117" s="862"/>
      <c r="DU117" s="863"/>
      <c r="DV117" s="909" t="s">
        <v>392</v>
      </c>
      <c r="DW117" s="910"/>
      <c r="DX117" s="910"/>
      <c r="DY117" s="910"/>
      <c r="DZ117" s="911"/>
    </row>
    <row r="118" spans="1:130" s="247" customFormat="1" ht="26.25" customHeight="1" x14ac:dyDescent="0.15">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308</v>
      </c>
      <c r="AG118" s="987"/>
      <c r="AH118" s="987"/>
      <c r="AI118" s="987"/>
      <c r="AJ118" s="988"/>
      <c r="AK118" s="989" t="s">
        <v>307</v>
      </c>
      <c r="AL118" s="987"/>
      <c r="AM118" s="987"/>
      <c r="AN118" s="987"/>
      <c r="AO118" s="988"/>
      <c r="AP118" s="990" t="s">
        <v>427</v>
      </c>
      <c r="AQ118" s="991"/>
      <c r="AR118" s="991"/>
      <c r="AS118" s="991"/>
      <c r="AT118" s="992"/>
      <c r="AU118" s="1021"/>
      <c r="AV118" s="1022"/>
      <c r="AW118" s="1022"/>
      <c r="AX118" s="1022"/>
      <c r="AY118" s="1022"/>
      <c r="AZ118" s="964" t="s">
        <v>455</v>
      </c>
      <c r="BA118" s="965"/>
      <c r="BB118" s="965"/>
      <c r="BC118" s="965"/>
      <c r="BD118" s="965"/>
      <c r="BE118" s="965"/>
      <c r="BF118" s="965"/>
      <c r="BG118" s="965"/>
      <c r="BH118" s="965"/>
      <c r="BI118" s="965"/>
      <c r="BJ118" s="965"/>
      <c r="BK118" s="965"/>
      <c r="BL118" s="965"/>
      <c r="BM118" s="965"/>
      <c r="BN118" s="965"/>
      <c r="BO118" s="965"/>
      <c r="BP118" s="966"/>
      <c r="BQ118" s="967" t="s">
        <v>392</v>
      </c>
      <c r="BR118" s="930"/>
      <c r="BS118" s="930"/>
      <c r="BT118" s="930"/>
      <c r="BU118" s="930"/>
      <c r="BV118" s="930" t="s">
        <v>138</v>
      </c>
      <c r="BW118" s="930"/>
      <c r="BX118" s="930"/>
      <c r="BY118" s="930"/>
      <c r="BZ118" s="930"/>
      <c r="CA118" s="930" t="s">
        <v>392</v>
      </c>
      <c r="CB118" s="930"/>
      <c r="CC118" s="930"/>
      <c r="CD118" s="930"/>
      <c r="CE118" s="930"/>
      <c r="CF118" s="960" t="s">
        <v>392</v>
      </c>
      <c r="CG118" s="961"/>
      <c r="CH118" s="961"/>
      <c r="CI118" s="961"/>
      <c r="CJ118" s="961"/>
      <c r="CK118" s="1016"/>
      <c r="CL118" s="903"/>
      <c r="CM118" s="906" t="s">
        <v>456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392</v>
      </c>
      <c r="DH118" s="862"/>
      <c r="DI118" s="862"/>
      <c r="DJ118" s="862"/>
      <c r="DK118" s="863"/>
      <c r="DL118" s="864" t="s">
        <v>392</v>
      </c>
      <c r="DM118" s="862"/>
      <c r="DN118" s="862"/>
      <c r="DO118" s="862"/>
      <c r="DP118" s="863"/>
      <c r="DQ118" s="864" t="s">
        <v>138</v>
      </c>
      <c r="DR118" s="862"/>
      <c r="DS118" s="862"/>
      <c r="DT118" s="862"/>
      <c r="DU118" s="863"/>
      <c r="DV118" s="909" t="s">
        <v>392</v>
      </c>
      <c r="DW118" s="910"/>
      <c r="DX118" s="910"/>
      <c r="DY118" s="910"/>
      <c r="DZ118" s="911"/>
    </row>
    <row r="119" spans="1:130" s="247" customFormat="1" ht="26.25" customHeight="1" x14ac:dyDescent="0.15">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138</v>
      </c>
      <c r="AB119" s="980"/>
      <c r="AC119" s="980"/>
      <c r="AD119" s="980"/>
      <c r="AE119" s="981"/>
      <c r="AF119" s="982" t="s">
        <v>392</v>
      </c>
      <c r="AG119" s="980"/>
      <c r="AH119" s="980"/>
      <c r="AI119" s="980"/>
      <c r="AJ119" s="981"/>
      <c r="AK119" s="982" t="s">
        <v>138</v>
      </c>
      <c r="AL119" s="980"/>
      <c r="AM119" s="980"/>
      <c r="AN119" s="980"/>
      <c r="AO119" s="981"/>
      <c r="AP119" s="983" t="s">
        <v>392</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457</v>
      </c>
      <c r="BP119" s="963"/>
      <c r="BQ119" s="967">
        <v>3167440</v>
      </c>
      <c r="BR119" s="930"/>
      <c r="BS119" s="930"/>
      <c r="BT119" s="930"/>
      <c r="BU119" s="930"/>
      <c r="BV119" s="930">
        <v>3429441</v>
      </c>
      <c r="BW119" s="930"/>
      <c r="BX119" s="930"/>
      <c r="BY119" s="930"/>
      <c r="BZ119" s="930"/>
      <c r="CA119" s="930">
        <v>3615152</v>
      </c>
      <c r="CB119" s="930"/>
      <c r="CC119" s="930"/>
      <c r="CD119" s="930"/>
      <c r="CE119" s="930"/>
      <c r="CF119" s="828"/>
      <c r="CG119" s="829"/>
      <c r="CH119" s="829"/>
      <c r="CI119" s="829"/>
      <c r="CJ119" s="919"/>
      <c r="CK119" s="1017"/>
      <c r="CL119" s="905"/>
      <c r="CM119" s="923" t="s">
        <v>458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138</v>
      </c>
      <c r="DH119" s="845"/>
      <c r="DI119" s="845"/>
      <c r="DJ119" s="845"/>
      <c r="DK119" s="846"/>
      <c r="DL119" s="847" t="s">
        <v>392</v>
      </c>
      <c r="DM119" s="845"/>
      <c r="DN119" s="845"/>
      <c r="DO119" s="845"/>
      <c r="DP119" s="846"/>
      <c r="DQ119" s="847" t="s">
        <v>392</v>
      </c>
      <c r="DR119" s="845"/>
      <c r="DS119" s="845"/>
      <c r="DT119" s="845"/>
      <c r="DU119" s="846"/>
      <c r="DV119" s="933" t="s">
        <v>138</v>
      </c>
      <c r="DW119" s="934"/>
      <c r="DX119" s="934"/>
      <c r="DY119" s="934"/>
      <c r="DZ119" s="935"/>
    </row>
    <row r="120" spans="1:130" s="247" customFormat="1" ht="26.25" customHeight="1" x14ac:dyDescent="0.15">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392</v>
      </c>
      <c r="AB120" s="862"/>
      <c r="AC120" s="862"/>
      <c r="AD120" s="862"/>
      <c r="AE120" s="863"/>
      <c r="AF120" s="864" t="s">
        <v>392</v>
      </c>
      <c r="AG120" s="862"/>
      <c r="AH120" s="862"/>
      <c r="AI120" s="862"/>
      <c r="AJ120" s="863"/>
      <c r="AK120" s="864" t="s">
        <v>392</v>
      </c>
      <c r="AL120" s="862"/>
      <c r="AM120" s="862"/>
      <c r="AN120" s="862"/>
      <c r="AO120" s="863"/>
      <c r="AP120" s="909" t="s">
        <v>392</v>
      </c>
      <c r="AQ120" s="910"/>
      <c r="AR120" s="910"/>
      <c r="AS120" s="910"/>
      <c r="AT120" s="911"/>
      <c r="AU120" s="968" t="s">
        <v>459</v>
      </c>
      <c r="AV120" s="969"/>
      <c r="AW120" s="969"/>
      <c r="AX120" s="969"/>
      <c r="AY120" s="970"/>
      <c r="AZ120" s="945" t="s">
        <v>460</v>
      </c>
      <c r="BA120" s="890"/>
      <c r="BB120" s="890"/>
      <c r="BC120" s="890"/>
      <c r="BD120" s="890"/>
      <c r="BE120" s="890"/>
      <c r="BF120" s="890"/>
      <c r="BG120" s="890"/>
      <c r="BH120" s="890"/>
      <c r="BI120" s="890"/>
      <c r="BJ120" s="890"/>
      <c r="BK120" s="890"/>
      <c r="BL120" s="890"/>
      <c r="BM120" s="890"/>
      <c r="BN120" s="890"/>
      <c r="BO120" s="890"/>
      <c r="BP120" s="891"/>
      <c r="BQ120" s="946">
        <v>2378484</v>
      </c>
      <c r="BR120" s="927"/>
      <c r="BS120" s="927"/>
      <c r="BT120" s="927"/>
      <c r="BU120" s="927"/>
      <c r="BV120" s="927">
        <v>1851526</v>
      </c>
      <c r="BW120" s="927"/>
      <c r="BX120" s="927"/>
      <c r="BY120" s="927"/>
      <c r="BZ120" s="927"/>
      <c r="CA120" s="927">
        <v>1998809</v>
      </c>
      <c r="CB120" s="927"/>
      <c r="CC120" s="927"/>
      <c r="CD120" s="927"/>
      <c r="CE120" s="927"/>
      <c r="CF120" s="951">
        <v>176.9</v>
      </c>
      <c r="CG120" s="952"/>
      <c r="CH120" s="952"/>
      <c r="CI120" s="952"/>
      <c r="CJ120" s="952"/>
      <c r="CK120" s="953" t="s">
        <v>461</v>
      </c>
      <c r="CL120" s="937"/>
      <c r="CM120" s="937"/>
      <c r="CN120" s="937"/>
      <c r="CO120" s="938"/>
      <c r="CP120" s="957" t="s">
        <v>462</v>
      </c>
      <c r="CQ120" s="958"/>
      <c r="CR120" s="958"/>
      <c r="CS120" s="958"/>
      <c r="CT120" s="958"/>
      <c r="CU120" s="958"/>
      <c r="CV120" s="958"/>
      <c r="CW120" s="958"/>
      <c r="CX120" s="958"/>
      <c r="CY120" s="958"/>
      <c r="CZ120" s="958"/>
      <c r="DA120" s="958"/>
      <c r="DB120" s="958"/>
      <c r="DC120" s="958"/>
      <c r="DD120" s="958"/>
      <c r="DE120" s="958"/>
      <c r="DF120" s="959"/>
      <c r="DG120" s="946">
        <v>44306</v>
      </c>
      <c r="DH120" s="927"/>
      <c r="DI120" s="927"/>
      <c r="DJ120" s="927"/>
      <c r="DK120" s="927"/>
      <c r="DL120" s="927">
        <v>45572</v>
      </c>
      <c r="DM120" s="927"/>
      <c r="DN120" s="927"/>
      <c r="DO120" s="927"/>
      <c r="DP120" s="927"/>
      <c r="DQ120" s="927">
        <v>44269</v>
      </c>
      <c r="DR120" s="927"/>
      <c r="DS120" s="927"/>
      <c r="DT120" s="927"/>
      <c r="DU120" s="927"/>
      <c r="DV120" s="928">
        <v>3.9</v>
      </c>
      <c r="DW120" s="928"/>
      <c r="DX120" s="928"/>
      <c r="DY120" s="928"/>
      <c r="DZ120" s="929"/>
    </row>
    <row r="121" spans="1:130" s="247" customFormat="1" ht="26.25" customHeight="1" x14ac:dyDescent="0.15">
      <c r="A121" s="902"/>
      <c r="B121" s="903"/>
      <c r="C121" s="948" t="s">
        <v>463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138</v>
      </c>
      <c r="AB121" s="862"/>
      <c r="AC121" s="862"/>
      <c r="AD121" s="862"/>
      <c r="AE121" s="863"/>
      <c r="AF121" s="864" t="s">
        <v>138</v>
      </c>
      <c r="AG121" s="862"/>
      <c r="AH121" s="862"/>
      <c r="AI121" s="862"/>
      <c r="AJ121" s="863"/>
      <c r="AK121" s="864" t="s">
        <v>392</v>
      </c>
      <c r="AL121" s="862"/>
      <c r="AM121" s="862"/>
      <c r="AN121" s="862"/>
      <c r="AO121" s="863"/>
      <c r="AP121" s="909" t="s">
        <v>392</v>
      </c>
      <c r="AQ121" s="910"/>
      <c r="AR121" s="910"/>
      <c r="AS121" s="910"/>
      <c r="AT121" s="911"/>
      <c r="AU121" s="971"/>
      <c r="AV121" s="972"/>
      <c r="AW121" s="972"/>
      <c r="AX121" s="972"/>
      <c r="AY121" s="973"/>
      <c r="AZ121" s="897" t="s">
        <v>464</v>
      </c>
      <c r="BA121" s="832"/>
      <c r="BB121" s="832"/>
      <c r="BC121" s="832"/>
      <c r="BD121" s="832"/>
      <c r="BE121" s="832"/>
      <c r="BF121" s="832"/>
      <c r="BG121" s="832"/>
      <c r="BH121" s="832"/>
      <c r="BI121" s="832"/>
      <c r="BJ121" s="832"/>
      <c r="BK121" s="832"/>
      <c r="BL121" s="832"/>
      <c r="BM121" s="832"/>
      <c r="BN121" s="832"/>
      <c r="BO121" s="832"/>
      <c r="BP121" s="833"/>
      <c r="BQ121" s="898">
        <v>29295</v>
      </c>
      <c r="BR121" s="899"/>
      <c r="BS121" s="899"/>
      <c r="BT121" s="899"/>
      <c r="BU121" s="899"/>
      <c r="BV121" s="899">
        <v>25363</v>
      </c>
      <c r="BW121" s="899"/>
      <c r="BX121" s="899"/>
      <c r="BY121" s="899"/>
      <c r="BZ121" s="899"/>
      <c r="CA121" s="899">
        <v>21366</v>
      </c>
      <c r="CB121" s="899"/>
      <c r="CC121" s="899"/>
      <c r="CD121" s="899"/>
      <c r="CE121" s="899"/>
      <c r="CF121" s="960">
        <v>1.9</v>
      </c>
      <c r="CG121" s="961"/>
      <c r="CH121" s="961"/>
      <c r="CI121" s="961"/>
      <c r="CJ121" s="961"/>
      <c r="CK121" s="954"/>
      <c r="CL121" s="940"/>
      <c r="CM121" s="940"/>
      <c r="CN121" s="940"/>
      <c r="CO121" s="941"/>
      <c r="CP121" s="920" t="s">
        <v>403</v>
      </c>
      <c r="CQ121" s="921"/>
      <c r="CR121" s="921"/>
      <c r="CS121" s="921"/>
      <c r="CT121" s="921"/>
      <c r="CU121" s="921"/>
      <c r="CV121" s="921"/>
      <c r="CW121" s="921"/>
      <c r="CX121" s="921"/>
      <c r="CY121" s="921"/>
      <c r="CZ121" s="921"/>
      <c r="DA121" s="921"/>
      <c r="DB121" s="921"/>
      <c r="DC121" s="921"/>
      <c r="DD121" s="921"/>
      <c r="DE121" s="921"/>
      <c r="DF121" s="922"/>
      <c r="DG121" s="898">
        <v>24636</v>
      </c>
      <c r="DH121" s="899"/>
      <c r="DI121" s="899"/>
      <c r="DJ121" s="899"/>
      <c r="DK121" s="899"/>
      <c r="DL121" s="899">
        <v>19587</v>
      </c>
      <c r="DM121" s="899"/>
      <c r="DN121" s="899"/>
      <c r="DO121" s="899"/>
      <c r="DP121" s="899"/>
      <c r="DQ121" s="899">
        <v>20241</v>
      </c>
      <c r="DR121" s="899"/>
      <c r="DS121" s="899"/>
      <c r="DT121" s="899"/>
      <c r="DU121" s="899"/>
      <c r="DV121" s="876">
        <v>1.8</v>
      </c>
      <c r="DW121" s="876"/>
      <c r="DX121" s="876"/>
      <c r="DY121" s="876"/>
      <c r="DZ121" s="877"/>
    </row>
    <row r="122" spans="1:130" s="247" customFormat="1" ht="26.25" customHeight="1" x14ac:dyDescent="0.15">
      <c r="A122" s="902"/>
      <c r="B122" s="903"/>
      <c r="C122" s="906" t="s">
        <v>445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138</v>
      </c>
      <c r="AB122" s="862"/>
      <c r="AC122" s="862"/>
      <c r="AD122" s="862"/>
      <c r="AE122" s="863"/>
      <c r="AF122" s="864" t="s">
        <v>392</v>
      </c>
      <c r="AG122" s="862"/>
      <c r="AH122" s="862"/>
      <c r="AI122" s="862"/>
      <c r="AJ122" s="863"/>
      <c r="AK122" s="864" t="s">
        <v>392</v>
      </c>
      <c r="AL122" s="862"/>
      <c r="AM122" s="862"/>
      <c r="AN122" s="862"/>
      <c r="AO122" s="863"/>
      <c r="AP122" s="909" t="s">
        <v>392</v>
      </c>
      <c r="AQ122" s="910"/>
      <c r="AR122" s="910"/>
      <c r="AS122" s="910"/>
      <c r="AT122" s="911"/>
      <c r="AU122" s="971"/>
      <c r="AV122" s="972"/>
      <c r="AW122" s="972"/>
      <c r="AX122" s="972"/>
      <c r="AY122" s="973"/>
      <c r="AZ122" s="964" t="s">
        <v>465</v>
      </c>
      <c r="BA122" s="965"/>
      <c r="BB122" s="965"/>
      <c r="BC122" s="965"/>
      <c r="BD122" s="965"/>
      <c r="BE122" s="965"/>
      <c r="BF122" s="965"/>
      <c r="BG122" s="965"/>
      <c r="BH122" s="965"/>
      <c r="BI122" s="965"/>
      <c r="BJ122" s="965"/>
      <c r="BK122" s="965"/>
      <c r="BL122" s="965"/>
      <c r="BM122" s="965"/>
      <c r="BN122" s="965"/>
      <c r="BO122" s="965"/>
      <c r="BP122" s="966"/>
      <c r="BQ122" s="967">
        <v>1846552</v>
      </c>
      <c r="BR122" s="930"/>
      <c r="BS122" s="930"/>
      <c r="BT122" s="930"/>
      <c r="BU122" s="930"/>
      <c r="BV122" s="930">
        <v>2480795</v>
      </c>
      <c r="BW122" s="930"/>
      <c r="BX122" s="930"/>
      <c r="BY122" s="930"/>
      <c r="BZ122" s="930"/>
      <c r="CA122" s="930">
        <v>2451289</v>
      </c>
      <c r="CB122" s="930"/>
      <c r="CC122" s="930"/>
      <c r="CD122" s="930"/>
      <c r="CE122" s="930"/>
      <c r="CF122" s="931">
        <v>216.9</v>
      </c>
      <c r="CG122" s="932"/>
      <c r="CH122" s="932"/>
      <c r="CI122" s="932"/>
      <c r="CJ122" s="932"/>
      <c r="CK122" s="954"/>
      <c r="CL122" s="940"/>
      <c r="CM122" s="940"/>
      <c r="CN122" s="940"/>
      <c r="CO122" s="941"/>
      <c r="CP122" s="920" t="s">
        <v>466</v>
      </c>
      <c r="CQ122" s="921"/>
      <c r="CR122" s="921"/>
      <c r="CS122" s="921"/>
      <c r="CT122" s="921"/>
      <c r="CU122" s="921"/>
      <c r="CV122" s="921"/>
      <c r="CW122" s="921"/>
      <c r="CX122" s="921"/>
      <c r="CY122" s="921"/>
      <c r="CZ122" s="921"/>
      <c r="DA122" s="921"/>
      <c r="DB122" s="921"/>
      <c r="DC122" s="921"/>
      <c r="DD122" s="921"/>
      <c r="DE122" s="921"/>
      <c r="DF122" s="922"/>
      <c r="DG122" s="898" t="s">
        <v>138</v>
      </c>
      <c r="DH122" s="899"/>
      <c r="DI122" s="899"/>
      <c r="DJ122" s="899"/>
      <c r="DK122" s="899"/>
      <c r="DL122" s="899" t="s">
        <v>392</v>
      </c>
      <c r="DM122" s="899"/>
      <c r="DN122" s="899"/>
      <c r="DO122" s="899"/>
      <c r="DP122" s="899"/>
      <c r="DQ122" s="899" t="s">
        <v>138</v>
      </c>
      <c r="DR122" s="899"/>
      <c r="DS122" s="899"/>
      <c r="DT122" s="899"/>
      <c r="DU122" s="899"/>
      <c r="DV122" s="876" t="s">
        <v>138</v>
      </c>
      <c r="DW122" s="876"/>
      <c r="DX122" s="876"/>
      <c r="DY122" s="876"/>
      <c r="DZ122" s="877"/>
    </row>
    <row r="123" spans="1:130" s="247" customFormat="1" ht="26.25" customHeight="1" x14ac:dyDescent="0.15">
      <c r="A123" s="902"/>
      <c r="B123" s="903"/>
      <c r="C123" s="906" t="s">
        <v>451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392</v>
      </c>
      <c r="AB123" s="862"/>
      <c r="AC123" s="862"/>
      <c r="AD123" s="862"/>
      <c r="AE123" s="863"/>
      <c r="AF123" s="864" t="s">
        <v>392</v>
      </c>
      <c r="AG123" s="862"/>
      <c r="AH123" s="862"/>
      <c r="AI123" s="862"/>
      <c r="AJ123" s="863"/>
      <c r="AK123" s="864" t="s">
        <v>392</v>
      </c>
      <c r="AL123" s="862"/>
      <c r="AM123" s="862"/>
      <c r="AN123" s="862"/>
      <c r="AO123" s="863"/>
      <c r="AP123" s="909" t="s">
        <v>138</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467</v>
      </c>
      <c r="BP123" s="963"/>
      <c r="BQ123" s="917">
        <v>4254331</v>
      </c>
      <c r="BR123" s="918"/>
      <c r="BS123" s="918"/>
      <c r="BT123" s="918"/>
      <c r="BU123" s="918"/>
      <c r="BV123" s="918">
        <v>4357684</v>
      </c>
      <c r="BW123" s="918"/>
      <c r="BX123" s="918"/>
      <c r="BY123" s="918"/>
      <c r="BZ123" s="918"/>
      <c r="CA123" s="918">
        <v>4471464</v>
      </c>
      <c r="CB123" s="918"/>
      <c r="CC123" s="918"/>
      <c r="CD123" s="918"/>
      <c r="CE123" s="918"/>
      <c r="CF123" s="828"/>
      <c r="CG123" s="829"/>
      <c r="CH123" s="829"/>
      <c r="CI123" s="829"/>
      <c r="CJ123" s="919"/>
      <c r="CK123" s="954"/>
      <c r="CL123" s="940"/>
      <c r="CM123" s="940"/>
      <c r="CN123" s="940"/>
      <c r="CO123" s="941"/>
      <c r="CP123" s="920" t="s">
        <v>468</v>
      </c>
      <c r="CQ123" s="921"/>
      <c r="CR123" s="921"/>
      <c r="CS123" s="921"/>
      <c r="CT123" s="921"/>
      <c r="CU123" s="921"/>
      <c r="CV123" s="921"/>
      <c r="CW123" s="921"/>
      <c r="CX123" s="921"/>
      <c r="CY123" s="921"/>
      <c r="CZ123" s="921"/>
      <c r="DA123" s="921"/>
      <c r="DB123" s="921"/>
      <c r="DC123" s="921"/>
      <c r="DD123" s="921"/>
      <c r="DE123" s="921"/>
      <c r="DF123" s="922"/>
      <c r="DG123" s="861" t="s">
        <v>392</v>
      </c>
      <c r="DH123" s="862"/>
      <c r="DI123" s="862"/>
      <c r="DJ123" s="862"/>
      <c r="DK123" s="863"/>
      <c r="DL123" s="864" t="s">
        <v>392</v>
      </c>
      <c r="DM123" s="862"/>
      <c r="DN123" s="862"/>
      <c r="DO123" s="862"/>
      <c r="DP123" s="863"/>
      <c r="DQ123" s="864" t="s">
        <v>138</v>
      </c>
      <c r="DR123" s="862"/>
      <c r="DS123" s="862"/>
      <c r="DT123" s="862"/>
      <c r="DU123" s="863"/>
      <c r="DV123" s="909" t="s">
        <v>392</v>
      </c>
      <c r="DW123" s="910"/>
      <c r="DX123" s="910"/>
      <c r="DY123" s="910"/>
      <c r="DZ123" s="911"/>
    </row>
    <row r="124" spans="1:130" s="247" customFormat="1" ht="26.25" customHeight="1" thickBot="1" x14ac:dyDescent="0.2">
      <c r="A124" s="902"/>
      <c r="B124" s="903"/>
      <c r="C124" s="906" t="s">
        <v>454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392</v>
      </c>
      <c r="AB124" s="862"/>
      <c r="AC124" s="862"/>
      <c r="AD124" s="862"/>
      <c r="AE124" s="863"/>
      <c r="AF124" s="864" t="s">
        <v>138</v>
      </c>
      <c r="AG124" s="862"/>
      <c r="AH124" s="862"/>
      <c r="AI124" s="862"/>
      <c r="AJ124" s="863"/>
      <c r="AK124" s="864" t="s">
        <v>138</v>
      </c>
      <c r="AL124" s="862"/>
      <c r="AM124" s="862"/>
      <c r="AN124" s="862"/>
      <c r="AO124" s="863"/>
      <c r="AP124" s="909" t="s">
        <v>392</v>
      </c>
      <c r="AQ124" s="910"/>
      <c r="AR124" s="910"/>
      <c r="AS124" s="910"/>
      <c r="AT124" s="911"/>
      <c r="AU124" s="912" t="s">
        <v>469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392</v>
      </c>
      <c r="BR124" s="916"/>
      <c r="BS124" s="916"/>
      <c r="BT124" s="916"/>
      <c r="BU124" s="916"/>
      <c r="BV124" s="916" t="s">
        <v>392</v>
      </c>
      <c r="BW124" s="916"/>
      <c r="BX124" s="916"/>
      <c r="BY124" s="916"/>
      <c r="BZ124" s="916"/>
      <c r="CA124" s="916" t="s">
        <v>392</v>
      </c>
      <c r="CB124" s="916"/>
      <c r="CC124" s="916"/>
      <c r="CD124" s="916"/>
      <c r="CE124" s="916"/>
      <c r="CF124" s="806"/>
      <c r="CG124" s="807"/>
      <c r="CH124" s="807"/>
      <c r="CI124" s="807"/>
      <c r="CJ124" s="947"/>
      <c r="CK124" s="955"/>
      <c r="CL124" s="955"/>
      <c r="CM124" s="955"/>
      <c r="CN124" s="955"/>
      <c r="CO124" s="956"/>
      <c r="CP124" s="920" t="s">
        <v>470</v>
      </c>
      <c r="CQ124" s="921"/>
      <c r="CR124" s="921"/>
      <c r="CS124" s="921"/>
      <c r="CT124" s="921"/>
      <c r="CU124" s="921"/>
      <c r="CV124" s="921"/>
      <c r="CW124" s="921"/>
      <c r="CX124" s="921"/>
      <c r="CY124" s="921"/>
      <c r="CZ124" s="921"/>
      <c r="DA124" s="921"/>
      <c r="DB124" s="921"/>
      <c r="DC124" s="921"/>
      <c r="DD124" s="921"/>
      <c r="DE124" s="921"/>
      <c r="DF124" s="922"/>
      <c r="DG124" s="844" t="s">
        <v>138</v>
      </c>
      <c r="DH124" s="845"/>
      <c r="DI124" s="845"/>
      <c r="DJ124" s="845"/>
      <c r="DK124" s="846"/>
      <c r="DL124" s="847" t="s">
        <v>138</v>
      </c>
      <c r="DM124" s="845"/>
      <c r="DN124" s="845"/>
      <c r="DO124" s="845"/>
      <c r="DP124" s="846"/>
      <c r="DQ124" s="847" t="s">
        <v>392</v>
      </c>
      <c r="DR124" s="845"/>
      <c r="DS124" s="845"/>
      <c r="DT124" s="845"/>
      <c r="DU124" s="846"/>
      <c r="DV124" s="933" t="s">
        <v>138</v>
      </c>
      <c r="DW124" s="934"/>
      <c r="DX124" s="934"/>
      <c r="DY124" s="934"/>
      <c r="DZ124" s="935"/>
    </row>
    <row r="125" spans="1:130" s="247" customFormat="1" ht="26.25" customHeight="1" x14ac:dyDescent="0.15">
      <c r="A125" s="902"/>
      <c r="B125" s="903"/>
      <c r="C125" s="906" t="s">
        <v>456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138</v>
      </c>
      <c r="AB125" s="862"/>
      <c r="AC125" s="862"/>
      <c r="AD125" s="862"/>
      <c r="AE125" s="863"/>
      <c r="AF125" s="864" t="s">
        <v>138</v>
      </c>
      <c r="AG125" s="862"/>
      <c r="AH125" s="862"/>
      <c r="AI125" s="862"/>
      <c r="AJ125" s="863"/>
      <c r="AK125" s="864" t="s">
        <v>138</v>
      </c>
      <c r="AL125" s="862"/>
      <c r="AM125" s="862"/>
      <c r="AN125" s="862"/>
      <c r="AO125" s="863"/>
      <c r="AP125" s="909" t="s">
        <v>138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471</v>
      </c>
      <c r="CL125" s="937"/>
      <c r="CM125" s="937"/>
      <c r="CN125" s="937"/>
      <c r="CO125" s="938"/>
      <c r="CP125" s="945" t="s">
        <v>472</v>
      </c>
      <c r="CQ125" s="890"/>
      <c r="CR125" s="890"/>
      <c r="CS125" s="890"/>
      <c r="CT125" s="890"/>
      <c r="CU125" s="890"/>
      <c r="CV125" s="890"/>
      <c r="CW125" s="890"/>
      <c r="CX125" s="890"/>
      <c r="CY125" s="890"/>
      <c r="CZ125" s="890"/>
      <c r="DA125" s="890"/>
      <c r="DB125" s="890"/>
      <c r="DC125" s="890"/>
      <c r="DD125" s="890"/>
      <c r="DE125" s="890"/>
      <c r="DF125" s="891"/>
      <c r="DG125" s="946" t="s">
        <v>138</v>
      </c>
      <c r="DH125" s="927"/>
      <c r="DI125" s="927"/>
      <c r="DJ125" s="927"/>
      <c r="DK125" s="927"/>
      <c r="DL125" s="927" t="s">
        <v>138</v>
      </c>
      <c r="DM125" s="927"/>
      <c r="DN125" s="927"/>
      <c r="DO125" s="927"/>
      <c r="DP125" s="927"/>
      <c r="DQ125" s="927" t="s">
        <v>392</v>
      </c>
      <c r="DR125" s="927"/>
      <c r="DS125" s="927"/>
      <c r="DT125" s="927"/>
      <c r="DU125" s="927"/>
      <c r="DV125" s="928" t="s">
        <v>392</v>
      </c>
      <c r="DW125" s="928"/>
      <c r="DX125" s="928"/>
      <c r="DY125" s="928"/>
      <c r="DZ125" s="929"/>
    </row>
    <row r="126" spans="1:130" s="247" customFormat="1" ht="26.25" customHeight="1" thickBot="1" x14ac:dyDescent="0.2">
      <c r="A126" s="902"/>
      <c r="B126" s="903"/>
      <c r="C126" s="906" t="s">
        <v>458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1715</v>
      </c>
      <c r="AB126" s="862"/>
      <c r="AC126" s="862"/>
      <c r="AD126" s="862"/>
      <c r="AE126" s="863"/>
      <c r="AF126" s="864">
        <v>1531</v>
      </c>
      <c r="AG126" s="862"/>
      <c r="AH126" s="862"/>
      <c r="AI126" s="862"/>
      <c r="AJ126" s="863"/>
      <c r="AK126" s="864" t="s">
        <v>392</v>
      </c>
      <c r="AL126" s="862"/>
      <c r="AM126" s="862"/>
      <c r="AN126" s="862"/>
      <c r="AO126" s="863"/>
      <c r="AP126" s="909" t="s">
        <v>138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473</v>
      </c>
      <c r="CQ126" s="832"/>
      <c r="CR126" s="832"/>
      <c r="CS126" s="832"/>
      <c r="CT126" s="832"/>
      <c r="CU126" s="832"/>
      <c r="CV126" s="832"/>
      <c r="CW126" s="832"/>
      <c r="CX126" s="832"/>
      <c r="CY126" s="832"/>
      <c r="CZ126" s="832"/>
      <c r="DA126" s="832"/>
      <c r="DB126" s="832"/>
      <c r="DC126" s="832"/>
      <c r="DD126" s="832"/>
      <c r="DE126" s="832"/>
      <c r="DF126" s="833"/>
      <c r="DG126" s="898" t="s">
        <v>138</v>
      </c>
      <c r="DH126" s="899"/>
      <c r="DI126" s="899"/>
      <c r="DJ126" s="899"/>
      <c r="DK126" s="899"/>
      <c r="DL126" s="899" t="s">
        <v>138</v>
      </c>
      <c r="DM126" s="899"/>
      <c r="DN126" s="899"/>
      <c r="DO126" s="899"/>
      <c r="DP126" s="899"/>
      <c r="DQ126" s="899" t="s">
        <v>392</v>
      </c>
      <c r="DR126" s="899"/>
      <c r="DS126" s="899"/>
      <c r="DT126" s="899"/>
      <c r="DU126" s="899"/>
      <c r="DV126" s="876" t="s">
        <v>392</v>
      </c>
      <c r="DW126" s="876"/>
      <c r="DX126" s="876"/>
      <c r="DY126" s="876"/>
      <c r="DZ126" s="877"/>
    </row>
    <row r="127" spans="1:130" s="247" customFormat="1" ht="26.25" customHeight="1" x14ac:dyDescent="0.15">
      <c r="A127" s="904"/>
      <c r="B127" s="905"/>
      <c r="C127" s="923" t="s">
        <v>474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392</v>
      </c>
      <c r="AB127" s="862"/>
      <c r="AC127" s="862"/>
      <c r="AD127" s="862"/>
      <c r="AE127" s="863"/>
      <c r="AF127" s="864" t="s">
        <v>138</v>
      </c>
      <c r="AG127" s="862"/>
      <c r="AH127" s="862"/>
      <c r="AI127" s="862"/>
      <c r="AJ127" s="863"/>
      <c r="AK127" s="864" t="s">
        <v>138</v>
      </c>
      <c r="AL127" s="862"/>
      <c r="AM127" s="862"/>
      <c r="AN127" s="862"/>
      <c r="AO127" s="863"/>
      <c r="AP127" s="909" t="s">
        <v>138</v>
      </c>
      <c r="AQ127" s="910"/>
      <c r="AR127" s="910"/>
      <c r="AS127" s="910"/>
      <c r="AT127" s="911"/>
      <c r="AU127" s="283"/>
      <c r="AV127" s="283"/>
      <c r="AW127" s="283"/>
      <c r="AX127" s="926" t="s">
        <v>475</v>
      </c>
      <c r="AY127" s="894"/>
      <c r="AZ127" s="894"/>
      <c r="BA127" s="894"/>
      <c r="BB127" s="894"/>
      <c r="BC127" s="894"/>
      <c r="BD127" s="894"/>
      <c r="BE127" s="895"/>
      <c r="BF127" s="893" t="s">
        <v>476</v>
      </c>
      <c r="BG127" s="894"/>
      <c r="BH127" s="894"/>
      <c r="BI127" s="894"/>
      <c r="BJ127" s="894"/>
      <c r="BK127" s="894"/>
      <c r="BL127" s="895"/>
      <c r="BM127" s="893" t="s">
        <v>477</v>
      </c>
      <c r="BN127" s="894"/>
      <c r="BO127" s="894"/>
      <c r="BP127" s="894"/>
      <c r="BQ127" s="894"/>
      <c r="BR127" s="894"/>
      <c r="BS127" s="895"/>
      <c r="BT127" s="893" t="s">
        <v>478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479</v>
      </c>
      <c r="CQ127" s="832"/>
      <c r="CR127" s="832"/>
      <c r="CS127" s="832"/>
      <c r="CT127" s="832"/>
      <c r="CU127" s="832"/>
      <c r="CV127" s="832"/>
      <c r="CW127" s="832"/>
      <c r="CX127" s="832"/>
      <c r="CY127" s="832"/>
      <c r="CZ127" s="832"/>
      <c r="DA127" s="832"/>
      <c r="DB127" s="832"/>
      <c r="DC127" s="832"/>
      <c r="DD127" s="832"/>
      <c r="DE127" s="832"/>
      <c r="DF127" s="833"/>
      <c r="DG127" s="898" t="s">
        <v>392</v>
      </c>
      <c r="DH127" s="899"/>
      <c r="DI127" s="899"/>
      <c r="DJ127" s="899"/>
      <c r="DK127" s="899"/>
      <c r="DL127" s="899" t="s">
        <v>138</v>
      </c>
      <c r="DM127" s="899"/>
      <c r="DN127" s="899"/>
      <c r="DO127" s="899"/>
      <c r="DP127" s="899"/>
      <c r="DQ127" s="899" t="s">
        <v>392</v>
      </c>
      <c r="DR127" s="899"/>
      <c r="DS127" s="899"/>
      <c r="DT127" s="899"/>
      <c r="DU127" s="899"/>
      <c r="DV127" s="876" t="s">
        <v>392</v>
      </c>
      <c r="DW127" s="876"/>
      <c r="DX127" s="876"/>
      <c r="DY127" s="876"/>
      <c r="DZ127" s="877"/>
    </row>
    <row r="128" spans="1:130" s="247" customFormat="1" ht="26.25" customHeight="1" thickBot="1" x14ac:dyDescent="0.2">
      <c r="A128" s="878" t="s">
        <v>480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481</v>
      </c>
      <c r="X128" s="880"/>
      <c r="Y128" s="880"/>
      <c r="Z128" s="881"/>
      <c r="AA128" s="882">
        <v>4412</v>
      </c>
      <c r="AB128" s="883"/>
      <c r="AC128" s="883"/>
      <c r="AD128" s="883"/>
      <c r="AE128" s="884"/>
      <c r="AF128" s="885">
        <v>4413</v>
      </c>
      <c r="AG128" s="883"/>
      <c r="AH128" s="883"/>
      <c r="AI128" s="883"/>
      <c r="AJ128" s="884"/>
      <c r="AK128" s="885">
        <v>4413</v>
      </c>
      <c r="AL128" s="883"/>
      <c r="AM128" s="883"/>
      <c r="AN128" s="883"/>
      <c r="AO128" s="884"/>
      <c r="AP128" s="886"/>
      <c r="AQ128" s="887"/>
      <c r="AR128" s="887"/>
      <c r="AS128" s="887"/>
      <c r="AT128" s="888"/>
      <c r="AU128" s="283"/>
      <c r="AV128" s="283"/>
      <c r="AW128" s="283"/>
      <c r="AX128" s="889" t="s">
        <v>482</v>
      </c>
      <c r="AY128" s="890"/>
      <c r="AZ128" s="890"/>
      <c r="BA128" s="890"/>
      <c r="BB128" s="890"/>
      <c r="BC128" s="890"/>
      <c r="BD128" s="890"/>
      <c r="BE128" s="891"/>
      <c r="BF128" s="868" t="s">
        <v>138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483</v>
      </c>
      <c r="CQ128" s="810"/>
      <c r="CR128" s="810"/>
      <c r="CS128" s="810"/>
      <c r="CT128" s="810"/>
      <c r="CU128" s="810"/>
      <c r="CV128" s="810"/>
      <c r="CW128" s="810"/>
      <c r="CX128" s="810"/>
      <c r="CY128" s="810"/>
      <c r="CZ128" s="810"/>
      <c r="DA128" s="810"/>
      <c r="DB128" s="810"/>
      <c r="DC128" s="810"/>
      <c r="DD128" s="810"/>
      <c r="DE128" s="810"/>
      <c r="DF128" s="811"/>
      <c r="DG128" s="872" t="s">
        <v>138</v>
      </c>
      <c r="DH128" s="873"/>
      <c r="DI128" s="873"/>
      <c r="DJ128" s="873"/>
      <c r="DK128" s="873"/>
      <c r="DL128" s="873" t="s">
        <v>138</v>
      </c>
      <c r="DM128" s="873"/>
      <c r="DN128" s="873"/>
      <c r="DO128" s="873"/>
      <c r="DP128" s="873"/>
      <c r="DQ128" s="873" t="s">
        <v>484</v>
      </c>
      <c r="DR128" s="873"/>
      <c r="DS128" s="873"/>
      <c r="DT128" s="873"/>
      <c r="DU128" s="873"/>
      <c r="DV128" s="874" t="s">
        <v>484</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485</v>
      </c>
      <c r="X129" s="859"/>
      <c r="Y129" s="859"/>
      <c r="Z129" s="860"/>
      <c r="AA129" s="861">
        <v>1408615</v>
      </c>
      <c r="AB129" s="862"/>
      <c r="AC129" s="862"/>
      <c r="AD129" s="862"/>
      <c r="AE129" s="863"/>
      <c r="AF129" s="864">
        <v>1289706</v>
      </c>
      <c r="AG129" s="862"/>
      <c r="AH129" s="862"/>
      <c r="AI129" s="862"/>
      <c r="AJ129" s="863"/>
      <c r="AK129" s="864">
        <v>1297793</v>
      </c>
      <c r="AL129" s="862"/>
      <c r="AM129" s="862"/>
      <c r="AN129" s="862"/>
      <c r="AO129" s="863"/>
      <c r="AP129" s="865"/>
      <c r="AQ129" s="866"/>
      <c r="AR129" s="866"/>
      <c r="AS129" s="866"/>
      <c r="AT129" s="867"/>
      <c r="AU129" s="285"/>
      <c r="AV129" s="285"/>
      <c r="AW129" s="285"/>
      <c r="AX129" s="831" t="s">
        <v>486</v>
      </c>
      <c r="AY129" s="832"/>
      <c r="AZ129" s="832"/>
      <c r="BA129" s="832"/>
      <c r="BB129" s="832"/>
      <c r="BC129" s="832"/>
      <c r="BD129" s="832"/>
      <c r="BE129" s="833"/>
      <c r="BF129" s="851" t="s">
        <v>484</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488</v>
      </c>
      <c r="X130" s="859"/>
      <c r="Y130" s="859"/>
      <c r="Z130" s="860"/>
      <c r="AA130" s="861">
        <v>184173</v>
      </c>
      <c r="AB130" s="862"/>
      <c r="AC130" s="862"/>
      <c r="AD130" s="862"/>
      <c r="AE130" s="863"/>
      <c r="AF130" s="864">
        <v>173120</v>
      </c>
      <c r="AG130" s="862"/>
      <c r="AH130" s="862"/>
      <c r="AI130" s="862"/>
      <c r="AJ130" s="863"/>
      <c r="AK130" s="864">
        <v>167752</v>
      </c>
      <c r="AL130" s="862"/>
      <c r="AM130" s="862"/>
      <c r="AN130" s="862"/>
      <c r="AO130" s="863"/>
      <c r="AP130" s="865"/>
      <c r="AQ130" s="866"/>
      <c r="AR130" s="866"/>
      <c r="AS130" s="866"/>
      <c r="AT130" s="867"/>
      <c r="AU130" s="285"/>
      <c r="AV130" s="285"/>
      <c r="AW130" s="285"/>
      <c r="AX130" s="831" t="s">
        <v>489</v>
      </c>
      <c r="AY130" s="832"/>
      <c r="AZ130" s="832"/>
      <c r="BA130" s="832"/>
      <c r="BB130" s="832"/>
      <c r="BC130" s="832"/>
      <c r="BD130" s="832"/>
      <c r="BE130" s="833"/>
      <c r="BF130" s="834">
        <v>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490</v>
      </c>
      <c r="X131" s="842"/>
      <c r="Y131" s="842"/>
      <c r="Z131" s="843"/>
      <c r="AA131" s="844">
        <v>1224442</v>
      </c>
      <c r="AB131" s="845"/>
      <c r="AC131" s="845"/>
      <c r="AD131" s="845"/>
      <c r="AE131" s="846"/>
      <c r="AF131" s="847">
        <v>1116586</v>
      </c>
      <c r="AG131" s="845"/>
      <c r="AH131" s="845"/>
      <c r="AI131" s="845"/>
      <c r="AJ131" s="846"/>
      <c r="AK131" s="847">
        <v>1130041</v>
      </c>
      <c r="AL131" s="845"/>
      <c r="AM131" s="845"/>
      <c r="AN131" s="845"/>
      <c r="AO131" s="846"/>
      <c r="AP131" s="848"/>
      <c r="AQ131" s="849"/>
      <c r="AR131" s="849"/>
      <c r="AS131" s="849"/>
      <c r="AT131" s="850"/>
      <c r="AU131" s="285"/>
      <c r="AV131" s="285"/>
      <c r="AW131" s="285"/>
      <c r="AX131" s="809" t="s">
        <v>491</v>
      </c>
      <c r="AY131" s="810"/>
      <c r="AZ131" s="810"/>
      <c r="BA131" s="810"/>
      <c r="BB131" s="810"/>
      <c r="BC131" s="810"/>
      <c r="BD131" s="810"/>
      <c r="BE131" s="811"/>
      <c r="BF131" s="812" t="s">
        <v>484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493</v>
      </c>
      <c r="W132" s="822"/>
      <c r="X132" s="822"/>
      <c r="Y132" s="822"/>
      <c r="Z132" s="823"/>
      <c r="AA132" s="824">
        <v>7.0270376219999999</v>
      </c>
      <c r="AB132" s="825"/>
      <c r="AC132" s="825"/>
      <c r="AD132" s="825"/>
      <c r="AE132" s="826"/>
      <c r="AF132" s="827">
        <v>7.1799216540000002</v>
      </c>
      <c r="AG132" s="825"/>
      <c r="AH132" s="825"/>
      <c r="AI132" s="825"/>
      <c r="AJ132" s="826"/>
      <c r="AK132" s="827">
        <v>7.083548296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494</v>
      </c>
      <c r="W133" s="801"/>
      <c r="X133" s="801"/>
      <c r="Y133" s="801"/>
      <c r="Z133" s="802"/>
      <c r="AA133" s="803">
        <v>7.6</v>
      </c>
      <c r="AB133" s="804"/>
      <c r="AC133" s="804"/>
      <c r="AD133" s="804"/>
      <c r="AE133" s="805"/>
      <c r="AF133" s="803">
        <v>7.3</v>
      </c>
      <c r="AG133" s="804"/>
      <c r="AH133" s="804"/>
      <c r="AI133" s="804"/>
      <c r="AJ133" s="805"/>
      <c r="AK133" s="803">
        <v>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dBGHx8gzcxNuT/6gR4SBG83nMAyVnlnqirwLpMD758lmC/PgN0DKGuPNnZDXU296IfD8UJn6tr9EBCEazUaJg==" saltValue="SvlMyGTf5ZxaoqeJrAE9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Z5CPmuiwOV4hMP+VxCQAr5iXMoC/tgSfeOi6YUPxLM+audgoDWrSqcaz1mulsRWwfmS33bhTOt2Eb0qn9YUsQ==" saltValue="DZiPe4o+A7q7HYXs4KTf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Ji+3hDqeD+A/VqzzFMk6sh39dvZAokQhEPKUSLTqWnRivJEP24jwzWW6bgBJ9LTB/AMK3j6IJsS8QnDVYq1uQ==" saltValue="RZsOBDqQsMWyxodb9P93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503</v>
      </c>
      <c r="AL9" s="1231"/>
      <c r="AM9" s="1231"/>
      <c r="AN9" s="1232"/>
      <c r="AO9" s="313">
        <v>382371</v>
      </c>
      <c r="AP9" s="313">
        <v>357690</v>
      </c>
      <c r="AQ9" s="314">
        <v>198046</v>
      </c>
      <c r="AR9" s="315">
        <v>80.599999999999994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504</v>
      </c>
      <c r="AL10" s="1231"/>
      <c r="AM10" s="1231"/>
      <c r="AN10" s="1232"/>
      <c r="AO10" s="316">
        <v>31581</v>
      </c>
      <c r="AP10" s="316">
        <v>29543</v>
      </c>
      <c r="AQ10" s="317">
        <v>23470</v>
      </c>
      <c r="AR10" s="318">
        <v>25.9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505</v>
      </c>
      <c r="AL11" s="1231"/>
      <c r="AM11" s="1231"/>
      <c r="AN11" s="1232"/>
      <c r="AO11" s="316">
        <v>41632</v>
      </c>
      <c r="AP11" s="316">
        <v>38945</v>
      </c>
      <c r="AQ11" s="317">
        <v>31217</v>
      </c>
      <c r="AR11" s="318">
        <v>24.8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506</v>
      </c>
      <c r="AL12" s="1231"/>
      <c r="AM12" s="1231"/>
      <c r="AN12" s="1232"/>
      <c r="AO12" s="316" t="s">
        <v>507</v>
      </c>
      <c r="AP12" s="316" t="s">
        <v>507</v>
      </c>
      <c r="AQ12" s="317">
        <v>3147</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508</v>
      </c>
      <c r="AL13" s="1231"/>
      <c r="AM13" s="1231"/>
      <c r="AN13" s="1232"/>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509</v>
      </c>
      <c r="AL14" s="1231"/>
      <c r="AM14" s="1231"/>
      <c r="AN14" s="1232"/>
      <c r="AO14" s="316" t="s">
        <v>507</v>
      </c>
      <c r="AP14" s="316" t="s">
        <v>507</v>
      </c>
      <c r="AQ14" s="317">
        <v>10757</v>
      </c>
      <c r="AR14" s="318" t="s">
        <v>507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510</v>
      </c>
      <c r="AL15" s="1231"/>
      <c r="AM15" s="1231"/>
      <c r="AN15" s="1232"/>
      <c r="AO15" s="316">
        <v>56131</v>
      </c>
      <c r="AP15" s="316">
        <v>52508</v>
      </c>
      <c r="AQ15" s="317">
        <v>4810</v>
      </c>
      <c r="AR15" s="318">
        <v>991.6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511</v>
      </c>
      <c r="AL16" s="1234"/>
      <c r="AM16" s="1234"/>
      <c r="AN16" s="1235"/>
      <c r="AO16" s="316">
        <v>-32876</v>
      </c>
      <c r="AP16" s="316">
        <v>-30754</v>
      </c>
      <c r="AQ16" s="317">
        <v>-18847</v>
      </c>
      <c r="AR16" s="318">
        <v>63.2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478839</v>
      </c>
      <c r="AP17" s="316">
        <v>447932</v>
      </c>
      <c r="AQ17" s="317">
        <v>252599</v>
      </c>
      <c r="AR17" s="318">
        <v>77.3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516</v>
      </c>
      <c r="AL21" s="1228"/>
      <c r="AM21" s="1228"/>
      <c r="AN21" s="1229"/>
      <c r="AO21" s="328">
        <v>40.22</v>
      </c>
      <c r="AP21" s="329">
        <v>22.36</v>
      </c>
      <c r="AQ21" s="330">
        <v>17.86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517</v>
      </c>
      <c r="AL22" s="1228"/>
      <c r="AM22" s="1228"/>
      <c r="AN22" s="1229"/>
      <c r="AO22" s="333">
        <v>96.6</v>
      </c>
      <c r="AP22" s="334">
        <v>95.6</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521</v>
      </c>
      <c r="AL32" s="1219"/>
      <c r="AM32" s="1219"/>
      <c r="AN32" s="1220"/>
      <c r="AO32" s="343">
        <v>239630</v>
      </c>
      <c r="AP32" s="343">
        <v>224163</v>
      </c>
      <c r="AQ32" s="344">
        <v>139617</v>
      </c>
      <c r="AR32" s="345">
        <v>60.6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522</v>
      </c>
      <c r="AL33" s="1219"/>
      <c r="AM33" s="1219"/>
      <c r="AN33" s="1220"/>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523</v>
      </c>
      <c r="AL34" s="1219"/>
      <c r="AM34" s="1219"/>
      <c r="AN34" s="1220"/>
      <c r="AO34" s="343" t="s">
        <v>507</v>
      </c>
      <c r="AP34" s="343" t="s">
        <v>507</v>
      </c>
      <c r="AQ34" s="344">
        <v>5</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524</v>
      </c>
      <c r="AL35" s="1219"/>
      <c r="AM35" s="1219"/>
      <c r="AN35" s="1220"/>
      <c r="AO35" s="343">
        <v>6357</v>
      </c>
      <c r="AP35" s="343">
        <v>5947</v>
      </c>
      <c r="AQ35" s="344">
        <v>32699</v>
      </c>
      <c r="AR35" s="345">
        <v>-81.8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525</v>
      </c>
      <c r="AL36" s="1219"/>
      <c r="AM36" s="1219"/>
      <c r="AN36" s="1220"/>
      <c r="AO36" s="343">
        <v>6211</v>
      </c>
      <c r="AP36" s="343">
        <v>5810</v>
      </c>
      <c r="AQ36" s="344">
        <v>4068</v>
      </c>
      <c r="AR36" s="345">
        <v>42.8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526</v>
      </c>
      <c r="AL37" s="1219"/>
      <c r="AM37" s="1219"/>
      <c r="AN37" s="1220"/>
      <c r="AO37" s="343" t="s">
        <v>507</v>
      </c>
      <c r="AP37" s="343" t="s">
        <v>507</v>
      </c>
      <c r="AQ37" s="344">
        <v>1263</v>
      </c>
      <c r="AR37" s="345" t="s">
        <v>507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527</v>
      </c>
      <c r="AL38" s="1222"/>
      <c r="AM38" s="1222"/>
      <c r="AN38" s="1223"/>
      <c r="AO38" s="346">
        <v>14</v>
      </c>
      <c r="AP38" s="346">
        <v>13</v>
      </c>
      <c r="AQ38" s="347">
        <v>23</v>
      </c>
      <c r="AR38" s="335">
        <v>-43.5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528</v>
      </c>
      <c r="AL39" s="1222"/>
      <c r="AM39" s="1222"/>
      <c r="AN39" s="1223"/>
      <c r="AO39" s="343">
        <v>-4413</v>
      </c>
      <c r="AP39" s="343">
        <v>-4128</v>
      </c>
      <c r="AQ39" s="344">
        <v>-8148</v>
      </c>
      <c r="AR39" s="345">
        <v>-49.3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529</v>
      </c>
      <c r="AL40" s="1219"/>
      <c r="AM40" s="1219"/>
      <c r="AN40" s="1220"/>
      <c r="AO40" s="343">
        <v>-167752</v>
      </c>
      <c r="AP40" s="343">
        <v>-156924</v>
      </c>
      <c r="AQ40" s="344">
        <v>-124721</v>
      </c>
      <c r="AR40" s="345">
        <v>25.8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80047</v>
      </c>
      <c r="AP41" s="343">
        <v>74880</v>
      </c>
      <c r="AQ41" s="344">
        <v>44807</v>
      </c>
      <c r="AR41" s="345">
        <v>67.099999999999994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498</v>
      </c>
      <c r="AN49" s="1213" t="s">
        <v>533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933802</v>
      </c>
      <c r="AN51" s="365">
        <v>785368</v>
      </c>
      <c r="AO51" s="366">
        <v>-43.8</v>
      </c>
      <c r="AP51" s="367">
        <v>280458</v>
      </c>
      <c r="AQ51" s="368">
        <v>-15.8</v>
      </c>
      <c r="AR51" s="369">
        <v>-28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214600</v>
      </c>
      <c r="AN52" s="373">
        <v>180488</v>
      </c>
      <c r="AO52" s="374">
        <v>-48.7</v>
      </c>
      <c r="AP52" s="375">
        <v>127286</v>
      </c>
      <c r="AQ52" s="376">
        <v>0.4</v>
      </c>
      <c r="AR52" s="377">
        <v>-49.1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1072429</v>
      </c>
      <c r="AN53" s="365">
        <v>921331</v>
      </c>
      <c r="AO53" s="366">
        <v>17.3</v>
      </c>
      <c r="AP53" s="367">
        <v>291945</v>
      </c>
      <c r="AQ53" s="368">
        <v>4.0999999999999996</v>
      </c>
      <c r="AR53" s="369">
        <v>13.2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161756</v>
      </c>
      <c r="AN54" s="373">
        <v>138966</v>
      </c>
      <c r="AO54" s="374">
        <v>-23</v>
      </c>
      <c r="AP54" s="375">
        <v>127651</v>
      </c>
      <c r="AQ54" s="376">
        <v>0.3</v>
      </c>
      <c r="AR54" s="377">
        <v>-23.3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1075986</v>
      </c>
      <c r="AN55" s="365">
        <v>949679</v>
      </c>
      <c r="AO55" s="366">
        <v>3.1</v>
      </c>
      <c r="AP55" s="367">
        <v>291173</v>
      </c>
      <c r="AQ55" s="368">
        <v>-0.3</v>
      </c>
      <c r="AR55" s="369">
        <v>3.4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266109</v>
      </c>
      <c r="AN56" s="373">
        <v>234871</v>
      </c>
      <c r="AO56" s="374">
        <v>69</v>
      </c>
      <c r="AP56" s="375">
        <v>119071</v>
      </c>
      <c r="AQ56" s="376">
        <v>-6.7</v>
      </c>
      <c r="AR56" s="377">
        <v>75.7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1082703</v>
      </c>
      <c r="AN57" s="365">
        <v>991486</v>
      </c>
      <c r="AO57" s="366">
        <v>4.4000000000000004</v>
      </c>
      <c r="AP57" s="367">
        <v>271581</v>
      </c>
      <c r="AQ57" s="368">
        <v>-6.7</v>
      </c>
      <c r="AR57" s="369">
        <v>11.1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445167</v>
      </c>
      <c r="AN58" s="373">
        <v>407662</v>
      </c>
      <c r="AO58" s="374">
        <v>73.599999999999994</v>
      </c>
      <c r="AP58" s="375">
        <v>117844</v>
      </c>
      <c r="AQ58" s="376">
        <v>-1</v>
      </c>
      <c r="AR58" s="377">
        <v>74.599999999999994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762947</v>
      </c>
      <c r="AN59" s="365">
        <v>713702</v>
      </c>
      <c r="AO59" s="366">
        <v>-28</v>
      </c>
      <c r="AP59" s="367">
        <v>268375</v>
      </c>
      <c r="AQ59" s="368">
        <v>-1.2</v>
      </c>
      <c r="AR59" s="369">
        <v>-26.8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425365</v>
      </c>
      <c r="AN60" s="373">
        <v>397909</v>
      </c>
      <c r="AO60" s="374">
        <v>-2.4</v>
      </c>
      <c r="AP60" s="375">
        <v>119602</v>
      </c>
      <c r="AQ60" s="376">
        <v>1.5</v>
      </c>
      <c r="AR60" s="377">
        <v>-3.9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985573</v>
      </c>
      <c r="AN61" s="380">
        <v>872313</v>
      </c>
      <c r="AO61" s="381">
        <v>-9.4</v>
      </c>
      <c r="AP61" s="382">
        <v>280706</v>
      </c>
      <c r="AQ61" s="383">
        <v>-4</v>
      </c>
      <c r="AR61" s="369">
        <v>-5.4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302599</v>
      </c>
      <c r="AN62" s="373">
        <v>271979</v>
      </c>
      <c r="AO62" s="374">
        <v>13.7</v>
      </c>
      <c r="AP62" s="375">
        <v>122291</v>
      </c>
      <c r="AQ62" s="376">
        <v>-1.1000000000000001</v>
      </c>
      <c r="AR62" s="377">
        <v>14.8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IGQViTyfilzXmlrrK00GRe1l43v7HFd4m+3xkMIJWQ6n6h/Oqlz818c5z2P5vJRPHxovCU+c9U3DP2xYRSVWQ==" saltValue="WeBqTbYcjRp5SnxV7Ty+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LTFE5/9c8LE7wYGzB00tzkIXUFpmt/bYz710KvtRZeGpCIA51HQK2Bt6bPZJaT6ylsU7gQOxyXXMYVEwZT/KHg==" saltValue="gkXqhA4WBC27Nq8vfI33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Noyqob/fXgBnH+4IPyxBZkFllL8H+BRfn+Evdl5LPFxcfhan3zP16FNJ0vMzYDGdZ0GwaxHkg5zJpWmFcCJcOQ==" saltValue="gIyTonaaiXaqXxg73P4U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L6" sqref="L6:V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57.16</v>
      </c>
      <c r="G47" s="12">
        <v>72.569999999999993</v>
      </c>
      <c r="H47" s="12">
        <v>74.569999999999993</v>
      </c>
      <c r="I47" s="12">
        <v>47.3</v>
      </c>
      <c r="J47" s="13">
        <v>45.85</v>
      </c>
    </row>
    <row r="48" spans="2:10" ht="57.75" customHeight="1" x14ac:dyDescent="0.15">
      <c r="B48" s="14"/>
      <c r="C48" s="1238" t="s">
        <v>4</v>
      </c>
      <c r="D48" s="1238"/>
      <c r="E48" s="1239"/>
      <c r="F48" s="15">
        <v>21.25</v>
      </c>
      <c r="G48" s="16">
        <v>17.29</v>
      </c>
      <c r="H48" s="16">
        <v>14.39</v>
      </c>
      <c r="I48" s="16">
        <v>11.98</v>
      </c>
      <c r="J48" s="17">
        <v>3.94</v>
      </c>
    </row>
    <row r="49" spans="2:10" ht="57.75" customHeight="1" thickBot="1" x14ac:dyDescent="0.2">
      <c r="B49" s="18"/>
      <c r="C49" s="1240" t="s">
        <v>5</v>
      </c>
      <c r="D49" s="1240"/>
      <c r="E49" s="1241"/>
      <c r="F49" s="19">
        <v>6.27</v>
      </c>
      <c r="G49" s="20" t="s">
        <v>554</v>
      </c>
      <c r="H49" s="20" t="s">
        <v>555</v>
      </c>
      <c r="I49" s="20" t="s">
        <v>556</v>
      </c>
      <c r="J49" s="21" t="s">
        <v>557</v>
      </c>
    </row>
    <row r="50" spans="2:10" ht="13.5" customHeight="1" x14ac:dyDescent="0.15"/>
  </sheetData>
  <sheetProtection algorithmName="SHA-512" hashValue="/rWvmRtFNtKOjhQ23wkKGMgObAHbvkqL39gyinSRIvAtgbZwKYHfwW05InwjHGB3e689H2DZK3TmgxDuKqPbHA==" saltValue="LFAOBmYAj3/4iVQ8Gsml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2021-10-20T04:52:24Z</cp:lastPrinted>
  <dcterms:created xsi:type="dcterms:W3CDTF">2021-02-05T04:52:41Z</dcterms:created>
  <dcterms:modified xsi:type="dcterms:W3CDTF">2021-10-20T04:56:03Z</dcterms:modified>
</cp:coreProperties>
</file>