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02 財政係\04 公会計関係\R3\調査もの\"/>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CO34" i="10" l="1"/>
  <c r="CO35" i="10" s="1"/>
</calcChain>
</file>

<file path=xl/sharedStrings.xml><?xml version="1.0" encoding="utf-8"?>
<sst xmlns="http://schemas.openxmlformats.org/spreadsheetml/2006/main" count="1160" uniqueCount="597">
  <si>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</si>
  <si>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</si>
  <si>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</si>
  <si>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</si>
  <si>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</si>
  <si>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</si>
  <si>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</si>
  <si>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</si>
  <si>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</si>
  <si>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</si>
  <si>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</si>
  <si>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</si>
  <si>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</si>
  <si>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</si>
  <si>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</si>
  <si>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</si>
  <si>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</si>
  <si>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</si>
  <si>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</si>
  <si>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</si>
  <si>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</si>
  <si>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</si>
  <si>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</si>
  <si>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</si>
  <si>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</si>
  <si>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</si>
  <si>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</si>
  <si>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</si>
  <si>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</si>
  <si>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</si>
  <si>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</si>
  <si>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</si>
  <si>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</si>
  <si>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</si>
  <si>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</si>
  <si>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</si>
  <si>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</si>
  <si>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</si>
  <si>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</si>
  <si>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</si>
  <si>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</si>
  <si>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</si>
  <si>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</si>
  <si>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</si>
  <si>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</si>
  <si>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</si>
  <si>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</si>
  <si>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</si>
  <si>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</si>
  <si>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</si>
  <si>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</si>
  <si>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</si>
  <si>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</si>
  <si>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</si>
  <si>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</si>
  <si>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</si>
  <si>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</si>
  <si>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</si>
  <si>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</si>
  <si>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</si>
  <si>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</si>
  <si>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</si>
  <si>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</si>
  <si>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</si>
  <si>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</si>
  <si>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</si>
  <si>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</si>
  <si>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</si>
  <si>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</si>
  <si>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</si>
  <si>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</si>
  <si>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</si>
  <si>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</si>
  <si>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</si>
  <si>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</si>
  <si>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</si>
  <si>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</si>
  <si>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</si>
  <si>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</si>
  <si>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</si>
  <si>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</si>
  <si>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</si>
  <si>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</si>
  <si>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</si>
  <si>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</si>
  <si>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</si>
  <si>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</si>
  <si>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</si>
  <si>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</si>
  <si>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</si>
  <si>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</si>
  <si>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</si>
  <si>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</si>
  <si>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</si>
  <si>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</si>
  <si>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</si>
  <si>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</si>
  <si>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相良村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</si>
  <si>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</si>
  <si>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</si>
  <si>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</si>
  <si>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</si>
  <si>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</si>
  <si>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</si>
  <si>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</si>
  <si>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</si>
  <si>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</si>
  <si>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</si>
  <si>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</si>
  <si>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</si>
  <si>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</si>
  <si>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</si>
  <si>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</si>
  <si>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</si>
  <si>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</si>
  <si>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</si>
  <si>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</si>
  <si>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</si>
  <si>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</si>
  <si>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</si>
  <si>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</si>
  <si>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</si>
  <si>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</si>
  <si>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</si>
  <si>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</si>
  <si>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</si>
  <si>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</si>
  <si>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</si>
  <si>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</si>
  <si>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</si>
  <si>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</si>
  <si>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</si>
  <si>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</si>
  <si>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</si>
  <si>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</si>
  <si>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</si>
  <si>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</si>
  <si>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</si>
  <si>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</si>
  <si>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</si>
  <si>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</si>
  <si>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</si>
  <si>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</si>
  <si>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</si>
  <si>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</si>
  <si>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</si>
  <si>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</si>
  <si>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</si>
  <si>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</si>
  <si>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</si>
  <si>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</si>
  <si>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</si>
  <si>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</si>
  <si>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</si>
  <si>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</si>
  <si>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</si>
  <si>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</si>
  <si>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</si>
  <si>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</si>
  <si>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</si>
  <si>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</si>
  <si>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</si>
  <si>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</si>
  <si>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</si>
  <si>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</si>
  <si>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</si>
  <si>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</si>
  <si>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</si>
  <si>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</si>
  <si>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</si>
  <si>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</si>
  <si>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</si>
  <si>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</si>
  <si>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</si>
  <si>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</si>
  <si>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</si>
  <si>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</si>
  <si>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</si>
  <si>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</si>
  <si>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</si>
  <si>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</si>
  <si>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</si>
  <si>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</si>
  <si>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</si>
  <si>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</si>
  <si>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</si>
  <si>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</si>
  <si>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</si>
  <si>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</si>
  <si>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</si>
  <si>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</si>
  <si>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</si>
  <si>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</si>
  <si>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</si>
  <si>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</si>
  <si>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</si>
  <si>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</si>
  <si>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</si>
  <si>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</si>
  <si>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</si>
  <si>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</si>
  <si>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</si>
  <si>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</si>
  <si>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</si>
  <si>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</si>
  <si>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</si>
  <si>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</si>
  <si>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</si>
  <si>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</si>
  <si>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</si>
  <si>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</si>
  <si>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</si>
  <si>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熊本県相良村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</si>
  <si>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</si>
  <si>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</si>
  <si>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</si>
  <si>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</si>
  <si>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</si>
  <si>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</si>
  <si>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</si>
  <si>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</si>
  <si>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</si>
  <si>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</si>
  <si>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</si>
  <si>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</si>
  <si>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</si>
  <si>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</si>
  <si>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</si>
  <si>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</si>
  <si>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</si>
  <si>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</si>
  <si>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</si>
  <si>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</si>
  <si>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</si>
  <si>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</si>
  <si>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</si>
  <si>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</si>
  <si>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</si>
  <si>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</si>
  <si>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</si>
  <si>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</si>
  <si>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</si>
  <si>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</si>
  <si>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</si>
  <si>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</si>
  <si>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</si>
  <si>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</si>
  <si>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</si>
  <si>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</si>
  <si>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</si>
  <si>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</si>
  <si>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</si>
  <si>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</si>
  <si>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</si>
  <si>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</si>
  <si>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</si>
  <si>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</si>
  <si>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</si>
  <si>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</si>
  <si>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</si>
  <si>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</si>
  <si>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</si>
  <si>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</si>
  <si>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</si>
  <si>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</si>
  <si>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</si>
  <si>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</si>
  <si>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</si>
  <si>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</si>
  <si>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</si>
  <si>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</si>
  <si>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</si>
  <si>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</si>
  <si>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</si>
  <si>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</si>
  <si>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</si>
  <si>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</si>
  <si>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</si>
  <si>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</si>
  <si>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</si>
  <si>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</si>
  <si>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</si>
  <si>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</si>
  <si>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</si>
  <si>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</si>
  <si>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</si>
  <si>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</si>
  <si>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</si>
  <si>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</si>
  <si>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</si>
  <si>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</si>
  <si>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</si>
  <si>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</si>
  <si>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</si>
  <si>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</si>
  <si>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</si>
  <si>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</si>
  <si>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</si>
  <si>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</si>
  <si>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</si>
  <si>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</si>
  <si>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</si>
  <si>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</si>
  <si>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</si>
  <si>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</si>
  <si>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</si>
  <si>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</si>
  <si>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</si>
  <si>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</si>
  <si>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</si>
  <si>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</si>
  <si>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</si>
  <si>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</si>
  <si>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</si>
  <si>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</si>
  <si>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</si>
  <si>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</si>
  <si>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</si>
  <si>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</si>
  <si>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</si>
  <si>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</si>
  <si>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</si>
  <si>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</si>
  <si>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</si>
  <si>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</si>
  <si>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</si>
  <si>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</si>
  <si>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</si>
  <si>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</si>
  <si>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</si>
  <si>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</si>
  <si>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</si>
  <si>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</si>
  <si>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</si>
  <si>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</si>
  <si>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</si>
  <si>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</si>
  <si>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</si>
  <si>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</si>
  <si>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</si>
  <si>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</si>
  <si>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</si>
  <si>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</si>
  <si>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</si>
  <si>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</si>
  <si>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</si>
  <si>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</si>
  <si>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</si>
  <si>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</si>
  <si>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</si>
  <si>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</si>
  <si>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</si>
  <si>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</si>
  <si>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</si>
  <si>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</si>
  <si>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</si>
  <si>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</si>
  <si>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</si>
  <si>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</si>
  <si>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</si>
  <si>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</si>
  <si>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</si>
  <si>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</si>
  <si>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</si>
  <si>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</si>
  <si>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熊本県相良村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</si>
  <si>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</si>
  <si>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</si>
  <si>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</si>
  <si>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</si>
  <si>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</si>
  <si>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</si>
  <si>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</si>
  <si>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</si>
  <si>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</si>
  <si>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</si>
  <si>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</si>
  <si>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</si>
  <si>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</si>
  <si>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</si>
  <si>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</si>
  <si>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</si>
  <si>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</si>
  <si>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</si>
  <si>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</si>
  <si>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</si>
  <si>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</si>
  <si>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</si>
  <si>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</si>
  <si>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</si>
  <si>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</si>
  <si>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</si>
  <si>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</si>
  <si>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</si>
  <si>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</si>
  <si>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</si>
  <si>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</si>
  <si>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</si>
  <si>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</si>
  <si>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</si>
  <si>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相良村国民健康保険特別会計</t>
    <phoneticPr fontId="5"/>
  </si>
  <si>
    <t>相良村介護保険特別会計</t>
    <phoneticPr fontId="5"/>
  </si>
  <si>
    <t>相良村後期高齢者医療特別会計</t>
    <phoneticPr fontId="5"/>
  </si>
  <si>
    <t>相良村簡易水道特別会計</t>
    <phoneticPr fontId="5"/>
  </si>
  <si>
    <t>法非適用企業</t>
    <phoneticPr fontId="5"/>
  </si>
  <si>
    <t>相良村農業集落排水特別会計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</si>
  <si>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</si>
  <si>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</si>
  <si>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</si>
  <si>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</si>
  <si>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</si>
  <si>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</si>
  <si>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</si>
  <si>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</si>
  <si>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</si>
  <si>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</si>
  <si>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</si>
  <si>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</si>
  <si>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</si>
  <si>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</si>
  <si>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</si>
  <si>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</si>
  <si>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</si>
  <si>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</si>
  <si>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</si>
  <si>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</si>
  <si>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</si>
  <si>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</si>
  <si>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</si>
  <si>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</si>
  <si>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</si>
  <si>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</si>
  <si>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</si>
  <si>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</si>
  <si>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</si>
  <si>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</si>
  <si>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</si>
  <si>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</si>
  <si>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</si>
  <si>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</si>
  <si>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</si>
  <si>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</si>
  <si>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</si>
  <si>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</si>
  <si>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</si>
  <si>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</si>
  <si>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</si>
  <si>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</si>
  <si>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</si>
  <si>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</si>
  <si>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</si>
  <si>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</si>
  <si>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</si>
  <si>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</si>
  <si>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</si>
  <si>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</si>
  <si>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</si>
  <si>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</si>
  <si>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</si>
  <si>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</si>
  <si>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</si>
  <si>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相良村簡易水道特別会計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</si>
  <si>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</si>
  <si>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</si>
  <si>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</si>
  <si>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</si>
  <si>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</si>
  <si>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</si>
  <si>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</si>
  <si>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</si>
  <si>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</si>
  <si>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</si>
  <si>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</si>
  <si>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</si>
  <si>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</si>
  <si>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</si>
  <si>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</si>
  <si>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</si>
  <si>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</si>
  <si>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</si>
  <si>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</si>
  <si>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</si>
  <si>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</si>
  <si>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</si>
  <si>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</si>
  <si>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</si>
  <si>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</si>
  <si>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</si>
  <si>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</si>
  <si>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</si>
  <si>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</si>
  <si>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</si>
  <si>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</si>
  <si>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</si>
  <si>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</si>
  <si>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</si>
  <si>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</si>
  <si>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</si>
  <si>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</si>
  <si>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</si>
  <si>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</si>
  <si>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</si>
  <si>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</si>
  <si>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</si>
  <si>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</si>
  <si>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</si>
  <si>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</si>
  <si>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</si>
  <si>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</si>
  <si>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</si>
  <si>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</si>
  <si>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</si>
  <si>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</si>
  <si>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</si>
  <si>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</si>
  <si>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</si>
  <si>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</si>
  <si>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</si>
  <si>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</si>
  <si>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</si>
  <si>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</si>
  <si>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</si>
  <si>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</si>
  <si>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</si>
  <si>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</si>
  <si>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</si>
  <si>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</si>
  <si>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</si>
  <si>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</si>
  <si>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</si>
  <si>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</si>
  <si>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</si>
  <si>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</si>
  <si>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</si>
  <si>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</si>
  <si>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</si>
  <si>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</si>
  <si>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</si>
  <si>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</si>
  <si>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</si>
  <si>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</si>
  <si>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</si>
  <si>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</si>
  <si>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</si>
  <si>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</si>
  <si>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</si>
  <si>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</si>
  <si>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</si>
  <si>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2.71</t>
  </si>
  <si>
    <t>▲ 2.49</t>
  </si>
  <si>
    <t>▲ 8.55</t>
  </si>
  <si>
    <t>▲ 1.55</t>
  </si>
  <si>
    <t>一般会計</t>
  </si>
  <si>
    <t>相良村介護保険特別会計</t>
  </si>
  <si>
    <t>相良村国民健康保険特別会計</t>
  </si>
  <si>
    <t>相良村農業集落排水特別会計</t>
  </si>
  <si>
    <t>相良村簡易水道特別会計</t>
  </si>
  <si>
    <t>相良村後期高齢者医療特別会計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</si>
  <si>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</si>
  <si>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</si>
  <si>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</si>
  <si>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</si>
  <si>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</si>
  <si>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</si>
  <si>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</si>
  <si>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</si>
  <si>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株式会社　さがら</t>
    <rPh sb="0" eb="2">
      <t>カブシキ</t>
    </rPh>
    <rPh sb="2" eb="4">
      <t>カイシャ</t>
    </rPh>
    <phoneticPr fontId="2"/>
  </si>
  <si>
    <t>くま川鉄道　株式会社</t>
    <rPh sb="2" eb="3">
      <t>カワ</t>
    </rPh>
    <rPh sb="3" eb="5">
      <t>テツドウ</t>
    </rPh>
    <rPh sb="6" eb="8">
      <t>カブシキ</t>
    </rPh>
    <rPh sb="8" eb="10">
      <t>カイシャ</t>
    </rPh>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</si>
  <si>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</si>
  <si>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</si>
  <si>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</si>
  <si>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</si>
  <si>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人吉球磨広域行政組合（特別養護老人ホーム会計）</t>
    <rPh sb="0" eb="2">
      <t>ヒトヨシ</t>
    </rPh>
    <rPh sb="2" eb="4">
      <t>クマ</t>
    </rPh>
    <rPh sb="4" eb="6">
      <t>コウイキ</t>
    </rPh>
    <rPh sb="6" eb="8">
      <t>ギョウセイ</t>
    </rPh>
    <rPh sb="8" eb="10">
      <t>クミアイ</t>
    </rPh>
    <rPh sb="11" eb="13">
      <t>トクベツ</t>
    </rPh>
    <rPh sb="13" eb="15">
      <t>ヨウゴ</t>
    </rPh>
    <rPh sb="15" eb="17">
      <t>ロウジン</t>
    </rPh>
    <rPh sb="20" eb="22">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</si>
  <si>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</si>
  <si>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</si>
  <si>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</si>
  <si>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</si>
  <si>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</si>
  <si>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</si>
  <si>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福祉基金</t>
    <rPh sb="0" eb="2">
      <t>フクシ</t>
    </rPh>
    <rPh sb="2" eb="4">
      <t>キキン</t>
    </rPh>
    <phoneticPr fontId="5"/>
  </si>
  <si>
    <t>地域振興基金</t>
    <rPh sb="0" eb="2">
      <t>チイキ</t>
    </rPh>
    <rPh sb="2" eb="4">
      <t>シンコウ</t>
    </rPh>
    <rPh sb="4" eb="6">
      <t>キキン</t>
    </rPh>
    <phoneticPr fontId="5"/>
  </si>
  <si>
    <t>奨学基金</t>
    <rPh sb="0" eb="2">
      <t>ショウガク</t>
    </rPh>
    <rPh sb="2" eb="4">
      <t>キキン</t>
    </rPh>
    <phoneticPr fontId="5"/>
  </si>
  <si>
    <t>土地改良事業基金</t>
    <rPh sb="0" eb="2">
      <t>トチ</t>
    </rPh>
    <rPh sb="2" eb="4">
      <t>カイリョウ</t>
    </rPh>
    <rPh sb="4" eb="6">
      <t>ジギョウ</t>
    </rPh>
    <rPh sb="6" eb="8">
      <t>キキン</t>
    </rPh>
    <phoneticPr fontId="5"/>
  </si>
  <si>
    <t>森林環境譲与税基金</t>
    <rPh sb="0" eb="2">
      <t>シンリン</t>
    </rPh>
    <rPh sb="2" eb="4">
      <t>カンキョウ</t>
    </rPh>
    <rPh sb="4" eb="6">
      <t>ジョウヨ</t>
    </rPh>
    <rPh sb="6" eb="7">
      <t>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</si>
  <si>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</si>
  <si>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</si>
  <si>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</si>
  <si>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</si>
  <si>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簡易水道、農業集落排水にかかる公営企業債等繰入見込額の減少や人吉球磨広域行政組合、人吉下球磨消防組合への組合負担等見込額の減少により令和元年度は前年比より将来負担率は減少。しかし、令和3年度から令和7年度にかけ、簡易水道事業の工事費にかかる償還額が増加する見込となっているため、令和3年度以降は将来負担比率が増加する見込である。
　増加幅の抑制に向け、有形固定資産減価償却率の上昇抑制に努める。関係計画に則り、費用の平準化や老朽化施設の除却検討等、中長期的な視点からマネジメントを行っていく。</t>
    <rPh sb="67" eb="69">
      <t>レイワ</t>
    </rPh>
    <rPh sb="69" eb="71">
      <t>ガンネン</t>
    </rPh>
    <rPh sb="71" eb="72">
      <t>ド</t>
    </rPh>
    <rPh sb="73" eb="76">
      <t>ゼンネンヒ</t>
    </rPh>
    <rPh sb="78" eb="80">
      <t>ショウライ</t>
    </rPh>
    <rPh sb="80" eb="82">
      <t>フタン</t>
    </rPh>
    <rPh sb="82" eb="83">
      <t>リツ</t>
    </rPh>
    <rPh sb="84" eb="86">
      <t>ゲンショウ</t>
    </rPh>
    <rPh sb="167" eb="170">
      <t>ゾウカハバ</t>
    </rPh>
    <rPh sb="171" eb="173">
      <t>ヨクセイ</t>
    </rPh>
    <rPh sb="174" eb="175">
      <t>ム</t>
    </rPh>
    <rPh sb="177" eb="183">
      <t>ユウケイコテイシサン</t>
    </rPh>
    <rPh sb="183" eb="185">
      <t>ゲンカ</t>
    </rPh>
    <rPh sb="185" eb="187">
      <t>ショウキャク</t>
    </rPh>
    <rPh sb="187" eb="188">
      <t>リツ</t>
    </rPh>
    <rPh sb="189" eb="191">
      <t>ジョウショウ</t>
    </rPh>
    <rPh sb="191" eb="193">
      <t>ヨクセイ</t>
    </rPh>
    <rPh sb="194" eb="195">
      <t>ツト</t>
    </rPh>
    <rPh sb="198" eb="200">
      <t>カンケイ</t>
    </rPh>
    <rPh sb="200" eb="202">
      <t>ケイカク</t>
    </rPh>
    <rPh sb="203" eb="204">
      <t>ノット</t>
    </rPh>
    <rPh sb="206" eb="208">
      <t>ヒヨウ</t>
    </rPh>
    <rPh sb="209" eb="212">
      <t>ヘイジュンカ</t>
    </rPh>
    <rPh sb="213" eb="216">
      <t>ロウキュウカ</t>
    </rPh>
    <rPh sb="216" eb="218">
      <t>シセツ</t>
    </rPh>
    <rPh sb="219" eb="221">
      <t>ジョキャク</t>
    </rPh>
    <rPh sb="221" eb="223">
      <t>ケントウ</t>
    </rPh>
    <rPh sb="223" eb="224">
      <t>トウ</t>
    </rPh>
    <rPh sb="225" eb="229">
      <t>チュウチョウキテキ</t>
    </rPh>
    <rPh sb="230" eb="232">
      <t>シテン</t>
    </rPh>
    <rPh sb="241" eb="242">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</si>
  <si>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</si>
  <si>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</si>
  <si>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</si>
  <si>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</si>
  <si>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</si>
  <si>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</si>
  <si>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については、過疎対策事業債等の償還終了による元利償還金の額の減少、固定資産税（特に償却資産分）の増加による標準税収入額等の増加により、比率は減少傾向にあるが、依然類似団体よりは高い水準で推移している。将来負担比率については、令和3年度から令和7年度にかけ、簡易水道事業の工事費にかかる償還額が増加する見込となっているため、令和3年度以降は将来負担比率が増加する見込である。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</si>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</sst>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850F-42D9-BA2E-A5C9C9B1EC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45282</c:v>
                </c:pt>
                <c:pt idx="1">
                  <c:v>84362</c:v>
                </c:pt>
                <c:pt idx="2">
                  <c:v>134901</c:v>
                </c:pt>
                <c:pt idx="3">
                  <c:v>92228</c:v>
                </c:pt>
                <c:pt idx="4">
                  <c:v>68447</c:v>
                </c:pt>
              </c:numCache>
            </c:numRef>
          </c:val>
          <c:smooth val="0"/>
          <c:extLst>
            <c:ext xmlns:c16="http://schemas.microsoft.com/office/drawing/2014/chart" uri="{C3380CC4-5D6E-409C-BE32-E72D297353CC}">
              <c16:uniqueId val="{00000001-850F-42D9-BA2E-A5C9C9B1EC97}"/>
            </c:ext>
          </c:extLst>
        </c:ser>
        <c:dLbls>
          <c:showLegendKey val="0"/>
          <c:showVal val="0"/>
          <c:showCatName val="0"/>
          <c:showSerName val="0"/>
          <c:showPercent val="0"/>
          <c:showBubbleSize val="0"/>
        </c:dLbls>
        <c:marker val="1"/>
        <c:smooth val="0"/>
        <c:axId val="129173376"/>
        <c:axId val="129196032"/>
      </c:lineChart>
      <c:catAx>
        <c:axId val="12917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96032"/>
        <c:crosses val="autoZero"/>
        <c:auto val="1"/>
        <c:lblAlgn val="ctr"/>
        <c:lblOffset val="100"/>
        <c:tickLblSkip val="1"/>
        <c:tickMarkSkip val="1"/>
        <c:noMultiLvlLbl val="0"/>
      </c:catAx>
      <c:valAx>
        <c:axId val="1291960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7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c:v>
                </c:pt>
                <c:pt idx="1">
                  <c:v>3.79</c:v>
                </c:pt>
                <c:pt idx="2">
                  <c:v>4.32</c:v>
                </c:pt>
                <c:pt idx="3">
                  <c:v>4.04</c:v>
                </c:pt>
                <c:pt idx="4">
                  <c:v>5.12</c:v>
                </c:pt>
              </c:numCache>
            </c:numRef>
          </c:val>
          <c:extLst>
            <c:ext xmlns:c16="http://schemas.microsoft.com/office/drawing/2014/chart" uri="{C3380CC4-5D6E-409C-BE32-E72D297353CC}">
              <c16:uniqueId val="{00000000-733E-4162-BE3F-9410441D15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66.33</c:v>
                </c:pt>
                <c:pt idx="1">
                  <c:v>66.180000000000007</c:v>
                </c:pt>
                <c:pt idx="2">
                  <c:v>66.28</c:v>
                </c:pt>
                <c:pt idx="3">
                  <c:v>58.85</c:v>
                </c:pt>
                <c:pt idx="4">
                  <c:v>56.51</c:v>
                </c:pt>
              </c:numCache>
            </c:numRef>
          </c:val>
          <c:extLst>
            <c:ext xmlns:c16="http://schemas.microsoft.com/office/drawing/2014/chart" uri="{C3380CC4-5D6E-409C-BE32-E72D297353CC}">
              <c16:uniqueId val="{00000001-733E-4162-BE3F-9410441D1556}"/>
            </c:ext>
          </c:extLst>
        </c:ser>
        <c:dLbls>
          <c:showLegendKey val="0"/>
          <c:showVal val="0"/>
          <c:showCatName val="0"/>
          <c:showSerName val="0"/>
          <c:showPercent val="0"/>
          <c:showBubbleSize val="0"/>
        </c:dLbls>
        <c:gapWidth val="250"/>
        <c:overlap val="100"/>
        <c:axId val="128845696"/>
        <c:axId val="12886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8.77</c:v>
                </c:pt>
                <c:pt idx="1">
                  <c:v>-2.71</c:v>
                </c:pt>
                <c:pt idx="2">
                  <c:v>-2.4900000000000002</c:v>
                </c:pt>
                <c:pt idx="3">
                  <c:v>-8.5500000000000007</c:v>
                </c:pt>
                <c:pt idx="4">
                  <c:v>-1.55</c:v>
                </c:pt>
              </c:numCache>
            </c:numRef>
          </c:val>
          <c:smooth val="0"/>
          <c:extLst>
            <c:ext xmlns:c16="http://schemas.microsoft.com/office/drawing/2014/chart" uri="{C3380CC4-5D6E-409C-BE32-E72D297353CC}">
              <c16:uniqueId val="{00000002-733E-4162-BE3F-9410441D1556}"/>
            </c:ext>
          </c:extLst>
        </c:ser>
        <c:dLbls>
          <c:showLegendKey val="0"/>
          <c:showVal val="0"/>
          <c:showCatName val="0"/>
          <c:showSerName val="0"/>
          <c:showPercent val="0"/>
          <c:showBubbleSize val="0"/>
        </c:dLbls>
        <c:marker val="1"/>
        <c:smooth val="0"/>
        <c:axId val="128845696"/>
        <c:axId val="128860160"/>
      </c:lineChart>
      <c:catAx>
        <c:axId val="12884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860160"/>
        <c:crosses val="autoZero"/>
        <c:auto val="1"/>
        <c:lblAlgn val="ctr"/>
        <c:lblOffset val="100"/>
        <c:tickLblSkip val="1"/>
        <c:tickMarkSkip val="1"/>
        <c:noMultiLvlLbl val="0"/>
      </c:catAx>
      <c:valAx>
        <c:axId val="12886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4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9A-49B9-9DA4-10D3B397AC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9A-49B9-9DA4-10D3B397AC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9A-49B9-9DA4-10D3B397AC0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09A-49B9-9DA4-10D3B397AC02}"/>
            </c:ext>
          </c:extLst>
        </c:ser>
        <c:ser>
          <c:idx val="4"/>
          <c:order val="4"/>
          <c:tx>
            <c:strRef>
              <c:f>データシート!$A$31</c:f>
              <c:strCache>
                <c:ptCount val="1"/>
                <c:pt idx="0">
                  <c:v>相良村後期高齢者医療特別会計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709A-49B9-9DA4-10D3B397AC02}"/>
            </c:ext>
          </c:extLst>
        </c:ser>
        <c:ser>
          <c:idx val="5"/>
          <c:order val="5"/>
          <c:tx>
            <c:strRef>
              <c:f>データシート!$A$32</c:f>
              <c:strCache>
                <c:ptCount val="1"/>
                <c:pt idx="0">
                  <c:v>相良村簡易水道特別会計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0.11</c:v>
                </c:pt>
                <c:pt idx="4">
                  <c:v>#N/A</c:v>
                </c:pt>
                <c:pt idx="5">
                  <c:v>0.12</c:v>
                </c:pt>
                <c:pt idx="6">
                  <c:v>#N/A</c:v>
                </c:pt>
                <c:pt idx="7">
                  <c:v>0.25</c:v>
                </c:pt>
                <c:pt idx="8">
                  <c:v>#N/A</c:v>
                </c:pt>
                <c:pt idx="9">
                  <c:v>0.16</c:v>
                </c:pt>
              </c:numCache>
            </c:numRef>
          </c:val>
          <c:extLst>
            <c:ext xmlns:c16="http://schemas.microsoft.com/office/drawing/2014/chart" uri="{C3380CC4-5D6E-409C-BE32-E72D297353CC}">
              <c16:uniqueId val="{00000005-709A-49B9-9DA4-10D3B397AC02}"/>
            </c:ext>
          </c:extLst>
        </c:ser>
        <c:ser>
          <c:idx val="6"/>
          <c:order val="6"/>
          <c:tx>
            <c:strRef>
              <c:f>データシート!$A$33</c:f>
              <c:strCache>
                <c:ptCount val="1"/>
                <c:pt idx="0">
                  <c:v>相良村農業集落排水特別会計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0.2</c:v>
                </c:pt>
                <c:pt idx="4">
                  <c:v>#N/A</c:v>
                </c:pt>
                <c:pt idx="5">
                  <c:v>0.22</c:v>
                </c:pt>
                <c:pt idx="6">
                  <c:v>#N/A</c:v>
                </c:pt>
                <c:pt idx="7">
                  <c:v>0.22</c:v>
                </c:pt>
                <c:pt idx="8">
                  <c:v>#N/A</c:v>
                </c:pt>
                <c:pt idx="9">
                  <c:v>0.21</c:v>
                </c:pt>
              </c:numCache>
            </c:numRef>
          </c:val>
          <c:extLst>
            <c:ext xmlns:c16="http://schemas.microsoft.com/office/drawing/2014/chart" uri="{C3380CC4-5D6E-409C-BE32-E72D297353CC}">
              <c16:uniqueId val="{00000006-709A-49B9-9DA4-10D3B397AC02}"/>
            </c:ext>
          </c:extLst>
        </c:ser>
        <c:ser>
          <c:idx val="7"/>
          <c:order val="7"/>
          <c:tx>
            <c:strRef>
              <c:f>データシート!$A$34</c:f>
              <c:strCache>
                <c:ptCount val="1"/>
                <c:pt idx="0">
                  <c:v>相良村国民健康保険特別会計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2.57</c:v>
                </c:pt>
                <c:pt idx="2">
                  <c:v>#N/A</c:v>
                </c:pt>
                <c:pt idx="3">
                  <c:v>2.99</c:v>
                </c:pt>
                <c:pt idx="4">
                  <c:v>#N/A</c:v>
                </c:pt>
                <c:pt idx="5">
                  <c:v>3</c:v>
                </c:pt>
                <c:pt idx="6">
                  <c:v>#N/A</c:v>
                </c:pt>
                <c:pt idx="7">
                  <c:v>1.24</c:v>
                </c:pt>
                <c:pt idx="8">
                  <c:v>#N/A</c:v>
                </c:pt>
                <c:pt idx="9">
                  <c:v>2.08</c:v>
                </c:pt>
              </c:numCache>
            </c:numRef>
          </c:val>
          <c:extLst>
            <c:ext xmlns:c16="http://schemas.microsoft.com/office/drawing/2014/chart" uri="{C3380CC4-5D6E-409C-BE32-E72D297353CC}">
              <c16:uniqueId val="{00000007-709A-49B9-9DA4-10D3B397AC02}"/>
            </c:ext>
          </c:extLst>
        </c:ser>
        <c:ser>
          <c:idx val="8"/>
          <c:order val="8"/>
          <c:tx>
            <c:strRef>
              <c:f>データシート!$A$35</c:f>
              <c:strCache>
                <c:ptCount val="1"/>
                <c:pt idx="0">
                  <c:v>相良村介護保険特別会計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1.66</c:v>
                </c:pt>
                <c:pt idx="2">
                  <c:v>#N/A</c:v>
                </c:pt>
                <c:pt idx="3">
                  <c:v>2.86</c:v>
                </c:pt>
                <c:pt idx="4">
                  <c:v>#N/A</c:v>
                </c:pt>
                <c:pt idx="5">
                  <c:v>3.37</c:v>
                </c:pt>
                <c:pt idx="6">
                  <c:v>#N/A</c:v>
                </c:pt>
                <c:pt idx="7">
                  <c:v>3.18</c:v>
                </c:pt>
                <c:pt idx="8">
                  <c:v>#N/A</c:v>
                </c:pt>
                <c:pt idx="9">
                  <c:v>2.2999999999999998</c:v>
                </c:pt>
              </c:numCache>
            </c:numRef>
          </c:val>
          <c:extLst>
            <c:ext xmlns:c16="http://schemas.microsoft.com/office/drawing/2014/chart" uri="{C3380CC4-5D6E-409C-BE32-E72D297353CC}">
              <c16:uniqueId val="{00000008-709A-49B9-9DA4-10D3B397AC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4.79</c:v>
                </c:pt>
                <c:pt idx="2">
                  <c:v>#N/A</c:v>
                </c:pt>
                <c:pt idx="3">
                  <c:v>3.78</c:v>
                </c:pt>
                <c:pt idx="4">
                  <c:v>#N/A</c:v>
                </c:pt>
                <c:pt idx="5">
                  <c:v>4.3099999999999996</c:v>
                </c:pt>
                <c:pt idx="6">
                  <c:v>#N/A</c:v>
                </c:pt>
                <c:pt idx="7">
                  <c:v>4.04</c:v>
                </c:pt>
                <c:pt idx="8">
                  <c:v>#N/A</c:v>
                </c:pt>
                <c:pt idx="9">
                  <c:v>5.12</c:v>
                </c:pt>
              </c:numCache>
            </c:numRef>
          </c:val>
          <c:extLst>
            <c:ext xmlns:c16="http://schemas.microsoft.com/office/drawing/2014/chart" uri="{C3380CC4-5D6E-409C-BE32-E72D297353CC}">
              <c16:uniqueId val="{00000009-709A-49B9-9DA4-10D3B397AC02}"/>
            </c:ext>
          </c:extLst>
        </c:ser>
        <c:dLbls>
          <c:showLegendKey val="0"/>
          <c:showVal val="0"/>
          <c:showCatName val="0"/>
          <c:showSerName val="0"/>
          <c:showPercent val="0"/>
          <c:showBubbleSize val="0"/>
        </c:dLbls>
        <c:gapWidth val="150"/>
        <c:overlap val="100"/>
        <c:axId val="128967040"/>
        <c:axId val="128968576"/>
      </c:barChart>
      <c:catAx>
        <c:axId val="1289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68576"/>
        <c:crosses val="autoZero"/>
        <c:auto val="1"/>
        <c:lblAlgn val="ctr"/>
        <c:lblOffset val="100"/>
        <c:tickLblSkip val="1"/>
        <c:tickMarkSkip val="1"/>
        <c:noMultiLvlLbl val="0"/>
      </c:catAx>
      <c:valAx>
        <c:axId val="12896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6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378</c:v>
                </c:pt>
                <c:pt idx="5">
                  <c:v>376</c:v>
                </c:pt>
                <c:pt idx="8">
                  <c:v>344</c:v>
                </c:pt>
                <c:pt idx="11">
                  <c:v>318</c:v>
                </c:pt>
                <c:pt idx="14">
                  <c:v>274</c:v>
                </c:pt>
              </c:numCache>
            </c:numRef>
          </c:val>
          <c:extLst>
            <c:ext xmlns:c16="http://schemas.microsoft.com/office/drawing/2014/chart" uri="{C3380CC4-5D6E-409C-BE32-E72D297353CC}">
              <c16:uniqueId val="{00000000-6868-4730-AF80-8D0224AF4E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8-4730-AF80-8D0224AF4E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68-4730-AF80-8D0224AF4E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29</c:v>
                </c:pt>
                <c:pt idx="6">
                  <c:v>18</c:v>
                </c:pt>
                <c:pt idx="9">
                  <c:v>22</c:v>
                </c:pt>
                <c:pt idx="12">
                  <c:v>29</c:v>
                </c:pt>
              </c:numCache>
            </c:numRef>
          </c:val>
          <c:extLst>
            <c:ext xmlns:c16="http://schemas.microsoft.com/office/drawing/2014/chart" uri="{C3380CC4-5D6E-409C-BE32-E72D297353CC}">
              <c16:uniqueId val="{00000003-6868-4730-AF80-8D0224AF4E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223</c:v>
                </c:pt>
                <c:pt idx="6">
                  <c:v>198</c:v>
                </c:pt>
                <c:pt idx="9">
                  <c:v>172</c:v>
                </c:pt>
                <c:pt idx="12">
                  <c:v>123</c:v>
                </c:pt>
              </c:numCache>
            </c:numRef>
          </c:val>
          <c:extLst>
            <c:ext xmlns:c16="http://schemas.microsoft.com/office/drawing/2014/chart" uri="{C3380CC4-5D6E-409C-BE32-E72D297353CC}">
              <c16:uniqueId val="{00000004-6868-4730-AF80-8D0224AF4E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8-4730-AF80-8D0224AF4E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8-4730-AF80-8D0224AF4E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309</c:v>
                </c:pt>
                <c:pt idx="3">
                  <c:v>302</c:v>
                </c:pt>
                <c:pt idx="6">
                  <c:v>274</c:v>
                </c:pt>
                <c:pt idx="9">
                  <c:v>269</c:v>
                </c:pt>
                <c:pt idx="12">
                  <c:v>267</c:v>
                </c:pt>
              </c:numCache>
            </c:numRef>
          </c:val>
          <c:extLst>
            <c:ext xmlns:c16="http://schemas.microsoft.com/office/drawing/2014/chart" uri="{C3380CC4-5D6E-409C-BE32-E72D297353CC}">
              <c16:uniqueId val="{00000007-6868-4730-AF80-8D0224AF4E26}"/>
            </c:ext>
          </c:extLst>
        </c:ser>
        <c:dLbls>
          <c:showLegendKey val="0"/>
          <c:showVal val="0"/>
          <c:showCatName val="0"/>
          <c:showSerName val="0"/>
          <c:showPercent val="0"/>
          <c:showBubbleSize val="0"/>
        </c:dLbls>
        <c:gapWidth val="100"/>
        <c:overlap val="100"/>
        <c:axId val="119900800"/>
        <c:axId val="11991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174</c:v>
                </c:pt>
                <c:pt idx="2">
                  <c:v>#N/A</c:v>
                </c:pt>
                <c:pt idx="3">
                  <c:v>#N/A</c:v>
                </c:pt>
                <c:pt idx="4">
                  <c:v>178</c:v>
                </c:pt>
                <c:pt idx="5">
                  <c:v>#N/A</c:v>
                </c:pt>
                <c:pt idx="6">
                  <c:v>#N/A</c:v>
                </c:pt>
                <c:pt idx="7">
                  <c:v>146</c:v>
                </c:pt>
                <c:pt idx="8">
                  <c:v>#N/A</c:v>
                </c:pt>
                <c:pt idx="9">
                  <c:v>#N/A</c:v>
                </c:pt>
                <c:pt idx="10">
                  <c:v>145</c:v>
                </c:pt>
                <c:pt idx="11">
                  <c:v>#N/A</c:v>
                </c:pt>
                <c:pt idx="12">
                  <c:v>#N/A</c:v>
                </c:pt>
                <c:pt idx="13">
                  <c:v>145</c:v>
                </c:pt>
                <c:pt idx="14">
                  <c:v>#N/A</c:v>
                </c:pt>
              </c:numCache>
            </c:numRef>
          </c:val>
          <c:smooth val="0"/>
          <c:extLst>
            <c:ext xmlns:c16="http://schemas.microsoft.com/office/drawing/2014/chart" uri="{C3380CC4-5D6E-409C-BE32-E72D297353CC}">
              <c16:uniqueId val="{00000008-6868-4730-AF80-8D0224AF4E26}"/>
            </c:ext>
          </c:extLst>
        </c:ser>
        <c:dLbls>
          <c:showLegendKey val="0"/>
          <c:showVal val="0"/>
          <c:showCatName val="0"/>
          <c:showSerName val="0"/>
          <c:showPercent val="0"/>
          <c:showBubbleSize val="0"/>
        </c:dLbls>
        <c:marker val="1"/>
        <c:smooth val="0"/>
        <c:axId val="119900800"/>
        <c:axId val="119911168"/>
      </c:lineChart>
      <c:catAx>
        <c:axId val="1199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11168"/>
        <c:crosses val="autoZero"/>
        <c:auto val="1"/>
        <c:lblAlgn val="ctr"/>
        <c:lblOffset val="100"/>
        <c:tickLblSkip val="1"/>
        <c:tickMarkSkip val="1"/>
        <c:noMultiLvlLbl val="0"/>
      </c:catAx>
      <c:valAx>
        <c:axId val="11991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2713</c:v>
                </c:pt>
                <c:pt idx="5">
                  <c:v>2685</c:v>
                </c:pt>
                <c:pt idx="8">
                  <c:v>2929</c:v>
                </c:pt>
                <c:pt idx="11">
                  <c:v>2943</c:v>
                </c:pt>
                <c:pt idx="14">
                  <c:v>2753</c:v>
                </c:pt>
              </c:numCache>
            </c:numRef>
          </c:val>
          <c:extLst>
            <c:ext xmlns:c16="http://schemas.microsoft.com/office/drawing/2014/chart" uri="{C3380CC4-5D6E-409C-BE32-E72D297353CC}">
              <c16:uniqueId val="{00000000-AD47-45E2-B44B-CE9F77B228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183</c:v>
                </c:pt>
                <c:pt idx="5">
                  <c:v>163</c:v>
                </c:pt>
                <c:pt idx="8">
                  <c:v>154</c:v>
                </c:pt>
                <c:pt idx="11">
                  <c:v>151</c:v>
                </c:pt>
                <c:pt idx="14">
                  <c:v>131</c:v>
                </c:pt>
              </c:numCache>
            </c:numRef>
          </c:val>
          <c:extLst>
            <c:ext xmlns:c16="http://schemas.microsoft.com/office/drawing/2014/chart" uri="{C3380CC4-5D6E-409C-BE32-E72D297353CC}">
              <c16:uniqueId val="{00000001-AD47-45E2-B44B-CE9F77B228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2020</c:v>
                </c:pt>
                <c:pt idx="5">
                  <c:v>2010</c:v>
                </c:pt>
                <c:pt idx="8">
                  <c:v>1859</c:v>
                </c:pt>
                <c:pt idx="11">
                  <c:v>1737</c:v>
                </c:pt>
                <c:pt idx="14">
                  <c:v>1746</c:v>
                </c:pt>
              </c:numCache>
            </c:numRef>
          </c:val>
          <c:extLst>
            <c:ext xmlns:c16="http://schemas.microsoft.com/office/drawing/2014/chart" uri="{C3380CC4-5D6E-409C-BE32-E72D297353CC}">
              <c16:uniqueId val="{00000002-AD47-45E2-B44B-CE9F77B228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47-45E2-B44B-CE9F77B228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47-45E2-B44B-CE9F77B228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47-45E2-B44B-CE9F77B228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488</c:v>
                </c:pt>
                <c:pt idx="3">
                  <c:v>590</c:v>
                </c:pt>
                <c:pt idx="6">
                  <c:v>580</c:v>
                </c:pt>
                <c:pt idx="9">
                  <c:v>558</c:v>
                </c:pt>
                <c:pt idx="12">
                  <c:v>540</c:v>
                </c:pt>
              </c:numCache>
            </c:numRef>
          </c:val>
          <c:extLst>
            <c:ext xmlns:c16="http://schemas.microsoft.com/office/drawing/2014/chart" uri="{C3380CC4-5D6E-409C-BE32-E72D297353CC}">
              <c16:uniqueId val="{00000006-AD47-45E2-B44B-CE9F77B228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126</c:v>
                </c:pt>
                <c:pt idx="3">
                  <c:v>110</c:v>
                </c:pt>
                <c:pt idx="6">
                  <c:v>119</c:v>
                </c:pt>
                <c:pt idx="9">
                  <c:v>106</c:v>
                </c:pt>
                <c:pt idx="12">
                  <c:v>81</c:v>
                </c:pt>
              </c:numCache>
            </c:numRef>
          </c:val>
          <c:extLst>
            <c:ext xmlns:c16="http://schemas.microsoft.com/office/drawing/2014/chart" uri="{C3380CC4-5D6E-409C-BE32-E72D297353CC}">
              <c16:uniqueId val="{00000007-AD47-45E2-B44B-CE9F77B228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1752</c:v>
                </c:pt>
                <c:pt idx="3">
                  <c:v>1607</c:v>
                </c:pt>
                <c:pt idx="6">
                  <c:v>1514</c:v>
                </c:pt>
                <c:pt idx="9">
                  <c:v>1355</c:v>
                </c:pt>
                <c:pt idx="12">
                  <c:v>1216</c:v>
                </c:pt>
              </c:numCache>
            </c:numRef>
          </c:val>
          <c:extLst>
            <c:ext xmlns:c16="http://schemas.microsoft.com/office/drawing/2014/chart" uri="{C3380CC4-5D6E-409C-BE32-E72D297353CC}">
              <c16:uniqueId val="{00000008-AD47-45E2-B44B-CE9F77B228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47-45E2-B44B-CE9F77B228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2867</c:v>
                </c:pt>
                <c:pt idx="3">
                  <c:v>2859</c:v>
                </c:pt>
                <c:pt idx="6">
                  <c:v>3073</c:v>
                </c:pt>
                <c:pt idx="9">
                  <c:v>3147</c:v>
                </c:pt>
                <c:pt idx="12">
                  <c:v>3123</c:v>
                </c:pt>
              </c:numCache>
            </c:numRef>
          </c:val>
          <c:extLst>
            <c:ext xmlns:c16="http://schemas.microsoft.com/office/drawing/2014/chart" uri="{C3380CC4-5D6E-409C-BE32-E72D297353CC}">
              <c16:uniqueId val="{0000000A-AD47-45E2-B44B-CE9F77B228A6}"/>
            </c:ext>
          </c:extLst>
        </c:ser>
        <c:dLbls>
          <c:showLegendKey val="0"/>
          <c:showVal val="0"/>
          <c:showCatName val="0"/>
          <c:showSerName val="0"/>
          <c:showPercent val="0"/>
          <c:showBubbleSize val="0"/>
        </c:dLbls>
        <c:gapWidth val="100"/>
        <c:overlap val="100"/>
        <c:axId val="136488064"/>
        <c:axId val="136489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317</c:v>
                </c:pt>
                <c:pt idx="2">
                  <c:v>#N/A</c:v>
                </c:pt>
                <c:pt idx="3">
                  <c:v>#N/A</c:v>
                </c:pt>
                <c:pt idx="4">
                  <c:v>308</c:v>
                </c:pt>
                <c:pt idx="5">
                  <c:v>#N/A</c:v>
                </c:pt>
                <c:pt idx="6">
                  <c:v>#N/A</c:v>
                </c:pt>
                <c:pt idx="7">
                  <c:v>345</c:v>
                </c:pt>
                <c:pt idx="8">
                  <c:v>#N/A</c:v>
                </c:pt>
                <c:pt idx="9">
                  <c:v>#N/A</c:v>
                </c:pt>
                <c:pt idx="10">
                  <c:v>335</c:v>
                </c:pt>
                <c:pt idx="11">
                  <c:v>#N/A</c:v>
                </c:pt>
                <c:pt idx="12">
                  <c:v>#N/A</c:v>
                </c:pt>
                <c:pt idx="13">
                  <c:v>331</c:v>
                </c:pt>
                <c:pt idx="14">
                  <c:v>#N/A</c:v>
                </c:pt>
              </c:numCache>
            </c:numRef>
          </c:val>
          <c:smooth val="0"/>
          <c:extLst>
            <c:ext xmlns:c16="http://schemas.microsoft.com/office/drawing/2014/chart" uri="{C3380CC4-5D6E-409C-BE32-E72D297353CC}">
              <c16:uniqueId val="{0000000B-AD47-45E2-B44B-CE9F77B228A6}"/>
            </c:ext>
          </c:extLst>
        </c:ser>
        <c:dLbls>
          <c:showLegendKey val="0"/>
          <c:showVal val="0"/>
          <c:showCatName val="0"/>
          <c:showSerName val="0"/>
          <c:showPercent val="0"/>
          <c:showBubbleSize val="0"/>
        </c:dLbls>
        <c:marker val="1"/>
        <c:smooth val="0"/>
        <c:axId val="136488064"/>
        <c:axId val="136489984"/>
      </c:lineChart>
      <c:catAx>
        <c:axId val="13648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489984"/>
        <c:crosses val="autoZero"/>
        <c:auto val="1"/>
        <c:lblAlgn val="ctr"/>
        <c:lblOffset val="100"/>
        <c:tickLblSkip val="1"/>
        <c:tickMarkSkip val="1"/>
        <c:noMultiLvlLbl val="0"/>
      </c:catAx>
      <c:valAx>
        <c:axId val="13648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8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1404</c:v>
                </c:pt>
                <c:pt idx="1">
                  <c:v>1232</c:v>
                </c:pt>
                <c:pt idx="2">
                  <c:v>1177</c:v>
                </c:pt>
              </c:numCache>
            </c:numRef>
          </c:val>
          <c:extLst>
            <c:ext xmlns:c16="http://schemas.microsoft.com/office/drawing/2014/chart" uri="{C3380CC4-5D6E-409C-BE32-E72D297353CC}">
              <c16:uniqueId val="{00000000-F44E-49D6-A6A0-043B8C6579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F44E-49D6-A6A0-043B8C6579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274</c:v>
                </c:pt>
                <c:pt idx="1">
                  <c:v>306</c:v>
                </c:pt>
                <c:pt idx="2">
                  <c:v>340</c:v>
                </c:pt>
              </c:numCache>
            </c:numRef>
          </c:val>
          <c:extLst>
            <c:ext xmlns:c16="http://schemas.microsoft.com/office/drawing/2014/chart" uri="{C3380CC4-5D6E-409C-BE32-E72D297353CC}">
              <c16:uniqueId val="{00000002-F44E-49D6-A6A0-043B8C6579C6}"/>
            </c:ext>
          </c:extLst>
        </c:ser>
        <c:dLbls>
          <c:showLegendKey val="0"/>
          <c:showVal val="0"/>
          <c:showCatName val="0"/>
          <c:showSerName val="0"/>
          <c:showPercent val="0"/>
          <c:showBubbleSize val="0"/>
        </c:dLbls>
        <c:gapWidth val="120"/>
        <c:overlap val="100"/>
        <c:axId val="136891008"/>
        <c:axId val="137171328"/>
      </c:barChart>
      <c:catAx>
        <c:axId val="1368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7171328"/>
        <c:crosses val="autoZero"/>
        <c:auto val="1"/>
        <c:lblAlgn val="ctr"/>
        <c:lblOffset val="100"/>
        <c:tickLblSkip val="1"/>
        <c:tickMarkSkip val="1"/>
        <c:noMultiLvlLbl val="0"/>
      </c:catAx>
      <c:valAx>
        <c:axId val="137171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89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{009B5196-02E7-4023-8AEC-145FECAF6C8D}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97-4F80-BBCD-874AE8F1D1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{98D31EC4-32E5-4FE3-99C6-8EDEB8D0ACFF}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97-4F80-BBCD-874AE8F1D1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{51795E8D-26BC-43F6-8AE8-450659C81116}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97-4F80-BBCD-874AE8F1D1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{C63E829C-6341-4C0B-8BA4-97436D39996D}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97-4F80-BBCD-874AE8F1D1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{4EA2E106-1607-4075-9410-8D2335BDF2CE}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97-4F80-BBCD-874AE8F1D1E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{3E2B090B-86B0-4D99-84D6-459993877AC7}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97-4F80-BBCD-874AE8F1D1EF}"/>
                </c:ext>
              </c:extLst>
            </c:dLbl>
            <c:dLbl>
              <c:idx val="16"/>
              <c:layout>
                <c:manualLayout>
                  <c:x val="-4.579756960512423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{D3F5CAAE-B462-49CA-92F8-508D9A04BA34}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97-4F80-BBCD-874AE8F1D1EF}"/>
                </c:ext>
              </c:extLst>
            </c:dLbl>
            <c:dLbl>
              <c:idx val="24"/>
              <c:layout>
                <c:manualLayout>
                  <c:x val="-1.849283133402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{64EE3C91-7567-43EC-9C03-8D04D1991A8F}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97-4F80-BBCD-874AE8F1D1E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{FA421E46-58CF-41C4-993C-95407633BA55}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97-4F80-BBCD-874AE8F1D1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50</c:v>
                </c:pt>
                <c:pt idx="16">
                  <c:v>51.7</c:v>
                </c:pt>
                <c:pt idx="24">
                  <c:v>51.7</c:v>
                </c:pt>
                <c:pt idx="32">
                  <c:v>53.7</c:v>
                </c:pt>
              </c:numCache>
            </c:numRef>
          </c:xVal>
          <c:yVal>
            <c:numRef>
              <c:f>公会計指標分析・財政指標組合せ分析表!$BP$51:$DC$51</c:f>
              <c:numCache>
                <c:formatCode>#,##0.0;"▲ "#,##0.0</c:formatCode>
                <c:ptCount val="40"/>
                <c:pt idx="0">
                  <c:v>16.7</c:v>
                </c:pt>
                <c:pt idx="8">
                  <c:v>16.600000000000001</c:v>
                </c:pt>
                <c:pt idx="16">
                  <c:v>19.2</c:v>
                </c:pt>
                <c:pt idx="24">
                  <c:v>18.7</c:v>
                </c:pt>
                <c:pt idx="32">
                  <c:v>18.100000000000001</c:v>
                </c:pt>
              </c:numCache>
            </c:numRef>
          </c:yVal>
          <c:smooth val="0"/>
          <c:extLst>
            <c:ext xmlns:c16="http://schemas.microsoft.com/office/drawing/2014/chart" uri="{C3380CC4-5D6E-409C-BE32-E72D297353CC}">
              <c16:uniqueId val="{00000009-7297-4F80-BBCD-874AE8F1D1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{BD73B6AF-0416-4752-99CF-862AB20C35F4}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97-4F80-BBCD-874AE8F1D1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{0AECF6A3-D849-40A6-A2F8-82BC2673620B}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97-4F80-BBCD-874AE8F1D1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{617F1530-3BA4-4375-8D9B-EF68B4FA295E}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97-4F80-BBCD-874AE8F1D1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{A35FC6B5-A72D-49EB-AE61-59EA2AE16655}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97-4F80-BBCD-874AE8F1D1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{89079C47-8009-4549-9B0D-194F912CA354}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97-4F80-BBCD-874AE8F1D1E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{75C309B0-33C0-4E4F-A1CD-13118D389075}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97-4F80-BBCD-874AE8F1D1E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{8844121C-0CD3-4892-9F16-825F1C292FF2}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97-4F80-BBCD-874AE8F1D1E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{FF569AA6-EDC5-47B8-829C-EC5B25926427}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97-4F80-BBCD-874AE8F1D1E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{1EA2C188-69F2-4A3B-942D-0ECB35299D0D}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97-4F80-BBCD-874AE8F1D1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97-4F80-BBCD-874AE8F1D1EF}"/>
            </c:ext>
          </c:extLst>
        </c:ser>
        <c:dLbls>
          <c:showLegendKey val="0"/>
          <c:showVal val="1"/>
          <c:showCatName val="0"/>
          <c:showSerName val="0"/>
          <c:showPercent val="0"/>
          <c:showBubbleSize val="0"/>
        </c:dLbls>
        <c:axId val="46179840"/>
        <c:axId val="46181760"/>
      </c:scatterChart>
      <c:valAx>
        <c:axId val="46179840"/>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{6C484F30-A350-4737-9C65-924BC0E14E45}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2C9-48EE-96D7-445E31685C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{C2F00849-AAE3-44E5-97C6-A203FD455213}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C9-48EE-96D7-445E31685C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{833DA4CE-7ED1-4B9D-BF24-0D3C531CE96F}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C9-48EE-96D7-445E31685C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{9F926CC7-ABD6-42C9-B95B-363A681ED4B9}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C9-48EE-96D7-445E31685C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{52B40ADE-0C64-4144-B190-94A47E1BC9F4}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C9-48EE-96D7-445E31685C8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{E6F1928E-D50D-4CD5-8471-0A4C7185C2B1}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2C9-48EE-96D7-445E31685C8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{9F5809DC-4417-4A1A-80BE-7B45EA3981B6}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2C9-48EE-96D7-445E31685C8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{3F1D9F76-2AE4-4564-B126-D1120290275D}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2C9-48EE-96D7-445E31685C8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{276322DD-1ED3-4036-99B1-72AF7B65DB3A}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2C9-48EE-96D7-445E31685C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9.6</c:v>
                </c:pt>
                <c:pt idx="16">
                  <c:v>9</c:v>
                </c:pt>
                <c:pt idx="24">
                  <c:v>8.6</c:v>
                </c:pt>
                <c:pt idx="32">
                  <c:v>8</c:v>
                </c:pt>
              </c:numCache>
            </c:numRef>
          </c:xVal>
          <c:yVal>
            <c:numRef>
              <c:f>公会計指標分析・財政指標組合せ分析表!$BP$73:$DC$73</c:f>
              <c:numCache>
                <c:formatCode>#,##0.0;"▲ "#,##0.0</c:formatCode>
                <c:ptCount val="40"/>
                <c:pt idx="0">
                  <c:v>16.7</c:v>
                </c:pt>
                <c:pt idx="8">
                  <c:v>16.600000000000001</c:v>
                </c:pt>
                <c:pt idx="16">
                  <c:v>19.2</c:v>
                </c:pt>
                <c:pt idx="24">
                  <c:v>18.7</c:v>
                </c:pt>
                <c:pt idx="32">
                  <c:v>18.100000000000001</c:v>
                </c:pt>
              </c:numCache>
            </c:numRef>
          </c:yVal>
          <c:smooth val="0"/>
          <c:extLst>
            <c:ext xmlns:c16="http://schemas.microsoft.com/office/drawing/2014/chart" uri="{C3380CC4-5D6E-409C-BE32-E72D297353CC}">
              <c16:uniqueId val="{00000009-82C9-48EE-96D7-445E31685C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{07D3CEE9-5806-4E36-83FC-F9CC8E9025F2}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2C9-48EE-96D7-445E31685C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{EE73F078-AA42-477E-8367-29826CB9C257}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C9-48EE-96D7-445E31685C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{FA818E49-5B38-40A0-A7D3-6BB0FCEEDEA4}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C9-48EE-96D7-445E31685C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{7DDA0E16-F9A9-48F6-92AF-E82A408CA95D}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C9-48EE-96D7-445E31685C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{0ACE5508-2216-4DFE-85B1-79ABACDD7E49}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C9-48EE-96D7-445E31685C8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{51FC69A9-73B0-44F1-A34D-050E7BB08256}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2C9-48EE-96D7-445E31685C8F}"/>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{6E1FDE8E-2A84-4501-B64E-FA1C0406C581}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2C9-48EE-96D7-445E31685C8F}"/>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{970066B9-712A-4111-8FB0-EDEE7EA61F42}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2C9-48EE-96D7-445E31685C8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{2EFB24BD-C706-435A-BEAD-A80C5699A72D}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2C9-48EE-96D7-445E31685C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C9-48EE-96D7-445E31685C8F}"/>
            </c:ext>
          </c:extLst>
        </c:ser>
        <c:dLbls>
          <c:showLegendKey val="0"/>
          <c:showVal val="1"/>
          <c:showCatName val="0"/>
          <c:showSerName val="0"/>
          <c:showPercent val="0"/>
          <c:showBubbleSize val="0"/>
        </c:dLbls>
        <c:axId val="84219776"/>
        <c:axId val="84234240"/>
      </c:scatterChart>
      <c:valAx>
        <c:axId val="84219776"/>
        <c:scaling>
          <c:orientation val="minMax"/>
          <c:max val="10"/>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令和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年度から数年は過疎対策事業債の償還額が増加する見込となっている。また、</a:t>
          </a:r>
          <a:r>
            <a:rPr kumimoji="1" lang="ja-JP" altLang="en-US" sz="1100">
              <a:solidFill>
                <a:schemeClr val="dk1"/>
              </a:solidFill>
              <a:latin typeface="+mn-lt"/>
              <a:ea typeface="+mn-ea"/>
              <a:cs typeface="+mn-cs"/>
            </a:rPr>
            <a:t>今後令和</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年</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月豪雨にかかる災害復旧事業に関する起債額が増加する見込である。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令和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年から令和</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年度にかけて簡易水道特別会計の工事に伴う起債償還額の増加も見込まれ</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公営企業債の元利償還金に対する繰入金が増加する見込みである。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今後、事業内容を</a:t>
          </a:r>
          <a:r>
            <a:rPr kumimoji="1" lang="ja-JP" altLang="en-US" sz="1100">
              <a:solidFill>
                <a:schemeClr val="dk1"/>
              </a:solidFill>
              <a:latin typeface="+mn-lt"/>
              <a:ea typeface="+mn-ea"/>
              <a:cs typeface="+mn-cs"/>
            </a:rPr>
            <a:t>更に</a:t>
          </a:r>
          <a:r>
            <a:rPr kumimoji="1" lang="ja-JP" altLang="ja-JP" sz="1100">
              <a:solidFill>
                <a:schemeClr val="dk1"/>
              </a:solidFill>
              <a:latin typeface="+mn-lt"/>
              <a:ea typeface="+mn-ea"/>
              <a:cs typeface="+mn-cs"/>
            </a:rPr>
            <a:t>精査</a:t>
          </a:r>
          <a:r>
            <a:rPr kumimoji="1" lang="ja-JP" altLang="en-US" sz="1100">
              <a:solidFill>
                <a:schemeClr val="dk1"/>
              </a:solidFill>
              <a:latin typeface="+mn-lt"/>
              <a:ea typeface="+mn-ea"/>
              <a:cs typeface="+mn-cs"/>
            </a:rPr>
            <a:t>する必要がある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年度と比べ新規発債額が減少し、また、起債の償還終了に伴い元利償還額も減額となったため、地方債残高は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公営企業債等繰入金見込額は年々減少しているが、令和３年度以降、簡易水道特別会計の工事にかかる起債償還額が増加し、それに伴う繰入金も増加する見込である。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今後、令和２年７月豪雨災害に伴う起債額が増加する見込みとなっている。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熊本県相良村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村道平原十島線道路改良事業、村道吉野尾新並木線道路改良事業、村道小森新深田線道路改良事業等の事業費の増加により財政調整基金の取り崩しを行った。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地域振興基金はふるさと応援寄附金の増加により年々積立額が増加している。今後も同程度の収入が見込まれ、基金積立額も増加する見込である。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300">
              <a:solidFill>
                <a:schemeClr val="dk1"/>
              </a:solidFill>
              <a:effectLst/>
              <a:latin typeface="+mn-lt"/>
              <a:ea typeface="+mn-ea"/>
              <a:cs typeface="+mn-cs"/>
            </a:rPr>
            <a:t>、令和２年７月豪雨からの復旧復興事業や道路改良事業等、事業量増加に伴い、財政調整基金を取り崩して財政運営を行う予定である。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①・・・福祉基金：高齢者等の保健福祉の増進を図るため</a:t>
          </a:r>
          <a:endParaRPr lang="ja-JP" altLang="ja-JP" sz="1300">
            <a:effectLst/>
          </a:endParaRPr>
        </a:p>
        <a:p>
          <a:r>
            <a:rPr kumimoji="1" lang="ja-JP" altLang="ja-JP" sz="1300">
              <a:solidFill>
                <a:schemeClr val="dk1"/>
              </a:solidFill>
              <a:effectLst/>
              <a:latin typeface="+mn-lt"/>
              <a:ea typeface="+mn-ea"/>
              <a:cs typeface="+mn-cs"/>
            </a:rPr>
            <a:t>　②・・・地域振興基金：ふるさと応援寄附金条例に規定された事業に要する経費に充てるため</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③・・・奨学基金：奨学金の貸与資金に充てるため</a:t>
          </a:r>
          <a:endParaRPr lang="ja-JP" altLang="ja-JP" sz="1300">
            <a:effectLst/>
          </a:endParaRPr>
        </a:p>
        <a:p>
          <a:r>
            <a:rPr kumimoji="1" lang="ja-JP" altLang="ja-JP" sz="1300">
              <a:solidFill>
                <a:schemeClr val="dk1"/>
              </a:solidFill>
              <a:effectLst/>
              <a:latin typeface="+mn-lt"/>
              <a:ea typeface="+mn-ea"/>
              <a:cs typeface="+mn-cs"/>
            </a:rPr>
            <a:t>　④・・・土地改良事業基金：土地改良事業費に充てるため</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⑤</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・森林環境譲与税基金：</a:t>
          </a:r>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間伐や人材育成、担い手の確保、木材利用の促進や普及啓発等の森林整備及びその促進を図るため</a:t>
          </a:r>
          <a:endParaRPr lang="ja-JP" altLang="ja-JP" sz="1300">
            <a:effectLst/>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①・・・福祉基金：増減なし</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②・・・地域振興基金：ふるさと応援寄附金が増加したため基金額が増加した</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③・・・奨学基金：利子分増</a:t>
          </a:r>
          <a:endParaRPr lang="ja-JP" altLang="ja-JP" sz="1300">
            <a:effectLst/>
          </a:endParaRPr>
        </a:p>
        <a:p>
          <a:r>
            <a:rPr kumimoji="1" lang="ja-JP" altLang="ja-JP" sz="1300">
              <a:solidFill>
                <a:schemeClr val="dk1"/>
              </a:solidFill>
              <a:effectLst/>
              <a:latin typeface="+mn-lt"/>
              <a:ea typeface="+mn-ea"/>
              <a:cs typeface="+mn-cs"/>
            </a:rPr>
            <a:t>　④・・・土地改良事業基金：利子分増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⑤</a:t>
          </a:r>
          <a:r>
            <a:rPr kumimoji="1" lang="ja-JP" altLang="ja-JP" sz="1300">
              <a:solidFill>
                <a:schemeClr val="dk1"/>
              </a:solidFill>
              <a:effectLst/>
              <a:latin typeface="+mn-lt"/>
              <a:ea typeface="+mn-ea"/>
              <a:cs typeface="+mn-cs"/>
            </a:rPr>
            <a:t>・・・森林環境譲与税基金：</a:t>
          </a:r>
          <a:r>
            <a:rPr kumimoji="1" lang="ja-JP" altLang="en-US" sz="1300">
              <a:solidFill>
                <a:schemeClr val="dk1"/>
              </a:solidFill>
              <a:effectLst/>
              <a:latin typeface="+mn-lt"/>
              <a:ea typeface="+mn-ea"/>
              <a:cs typeface="+mn-cs"/>
            </a:rPr>
            <a:t>作業道等の維持管理や森林整備のための財源として執行した残額を積立したため基金額が増加した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①・・・福祉基金：今のところ、基金を利用する計画はないため現状維持が見込まれる</a:t>
          </a:r>
          <a:endParaRPr lang="ja-JP" altLang="ja-JP" sz="1300">
            <a:effectLst/>
          </a:endParaRPr>
        </a:p>
        <a:p>
          <a:r>
            <a:rPr kumimoji="1" lang="ja-JP" altLang="ja-JP" sz="1300">
              <a:solidFill>
                <a:schemeClr val="dk1"/>
              </a:solidFill>
              <a:effectLst/>
              <a:latin typeface="+mn-lt"/>
              <a:ea typeface="+mn-ea"/>
              <a:cs typeface="+mn-cs"/>
            </a:rPr>
            <a:t>　②・・・地域振興基金：ふるさと応援寄附金が平成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年度より</a:t>
          </a:r>
          <a:r>
            <a:rPr kumimoji="1" lang="ja-JP" altLang="en-US" sz="1300">
              <a:solidFill>
                <a:schemeClr val="dk1"/>
              </a:solidFill>
              <a:effectLst/>
              <a:latin typeface="+mn-lt"/>
              <a:ea typeface="+mn-ea"/>
              <a:cs typeface="+mn-cs"/>
            </a:rPr>
            <a:t>年々</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ている状況にあり、</a:t>
          </a:r>
          <a:r>
            <a:rPr kumimoji="1" lang="ja-JP" altLang="ja-JP" sz="1300">
              <a:solidFill>
                <a:schemeClr val="dk1"/>
              </a:solidFill>
              <a:effectLst/>
              <a:latin typeface="+mn-lt"/>
              <a:ea typeface="+mn-ea"/>
              <a:cs typeface="+mn-cs"/>
            </a:rPr>
            <a:t>今後も同程度の増加が見込まれる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③・・・奨学基金：債権と貸付額のバランスを見ながら奨学金の貸与計画を行う予定</a:t>
          </a:r>
          <a:endParaRPr lang="ja-JP" altLang="ja-JP" sz="1300">
            <a:effectLst/>
          </a:endParaRPr>
        </a:p>
        <a:p>
          <a:r>
            <a:rPr kumimoji="1" lang="ja-JP" altLang="ja-JP" sz="1300">
              <a:solidFill>
                <a:schemeClr val="dk1"/>
              </a:solidFill>
              <a:effectLst/>
              <a:latin typeface="+mn-lt"/>
              <a:ea typeface="+mn-ea"/>
              <a:cs typeface="+mn-cs"/>
            </a:rPr>
            <a:t>　④・・・土地改良事業基金：今のところ、基金を利用する計画はないため現状維持（利子分のみ増）が見込まれる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⑤</a:t>
          </a:r>
          <a:r>
            <a:rPr kumimoji="1" lang="ja-JP" altLang="ja-JP" sz="1300">
              <a:solidFill>
                <a:schemeClr val="dk1"/>
              </a:solidFill>
              <a:effectLst/>
              <a:latin typeface="+mn-lt"/>
              <a:ea typeface="+mn-ea"/>
              <a:cs typeface="+mn-cs"/>
            </a:rPr>
            <a:t>・・・森林環境譲与税基金：</a:t>
          </a:r>
          <a:r>
            <a:rPr kumimoji="1" lang="ja-JP" altLang="en-US" sz="1300">
              <a:solidFill>
                <a:schemeClr val="dk1"/>
              </a:solidFill>
              <a:effectLst/>
              <a:latin typeface="+mn-lt"/>
              <a:ea typeface="+mn-ea"/>
              <a:cs typeface="+mn-cs"/>
            </a:rPr>
            <a:t>今後も、作業道等維持管理や森林整備のための財源として余剰分を積立する予定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ja-JP" sz="1300">
              <a:solidFill>
                <a:schemeClr val="dk1"/>
              </a:solidFill>
              <a:effectLst/>
              <a:latin typeface="+mn-lt"/>
              <a:ea typeface="+mn-ea"/>
              <a:cs typeface="+mn-cs"/>
            </a:rPr>
            <a:t>村道改修工事等大型事業による財源不足が大きな要因</a:t>
          </a:r>
          <a:r>
            <a:rPr kumimoji="1" lang="ja-JP" altLang="en-US" sz="1300">
              <a:solidFill>
                <a:schemeClr val="dk1"/>
              </a:solidFill>
              <a:effectLst/>
              <a:latin typeface="+mn-lt"/>
              <a:ea typeface="+mn-ea"/>
              <a:cs typeface="+mn-cs"/>
            </a:rPr>
            <a:t>となり毎年取り崩しを行っている。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今後も、令和２年７月豪雨からの復旧復興事業や道路改良事業等、事業量増加に伴い、財政調整基金を取り崩して財政運営を行う予定である。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その他、学校や村有施設の長寿命化対策に向け、特定目的基金への積立移行も検討していく。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また、災害等の不測の事態に備えるため、国債売却益等が出た場合には積立を行っていく予定である。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利子分の増加のみ。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4,374
94.54
4,258,648
4,099,183
106,709
2,083,422
3,123,117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有形固定資産減価償却率は類似団体平均値</a:t>
          </a:r>
          <a:r>
            <a:rPr kumimoji="1" lang="ja-JP" altLang="ja-JP" sz="1100">
              <a:solidFill>
                <a:schemeClr val="dk1"/>
              </a:solidFill>
              <a:effectLst/>
              <a:latin typeface="+mn-lt"/>
              <a:ea typeface="+mn-ea"/>
              <a:cs typeface="+mn-cs"/>
            </a:rPr>
            <a:t>より低い数値となっている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老朽化による除却対象施設や、令和元年度に実施した耐震劣化診断で補強の必要ありと判断された施設を複数保有して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公共施設個別施設計画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マネジメント方針</a:t>
          </a:r>
          <a:r>
            <a:rPr kumimoji="1" lang="ja-JP" altLang="en-US" sz="1100">
              <a:solidFill>
                <a:schemeClr val="dk1"/>
              </a:solidFill>
              <a:effectLst/>
              <a:latin typeface="+mn-lt"/>
              <a:ea typeface="+mn-ea"/>
              <a:cs typeface="+mn-cs"/>
            </a:rPr>
            <a:t>に則り、計画的に長寿命化や大規模改修等を実施していく。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2"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83" name="楕円 82"/>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49456</xdr:rowOff>
    </xdr:from>
    <xdr:ext cx="405111" cy="259045"/>
    <xdr:sp macro="" textlink="">
      <xdr:nvSpPr>
        <xdr:cNvPr id="84" name="有形固定資産減価償却率該当値テキスト"/>
        <xdr:cNvSpPr txBox="1"/>
      </xdr:nvSpPr>
      <xdr:spPr>
        <a:xfrm>
          <a:off x="4813300" y="5793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5" name="楕円 84"/>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30</xdr:row>
      <xdr:rowOff>77379</xdr:rowOff>
    </xdr:to>
    <xdr:cxnSp macro="">
      <xdr:nvCxnSpPr>
        <xdr:cNvPr id="86" name="直線コネクタ 85"/>
        <xdr:cNvCxnSpPr/>
      </xdr:nvCxnSpPr>
      <xdr:spPr>
        <a:xfrm>
          <a:off x="4051300" y="5930719"/>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136344</xdr:rowOff>
    </xdr:from>
    <xdr:to>
      <xdr:col>15</xdr:col>
      <xdr:colOff>187325</xdr:colOff>
      <xdr:row>30</xdr:row>
      <xdr:rowOff>66494</xdr:rowOff>
    </xdr:to>
    <xdr:sp macro="" textlink="">
      <xdr:nvSpPr>
        <xdr:cNvPr id="87" name="楕円 86"/>
        <xdr:cNvSpPr/>
      </xdr:nvSpPr>
      <xdr:spPr>
        <a:xfrm>
          <a:off x="3238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15694</xdr:rowOff>
    </xdr:to>
    <xdr:cxnSp macro="">
      <xdr:nvCxnSpPr>
        <xdr:cNvPr id="88" name="直線コネクタ 87"/>
        <xdr:cNvCxnSpPr/>
      </xdr:nvCxnSpPr>
      <xdr:spPr>
        <a:xfrm>
          <a:off x="3289300" y="59307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89" name="楕円 88"/>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30</xdr:row>
      <xdr:rowOff>15694</xdr:rowOff>
    </xdr:to>
    <xdr:cxnSp macro="">
      <xdr:nvCxnSpPr>
        <xdr:cNvPr id="90" name="直線コネクタ 89"/>
        <xdr:cNvCxnSpPr/>
      </xdr:nvCxnSpPr>
      <xdr:spPr>
        <a:xfrm>
          <a:off x="2527300" y="587828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25309</xdr:rowOff>
    </xdr:from>
    <xdr:to>
      <xdr:col>7</xdr:col>
      <xdr:colOff>187325</xdr:colOff>
      <xdr:row>29</xdr:row>
      <xdr:rowOff>126909</xdr:rowOff>
    </xdr:to>
    <xdr:sp macro="" textlink="">
      <xdr:nvSpPr>
        <xdr:cNvPr id="91" name="楕円 90"/>
        <xdr:cNvSpPr/>
      </xdr:nvSpPr>
      <xdr:spPr>
        <a:xfrm>
          <a:off x="1714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76109</xdr:rowOff>
    </xdr:from>
    <xdr:to>
      <xdr:col>11</xdr:col>
      <xdr:colOff>136525</xdr:colOff>
      <xdr:row>29</xdr:row>
      <xdr:rowOff>134711</xdr:rowOff>
    </xdr:to>
    <xdr:cxnSp macro="">
      <xdr:nvCxnSpPr>
        <xdr:cNvPr id="92" name="直線コネクタ 91"/>
        <xdr:cNvCxnSpPr/>
      </xdr:nvCxnSpPr>
      <xdr:spPr>
        <a:xfrm>
          <a:off x="1765300" y="581968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3"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4" name="n_2ave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5" name="n_3aveValue有形固定資産減価償却率"/>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96" name="n_4aveValue有形固定資産減価償却率"/>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83021</xdr:rowOff>
    </xdr:from>
    <xdr:ext cx="405111" cy="259045"/>
    <xdr:sp macro="" textlink="">
      <xdr:nvSpPr>
        <xdr:cNvPr id="97" name="n_1mainValue有形固定資産減価償却率"/>
        <xdr:cNvSpPr txBox="1"/>
      </xdr:nvSpPr>
      <xdr:spPr>
        <a:xfrm>
          <a:off x="38360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83021</xdr:rowOff>
    </xdr:from>
    <xdr:ext cx="405111" cy="259045"/>
    <xdr:sp macro="" textlink="">
      <xdr:nvSpPr>
        <xdr:cNvPr id="98" name="n_2mainValue有形固定資産減価償却率"/>
        <xdr:cNvSpPr txBox="1"/>
      </xdr:nvSpPr>
      <xdr:spPr>
        <a:xfrm>
          <a:off x="3086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9" name="n_3main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143436</xdr:rowOff>
    </xdr:from>
    <xdr:ext cx="405111" cy="259045"/>
    <xdr:sp macro="" textlink="">
      <xdr:nvSpPr>
        <xdr:cNvPr id="100" name="n_4mainValue有形固定資産減価償却率"/>
        <xdr:cNvSpPr txBox="1"/>
      </xdr:nvSpPr>
      <xdr:spPr>
        <a:xfrm>
          <a:off x="1562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債務償還比率は類似団体よりも高く推移している。これは、村道</a:t>
          </a:r>
          <a:r>
            <a:rPr kumimoji="1" lang="ja-JP" altLang="en-US" sz="1100">
              <a:solidFill>
                <a:schemeClr val="dk1"/>
              </a:solidFill>
              <a:effectLst/>
              <a:latin typeface="+mn-lt"/>
              <a:ea typeface="+mn-ea"/>
              <a:cs typeface="+mn-cs"/>
            </a:rPr>
            <a:t>平原十島線道路改良</a:t>
          </a:r>
          <a:r>
            <a:rPr kumimoji="1" lang="ja-JP" altLang="ja-JP" sz="1100">
              <a:solidFill>
                <a:schemeClr val="dk1"/>
              </a:solidFill>
              <a:effectLst/>
              <a:latin typeface="+mn-lt"/>
              <a:ea typeface="+mn-ea"/>
              <a:cs typeface="+mn-cs"/>
            </a:rPr>
            <a:t>事業、学校給食共同調理場改修事業等にかかる過疎債の借入額が増え、地方債残高が増加したことが一因に</a:t>
          </a:r>
          <a:r>
            <a:rPr kumimoji="1" lang="ja-JP" altLang="en-US" sz="1100">
              <a:solidFill>
                <a:schemeClr val="dk1"/>
              </a:solidFill>
              <a:effectLst/>
              <a:latin typeface="+mn-lt"/>
              <a:ea typeface="+mn-ea"/>
              <a:cs typeface="+mn-cs"/>
            </a:rPr>
            <a:t>挙げられる。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年度にかけては、簡易水道事業の工事費にかかる償還額が増加する見込</a:t>
          </a:r>
          <a:r>
            <a:rPr kumimoji="1" lang="ja-JP" altLang="en-US" sz="1100">
              <a:solidFill>
                <a:schemeClr val="dk1"/>
              </a:solidFill>
              <a:effectLst/>
              <a:latin typeface="+mn-lt"/>
              <a:ea typeface="+mn-ea"/>
              <a:cs typeface="+mn-cs"/>
            </a:rPr>
            <a:t>。従って、</a:t>
          </a:r>
          <a:r>
            <a:rPr kumimoji="1" lang="ja-JP" altLang="ja-JP" sz="1100">
              <a:solidFill>
                <a:schemeClr val="dk1"/>
              </a:solidFill>
              <a:effectLst/>
              <a:latin typeface="+mn-lt"/>
              <a:ea typeface="+mn-ea"/>
              <a:cs typeface="+mn-cs"/>
            </a:rPr>
            <a:t>債務償還比率は増加する見込である。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137305</xdr:rowOff>
    </xdr:from>
    <xdr:to>
      <xdr:col>76</xdr:col>
      <xdr:colOff>73025</xdr:colOff>
      <xdr:row>31</xdr:row>
      <xdr:rowOff>67455</xdr:rowOff>
    </xdr:to>
    <xdr:sp macro="" textlink="">
      <xdr:nvSpPr>
        <xdr:cNvPr id="147" name="楕円 146"/>
        <xdr:cNvSpPr/>
      </xdr:nvSpPr>
      <xdr:spPr>
        <a:xfrm>
          <a:off x="14744700" y="60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115732</xdr:rowOff>
    </xdr:from>
    <xdr:ext cx="469744" cy="259045"/>
    <xdr:sp macro="" textlink="">
      <xdr:nvSpPr>
        <xdr:cNvPr id="148" name="債務償還比率該当値テキスト"/>
        <xdr:cNvSpPr txBox="1"/>
      </xdr:nvSpPr>
      <xdr:spPr>
        <a:xfrm>
          <a:off x="14846300" y="60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96130</xdr:rowOff>
    </xdr:from>
    <xdr:to>
      <xdr:col>72</xdr:col>
      <xdr:colOff>123825</xdr:colOff>
      <xdr:row>31</xdr:row>
      <xdr:rowOff>26280</xdr:rowOff>
    </xdr:to>
    <xdr:sp macro="" textlink="">
      <xdr:nvSpPr>
        <xdr:cNvPr id="149" name="楕円 148"/>
        <xdr:cNvSpPr/>
      </xdr:nvSpPr>
      <xdr:spPr>
        <a:xfrm>
          <a:off x="14033500" y="60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146930</xdr:rowOff>
    </xdr:from>
    <xdr:to>
      <xdr:col>76</xdr:col>
      <xdr:colOff>22225</xdr:colOff>
      <xdr:row>31</xdr:row>
      <xdr:rowOff>16655</xdr:rowOff>
    </xdr:to>
    <xdr:cxnSp macro="">
      <xdr:nvCxnSpPr>
        <xdr:cNvPr id="150" name="直線コネクタ 149"/>
        <xdr:cNvCxnSpPr/>
      </xdr:nvCxnSpPr>
      <xdr:spPr>
        <a:xfrm>
          <a:off x="14084300" y="6061955"/>
          <a:ext cx="711200" cy="4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63128</xdr:rowOff>
    </xdr:from>
    <xdr:to>
      <xdr:col>68</xdr:col>
      <xdr:colOff>123825</xdr:colOff>
      <xdr:row>30</xdr:row>
      <xdr:rowOff>164728</xdr:rowOff>
    </xdr:to>
    <xdr:sp macro="" textlink="">
      <xdr:nvSpPr>
        <xdr:cNvPr id="151" name="楕円 150"/>
        <xdr:cNvSpPr/>
      </xdr:nvSpPr>
      <xdr:spPr>
        <a:xfrm>
          <a:off x="13271500" y="59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113928</xdr:rowOff>
    </xdr:from>
    <xdr:to>
      <xdr:col>72</xdr:col>
      <xdr:colOff>73025</xdr:colOff>
      <xdr:row>30</xdr:row>
      <xdr:rowOff>146930</xdr:rowOff>
    </xdr:to>
    <xdr:cxnSp macro="">
      <xdr:nvCxnSpPr>
        <xdr:cNvPr id="152" name="直線コネクタ 151"/>
        <xdr:cNvCxnSpPr/>
      </xdr:nvCxnSpPr>
      <xdr:spPr>
        <a:xfrm>
          <a:off x="13322300" y="6028953"/>
          <a:ext cx="762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826</xdr:rowOff>
    </xdr:from>
    <xdr:to>
      <xdr:col>64</xdr:col>
      <xdr:colOff>123825</xdr:colOff>
      <xdr:row>30</xdr:row>
      <xdr:rowOff>102426</xdr:rowOff>
    </xdr:to>
    <xdr:sp macro="" textlink="">
      <xdr:nvSpPr>
        <xdr:cNvPr id="153" name="楕円 152"/>
        <xdr:cNvSpPr/>
      </xdr:nvSpPr>
      <xdr:spPr>
        <a:xfrm>
          <a:off x="12509500" y="5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51626</xdr:rowOff>
    </xdr:from>
    <xdr:to>
      <xdr:col>68</xdr:col>
      <xdr:colOff>73025</xdr:colOff>
      <xdr:row>30</xdr:row>
      <xdr:rowOff>113928</xdr:rowOff>
    </xdr:to>
    <xdr:cxnSp macro="">
      <xdr:nvCxnSpPr>
        <xdr:cNvPr id="154" name="直線コネクタ 153"/>
        <xdr:cNvCxnSpPr/>
      </xdr:nvCxnSpPr>
      <xdr:spPr>
        <a:xfrm>
          <a:off x="12560300" y="5966651"/>
          <a:ext cx="762000" cy="6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113520</xdr:rowOff>
    </xdr:from>
    <xdr:to>
      <xdr:col>60</xdr:col>
      <xdr:colOff>123825</xdr:colOff>
      <xdr:row>30</xdr:row>
      <xdr:rowOff>43670</xdr:rowOff>
    </xdr:to>
    <xdr:sp macro="" textlink="">
      <xdr:nvSpPr>
        <xdr:cNvPr id="155" name="楕円 154"/>
        <xdr:cNvSpPr/>
      </xdr:nvSpPr>
      <xdr:spPr>
        <a:xfrm>
          <a:off x="11747500" y="58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164320</xdr:rowOff>
    </xdr:from>
    <xdr:to>
      <xdr:col>64</xdr:col>
      <xdr:colOff>73025</xdr:colOff>
      <xdr:row>30</xdr:row>
      <xdr:rowOff>51626</xdr:rowOff>
    </xdr:to>
    <xdr:cxnSp macro="">
      <xdr:nvCxnSpPr>
        <xdr:cNvPr id="156" name="直線コネクタ 155"/>
        <xdr:cNvCxnSpPr/>
      </xdr:nvCxnSpPr>
      <xdr:spPr>
        <a:xfrm>
          <a:off x="11798300" y="5907895"/>
          <a:ext cx="762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17407</xdr:rowOff>
    </xdr:from>
    <xdr:ext cx="469744" cy="259045"/>
    <xdr:sp macro="" textlink="">
      <xdr:nvSpPr>
        <xdr:cNvPr id="161" name="n_1mainValue債務償還比率"/>
        <xdr:cNvSpPr txBox="1"/>
      </xdr:nvSpPr>
      <xdr:spPr>
        <a:xfrm>
          <a:off x="13836727" y="610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155855</xdr:rowOff>
    </xdr:from>
    <xdr:ext cx="469744" cy="259045"/>
    <xdr:sp macro="" textlink="">
      <xdr:nvSpPr>
        <xdr:cNvPr id="162" name="n_2mainValue債務償還比率"/>
        <xdr:cNvSpPr txBox="1"/>
      </xdr:nvSpPr>
      <xdr:spPr>
        <a:xfrm>
          <a:off x="13087427" y="607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93553</xdr:rowOff>
    </xdr:from>
    <xdr:ext cx="469744" cy="259045"/>
    <xdr:sp macro="" textlink="">
      <xdr:nvSpPr>
        <xdr:cNvPr id="163" name="n_3mainValue債務償還比率"/>
        <xdr:cNvSpPr txBox="1"/>
      </xdr:nvSpPr>
      <xdr:spPr>
        <a:xfrm>
          <a:off x="12325427" y="600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34797</xdr:rowOff>
    </xdr:from>
    <xdr:ext cx="469744" cy="259045"/>
    <xdr:sp macro="" textlink="">
      <xdr:nvSpPr>
        <xdr:cNvPr id="164" name="n_4mainValue債務償還比率"/>
        <xdr:cNvSpPr txBox="1"/>
      </xdr:nvSpPr>
      <xdr:spPr>
        <a:xfrm>
          <a:off x="11563427" y="594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4,374
94.54
4,258,648
4,099,183
106,709
2,083,422
3,123,117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4" name="楕円 73"/>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62973</xdr:rowOff>
    </xdr:from>
    <xdr:ext cx="405111" cy="259045"/>
    <xdr:sp macro="" textlink="">
      <xdr:nvSpPr>
        <xdr:cNvPr id="75" name="【道路】&#10;有形固定資産減価償却率該当値テキスト"/>
        <xdr:cNvSpPr txBox="1"/>
      </xdr:nvSpPr>
      <xdr:spPr>
        <a:xfrm>
          <a:off x="4673600"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xdr:cNvSpPr/>
      </xdr:nvSpPr>
      <xdr:spPr>
        <a:xfrm>
          <a:off x="3746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90896</xdr:rowOff>
    </xdr:to>
    <xdr:cxnSp macro="">
      <xdr:nvCxnSpPr>
        <xdr:cNvPr id="77" name="直線コネクタ 76"/>
        <xdr:cNvCxnSpPr/>
      </xdr:nvCxnSpPr>
      <xdr:spPr>
        <a:xfrm>
          <a:off x="3797300" y="64051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18869</xdr:rowOff>
    </xdr:from>
    <xdr:to>
      <xdr:col>15</xdr:col>
      <xdr:colOff>101600</xdr:colOff>
      <xdr:row>37</xdr:row>
      <xdr:rowOff>120469</xdr:rowOff>
    </xdr:to>
    <xdr:sp macro="" textlink="">
      <xdr:nvSpPr>
        <xdr:cNvPr id="78" name="楕円 77"/>
        <xdr:cNvSpPr/>
      </xdr:nvSpPr>
      <xdr:spPr>
        <a:xfrm>
          <a:off x="2857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69669</xdr:rowOff>
    </xdr:to>
    <xdr:cxnSp macro="">
      <xdr:nvCxnSpPr>
        <xdr:cNvPr id="79" name="直線コネクタ 78"/>
        <xdr:cNvCxnSpPr/>
      </xdr:nvCxnSpPr>
      <xdr:spPr>
        <a:xfrm flipV="1">
          <a:off x="2908300" y="64051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69669</xdr:rowOff>
    </xdr:to>
    <xdr:cxnSp macro="">
      <xdr:nvCxnSpPr>
        <xdr:cNvPr id="81" name="直線コネクタ 80"/>
        <xdr:cNvCxnSpPr/>
      </xdr:nvCxnSpPr>
      <xdr:spPr>
        <a:xfrm>
          <a:off x="2019300" y="63822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2" name="楕円 81"/>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38644</xdr:rowOff>
    </xdr:to>
    <xdr:cxnSp macro="">
      <xdr:nvCxnSpPr>
        <xdr:cNvPr id="83" name="直線コネクタ 82"/>
        <xdr:cNvCxnSpPr/>
      </xdr:nvCxnSpPr>
      <xdr:spPr>
        <a:xfrm>
          <a:off x="1130300" y="63512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88" name="n_1mainValue【道路】&#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89" name="n_2mainValue【道路】&#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105971</xdr:rowOff>
    </xdr:from>
    <xdr:ext cx="405111" cy="259045"/>
    <xdr:sp macro="" textlink="">
      <xdr:nvSpPr>
        <xdr:cNvPr id="90" name="n_3mainValue【道路】&#10;有形固定資産減価償却率"/>
        <xdr:cNvSpPr txBox="1"/>
      </xdr:nvSpPr>
      <xdr:spPr>
        <a:xfrm>
          <a:off x="1816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1" name="n_4mainValue【道路】&#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109631</xdr:rowOff>
    </xdr:from>
    <xdr:to>
      <xdr:col>55</xdr:col>
      <xdr:colOff>50800</xdr:colOff>
      <xdr:row>42</xdr:row>
      <xdr:rowOff>39781</xdr:rowOff>
    </xdr:to>
    <xdr:sp macro="" textlink="">
      <xdr:nvSpPr>
        <xdr:cNvPr id="131" name="楕円 130"/>
        <xdr:cNvSpPr/>
      </xdr:nvSpPr>
      <xdr:spPr>
        <a:xfrm>
          <a:off x="10426700" y="71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24558</xdr:rowOff>
    </xdr:from>
    <xdr:ext cx="534377" cy="259045"/>
    <xdr:sp macro="" textlink="">
      <xdr:nvSpPr>
        <xdr:cNvPr id="132" name="【道路】&#10;一人当たり延長該当値テキスト"/>
        <xdr:cNvSpPr txBox="1"/>
      </xdr:nvSpPr>
      <xdr:spPr>
        <a:xfrm>
          <a:off x="10515600" y="705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110568</xdr:rowOff>
    </xdr:from>
    <xdr:to>
      <xdr:col>50</xdr:col>
      <xdr:colOff>165100</xdr:colOff>
      <xdr:row>42</xdr:row>
      <xdr:rowOff>40718</xdr:rowOff>
    </xdr:to>
    <xdr:sp macro="" textlink="">
      <xdr:nvSpPr>
        <xdr:cNvPr id="133" name="楕円 132"/>
        <xdr:cNvSpPr/>
      </xdr:nvSpPr>
      <xdr:spPr>
        <a:xfrm>
          <a:off x="9588500" y="7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160431</xdr:rowOff>
    </xdr:from>
    <xdr:to>
      <xdr:col>55</xdr:col>
      <xdr:colOff>0</xdr:colOff>
      <xdr:row>41</xdr:row>
      <xdr:rowOff>161368</xdr:rowOff>
    </xdr:to>
    <xdr:cxnSp macro="">
      <xdr:nvCxnSpPr>
        <xdr:cNvPr id="134" name="直線コネクタ 133"/>
        <xdr:cNvCxnSpPr/>
      </xdr:nvCxnSpPr>
      <xdr:spPr>
        <a:xfrm flipV="1">
          <a:off x="9639300" y="7189881"/>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45286</xdr:rowOff>
    </xdr:from>
    <xdr:to>
      <xdr:col>46</xdr:col>
      <xdr:colOff>38100</xdr:colOff>
      <xdr:row>41</xdr:row>
      <xdr:rowOff>146886</xdr:rowOff>
    </xdr:to>
    <xdr:sp macro="" textlink="">
      <xdr:nvSpPr>
        <xdr:cNvPr id="135" name="楕円 134"/>
        <xdr:cNvSpPr/>
      </xdr:nvSpPr>
      <xdr:spPr>
        <a:xfrm>
          <a:off x="8699500" y="7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96086</xdr:rowOff>
    </xdr:from>
    <xdr:to>
      <xdr:col>50</xdr:col>
      <xdr:colOff>114300</xdr:colOff>
      <xdr:row>41</xdr:row>
      <xdr:rowOff>161368</xdr:rowOff>
    </xdr:to>
    <xdr:cxnSp macro="">
      <xdr:nvCxnSpPr>
        <xdr:cNvPr id="136" name="直線コネクタ 135"/>
        <xdr:cNvCxnSpPr/>
      </xdr:nvCxnSpPr>
      <xdr:spPr>
        <a:xfrm>
          <a:off x="8750300" y="7125536"/>
          <a:ext cx="8890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47460</xdr:rowOff>
    </xdr:from>
    <xdr:to>
      <xdr:col>41</xdr:col>
      <xdr:colOff>101600</xdr:colOff>
      <xdr:row>41</xdr:row>
      <xdr:rowOff>149060</xdr:rowOff>
    </xdr:to>
    <xdr:sp macro="" textlink="">
      <xdr:nvSpPr>
        <xdr:cNvPr id="137" name="楕円 136"/>
        <xdr:cNvSpPr/>
      </xdr:nvSpPr>
      <xdr:spPr>
        <a:xfrm>
          <a:off x="7810500" y="7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96086</xdr:rowOff>
    </xdr:from>
    <xdr:to>
      <xdr:col>45</xdr:col>
      <xdr:colOff>177800</xdr:colOff>
      <xdr:row>41</xdr:row>
      <xdr:rowOff>98260</xdr:rowOff>
    </xdr:to>
    <xdr:cxnSp macro="">
      <xdr:nvCxnSpPr>
        <xdr:cNvPr id="138" name="直線コネクタ 137"/>
        <xdr:cNvCxnSpPr/>
      </xdr:nvCxnSpPr>
      <xdr:spPr>
        <a:xfrm flipV="1">
          <a:off x="7861300" y="7125536"/>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117408</xdr:rowOff>
    </xdr:from>
    <xdr:to>
      <xdr:col>36</xdr:col>
      <xdr:colOff>165100</xdr:colOff>
      <xdr:row>42</xdr:row>
      <xdr:rowOff>47558</xdr:rowOff>
    </xdr:to>
    <xdr:sp macro="" textlink="">
      <xdr:nvSpPr>
        <xdr:cNvPr id="139" name="楕円 138"/>
        <xdr:cNvSpPr/>
      </xdr:nvSpPr>
      <xdr:spPr>
        <a:xfrm>
          <a:off x="6921500" y="71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98260</xdr:rowOff>
    </xdr:from>
    <xdr:to>
      <xdr:col>41</xdr:col>
      <xdr:colOff>50800</xdr:colOff>
      <xdr:row>41</xdr:row>
      <xdr:rowOff>168208</xdr:rowOff>
    </xdr:to>
    <xdr:cxnSp macro="">
      <xdr:nvCxnSpPr>
        <xdr:cNvPr id="140" name="直線コネクタ 139"/>
        <xdr:cNvCxnSpPr/>
      </xdr:nvCxnSpPr>
      <xdr:spPr>
        <a:xfrm flipV="1">
          <a:off x="6972300" y="7127710"/>
          <a:ext cx="889000" cy="6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31845</xdr:rowOff>
    </xdr:from>
    <xdr:ext cx="534377" cy="259045"/>
    <xdr:sp macro="" textlink="">
      <xdr:nvSpPr>
        <xdr:cNvPr id="145" name="n_1mainValue【道路】&#10;一人当たり延長"/>
        <xdr:cNvSpPr txBox="1"/>
      </xdr:nvSpPr>
      <xdr:spPr>
        <a:xfrm>
          <a:off x="9359411" y="72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138013</xdr:rowOff>
    </xdr:from>
    <xdr:ext cx="534377" cy="259045"/>
    <xdr:sp macro="" textlink="">
      <xdr:nvSpPr>
        <xdr:cNvPr id="146" name="n_2mainValue【道路】&#10;一人当たり延長"/>
        <xdr:cNvSpPr txBox="1"/>
      </xdr:nvSpPr>
      <xdr:spPr>
        <a:xfrm>
          <a:off x="8483111" y="71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140187</xdr:rowOff>
    </xdr:from>
    <xdr:ext cx="534377" cy="259045"/>
    <xdr:sp macro="" textlink="">
      <xdr:nvSpPr>
        <xdr:cNvPr id="147" name="n_3mainValue【道路】&#10;一人当たり延長"/>
        <xdr:cNvSpPr txBox="1"/>
      </xdr:nvSpPr>
      <xdr:spPr>
        <a:xfrm>
          <a:off x="7594111" y="71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38685</xdr:rowOff>
    </xdr:from>
    <xdr:ext cx="534377" cy="259045"/>
    <xdr:sp macro="" textlink="">
      <xdr:nvSpPr>
        <xdr:cNvPr id="148" name="n_4mainValue【道路】&#10;一人当たり延長"/>
        <xdr:cNvSpPr txBox="1"/>
      </xdr:nvSpPr>
      <xdr:spPr>
        <a:xfrm>
          <a:off x="6705111" y="72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56969</xdr:rowOff>
    </xdr:from>
    <xdr:to>
      <xdr:col>24</xdr:col>
      <xdr:colOff>114300</xdr:colOff>
      <xdr:row>60</xdr:row>
      <xdr:rowOff>158569</xdr:rowOff>
    </xdr:to>
    <xdr:sp macro="" textlink="">
      <xdr:nvSpPr>
        <xdr:cNvPr id="190" name="楕円 189"/>
        <xdr:cNvSpPr/>
      </xdr:nvSpPr>
      <xdr:spPr>
        <a:xfrm>
          <a:off x="4584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79846</xdr:rowOff>
    </xdr:from>
    <xdr:ext cx="405111" cy="259045"/>
    <xdr:sp macro="" textlink="">
      <xdr:nvSpPr>
        <xdr:cNvPr id="191" name="【橋りょう・トンネル】&#10;有形固定資産減価償却率該当値テキスト"/>
        <xdr:cNvSpPr txBox="1"/>
      </xdr:nvSpPr>
      <xdr:spPr>
        <a:xfrm>
          <a:off x="4673600" y="1019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2" name="楕円 191"/>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107769</xdr:rowOff>
    </xdr:to>
    <xdr:cxnSp macro="">
      <xdr:nvCxnSpPr>
        <xdr:cNvPr id="193" name="直線コネクタ 192"/>
        <xdr:cNvCxnSpPr/>
      </xdr:nvCxnSpPr>
      <xdr:spPr>
        <a:xfrm>
          <a:off x="3797300" y="103670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xdr:rowOff>
    </xdr:from>
    <xdr:to>
      <xdr:col>15</xdr:col>
      <xdr:colOff>101600</xdr:colOff>
      <xdr:row>60</xdr:row>
      <xdr:rowOff>103051</xdr:rowOff>
    </xdr:to>
    <xdr:sp macro="" textlink="">
      <xdr:nvSpPr>
        <xdr:cNvPr id="194" name="楕円 193"/>
        <xdr:cNvSpPr/>
      </xdr:nvSpPr>
      <xdr:spPr>
        <a:xfrm>
          <a:off x="2857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60</xdr:row>
      <xdr:rowOff>80010</xdr:rowOff>
    </xdr:to>
    <xdr:cxnSp macro="">
      <xdr:nvCxnSpPr>
        <xdr:cNvPr id="195" name="直線コネクタ 194"/>
        <xdr:cNvCxnSpPr/>
      </xdr:nvCxnSpPr>
      <xdr:spPr>
        <a:xfrm>
          <a:off x="2908300" y="103392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96" name="楕円 195"/>
        <xdr:cNvSpPr/>
      </xdr:nvSpPr>
      <xdr:spPr>
        <a:xfrm>
          <a:off x="196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39188</xdr:rowOff>
    </xdr:from>
    <xdr:to>
      <xdr:col>15</xdr:col>
      <xdr:colOff>50800</xdr:colOff>
      <xdr:row>60</xdr:row>
      <xdr:rowOff>52251</xdr:rowOff>
    </xdr:to>
    <xdr:cxnSp macro="">
      <xdr:nvCxnSpPr>
        <xdr:cNvPr id="197" name="直線コネクタ 196"/>
        <xdr:cNvCxnSpPr/>
      </xdr:nvCxnSpPr>
      <xdr:spPr>
        <a:xfrm>
          <a:off x="2019300" y="103261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198" name="楕円 197"/>
        <xdr:cNvSpPr/>
      </xdr:nvSpPr>
      <xdr:spPr>
        <a:xfrm>
          <a:off x="1079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xdr:rowOff>
    </xdr:from>
    <xdr:to>
      <xdr:col>10</xdr:col>
      <xdr:colOff>114300</xdr:colOff>
      <xdr:row>60</xdr:row>
      <xdr:rowOff>39188</xdr:rowOff>
    </xdr:to>
    <xdr:cxnSp macro="">
      <xdr:nvCxnSpPr>
        <xdr:cNvPr id="199" name="直線コネクタ 198"/>
        <xdr:cNvCxnSpPr/>
      </xdr:nvCxnSpPr>
      <xdr:spPr>
        <a:xfrm>
          <a:off x="1130300" y="102984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204" name="n_1mainValue【橋りょう・トンネ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119578</xdr:rowOff>
    </xdr:from>
    <xdr:ext cx="405111" cy="259045"/>
    <xdr:sp macro="" textlink="">
      <xdr:nvSpPr>
        <xdr:cNvPr id="205" name="n_2mainValue【橋りょう・トンネル】&#10;有形固定資産減価償却率"/>
        <xdr:cNvSpPr txBox="1"/>
      </xdr:nvSpPr>
      <xdr:spPr>
        <a:xfrm>
          <a:off x="2705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106515</xdr:rowOff>
    </xdr:from>
    <xdr:ext cx="405111" cy="259045"/>
    <xdr:sp macro="" textlink="">
      <xdr:nvSpPr>
        <xdr:cNvPr id="206" name="n_3mainValue【橋りょう・トンネル】&#10;有形固定資産減価償却率"/>
        <xdr:cNvSpPr txBox="1"/>
      </xdr:nvSpPr>
      <xdr:spPr>
        <a:xfrm>
          <a:off x="1816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78757</xdr:rowOff>
    </xdr:from>
    <xdr:ext cx="405111" cy="259045"/>
    <xdr:sp macro="" textlink="">
      <xdr:nvSpPr>
        <xdr:cNvPr id="207" name="n_4mainValue【橋りょう・トンネル】&#10;有形固定資産減価償却率"/>
        <xdr:cNvSpPr txBox="1"/>
      </xdr:nvSpPr>
      <xdr:spPr>
        <a:xfrm>
          <a:off x="927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122181</xdr:rowOff>
    </xdr:from>
    <xdr:to>
      <xdr:col>55</xdr:col>
      <xdr:colOff>50800</xdr:colOff>
      <xdr:row>64</xdr:row>
      <xdr:rowOff>52331</xdr:rowOff>
    </xdr:to>
    <xdr:sp macro="" textlink="">
      <xdr:nvSpPr>
        <xdr:cNvPr id="247" name="楕円 246"/>
        <xdr:cNvSpPr/>
      </xdr:nvSpPr>
      <xdr:spPr>
        <a:xfrm>
          <a:off x="10426700" y="109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123629</xdr:rowOff>
    </xdr:from>
    <xdr:to>
      <xdr:col>50</xdr:col>
      <xdr:colOff>165100</xdr:colOff>
      <xdr:row>64</xdr:row>
      <xdr:rowOff>53779</xdr:rowOff>
    </xdr:to>
    <xdr:sp macro="" textlink="">
      <xdr:nvSpPr>
        <xdr:cNvPr id="249" name="楕円 248"/>
        <xdr:cNvSpPr/>
      </xdr:nvSpPr>
      <xdr:spPr>
        <a:xfrm>
          <a:off x="9588500" y="109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1531</xdr:rowOff>
    </xdr:from>
    <xdr:to>
      <xdr:col>55</xdr:col>
      <xdr:colOff>0</xdr:colOff>
      <xdr:row>64</xdr:row>
      <xdr:rowOff>2979</xdr:rowOff>
    </xdr:to>
    <xdr:cxnSp macro="">
      <xdr:nvCxnSpPr>
        <xdr:cNvPr id="250" name="直線コネクタ 249"/>
        <xdr:cNvCxnSpPr/>
      </xdr:nvCxnSpPr>
      <xdr:spPr>
        <a:xfrm flipV="1">
          <a:off x="9639300" y="1097433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124739</xdr:rowOff>
    </xdr:from>
    <xdr:to>
      <xdr:col>46</xdr:col>
      <xdr:colOff>38100</xdr:colOff>
      <xdr:row>64</xdr:row>
      <xdr:rowOff>54889</xdr:rowOff>
    </xdr:to>
    <xdr:sp macro="" textlink="">
      <xdr:nvSpPr>
        <xdr:cNvPr id="251" name="楕円 250"/>
        <xdr:cNvSpPr/>
      </xdr:nvSpPr>
      <xdr:spPr>
        <a:xfrm>
          <a:off x="8699500" y="109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2979</xdr:rowOff>
    </xdr:from>
    <xdr:to>
      <xdr:col>50</xdr:col>
      <xdr:colOff>114300</xdr:colOff>
      <xdr:row>64</xdr:row>
      <xdr:rowOff>4089</xdr:rowOff>
    </xdr:to>
    <xdr:cxnSp macro="">
      <xdr:nvCxnSpPr>
        <xdr:cNvPr id="252" name="直線コネクタ 251"/>
        <xdr:cNvCxnSpPr/>
      </xdr:nvCxnSpPr>
      <xdr:spPr>
        <a:xfrm flipV="1">
          <a:off x="8750300" y="10975779"/>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127288</xdr:rowOff>
    </xdr:from>
    <xdr:to>
      <xdr:col>41</xdr:col>
      <xdr:colOff>101600</xdr:colOff>
      <xdr:row>64</xdr:row>
      <xdr:rowOff>57438</xdr:rowOff>
    </xdr:to>
    <xdr:sp macro="" textlink="">
      <xdr:nvSpPr>
        <xdr:cNvPr id="253" name="楕円 252"/>
        <xdr:cNvSpPr/>
      </xdr:nvSpPr>
      <xdr:spPr>
        <a:xfrm>
          <a:off x="7810500" y="109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4089</xdr:rowOff>
    </xdr:from>
    <xdr:to>
      <xdr:col>45</xdr:col>
      <xdr:colOff>177800</xdr:colOff>
      <xdr:row>64</xdr:row>
      <xdr:rowOff>6638</xdr:rowOff>
    </xdr:to>
    <xdr:cxnSp macro="">
      <xdr:nvCxnSpPr>
        <xdr:cNvPr id="254" name="直線コネクタ 253"/>
        <xdr:cNvCxnSpPr/>
      </xdr:nvCxnSpPr>
      <xdr:spPr>
        <a:xfrm flipV="1">
          <a:off x="7861300" y="10976889"/>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128204</xdr:rowOff>
    </xdr:from>
    <xdr:to>
      <xdr:col>36</xdr:col>
      <xdr:colOff>165100</xdr:colOff>
      <xdr:row>64</xdr:row>
      <xdr:rowOff>58354</xdr:rowOff>
    </xdr:to>
    <xdr:sp macro="" textlink="">
      <xdr:nvSpPr>
        <xdr:cNvPr id="255" name="楕円 254"/>
        <xdr:cNvSpPr/>
      </xdr:nvSpPr>
      <xdr:spPr>
        <a:xfrm>
          <a:off x="6921500" y="109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6638</xdr:rowOff>
    </xdr:from>
    <xdr:to>
      <xdr:col>41</xdr:col>
      <xdr:colOff>50800</xdr:colOff>
      <xdr:row>64</xdr:row>
      <xdr:rowOff>7554</xdr:rowOff>
    </xdr:to>
    <xdr:cxnSp macro="">
      <xdr:nvCxnSpPr>
        <xdr:cNvPr id="256" name="直線コネクタ 255"/>
        <xdr:cNvCxnSpPr/>
      </xdr:nvCxnSpPr>
      <xdr:spPr>
        <a:xfrm flipV="1">
          <a:off x="6972300" y="10979438"/>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44906</xdr:rowOff>
    </xdr:from>
    <xdr:ext cx="599010" cy="259045"/>
    <xdr:sp macro="" textlink="">
      <xdr:nvSpPr>
        <xdr:cNvPr id="261" name="n_1mainValue【橋りょう・トンネル】&#10;一人当たり有形固定資産（償却資産）額"/>
        <xdr:cNvSpPr txBox="1"/>
      </xdr:nvSpPr>
      <xdr:spPr>
        <a:xfrm>
          <a:off x="9327095" y="110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46016</xdr:rowOff>
    </xdr:from>
    <xdr:ext cx="599010" cy="259045"/>
    <xdr:sp macro="" textlink="">
      <xdr:nvSpPr>
        <xdr:cNvPr id="262" name="n_2mainValue【橋りょう・トンネル】&#10;一人当たり有形固定資産（償却資産）額"/>
        <xdr:cNvSpPr txBox="1"/>
      </xdr:nvSpPr>
      <xdr:spPr>
        <a:xfrm>
          <a:off x="8450795" y="1101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48565</xdr:rowOff>
    </xdr:from>
    <xdr:ext cx="599010" cy="259045"/>
    <xdr:sp macro="" textlink="">
      <xdr:nvSpPr>
        <xdr:cNvPr id="263" name="n_3mainValue【橋りょう・トンネル】&#10;一人当たり有形固定資産（償却資産）額"/>
        <xdr:cNvSpPr txBox="1"/>
      </xdr:nvSpPr>
      <xdr:spPr>
        <a:xfrm>
          <a:off x="7561795" y="1102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49481</xdr:rowOff>
    </xdr:from>
    <xdr:ext cx="599010" cy="259045"/>
    <xdr:sp macro="" textlink="">
      <xdr:nvSpPr>
        <xdr:cNvPr id="264" name="n_4mainValue【橋りょう・トンネル】&#10;一人当たり有形固定資産（償却資産）額"/>
        <xdr:cNvSpPr txBox="1"/>
      </xdr:nvSpPr>
      <xdr:spPr>
        <a:xfrm>
          <a:off x="6672795" y="1102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5" name="楕円 304"/>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6" name="【公営住宅】&#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7" name="楕円 306"/>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121920</xdr:rowOff>
    </xdr:to>
    <xdr:cxnSp macro="">
      <xdr:nvCxnSpPr>
        <xdr:cNvPr id="308" name="直線コネクタ 307"/>
        <xdr:cNvCxnSpPr/>
      </xdr:nvCxnSpPr>
      <xdr:spPr>
        <a:xfrm>
          <a:off x="3797300" y="141160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309" name="楕円 308"/>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57150</xdr:rowOff>
    </xdr:to>
    <xdr:cxnSp macro="">
      <xdr:nvCxnSpPr>
        <xdr:cNvPr id="310" name="直線コネクタ 309"/>
        <xdr:cNvCxnSpPr/>
      </xdr:nvCxnSpPr>
      <xdr:spPr>
        <a:xfrm>
          <a:off x="2908300" y="140379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11" name="楕円 310"/>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150495</xdr:rowOff>
    </xdr:to>
    <xdr:cxnSp macro="">
      <xdr:nvCxnSpPr>
        <xdr:cNvPr id="312" name="直線コネクタ 311"/>
        <xdr:cNvCxnSpPr/>
      </xdr:nvCxnSpPr>
      <xdr:spPr>
        <a:xfrm>
          <a:off x="2019300" y="1395983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118745</xdr:rowOff>
    </xdr:from>
    <xdr:to>
      <xdr:col>6</xdr:col>
      <xdr:colOff>38100</xdr:colOff>
      <xdr:row>81</xdr:row>
      <xdr:rowOff>48895</xdr:rowOff>
    </xdr:to>
    <xdr:sp macro="" textlink="">
      <xdr:nvSpPr>
        <xdr:cNvPr id="313" name="楕円 312"/>
        <xdr:cNvSpPr/>
      </xdr:nvSpPr>
      <xdr:spPr>
        <a:xfrm>
          <a:off x="1079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169545</xdr:rowOff>
    </xdr:from>
    <xdr:to>
      <xdr:col>10</xdr:col>
      <xdr:colOff>114300</xdr:colOff>
      <xdr:row>81</xdr:row>
      <xdr:rowOff>72389</xdr:rowOff>
    </xdr:to>
    <xdr:cxnSp macro="">
      <xdr:nvCxnSpPr>
        <xdr:cNvPr id="314" name="直線コネクタ 313"/>
        <xdr:cNvCxnSpPr/>
      </xdr:nvCxnSpPr>
      <xdr:spPr>
        <a:xfrm>
          <a:off x="1130300" y="138855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99077</xdr:rowOff>
    </xdr:from>
    <xdr:ext cx="405111" cy="259045"/>
    <xdr:sp macro="" textlink="">
      <xdr:nvSpPr>
        <xdr:cNvPr id="319" name="n_1mainValue【公営住宅】&#10;有形固定資産減価償却率"/>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46372</xdr:rowOff>
    </xdr:from>
    <xdr:ext cx="405111" cy="259045"/>
    <xdr:sp macro="" textlink="">
      <xdr:nvSpPr>
        <xdr:cNvPr id="320" name="n_2mainValue【公営住宅】&#10;有形固定資産減価償却率"/>
        <xdr:cNvSpPr txBox="1"/>
      </xdr:nvSpPr>
      <xdr:spPr>
        <a:xfrm>
          <a:off x="2705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21" name="n_3mainValue【公営住宅】&#10;有形固定資産減価償却率"/>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65422</xdr:rowOff>
    </xdr:from>
    <xdr:ext cx="405111" cy="259045"/>
    <xdr:sp macro="" textlink="">
      <xdr:nvSpPr>
        <xdr:cNvPr id="322" name="n_4mainValue【公営住宅】&#10;有形固定資産減価償却率"/>
        <xdr:cNvSpPr txBox="1"/>
      </xdr:nvSpPr>
      <xdr:spPr>
        <a:xfrm>
          <a:off x="927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18771</xdr:rowOff>
    </xdr:from>
    <xdr:to>
      <xdr:col>55</xdr:col>
      <xdr:colOff>50800</xdr:colOff>
      <xdr:row>86</xdr:row>
      <xdr:rowOff>120371</xdr:rowOff>
    </xdr:to>
    <xdr:sp macro="" textlink="">
      <xdr:nvSpPr>
        <xdr:cNvPr id="362" name="楕円 361"/>
        <xdr:cNvSpPr/>
      </xdr:nvSpPr>
      <xdr:spPr>
        <a:xfrm>
          <a:off x="10426700" y="147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105148</xdr:rowOff>
    </xdr:from>
    <xdr:ext cx="469744" cy="259045"/>
    <xdr:sp macro="" textlink="">
      <xdr:nvSpPr>
        <xdr:cNvPr id="363" name="【公営住宅】&#10;一人当たり面積該当値テキスト"/>
        <xdr:cNvSpPr txBox="1"/>
      </xdr:nvSpPr>
      <xdr:spPr>
        <a:xfrm>
          <a:off x="10515600" y="1467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19647</xdr:rowOff>
    </xdr:from>
    <xdr:to>
      <xdr:col>50</xdr:col>
      <xdr:colOff>165100</xdr:colOff>
      <xdr:row>86</xdr:row>
      <xdr:rowOff>121247</xdr:rowOff>
    </xdr:to>
    <xdr:sp macro="" textlink="">
      <xdr:nvSpPr>
        <xdr:cNvPr id="364" name="楕円 363"/>
        <xdr:cNvSpPr/>
      </xdr:nvSpPr>
      <xdr:spPr>
        <a:xfrm>
          <a:off x="9588500" y="147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69571</xdr:rowOff>
    </xdr:from>
    <xdr:to>
      <xdr:col>55</xdr:col>
      <xdr:colOff>0</xdr:colOff>
      <xdr:row>86</xdr:row>
      <xdr:rowOff>70447</xdr:rowOff>
    </xdr:to>
    <xdr:cxnSp macro="">
      <xdr:nvCxnSpPr>
        <xdr:cNvPr id="365" name="直線コネクタ 364"/>
        <xdr:cNvCxnSpPr/>
      </xdr:nvCxnSpPr>
      <xdr:spPr>
        <a:xfrm flipV="1">
          <a:off x="9639300" y="14814271"/>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20295</xdr:rowOff>
    </xdr:from>
    <xdr:to>
      <xdr:col>46</xdr:col>
      <xdr:colOff>38100</xdr:colOff>
      <xdr:row>86</xdr:row>
      <xdr:rowOff>121895</xdr:rowOff>
    </xdr:to>
    <xdr:sp macro="" textlink="">
      <xdr:nvSpPr>
        <xdr:cNvPr id="366" name="楕円 365"/>
        <xdr:cNvSpPr/>
      </xdr:nvSpPr>
      <xdr:spPr>
        <a:xfrm>
          <a:off x="8699500" y="147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70447</xdr:rowOff>
    </xdr:from>
    <xdr:to>
      <xdr:col>50</xdr:col>
      <xdr:colOff>114300</xdr:colOff>
      <xdr:row>86</xdr:row>
      <xdr:rowOff>71095</xdr:rowOff>
    </xdr:to>
    <xdr:cxnSp macro="">
      <xdr:nvCxnSpPr>
        <xdr:cNvPr id="367" name="直線コネクタ 366"/>
        <xdr:cNvCxnSpPr/>
      </xdr:nvCxnSpPr>
      <xdr:spPr>
        <a:xfrm flipV="1">
          <a:off x="8750300" y="1481514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20180</xdr:rowOff>
    </xdr:from>
    <xdr:to>
      <xdr:col>41</xdr:col>
      <xdr:colOff>101600</xdr:colOff>
      <xdr:row>86</xdr:row>
      <xdr:rowOff>121780</xdr:rowOff>
    </xdr:to>
    <xdr:sp macro="" textlink="">
      <xdr:nvSpPr>
        <xdr:cNvPr id="368" name="楕円 367"/>
        <xdr:cNvSpPr/>
      </xdr:nvSpPr>
      <xdr:spPr>
        <a:xfrm>
          <a:off x="7810500" y="147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70980</xdr:rowOff>
    </xdr:from>
    <xdr:to>
      <xdr:col>45</xdr:col>
      <xdr:colOff>177800</xdr:colOff>
      <xdr:row>86</xdr:row>
      <xdr:rowOff>71095</xdr:rowOff>
    </xdr:to>
    <xdr:cxnSp macro="">
      <xdr:nvCxnSpPr>
        <xdr:cNvPr id="369" name="直線コネクタ 368"/>
        <xdr:cNvCxnSpPr/>
      </xdr:nvCxnSpPr>
      <xdr:spPr>
        <a:xfrm>
          <a:off x="7861300" y="1481568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21667</xdr:rowOff>
    </xdr:from>
    <xdr:to>
      <xdr:col>36</xdr:col>
      <xdr:colOff>165100</xdr:colOff>
      <xdr:row>86</xdr:row>
      <xdr:rowOff>123267</xdr:rowOff>
    </xdr:to>
    <xdr:sp macro="" textlink="">
      <xdr:nvSpPr>
        <xdr:cNvPr id="370" name="楕円 369"/>
        <xdr:cNvSpPr/>
      </xdr:nvSpPr>
      <xdr:spPr>
        <a:xfrm>
          <a:off x="6921500" y="147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70980</xdr:rowOff>
    </xdr:from>
    <xdr:to>
      <xdr:col>41</xdr:col>
      <xdr:colOff>50800</xdr:colOff>
      <xdr:row>86</xdr:row>
      <xdr:rowOff>72467</xdr:rowOff>
    </xdr:to>
    <xdr:cxnSp macro="">
      <xdr:nvCxnSpPr>
        <xdr:cNvPr id="371" name="直線コネクタ 370"/>
        <xdr:cNvCxnSpPr/>
      </xdr:nvCxnSpPr>
      <xdr:spPr>
        <a:xfrm flipV="1">
          <a:off x="6972300" y="1481568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112374</xdr:rowOff>
    </xdr:from>
    <xdr:ext cx="469744" cy="259045"/>
    <xdr:sp macro="" textlink="">
      <xdr:nvSpPr>
        <xdr:cNvPr id="376" name="n_1mainValue【公営住宅】&#10;一人当たり面積"/>
        <xdr:cNvSpPr txBox="1"/>
      </xdr:nvSpPr>
      <xdr:spPr>
        <a:xfrm>
          <a:off x="9391727" y="1485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113022</xdr:rowOff>
    </xdr:from>
    <xdr:ext cx="469744" cy="259045"/>
    <xdr:sp macro="" textlink="">
      <xdr:nvSpPr>
        <xdr:cNvPr id="377" name="n_2mainValue【公営住宅】&#10;一人当たり面積"/>
        <xdr:cNvSpPr txBox="1"/>
      </xdr:nvSpPr>
      <xdr:spPr>
        <a:xfrm>
          <a:off x="8515427" y="148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112907</xdr:rowOff>
    </xdr:from>
    <xdr:ext cx="469744" cy="259045"/>
    <xdr:sp macro="" textlink="">
      <xdr:nvSpPr>
        <xdr:cNvPr id="378" name="n_3mainValue【公営住宅】&#10;一人当たり面積"/>
        <xdr:cNvSpPr txBox="1"/>
      </xdr:nvSpPr>
      <xdr:spPr>
        <a:xfrm>
          <a:off x="7626427" y="1485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114394</xdr:rowOff>
    </xdr:from>
    <xdr:ext cx="469744" cy="259045"/>
    <xdr:sp macro="" textlink="">
      <xdr:nvSpPr>
        <xdr:cNvPr id="379" name="n_4mainValue【公営住宅】&#10;一人当たり面積"/>
        <xdr:cNvSpPr txBox="1"/>
      </xdr:nvSpPr>
      <xdr:spPr>
        <a:xfrm>
          <a:off x="6737427" y="1485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37" name="直線コネクタ 436"/>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40"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41" name="直線コネクタ 440"/>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442"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43" name="フローチャート: 判断 442"/>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44" name="フローチャート: 判断 443"/>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45" name="フローチャート: 判断 444"/>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6" name="フローチャート: 判断 445"/>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7" name="フローチャート: 判断 446"/>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453" name="楕円 452"/>
        <xdr:cNvSpPr/>
      </xdr:nvSpPr>
      <xdr:spPr>
        <a:xfrm>
          <a:off x="16268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92546</xdr:rowOff>
    </xdr:from>
    <xdr:ext cx="405111" cy="259045"/>
    <xdr:sp macro="" textlink="">
      <xdr:nvSpPr>
        <xdr:cNvPr id="454" name="【学校施設】&#10;有形固定資産減価償却率該当値テキスト"/>
        <xdr:cNvSpPr txBox="1"/>
      </xdr:nvSpPr>
      <xdr:spPr>
        <a:xfrm>
          <a:off x="16357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455" name="楕円 454"/>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164919</xdr:rowOff>
    </xdr:to>
    <xdr:cxnSp macro="">
      <xdr:nvCxnSpPr>
        <xdr:cNvPr id="456" name="直線コネクタ 455"/>
        <xdr:cNvCxnSpPr/>
      </xdr:nvCxnSpPr>
      <xdr:spPr>
        <a:xfrm>
          <a:off x="15481300" y="105841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43906</xdr:rowOff>
    </xdr:from>
    <xdr:to>
      <xdr:col>76</xdr:col>
      <xdr:colOff>165100</xdr:colOff>
      <xdr:row>61</xdr:row>
      <xdr:rowOff>145506</xdr:rowOff>
    </xdr:to>
    <xdr:sp macro="" textlink="">
      <xdr:nvSpPr>
        <xdr:cNvPr id="457" name="楕円 456"/>
        <xdr:cNvSpPr/>
      </xdr:nvSpPr>
      <xdr:spPr>
        <a:xfrm>
          <a:off x="1454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94706</xdr:rowOff>
    </xdr:from>
    <xdr:to>
      <xdr:col>81</xdr:col>
      <xdr:colOff>50800</xdr:colOff>
      <xdr:row>61</xdr:row>
      <xdr:rowOff>125730</xdr:rowOff>
    </xdr:to>
    <xdr:cxnSp macro="">
      <xdr:nvCxnSpPr>
        <xdr:cNvPr id="458" name="直線コネクタ 457"/>
        <xdr:cNvCxnSpPr/>
      </xdr:nvCxnSpPr>
      <xdr:spPr>
        <a:xfrm>
          <a:off x="14592300" y="105531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xdr:rowOff>
    </xdr:from>
    <xdr:to>
      <xdr:col>72</xdr:col>
      <xdr:colOff>38100</xdr:colOff>
      <xdr:row>61</xdr:row>
      <xdr:rowOff>117747</xdr:rowOff>
    </xdr:to>
    <xdr:sp macro="" textlink="">
      <xdr:nvSpPr>
        <xdr:cNvPr id="459" name="楕円 458"/>
        <xdr:cNvSpPr/>
      </xdr:nvSpPr>
      <xdr:spPr>
        <a:xfrm>
          <a:off x="1365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66947</xdr:rowOff>
    </xdr:from>
    <xdr:to>
      <xdr:col>76</xdr:col>
      <xdr:colOff>114300</xdr:colOff>
      <xdr:row>61</xdr:row>
      <xdr:rowOff>94706</xdr:rowOff>
    </xdr:to>
    <xdr:cxnSp macro="">
      <xdr:nvCxnSpPr>
        <xdr:cNvPr id="460" name="直線コネクタ 459"/>
        <xdr:cNvCxnSpPr/>
      </xdr:nvCxnSpPr>
      <xdr:spPr>
        <a:xfrm>
          <a:off x="13703300" y="105253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461" name="楕円 460"/>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66947</xdr:rowOff>
    </xdr:from>
    <xdr:to>
      <xdr:col>71</xdr:col>
      <xdr:colOff>177800</xdr:colOff>
      <xdr:row>61</xdr:row>
      <xdr:rowOff>89807</xdr:rowOff>
    </xdr:to>
    <xdr:cxnSp macro="">
      <xdr:nvCxnSpPr>
        <xdr:cNvPr id="462" name="直線コネクタ 461"/>
        <xdr:cNvCxnSpPr/>
      </xdr:nvCxnSpPr>
      <xdr:spPr>
        <a:xfrm flipV="1">
          <a:off x="12814300" y="105253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463"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464"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65"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66"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467"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136633</xdr:rowOff>
    </xdr:from>
    <xdr:ext cx="405111" cy="259045"/>
    <xdr:sp macro="" textlink="">
      <xdr:nvSpPr>
        <xdr:cNvPr id="468" name="n_2mainValue【学校施設】&#10;有形固定資産減価償却率"/>
        <xdr:cNvSpPr txBox="1"/>
      </xdr:nvSpPr>
      <xdr:spPr>
        <a:xfrm>
          <a:off x="14389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108874</xdr:rowOff>
    </xdr:from>
    <xdr:ext cx="405111" cy="259045"/>
    <xdr:sp macro="" textlink="">
      <xdr:nvSpPr>
        <xdr:cNvPr id="469" name="n_3mainValue【学校施設】&#10;有形固定資産減価償却率"/>
        <xdr:cNvSpPr txBox="1"/>
      </xdr:nvSpPr>
      <xdr:spPr>
        <a:xfrm>
          <a:off x="13500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470" name="n_4mainValue【学校施設】&#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84" name="テキスト ボックス 483"/>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86" name="テキスト ボックス 485"/>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88" name="テキスト ボックス 48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0" name="テキスト ボックス 48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96" name="直線コネクタ 495"/>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97"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98" name="直線コネクタ 497"/>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99"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00" name="直線コネクタ 499"/>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01"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02" name="フローチャート: 判断 501"/>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03" name="フローチャート: 判断 502"/>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04" name="フローチャート: 判断 503"/>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05" name="フローチャート: 判断 504"/>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06" name="フローチャート: 判断 505"/>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152197</xdr:rowOff>
    </xdr:from>
    <xdr:to>
      <xdr:col>116</xdr:col>
      <xdr:colOff>114300</xdr:colOff>
      <xdr:row>64</xdr:row>
      <xdr:rowOff>82347</xdr:rowOff>
    </xdr:to>
    <xdr:sp macro="" textlink="">
      <xdr:nvSpPr>
        <xdr:cNvPr id="512" name="楕円 511"/>
        <xdr:cNvSpPr/>
      </xdr:nvSpPr>
      <xdr:spPr>
        <a:xfrm>
          <a:off x="22110700" y="109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13"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154124</xdr:rowOff>
    </xdr:from>
    <xdr:to>
      <xdr:col>112</xdr:col>
      <xdr:colOff>38100</xdr:colOff>
      <xdr:row>64</xdr:row>
      <xdr:rowOff>84274</xdr:rowOff>
    </xdr:to>
    <xdr:sp macro="" textlink="">
      <xdr:nvSpPr>
        <xdr:cNvPr id="514" name="楕円 513"/>
        <xdr:cNvSpPr/>
      </xdr:nvSpPr>
      <xdr:spPr>
        <a:xfrm>
          <a:off x="21272500" y="109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31547</xdr:rowOff>
    </xdr:from>
    <xdr:to>
      <xdr:col>116</xdr:col>
      <xdr:colOff>63500</xdr:colOff>
      <xdr:row>64</xdr:row>
      <xdr:rowOff>33474</xdr:rowOff>
    </xdr:to>
    <xdr:cxnSp macro="">
      <xdr:nvCxnSpPr>
        <xdr:cNvPr id="515" name="直線コネクタ 514"/>
        <xdr:cNvCxnSpPr/>
      </xdr:nvCxnSpPr>
      <xdr:spPr>
        <a:xfrm flipV="1">
          <a:off x="21323300" y="11004347"/>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153078</xdr:rowOff>
    </xdr:from>
    <xdr:to>
      <xdr:col>107</xdr:col>
      <xdr:colOff>101600</xdr:colOff>
      <xdr:row>64</xdr:row>
      <xdr:rowOff>83228</xdr:rowOff>
    </xdr:to>
    <xdr:sp macro="" textlink="">
      <xdr:nvSpPr>
        <xdr:cNvPr id="516" name="楕円 515"/>
        <xdr:cNvSpPr/>
      </xdr:nvSpPr>
      <xdr:spPr>
        <a:xfrm>
          <a:off x="20383500" y="1095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32428</xdr:rowOff>
    </xdr:from>
    <xdr:to>
      <xdr:col>111</xdr:col>
      <xdr:colOff>177800</xdr:colOff>
      <xdr:row>64</xdr:row>
      <xdr:rowOff>33474</xdr:rowOff>
    </xdr:to>
    <xdr:cxnSp macro="">
      <xdr:nvCxnSpPr>
        <xdr:cNvPr id="517" name="直線コネクタ 516"/>
        <xdr:cNvCxnSpPr/>
      </xdr:nvCxnSpPr>
      <xdr:spPr>
        <a:xfrm>
          <a:off x="20434300" y="11005228"/>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137272</xdr:rowOff>
    </xdr:from>
    <xdr:to>
      <xdr:col>102</xdr:col>
      <xdr:colOff>165100</xdr:colOff>
      <xdr:row>64</xdr:row>
      <xdr:rowOff>67422</xdr:rowOff>
    </xdr:to>
    <xdr:sp macro="" textlink="">
      <xdr:nvSpPr>
        <xdr:cNvPr id="518" name="楕円 517"/>
        <xdr:cNvSpPr/>
      </xdr:nvSpPr>
      <xdr:spPr>
        <a:xfrm>
          <a:off x="19494500" y="10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16622</xdr:rowOff>
    </xdr:from>
    <xdr:to>
      <xdr:col>107</xdr:col>
      <xdr:colOff>50800</xdr:colOff>
      <xdr:row>64</xdr:row>
      <xdr:rowOff>32428</xdr:rowOff>
    </xdr:to>
    <xdr:cxnSp macro="">
      <xdr:nvCxnSpPr>
        <xdr:cNvPr id="519" name="直線コネクタ 518"/>
        <xdr:cNvCxnSpPr/>
      </xdr:nvCxnSpPr>
      <xdr:spPr>
        <a:xfrm>
          <a:off x="19545300" y="10989422"/>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155756</xdr:rowOff>
    </xdr:from>
    <xdr:to>
      <xdr:col>98</xdr:col>
      <xdr:colOff>38100</xdr:colOff>
      <xdr:row>64</xdr:row>
      <xdr:rowOff>85906</xdr:rowOff>
    </xdr:to>
    <xdr:sp macro="" textlink="">
      <xdr:nvSpPr>
        <xdr:cNvPr id="520" name="楕円 519"/>
        <xdr:cNvSpPr/>
      </xdr:nvSpPr>
      <xdr:spPr>
        <a:xfrm>
          <a:off x="18605500" y="109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16622</xdr:rowOff>
    </xdr:from>
    <xdr:to>
      <xdr:col>102</xdr:col>
      <xdr:colOff>114300</xdr:colOff>
      <xdr:row>64</xdr:row>
      <xdr:rowOff>35106</xdr:rowOff>
    </xdr:to>
    <xdr:cxnSp macro="">
      <xdr:nvCxnSpPr>
        <xdr:cNvPr id="521" name="直線コネクタ 520"/>
        <xdr:cNvCxnSpPr/>
      </xdr:nvCxnSpPr>
      <xdr:spPr>
        <a:xfrm flipV="1">
          <a:off x="18656300" y="10989422"/>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22"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23"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24"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25"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75401</xdr:rowOff>
    </xdr:from>
    <xdr:ext cx="469744" cy="259045"/>
    <xdr:sp macro="" textlink="">
      <xdr:nvSpPr>
        <xdr:cNvPr id="526" name="n_1mainValue【学校施設】&#10;一人当たり面積"/>
        <xdr:cNvSpPr txBox="1"/>
      </xdr:nvSpPr>
      <xdr:spPr>
        <a:xfrm>
          <a:off x="21075727" y="110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74355</xdr:rowOff>
    </xdr:from>
    <xdr:ext cx="469744" cy="259045"/>
    <xdr:sp macro="" textlink="">
      <xdr:nvSpPr>
        <xdr:cNvPr id="527" name="n_2mainValue【学校施設】&#10;一人当たり面積"/>
        <xdr:cNvSpPr txBox="1"/>
      </xdr:nvSpPr>
      <xdr:spPr>
        <a:xfrm>
          <a:off x="20199427" y="1104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58549</xdr:rowOff>
    </xdr:from>
    <xdr:ext cx="469744" cy="259045"/>
    <xdr:sp macro="" textlink="">
      <xdr:nvSpPr>
        <xdr:cNvPr id="528" name="n_3mainValue【学校施設】&#10;一人当たり面積"/>
        <xdr:cNvSpPr txBox="1"/>
      </xdr:nvSpPr>
      <xdr:spPr>
        <a:xfrm>
          <a:off x="19310427" y="110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77033</xdr:rowOff>
    </xdr:from>
    <xdr:ext cx="469744" cy="259045"/>
    <xdr:sp macro="" textlink="">
      <xdr:nvSpPr>
        <xdr:cNvPr id="529" name="n_4mainValue【学校施設】&#10;一人当たり面積"/>
        <xdr:cNvSpPr txBox="1"/>
      </xdr:nvSpPr>
      <xdr:spPr>
        <a:xfrm>
          <a:off x="18421427" y="1104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公営住宅の有形固定資産減価償却率が上昇傾向にあり、平成３０年度で類似団体平均を上回った。昭和２６年建築の団地</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老朽化が著しく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災害等での倒壊が危惧されている。入居者との協議を進め、除却又は建替の判断を行う。併せて、令和元年度に実施した劣化調査の結果をもとに、公営住宅長寿命化計画の見直しを行う。</a:t>
          </a:r>
          <a:r>
            <a:rPr kumimoji="1" lang="ja-JP" altLang="en-US" sz="1100">
              <a:solidFill>
                <a:schemeClr val="dk1"/>
              </a:solidFill>
              <a:effectLst/>
              <a:latin typeface="+mn-lt"/>
              <a:ea typeface="+mn-ea"/>
              <a:cs typeface="+mn-cs"/>
            </a:rPr>
            <a:t>令和３～４年度にかけて、災害公営住宅を２戸整備予定。減価償却率及び一人当たり面積は減少が見込まれる。</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学校施設（小学校２校、中学校１校）については全国、県、類似団体いずれの平均も上回っており、劣化調査でも全体的に構造クラック、鉄骨の露出、爆裂などの劣化が目立った。</a:t>
          </a:r>
          <a:r>
            <a:rPr kumimoji="1" lang="ja-JP" altLang="en-US" sz="1100">
              <a:solidFill>
                <a:schemeClr val="dk1"/>
              </a:solidFill>
              <a:effectLst/>
              <a:latin typeface="+mn-lt"/>
              <a:ea typeface="+mn-ea"/>
              <a:cs typeface="+mn-cs"/>
            </a:rPr>
            <a:t>令和２年度に策定した公共施設</a:t>
          </a:r>
          <a:r>
            <a:rPr kumimoji="1" lang="ja-JP" altLang="ja-JP" sz="1100">
              <a:solidFill>
                <a:schemeClr val="dk1"/>
              </a:solidFill>
              <a:effectLst/>
              <a:latin typeface="+mn-lt"/>
              <a:ea typeface="+mn-ea"/>
              <a:cs typeface="+mn-cs"/>
            </a:rPr>
            <a:t>個別施設計画に</a:t>
          </a:r>
          <a:r>
            <a:rPr kumimoji="1" lang="ja-JP" altLang="en-US" sz="1100">
              <a:solidFill>
                <a:schemeClr val="dk1"/>
              </a:solidFill>
              <a:effectLst/>
              <a:latin typeface="+mn-lt"/>
              <a:ea typeface="+mn-ea"/>
              <a:cs typeface="+mn-cs"/>
            </a:rPr>
            <a:t>則り、計画的な長寿命化の実施及び</a:t>
          </a:r>
          <a:r>
            <a:rPr kumimoji="1" lang="ja-JP" altLang="ja-JP" sz="1100">
              <a:solidFill>
                <a:schemeClr val="dk1"/>
              </a:solidFill>
              <a:effectLst/>
              <a:latin typeface="+mn-lt"/>
              <a:ea typeface="+mn-ea"/>
              <a:cs typeface="+mn-cs"/>
            </a:rPr>
            <a:t>更新費用の平準化を行う。</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4,374
94.54
4,258,648
4,099,183
106,709
2,083,422
3,123,117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90" name="楕円 89"/>
        <xdr:cNvSpPr/>
      </xdr:nvSpPr>
      <xdr:spPr>
        <a:xfrm>
          <a:off x="4584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50454</xdr:rowOff>
    </xdr:from>
    <xdr:ext cx="405111" cy="259045"/>
    <xdr:sp macro="" textlink="">
      <xdr:nvSpPr>
        <xdr:cNvPr id="91" name="【体育館・プール】&#10;有形固定資産減価償却率該当値テキスト"/>
        <xdr:cNvSpPr txBox="1"/>
      </xdr:nvSpPr>
      <xdr:spPr>
        <a:xfrm>
          <a:off x="4673600" y="1033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92" name="楕円 91"/>
        <xdr:cNvSpPr/>
      </xdr:nvSpPr>
      <xdr:spPr>
        <a:xfrm>
          <a:off x="3746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78377</xdr:rowOff>
    </xdr:to>
    <xdr:cxnSp macro="">
      <xdr:nvCxnSpPr>
        <xdr:cNvPr id="93" name="直線コネクタ 92"/>
        <xdr:cNvCxnSpPr/>
      </xdr:nvCxnSpPr>
      <xdr:spPr>
        <a:xfrm>
          <a:off x="3797300" y="105025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133713</xdr:rowOff>
    </xdr:from>
    <xdr:to>
      <xdr:col>15</xdr:col>
      <xdr:colOff>101600</xdr:colOff>
      <xdr:row>61</xdr:row>
      <xdr:rowOff>63863</xdr:rowOff>
    </xdr:to>
    <xdr:sp macro="" textlink="">
      <xdr:nvSpPr>
        <xdr:cNvPr id="94" name="楕円 93"/>
        <xdr:cNvSpPr/>
      </xdr:nvSpPr>
      <xdr:spPr>
        <a:xfrm>
          <a:off x="2857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13063</xdr:rowOff>
    </xdr:from>
    <xdr:to>
      <xdr:col>19</xdr:col>
      <xdr:colOff>177800</xdr:colOff>
      <xdr:row>61</xdr:row>
      <xdr:rowOff>44087</xdr:rowOff>
    </xdr:to>
    <xdr:cxnSp macro="">
      <xdr:nvCxnSpPr>
        <xdr:cNvPr id="95" name="直線コネクタ 94"/>
        <xdr:cNvCxnSpPr/>
      </xdr:nvCxnSpPr>
      <xdr:spPr>
        <a:xfrm>
          <a:off x="2908300" y="1047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96" name="楕円 95"/>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13063</xdr:rowOff>
    </xdr:to>
    <xdr:cxnSp macro="">
      <xdr:nvCxnSpPr>
        <xdr:cNvPr id="97" name="直線コネクタ 96"/>
        <xdr:cNvCxnSpPr/>
      </xdr:nvCxnSpPr>
      <xdr:spPr>
        <a:xfrm>
          <a:off x="2019300" y="104600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98" name="楕円 97"/>
        <xdr:cNvSpPr/>
      </xdr:nvSpPr>
      <xdr:spPr>
        <a:xfrm>
          <a:off x="107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61</xdr:row>
      <xdr:rowOff>1633</xdr:rowOff>
    </xdr:to>
    <xdr:cxnSp macro="">
      <xdr:nvCxnSpPr>
        <xdr:cNvPr id="99" name="直線コネクタ 98"/>
        <xdr:cNvCxnSpPr/>
      </xdr:nvCxnSpPr>
      <xdr:spPr>
        <a:xfrm>
          <a:off x="1130300" y="104274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111414</xdr:rowOff>
    </xdr:from>
    <xdr:ext cx="405111" cy="259045"/>
    <xdr:sp macro="" textlink="">
      <xdr:nvSpPr>
        <xdr:cNvPr id="104" name="n_1mainValue【体育館・プール】&#10;有形固定資産減価償却率"/>
        <xdr:cNvSpPr txBox="1"/>
      </xdr:nvSpPr>
      <xdr:spPr>
        <a:xfrm>
          <a:off x="35820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05" name="n_2mainValue【体育館・プー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68960</xdr:rowOff>
    </xdr:from>
    <xdr:ext cx="405111" cy="259045"/>
    <xdr:sp macro="" textlink="">
      <xdr:nvSpPr>
        <xdr:cNvPr id="106" name="n_3mainValue【体育館・プール】&#10;有形固定資産減価償却率"/>
        <xdr:cNvSpPr txBox="1"/>
      </xdr:nvSpPr>
      <xdr:spPr>
        <a:xfrm>
          <a:off x="1816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36303</xdr:rowOff>
    </xdr:from>
    <xdr:ext cx="405111" cy="259045"/>
    <xdr:sp macro="" textlink="">
      <xdr:nvSpPr>
        <xdr:cNvPr id="107" name="n_4mainValue【体育館・プール】&#10;有形固定資産減価償却率"/>
        <xdr:cNvSpPr txBox="1"/>
      </xdr:nvSpPr>
      <xdr:spPr>
        <a:xfrm>
          <a:off x="927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38027</xdr:rowOff>
    </xdr:from>
    <xdr:to>
      <xdr:col>55</xdr:col>
      <xdr:colOff>50800</xdr:colOff>
      <xdr:row>63</xdr:row>
      <xdr:rowOff>139627</xdr:rowOff>
    </xdr:to>
    <xdr:sp macro="" textlink="">
      <xdr:nvSpPr>
        <xdr:cNvPr id="149" name="楕円 148"/>
        <xdr:cNvSpPr/>
      </xdr:nvSpPr>
      <xdr:spPr>
        <a:xfrm>
          <a:off x="10426700" y="108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60904</xdr:rowOff>
    </xdr:from>
    <xdr:ext cx="469744" cy="259045"/>
    <xdr:sp macro="" textlink="">
      <xdr:nvSpPr>
        <xdr:cNvPr id="150" name="【体育館・プール】&#10;一人当たり面積該当値テキスト"/>
        <xdr:cNvSpPr txBox="1"/>
      </xdr:nvSpPr>
      <xdr:spPr>
        <a:xfrm>
          <a:off x="10515600" y="106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42110</xdr:rowOff>
    </xdr:from>
    <xdr:to>
      <xdr:col>50</xdr:col>
      <xdr:colOff>165100</xdr:colOff>
      <xdr:row>63</xdr:row>
      <xdr:rowOff>143710</xdr:rowOff>
    </xdr:to>
    <xdr:sp macro="" textlink="">
      <xdr:nvSpPr>
        <xdr:cNvPr id="151" name="楕円 150"/>
        <xdr:cNvSpPr/>
      </xdr:nvSpPr>
      <xdr:spPr>
        <a:xfrm>
          <a:off x="9588500" y="108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88827</xdr:rowOff>
    </xdr:from>
    <xdr:to>
      <xdr:col>55</xdr:col>
      <xdr:colOff>0</xdr:colOff>
      <xdr:row>63</xdr:row>
      <xdr:rowOff>92910</xdr:rowOff>
    </xdr:to>
    <xdr:cxnSp macro="">
      <xdr:nvCxnSpPr>
        <xdr:cNvPr id="152" name="直線コネクタ 151"/>
        <xdr:cNvCxnSpPr/>
      </xdr:nvCxnSpPr>
      <xdr:spPr>
        <a:xfrm flipV="1">
          <a:off x="9639300" y="10890177"/>
          <a:ext cx="8382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45212</xdr:rowOff>
    </xdr:from>
    <xdr:to>
      <xdr:col>46</xdr:col>
      <xdr:colOff>38100</xdr:colOff>
      <xdr:row>63</xdr:row>
      <xdr:rowOff>146812</xdr:rowOff>
    </xdr:to>
    <xdr:sp macro="" textlink="">
      <xdr:nvSpPr>
        <xdr:cNvPr id="153" name="楕円 152"/>
        <xdr:cNvSpPr/>
      </xdr:nvSpPr>
      <xdr:spPr>
        <a:xfrm>
          <a:off x="8699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92910</xdr:rowOff>
    </xdr:from>
    <xdr:to>
      <xdr:col>50</xdr:col>
      <xdr:colOff>114300</xdr:colOff>
      <xdr:row>63</xdr:row>
      <xdr:rowOff>96012</xdr:rowOff>
    </xdr:to>
    <xdr:cxnSp macro="">
      <xdr:nvCxnSpPr>
        <xdr:cNvPr id="154" name="直線コネクタ 153"/>
        <xdr:cNvCxnSpPr/>
      </xdr:nvCxnSpPr>
      <xdr:spPr>
        <a:xfrm flipV="1">
          <a:off x="8750300" y="10894260"/>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30353</xdr:rowOff>
    </xdr:from>
    <xdr:to>
      <xdr:col>41</xdr:col>
      <xdr:colOff>101600</xdr:colOff>
      <xdr:row>63</xdr:row>
      <xdr:rowOff>131953</xdr:rowOff>
    </xdr:to>
    <xdr:sp macro="" textlink="">
      <xdr:nvSpPr>
        <xdr:cNvPr id="155" name="楕円 154"/>
        <xdr:cNvSpPr/>
      </xdr:nvSpPr>
      <xdr:spPr>
        <a:xfrm>
          <a:off x="7810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81153</xdr:rowOff>
    </xdr:from>
    <xdr:to>
      <xdr:col>45</xdr:col>
      <xdr:colOff>177800</xdr:colOff>
      <xdr:row>63</xdr:row>
      <xdr:rowOff>96012</xdr:rowOff>
    </xdr:to>
    <xdr:cxnSp macro="">
      <xdr:nvCxnSpPr>
        <xdr:cNvPr id="156" name="直線コネクタ 155"/>
        <xdr:cNvCxnSpPr/>
      </xdr:nvCxnSpPr>
      <xdr:spPr>
        <a:xfrm>
          <a:off x="7861300" y="1088250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33292</xdr:rowOff>
    </xdr:from>
    <xdr:to>
      <xdr:col>36</xdr:col>
      <xdr:colOff>165100</xdr:colOff>
      <xdr:row>63</xdr:row>
      <xdr:rowOff>134892</xdr:rowOff>
    </xdr:to>
    <xdr:sp macro="" textlink="">
      <xdr:nvSpPr>
        <xdr:cNvPr id="157" name="楕円 156"/>
        <xdr:cNvSpPr/>
      </xdr:nvSpPr>
      <xdr:spPr>
        <a:xfrm>
          <a:off x="6921500" y="108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81153</xdr:rowOff>
    </xdr:from>
    <xdr:to>
      <xdr:col>41</xdr:col>
      <xdr:colOff>50800</xdr:colOff>
      <xdr:row>63</xdr:row>
      <xdr:rowOff>84092</xdr:rowOff>
    </xdr:to>
    <xdr:cxnSp macro="">
      <xdr:nvCxnSpPr>
        <xdr:cNvPr id="158" name="直線コネクタ 157"/>
        <xdr:cNvCxnSpPr/>
      </xdr:nvCxnSpPr>
      <xdr:spPr>
        <a:xfrm flipV="1">
          <a:off x="6972300" y="1088250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160237</xdr:rowOff>
    </xdr:from>
    <xdr:ext cx="469744" cy="259045"/>
    <xdr:sp macro="" textlink="">
      <xdr:nvSpPr>
        <xdr:cNvPr id="163" name="n_1mainValue【体育館・プール】&#10;一人当たり面積"/>
        <xdr:cNvSpPr txBox="1"/>
      </xdr:nvSpPr>
      <xdr:spPr>
        <a:xfrm>
          <a:off x="9391727" y="1061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163339</xdr:rowOff>
    </xdr:from>
    <xdr:ext cx="469744" cy="259045"/>
    <xdr:sp macro="" textlink="">
      <xdr:nvSpPr>
        <xdr:cNvPr id="164" name="n_2mainValue【体育館・プール】&#10;一人当たり面積"/>
        <xdr:cNvSpPr txBox="1"/>
      </xdr:nvSpPr>
      <xdr:spPr>
        <a:xfrm>
          <a:off x="85154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148480</xdr:rowOff>
    </xdr:from>
    <xdr:ext cx="469744" cy="259045"/>
    <xdr:sp macro="" textlink="">
      <xdr:nvSpPr>
        <xdr:cNvPr id="165" name="n_3mainValue【体育館・プール】&#10;一人当たり面積"/>
        <xdr:cNvSpPr txBox="1"/>
      </xdr:nvSpPr>
      <xdr:spPr>
        <a:xfrm>
          <a:off x="7626427" y="106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151419</xdr:rowOff>
    </xdr:from>
    <xdr:ext cx="469744" cy="259045"/>
    <xdr:sp macro="" textlink="">
      <xdr:nvSpPr>
        <xdr:cNvPr id="166" name="n_4mainValue【体育館・プール】&#10;一人当たり面積"/>
        <xdr:cNvSpPr txBox="1"/>
      </xdr:nvSpPr>
      <xdr:spPr>
        <a:xfrm>
          <a:off x="6737427" y="1060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2539</xdr:rowOff>
    </xdr:from>
    <xdr:to>
      <xdr:col>24</xdr:col>
      <xdr:colOff>114300</xdr:colOff>
      <xdr:row>86</xdr:row>
      <xdr:rowOff>104139</xdr:rowOff>
    </xdr:to>
    <xdr:sp macro="" textlink="">
      <xdr:nvSpPr>
        <xdr:cNvPr id="207" name="楕円 206"/>
        <xdr:cNvSpPr/>
      </xdr:nvSpPr>
      <xdr:spPr>
        <a:xfrm>
          <a:off x="4584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88916</xdr:rowOff>
    </xdr:from>
    <xdr:ext cx="405111" cy="259045"/>
    <xdr:sp macro="" textlink="">
      <xdr:nvSpPr>
        <xdr:cNvPr id="208" name="【福祉施設】&#10;有形固定資産減価償却率該当値テキスト"/>
        <xdr:cNvSpPr txBox="1"/>
      </xdr:nvSpPr>
      <xdr:spPr>
        <a:xfrm>
          <a:off x="4673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636</xdr:rowOff>
    </xdr:from>
    <xdr:to>
      <xdr:col>20</xdr:col>
      <xdr:colOff>38100</xdr:colOff>
      <xdr:row>86</xdr:row>
      <xdr:rowOff>102236</xdr:rowOff>
    </xdr:to>
    <xdr:sp macro="" textlink="">
      <xdr:nvSpPr>
        <xdr:cNvPr id="209" name="楕円 208"/>
        <xdr:cNvSpPr/>
      </xdr:nvSpPr>
      <xdr:spPr>
        <a:xfrm>
          <a:off x="3746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51436</xdr:rowOff>
    </xdr:from>
    <xdr:to>
      <xdr:col>24</xdr:col>
      <xdr:colOff>63500</xdr:colOff>
      <xdr:row>86</xdr:row>
      <xdr:rowOff>53339</xdr:rowOff>
    </xdr:to>
    <xdr:cxnSp macro="">
      <xdr:nvCxnSpPr>
        <xdr:cNvPr id="210" name="直線コネクタ 209"/>
        <xdr:cNvCxnSpPr/>
      </xdr:nvCxnSpPr>
      <xdr:spPr>
        <a:xfrm>
          <a:off x="3797300" y="147961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170180</xdr:rowOff>
    </xdr:from>
    <xdr:to>
      <xdr:col>15</xdr:col>
      <xdr:colOff>101600</xdr:colOff>
      <xdr:row>86</xdr:row>
      <xdr:rowOff>100330</xdr:rowOff>
    </xdr:to>
    <xdr:sp macro="" textlink="">
      <xdr:nvSpPr>
        <xdr:cNvPr id="211" name="楕円 210"/>
        <xdr:cNvSpPr/>
      </xdr:nvSpPr>
      <xdr:spPr>
        <a:xfrm>
          <a:off x="2857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49530</xdr:rowOff>
    </xdr:from>
    <xdr:to>
      <xdr:col>19</xdr:col>
      <xdr:colOff>177800</xdr:colOff>
      <xdr:row>86</xdr:row>
      <xdr:rowOff>51436</xdr:rowOff>
    </xdr:to>
    <xdr:cxnSp macro="">
      <xdr:nvCxnSpPr>
        <xdr:cNvPr id="212" name="直線コネクタ 211"/>
        <xdr:cNvCxnSpPr/>
      </xdr:nvCxnSpPr>
      <xdr:spPr>
        <a:xfrm>
          <a:off x="2908300" y="147942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13" name="楕円 212"/>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49530</xdr:rowOff>
    </xdr:from>
    <xdr:to>
      <xdr:col>15</xdr:col>
      <xdr:colOff>50800</xdr:colOff>
      <xdr:row>86</xdr:row>
      <xdr:rowOff>114300</xdr:rowOff>
    </xdr:to>
    <xdr:cxnSp macro="">
      <xdr:nvCxnSpPr>
        <xdr:cNvPr id="214" name="直線コネクタ 213"/>
        <xdr:cNvCxnSpPr/>
      </xdr:nvCxnSpPr>
      <xdr:spPr>
        <a:xfrm flipV="1">
          <a:off x="2019300" y="14794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5"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6" name="n_2aveValue【福祉施設】&#10;有形固定資産減価償却率"/>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7" name="n_3aveValue【福祉施設】&#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8" name="n_4ave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93363</xdr:rowOff>
    </xdr:from>
    <xdr:ext cx="405111" cy="259045"/>
    <xdr:sp macro="" textlink="">
      <xdr:nvSpPr>
        <xdr:cNvPr id="219" name="n_1mainValue【福祉施設】&#10;有形固定資産減価償却率"/>
        <xdr:cNvSpPr txBox="1"/>
      </xdr:nvSpPr>
      <xdr:spPr>
        <a:xfrm>
          <a:off x="35820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91457</xdr:rowOff>
    </xdr:from>
    <xdr:ext cx="405111" cy="259045"/>
    <xdr:sp macro="" textlink="">
      <xdr:nvSpPr>
        <xdr:cNvPr id="220" name="n_2mainValue【福祉施設】&#10;有形固定資産減価償却率"/>
        <xdr:cNvSpPr txBox="1"/>
      </xdr:nvSpPr>
      <xdr:spPr>
        <a:xfrm>
          <a:off x="2705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21" name="n_3mainValue【福祉施設】&#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5" name="直線コネクタ 244"/>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6"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7" name="直線コネクタ 246"/>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8"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9" name="直線コネクタ 248"/>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0" name="【福祉施設】&#10;一人当たり面積平均値テキスト"/>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1" name="フローチャート: 判断 250"/>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2" name="フローチャート: 判断 251"/>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4" name="フローチャート: 判断 253"/>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5" name="フローチャート: 判断 254"/>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41402</xdr:rowOff>
    </xdr:from>
    <xdr:to>
      <xdr:col>55</xdr:col>
      <xdr:colOff>50800</xdr:colOff>
      <xdr:row>86</xdr:row>
      <xdr:rowOff>143002</xdr:rowOff>
    </xdr:to>
    <xdr:sp macro="" textlink="">
      <xdr:nvSpPr>
        <xdr:cNvPr id="261" name="楕円 260"/>
        <xdr:cNvSpPr/>
      </xdr:nvSpPr>
      <xdr:spPr>
        <a:xfrm>
          <a:off x="104267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127779</xdr:rowOff>
    </xdr:from>
    <xdr:ext cx="469744" cy="259045"/>
    <xdr:sp macro="" textlink="">
      <xdr:nvSpPr>
        <xdr:cNvPr id="262" name="【福祉施設】&#10;一人当たり面積該当値テキスト"/>
        <xdr:cNvSpPr txBox="1"/>
      </xdr:nvSpPr>
      <xdr:spPr>
        <a:xfrm>
          <a:off x="10515600" y="1470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42163</xdr:rowOff>
    </xdr:from>
    <xdr:to>
      <xdr:col>50</xdr:col>
      <xdr:colOff>165100</xdr:colOff>
      <xdr:row>86</xdr:row>
      <xdr:rowOff>143763</xdr:rowOff>
    </xdr:to>
    <xdr:sp macro="" textlink="">
      <xdr:nvSpPr>
        <xdr:cNvPr id="263" name="楕円 262"/>
        <xdr:cNvSpPr/>
      </xdr:nvSpPr>
      <xdr:spPr>
        <a:xfrm>
          <a:off x="95885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92202</xdr:rowOff>
    </xdr:from>
    <xdr:to>
      <xdr:col>55</xdr:col>
      <xdr:colOff>0</xdr:colOff>
      <xdr:row>86</xdr:row>
      <xdr:rowOff>92963</xdr:rowOff>
    </xdr:to>
    <xdr:cxnSp macro="">
      <xdr:nvCxnSpPr>
        <xdr:cNvPr id="264" name="直線コネクタ 263"/>
        <xdr:cNvCxnSpPr/>
      </xdr:nvCxnSpPr>
      <xdr:spPr>
        <a:xfrm flipV="1">
          <a:off x="9639300" y="1483690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42163</xdr:rowOff>
    </xdr:from>
    <xdr:to>
      <xdr:col>46</xdr:col>
      <xdr:colOff>38100</xdr:colOff>
      <xdr:row>86</xdr:row>
      <xdr:rowOff>143763</xdr:rowOff>
    </xdr:to>
    <xdr:sp macro="" textlink="">
      <xdr:nvSpPr>
        <xdr:cNvPr id="265" name="楕円 264"/>
        <xdr:cNvSpPr/>
      </xdr:nvSpPr>
      <xdr:spPr>
        <a:xfrm>
          <a:off x="86995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92963</xdr:rowOff>
    </xdr:from>
    <xdr:to>
      <xdr:col>50</xdr:col>
      <xdr:colOff>114300</xdr:colOff>
      <xdr:row>86</xdr:row>
      <xdr:rowOff>92963</xdr:rowOff>
    </xdr:to>
    <xdr:cxnSp macro="">
      <xdr:nvCxnSpPr>
        <xdr:cNvPr id="266" name="直線コネクタ 265"/>
        <xdr:cNvCxnSpPr/>
      </xdr:nvCxnSpPr>
      <xdr:spPr>
        <a:xfrm>
          <a:off x="8750300" y="14837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42926</xdr:rowOff>
    </xdr:from>
    <xdr:to>
      <xdr:col>41</xdr:col>
      <xdr:colOff>101600</xdr:colOff>
      <xdr:row>86</xdr:row>
      <xdr:rowOff>144526</xdr:rowOff>
    </xdr:to>
    <xdr:sp macro="" textlink="">
      <xdr:nvSpPr>
        <xdr:cNvPr id="267" name="楕円 266"/>
        <xdr:cNvSpPr/>
      </xdr:nvSpPr>
      <xdr:spPr>
        <a:xfrm>
          <a:off x="7810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92963</xdr:rowOff>
    </xdr:from>
    <xdr:to>
      <xdr:col>45</xdr:col>
      <xdr:colOff>177800</xdr:colOff>
      <xdr:row>86</xdr:row>
      <xdr:rowOff>93726</xdr:rowOff>
    </xdr:to>
    <xdr:cxnSp macro="">
      <xdr:nvCxnSpPr>
        <xdr:cNvPr id="268" name="直線コネクタ 267"/>
        <xdr:cNvCxnSpPr/>
      </xdr:nvCxnSpPr>
      <xdr:spPr>
        <a:xfrm flipV="1">
          <a:off x="7861300" y="148376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9"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0"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1"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2" name="n_4aveValue【福祉施設】&#10;一人当たり面積"/>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134890</xdr:rowOff>
    </xdr:from>
    <xdr:ext cx="469744" cy="259045"/>
    <xdr:sp macro="" textlink="">
      <xdr:nvSpPr>
        <xdr:cNvPr id="273" name="n_1mainValue【福祉施設】&#10;一人当たり面積"/>
        <xdr:cNvSpPr txBox="1"/>
      </xdr:nvSpPr>
      <xdr:spPr>
        <a:xfrm>
          <a:off x="9391727" y="1487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134890</xdr:rowOff>
    </xdr:from>
    <xdr:ext cx="469744" cy="259045"/>
    <xdr:sp macro="" textlink="">
      <xdr:nvSpPr>
        <xdr:cNvPr id="274" name="n_2mainValue【福祉施設】&#10;一人当たり面積"/>
        <xdr:cNvSpPr txBox="1"/>
      </xdr:nvSpPr>
      <xdr:spPr>
        <a:xfrm>
          <a:off x="8515427" y="1487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135653</xdr:rowOff>
    </xdr:from>
    <xdr:ext cx="469744" cy="259045"/>
    <xdr:sp macro="" textlink="">
      <xdr:nvSpPr>
        <xdr:cNvPr id="275" name="n_3mainValue【福祉施設】&#10;一人当たり面積"/>
        <xdr:cNvSpPr txBox="1"/>
      </xdr:nvSpPr>
      <xdr:spPr>
        <a:xfrm>
          <a:off x="76264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7" name="直線コネクタ 316"/>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0"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1" name="直線コネクタ 320"/>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2"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3" name="フローチャート: 判断 322"/>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24" name="フローチャート: 判断 323"/>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25" name="フローチャート: 判断 324"/>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6" name="フローチャート: 判断 325"/>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7" name="フローチャート: 判断 326"/>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333" name="楕円 332"/>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334" name="【一般廃棄物処理施設】&#10;有形固定資産減価償却率該当値テキスト"/>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129903</xdr:rowOff>
    </xdr:from>
    <xdr:to>
      <xdr:col>81</xdr:col>
      <xdr:colOff>101600</xdr:colOff>
      <xdr:row>37</xdr:row>
      <xdr:rowOff>60053</xdr:rowOff>
    </xdr:to>
    <xdr:sp macro="" textlink="">
      <xdr:nvSpPr>
        <xdr:cNvPr id="335" name="楕円 334"/>
        <xdr:cNvSpPr/>
      </xdr:nvSpPr>
      <xdr:spPr>
        <a:xfrm>
          <a:off x="15430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9253</xdr:rowOff>
    </xdr:from>
    <xdr:to>
      <xdr:col>85</xdr:col>
      <xdr:colOff>127000</xdr:colOff>
      <xdr:row>37</xdr:row>
      <xdr:rowOff>53340</xdr:rowOff>
    </xdr:to>
    <xdr:cxnSp macro="">
      <xdr:nvCxnSpPr>
        <xdr:cNvPr id="336" name="直線コネクタ 335"/>
        <xdr:cNvCxnSpPr/>
      </xdr:nvCxnSpPr>
      <xdr:spPr>
        <a:xfrm>
          <a:off x="15481300" y="63529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337" name="楕円 336"/>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37</xdr:row>
      <xdr:rowOff>9253</xdr:rowOff>
    </xdr:to>
    <xdr:cxnSp macro="">
      <xdr:nvCxnSpPr>
        <xdr:cNvPr id="338" name="直線コネクタ 337"/>
        <xdr:cNvCxnSpPr/>
      </xdr:nvCxnSpPr>
      <xdr:spPr>
        <a:xfrm>
          <a:off x="14592300" y="63088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41728</xdr:rowOff>
    </xdr:from>
    <xdr:to>
      <xdr:col>72</xdr:col>
      <xdr:colOff>38100</xdr:colOff>
      <xdr:row>36</xdr:row>
      <xdr:rowOff>143328</xdr:rowOff>
    </xdr:to>
    <xdr:sp macro="" textlink="">
      <xdr:nvSpPr>
        <xdr:cNvPr id="339" name="楕円 338"/>
        <xdr:cNvSpPr/>
      </xdr:nvSpPr>
      <xdr:spPr>
        <a:xfrm>
          <a:off x="1365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136616</xdr:rowOff>
    </xdr:to>
    <xdr:cxnSp macro="">
      <xdr:nvCxnSpPr>
        <xdr:cNvPr id="340" name="直線コネクタ 339"/>
        <xdr:cNvCxnSpPr/>
      </xdr:nvCxnSpPr>
      <xdr:spPr>
        <a:xfrm>
          <a:off x="13703300" y="62647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41" name="n_1aveValue【一般廃棄物処理施設】&#10;有形固定資産減価償却率"/>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42" name="n_2aveValue【一般廃棄物処理施設】&#10;有形固定資産減価償却率"/>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43" name="n_3ave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44"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76580</xdr:rowOff>
    </xdr:from>
    <xdr:ext cx="405111" cy="259045"/>
    <xdr:sp macro="" textlink="">
      <xdr:nvSpPr>
        <xdr:cNvPr id="345" name="n_1mainValue【一般廃棄物処理施設】&#10;有形固定資産減価償却率"/>
        <xdr:cNvSpPr txBox="1"/>
      </xdr:nvSpPr>
      <xdr:spPr>
        <a:xfrm>
          <a:off x="15266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346" name="n_2mainValue【一般廃棄物処理施設】&#10;有形固定資産減価償却率"/>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159855</xdr:rowOff>
    </xdr:from>
    <xdr:ext cx="405111" cy="259045"/>
    <xdr:sp macro="" textlink="">
      <xdr:nvSpPr>
        <xdr:cNvPr id="347" name="n_3mainValue【一般廃棄物処理施設】&#10;有形固定資産減価償却率"/>
        <xdr:cNvSpPr txBox="1"/>
      </xdr:nvSpPr>
      <xdr:spPr>
        <a:xfrm>
          <a:off x="13500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8" name="直線コネクタ 3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9" name="テキスト ボックス 3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0" name="直線コネクタ 3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1" name="テキスト ボックス 3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2" name="直線コネクタ 3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3" name="テキスト ボックス 3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4" name="直線コネクタ 3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5" name="テキスト ボックス 3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6" name="直線コネクタ 3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7" name="テキスト ボックス 36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8" name="直線コネクタ 3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9" name="テキスト ボックス 36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3" name="直線コネクタ 372"/>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74"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75" name="直線コネクタ 374"/>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76"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77" name="直線コネクタ 376"/>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78"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79" name="フローチャート: 判断 378"/>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0" name="フローチャート: 判断 379"/>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1" name="フローチャート: 判断 380"/>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2" name="フローチャート: 判断 381"/>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3" name="フローチャート: 判断 382"/>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15584</xdr:rowOff>
    </xdr:from>
    <xdr:to>
      <xdr:col>116</xdr:col>
      <xdr:colOff>114300</xdr:colOff>
      <xdr:row>41</xdr:row>
      <xdr:rowOff>117184</xdr:rowOff>
    </xdr:to>
    <xdr:sp macro="" textlink="">
      <xdr:nvSpPr>
        <xdr:cNvPr id="389" name="楕円 388"/>
        <xdr:cNvSpPr/>
      </xdr:nvSpPr>
      <xdr:spPr>
        <a:xfrm>
          <a:off x="22110700" y="70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38461</xdr:rowOff>
    </xdr:from>
    <xdr:ext cx="599010" cy="259045"/>
    <xdr:sp macro="" textlink="">
      <xdr:nvSpPr>
        <xdr:cNvPr id="390" name="【一般廃棄物処理施設】&#10;一人当たり有形固定資産（償却資産）額該当値テキスト"/>
        <xdr:cNvSpPr txBox="1"/>
      </xdr:nvSpPr>
      <xdr:spPr>
        <a:xfrm>
          <a:off x="22199600" y="689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17708</xdr:rowOff>
    </xdr:from>
    <xdr:to>
      <xdr:col>112</xdr:col>
      <xdr:colOff>38100</xdr:colOff>
      <xdr:row>41</xdr:row>
      <xdr:rowOff>119308</xdr:rowOff>
    </xdr:to>
    <xdr:sp macro="" textlink="">
      <xdr:nvSpPr>
        <xdr:cNvPr id="391" name="楕円 390"/>
        <xdr:cNvSpPr/>
      </xdr:nvSpPr>
      <xdr:spPr>
        <a:xfrm>
          <a:off x="21272500" y="70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66384</xdr:rowOff>
    </xdr:from>
    <xdr:to>
      <xdr:col>116</xdr:col>
      <xdr:colOff>63500</xdr:colOff>
      <xdr:row>41</xdr:row>
      <xdr:rowOff>68508</xdr:rowOff>
    </xdr:to>
    <xdr:cxnSp macro="">
      <xdr:nvCxnSpPr>
        <xdr:cNvPr id="392" name="直線コネクタ 391"/>
        <xdr:cNvCxnSpPr/>
      </xdr:nvCxnSpPr>
      <xdr:spPr>
        <a:xfrm flipV="1">
          <a:off x="21323300" y="7095834"/>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45810</xdr:rowOff>
    </xdr:from>
    <xdr:to>
      <xdr:col>107</xdr:col>
      <xdr:colOff>101600</xdr:colOff>
      <xdr:row>41</xdr:row>
      <xdr:rowOff>147410</xdr:rowOff>
    </xdr:to>
    <xdr:sp macro="" textlink="">
      <xdr:nvSpPr>
        <xdr:cNvPr id="393" name="楕円 392"/>
        <xdr:cNvSpPr/>
      </xdr:nvSpPr>
      <xdr:spPr>
        <a:xfrm>
          <a:off x="20383500" y="70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68508</xdr:rowOff>
    </xdr:from>
    <xdr:to>
      <xdr:col>111</xdr:col>
      <xdr:colOff>177800</xdr:colOff>
      <xdr:row>41</xdr:row>
      <xdr:rowOff>96610</xdr:rowOff>
    </xdr:to>
    <xdr:cxnSp macro="">
      <xdr:nvCxnSpPr>
        <xdr:cNvPr id="394" name="直線コネクタ 393"/>
        <xdr:cNvCxnSpPr/>
      </xdr:nvCxnSpPr>
      <xdr:spPr>
        <a:xfrm flipV="1">
          <a:off x="20434300" y="7097958"/>
          <a:ext cx="8890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56069</xdr:rowOff>
    </xdr:from>
    <xdr:to>
      <xdr:col>102</xdr:col>
      <xdr:colOff>165100</xdr:colOff>
      <xdr:row>41</xdr:row>
      <xdr:rowOff>157669</xdr:rowOff>
    </xdr:to>
    <xdr:sp macro="" textlink="">
      <xdr:nvSpPr>
        <xdr:cNvPr id="395" name="楕円 394"/>
        <xdr:cNvSpPr/>
      </xdr:nvSpPr>
      <xdr:spPr>
        <a:xfrm>
          <a:off x="19494500" y="70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96610</xdr:rowOff>
    </xdr:from>
    <xdr:to>
      <xdr:col>107</xdr:col>
      <xdr:colOff>50800</xdr:colOff>
      <xdr:row>41</xdr:row>
      <xdr:rowOff>106869</xdr:rowOff>
    </xdr:to>
    <xdr:cxnSp macro="">
      <xdr:nvCxnSpPr>
        <xdr:cNvPr id="396" name="直線コネクタ 395"/>
        <xdr:cNvCxnSpPr/>
      </xdr:nvCxnSpPr>
      <xdr:spPr>
        <a:xfrm flipV="1">
          <a:off x="19545300" y="7126060"/>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397" name="n_1aveValue【一般廃棄物処理施設】&#10;一人当たり有形固定資産（償却資産）額"/>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98" name="n_2aveValue【一般廃棄物処理施設】&#10;一人当たり有形固定資産（償却資産）額"/>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99"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00"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135835</xdr:rowOff>
    </xdr:from>
    <xdr:ext cx="599010" cy="259045"/>
    <xdr:sp macro="" textlink="">
      <xdr:nvSpPr>
        <xdr:cNvPr id="401" name="n_1mainValue【一般廃棄物処理施設】&#10;一人当たり有形固定資産（償却資産）額"/>
        <xdr:cNvSpPr txBox="1"/>
      </xdr:nvSpPr>
      <xdr:spPr>
        <a:xfrm>
          <a:off x="21011095" y="682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163937</xdr:rowOff>
    </xdr:from>
    <xdr:ext cx="599010" cy="259045"/>
    <xdr:sp macro="" textlink="">
      <xdr:nvSpPr>
        <xdr:cNvPr id="402" name="n_2mainValue【一般廃棄物処理施設】&#10;一人当たり有形固定資産（償却資産）額"/>
        <xdr:cNvSpPr txBox="1"/>
      </xdr:nvSpPr>
      <xdr:spPr>
        <a:xfrm>
          <a:off x="20134795" y="685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148796</xdr:rowOff>
    </xdr:from>
    <xdr:ext cx="599010" cy="259045"/>
    <xdr:sp macro="" textlink="">
      <xdr:nvSpPr>
        <xdr:cNvPr id="403" name="n_3mainValue【一般廃棄物処理施設】&#10;一人当たり有形固定資産（償却資産）額"/>
        <xdr:cNvSpPr txBox="1"/>
      </xdr:nvSpPr>
      <xdr:spPr>
        <a:xfrm>
          <a:off x="19245795" y="717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0" name="テキスト ボックス 4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1" name="直線コネクタ 4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2" name="テキスト ボックス 4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3" name="直線コネクタ 4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4" name="テキスト ボックス 4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5" name="直線コネクタ 4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6" name="テキスト ボックス 4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7" name="直線コネクタ 4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8" name="テキスト ボックス 4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9" name="直線コネクタ 4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0" name="テキスト ボックス 4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1" name="直線コネクタ 4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2" name="テキスト ボックス 4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45" name="直線コネクタ 444"/>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7" name="直線コネクタ 4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48"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9" name="直線コネクタ 44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450" name="【消防施設】&#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51" name="フローチャート: 判断 450"/>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52" name="フローチャート: 判断 451"/>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53" name="フローチャート: 判断 452"/>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54" name="フローチャート: 判断 453"/>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55" name="フローチャート: 判断 454"/>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461" name="楕円 460"/>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462" name="【消防施設】&#10;有形固定資産減価償却率該当値テキスト"/>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463" name="楕円 462"/>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49530</xdr:rowOff>
    </xdr:to>
    <xdr:cxnSp macro="">
      <xdr:nvCxnSpPr>
        <xdr:cNvPr id="464" name="直線コネクタ 463"/>
        <xdr:cNvCxnSpPr/>
      </xdr:nvCxnSpPr>
      <xdr:spPr>
        <a:xfrm>
          <a:off x="15481300" y="14439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114663</xdr:rowOff>
    </xdr:from>
    <xdr:to>
      <xdr:col>76</xdr:col>
      <xdr:colOff>165100</xdr:colOff>
      <xdr:row>84</xdr:row>
      <xdr:rowOff>44813</xdr:rowOff>
    </xdr:to>
    <xdr:sp macro="" textlink="">
      <xdr:nvSpPr>
        <xdr:cNvPr id="465" name="楕円 464"/>
        <xdr:cNvSpPr/>
      </xdr:nvSpPr>
      <xdr:spPr>
        <a:xfrm>
          <a:off x="14541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38100</xdr:rowOff>
    </xdr:to>
    <xdr:cxnSp macro="">
      <xdr:nvCxnSpPr>
        <xdr:cNvPr id="466" name="直線コネクタ 465"/>
        <xdr:cNvCxnSpPr/>
      </xdr:nvCxnSpPr>
      <xdr:spPr>
        <a:xfrm>
          <a:off x="14592300" y="143958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467" name="楕円 466"/>
        <xdr:cNvSpPr/>
      </xdr:nvSpPr>
      <xdr:spPr>
        <a:xfrm>
          <a:off x="13652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126274</xdr:rowOff>
    </xdr:from>
    <xdr:to>
      <xdr:col>76</xdr:col>
      <xdr:colOff>114300</xdr:colOff>
      <xdr:row>83</xdr:row>
      <xdr:rowOff>165463</xdr:rowOff>
    </xdr:to>
    <xdr:cxnSp macro="">
      <xdr:nvCxnSpPr>
        <xdr:cNvPr id="468" name="直線コネクタ 467"/>
        <xdr:cNvCxnSpPr/>
      </xdr:nvCxnSpPr>
      <xdr:spPr>
        <a:xfrm>
          <a:off x="13703300" y="143566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165281</xdr:rowOff>
    </xdr:from>
    <xdr:to>
      <xdr:col>67</xdr:col>
      <xdr:colOff>101600</xdr:colOff>
      <xdr:row>80</xdr:row>
      <xdr:rowOff>95431</xdr:rowOff>
    </xdr:to>
    <xdr:sp macro="" textlink="">
      <xdr:nvSpPr>
        <xdr:cNvPr id="469" name="楕円 468"/>
        <xdr:cNvSpPr/>
      </xdr:nvSpPr>
      <xdr:spPr>
        <a:xfrm>
          <a:off x="12763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44631</xdr:rowOff>
    </xdr:from>
    <xdr:to>
      <xdr:col>71</xdr:col>
      <xdr:colOff>177800</xdr:colOff>
      <xdr:row>83</xdr:row>
      <xdr:rowOff>126274</xdr:rowOff>
    </xdr:to>
    <xdr:cxnSp macro="">
      <xdr:nvCxnSpPr>
        <xdr:cNvPr id="470" name="直線コネクタ 469"/>
        <xdr:cNvCxnSpPr/>
      </xdr:nvCxnSpPr>
      <xdr:spPr>
        <a:xfrm>
          <a:off x="12814300" y="13760631"/>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471"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72"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473" name="n_3aveValue【消防施設】&#10;有形固定資産減価償却率"/>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474" name="n_4aveValue【消防施設】&#10;有形固定資産減価償却率"/>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475" name="n_1mainValue【消防施設】&#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35940</xdr:rowOff>
    </xdr:from>
    <xdr:ext cx="405111" cy="259045"/>
    <xdr:sp macro="" textlink="">
      <xdr:nvSpPr>
        <xdr:cNvPr id="476" name="n_2mainValue【消防施設】&#10;有形固定資産減価償却率"/>
        <xdr:cNvSpPr txBox="1"/>
      </xdr:nvSpPr>
      <xdr:spPr>
        <a:xfrm>
          <a:off x="14389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477" name="n_3mainValue【消防施設】&#10;有形固定資産減価償却率"/>
        <xdr:cNvSpPr txBox="1"/>
      </xdr:nvSpPr>
      <xdr:spPr>
        <a:xfrm>
          <a:off x="13500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111958</xdr:rowOff>
    </xdr:from>
    <xdr:ext cx="405111" cy="259045"/>
    <xdr:sp macro="" textlink="">
      <xdr:nvSpPr>
        <xdr:cNvPr id="478" name="n_4mainValue【消防施設】&#10;有形固定資産減価償却率"/>
        <xdr:cNvSpPr txBox="1"/>
      </xdr:nvSpPr>
      <xdr:spPr>
        <a:xfrm>
          <a:off x="12611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02" name="直線コネクタ 501"/>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3"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4" name="直線コネクタ 503"/>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05"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06" name="直線コネクタ 505"/>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507" name="【消防施設】&#10;一人当たり面積平均値テキスト"/>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08" name="フローチャート: 判断 507"/>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09" name="フローチャート: 判断 508"/>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10" name="フローチャート: 判断 509"/>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11" name="フローチャート: 判断 510"/>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12" name="フローチャート: 判断 511"/>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151892</xdr:rowOff>
    </xdr:from>
    <xdr:to>
      <xdr:col>116</xdr:col>
      <xdr:colOff>114300</xdr:colOff>
      <xdr:row>86</xdr:row>
      <xdr:rowOff>82042</xdr:rowOff>
    </xdr:to>
    <xdr:sp macro="" textlink="">
      <xdr:nvSpPr>
        <xdr:cNvPr id="518" name="楕円 517"/>
        <xdr:cNvSpPr/>
      </xdr:nvSpPr>
      <xdr:spPr>
        <a:xfrm>
          <a:off x="221107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66819</xdr:rowOff>
    </xdr:from>
    <xdr:ext cx="469744" cy="259045"/>
    <xdr:sp macro="" textlink="">
      <xdr:nvSpPr>
        <xdr:cNvPr id="519" name="【消防施設】&#10;一人当たり面積該当値テキスト"/>
        <xdr:cNvSpPr txBox="1"/>
      </xdr:nvSpPr>
      <xdr:spPr>
        <a:xfrm>
          <a:off x="22199600" y="146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20" name="楕円 51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31242</xdr:rowOff>
    </xdr:from>
    <xdr:to>
      <xdr:col>116</xdr:col>
      <xdr:colOff>63500</xdr:colOff>
      <xdr:row>86</xdr:row>
      <xdr:rowOff>38100</xdr:rowOff>
    </xdr:to>
    <xdr:cxnSp macro="">
      <xdr:nvCxnSpPr>
        <xdr:cNvPr id="521" name="直線コネクタ 520"/>
        <xdr:cNvCxnSpPr/>
      </xdr:nvCxnSpPr>
      <xdr:spPr>
        <a:xfrm flipV="1">
          <a:off x="21323300" y="147759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159513</xdr:rowOff>
    </xdr:from>
    <xdr:to>
      <xdr:col>107</xdr:col>
      <xdr:colOff>101600</xdr:colOff>
      <xdr:row>86</xdr:row>
      <xdr:rowOff>89663</xdr:rowOff>
    </xdr:to>
    <xdr:sp macro="" textlink="">
      <xdr:nvSpPr>
        <xdr:cNvPr id="522" name="楕円 521"/>
        <xdr:cNvSpPr/>
      </xdr:nvSpPr>
      <xdr:spPr>
        <a:xfrm>
          <a:off x="20383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38863</xdr:rowOff>
    </xdr:to>
    <xdr:cxnSp macro="">
      <xdr:nvCxnSpPr>
        <xdr:cNvPr id="523" name="直線コネクタ 522"/>
        <xdr:cNvCxnSpPr/>
      </xdr:nvCxnSpPr>
      <xdr:spPr>
        <a:xfrm flipV="1">
          <a:off x="20434300" y="1478280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157987</xdr:rowOff>
    </xdr:from>
    <xdr:to>
      <xdr:col>102</xdr:col>
      <xdr:colOff>165100</xdr:colOff>
      <xdr:row>86</xdr:row>
      <xdr:rowOff>88137</xdr:rowOff>
    </xdr:to>
    <xdr:sp macro="" textlink="">
      <xdr:nvSpPr>
        <xdr:cNvPr id="524" name="楕円 523"/>
        <xdr:cNvSpPr/>
      </xdr:nvSpPr>
      <xdr:spPr>
        <a:xfrm>
          <a:off x="19494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37337</xdr:rowOff>
    </xdr:from>
    <xdr:to>
      <xdr:col>107</xdr:col>
      <xdr:colOff>50800</xdr:colOff>
      <xdr:row>86</xdr:row>
      <xdr:rowOff>38863</xdr:rowOff>
    </xdr:to>
    <xdr:cxnSp macro="">
      <xdr:nvCxnSpPr>
        <xdr:cNvPr id="525" name="直線コネクタ 524"/>
        <xdr:cNvCxnSpPr/>
      </xdr:nvCxnSpPr>
      <xdr:spPr>
        <a:xfrm>
          <a:off x="19545300" y="147820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56642</xdr:rowOff>
    </xdr:from>
    <xdr:to>
      <xdr:col>98</xdr:col>
      <xdr:colOff>38100</xdr:colOff>
      <xdr:row>86</xdr:row>
      <xdr:rowOff>158242</xdr:rowOff>
    </xdr:to>
    <xdr:sp macro="" textlink="">
      <xdr:nvSpPr>
        <xdr:cNvPr id="526" name="楕円 525"/>
        <xdr:cNvSpPr/>
      </xdr:nvSpPr>
      <xdr:spPr>
        <a:xfrm>
          <a:off x="18605500" y="1480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37337</xdr:rowOff>
    </xdr:from>
    <xdr:to>
      <xdr:col>102</xdr:col>
      <xdr:colOff>114300</xdr:colOff>
      <xdr:row>86</xdr:row>
      <xdr:rowOff>107442</xdr:rowOff>
    </xdr:to>
    <xdr:cxnSp macro="">
      <xdr:nvCxnSpPr>
        <xdr:cNvPr id="527" name="直線コネクタ 526"/>
        <xdr:cNvCxnSpPr/>
      </xdr:nvCxnSpPr>
      <xdr:spPr>
        <a:xfrm flipV="1">
          <a:off x="18656300" y="14782037"/>
          <a:ext cx="8890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28"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29"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30"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31"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532" name="n_1mainValue【消防施設】&#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80790</xdr:rowOff>
    </xdr:from>
    <xdr:ext cx="469744" cy="259045"/>
    <xdr:sp macro="" textlink="">
      <xdr:nvSpPr>
        <xdr:cNvPr id="533" name="n_2mainValue【消防施設】&#10;一人当たり面積"/>
        <xdr:cNvSpPr txBox="1"/>
      </xdr:nvSpPr>
      <xdr:spPr>
        <a:xfrm>
          <a:off x="20199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79264</xdr:rowOff>
    </xdr:from>
    <xdr:ext cx="469744" cy="259045"/>
    <xdr:sp macro="" textlink="">
      <xdr:nvSpPr>
        <xdr:cNvPr id="534" name="n_3mainValue【消防施設】&#10;一人当たり面積"/>
        <xdr:cNvSpPr txBox="1"/>
      </xdr:nvSpPr>
      <xdr:spPr>
        <a:xfrm>
          <a:off x="19310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149369</xdr:rowOff>
    </xdr:from>
    <xdr:ext cx="469744" cy="259045"/>
    <xdr:sp macro="" textlink="">
      <xdr:nvSpPr>
        <xdr:cNvPr id="535" name="n_4mainValue【消防施設】&#10;一人当たり面積"/>
        <xdr:cNvSpPr txBox="1"/>
      </xdr:nvSpPr>
      <xdr:spPr>
        <a:xfrm>
          <a:off x="18421427" y="148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7" name="直線コネクタ 5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8" name="テキスト ボックス 5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9" name="直線コネクタ 5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0" name="テキスト ボックス 5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3" name="直線コネクタ 5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4" name="テキスト ボックス 5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5" name="直線コネクタ 5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6" name="テキスト ボックス 5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59" name="直線コネクタ 5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1" name="直線コネクタ 5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3" name="直線コネクタ 5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64"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65" name="フローチャート: 判断 564"/>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66" name="フローチャート: 判断 565"/>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67" name="フローチャート: 判断 566"/>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68" name="フローチャート: 判断 567"/>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69" name="フローチャート: 判断 568"/>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575" name="楕円 574"/>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576" name="【庁舎】&#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104139</xdr:rowOff>
    </xdr:from>
    <xdr:to>
      <xdr:col>81</xdr:col>
      <xdr:colOff>101600</xdr:colOff>
      <xdr:row>106</xdr:row>
      <xdr:rowOff>34289</xdr:rowOff>
    </xdr:to>
    <xdr:sp macro="" textlink="">
      <xdr:nvSpPr>
        <xdr:cNvPr id="577" name="楕円 576"/>
        <xdr:cNvSpPr/>
      </xdr:nvSpPr>
      <xdr:spPr>
        <a:xfrm>
          <a:off x="15430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154939</xdr:rowOff>
    </xdr:from>
    <xdr:to>
      <xdr:col>85</xdr:col>
      <xdr:colOff>127000</xdr:colOff>
      <xdr:row>106</xdr:row>
      <xdr:rowOff>7620</xdr:rowOff>
    </xdr:to>
    <xdr:cxnSp macro="">
      <xdr:nvCxnSpPr>
        <xdr:cNvPr id="578" name="直線コネクタ 577"/>
        <xdr:cNvCxnSpPr/>
      </xdr:nvCxnSpPr>
      <xdr:spPr>
        <a:xfrm>
          <a:off x="15481300" y="181571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78739</xdr:rowOff>
    </xdr:from>
    <xdr:to>
      <xdr:col>76</xdr:col>
      <xdr:colOff>165100</xdr:colOff>
      <xdr:row>106</xdr:row>
      <xdr:rowOff>8889</xdr:rowOff>
    </xdr:to>
    <xdr:sp macro="" textlink="">
      <xdr:nvSpPr>
        <xdr:cNvPr id="579" name="楕円 578"/>
        <xdr:cNvSpPr/>
      </xdr:nvSpPr>
      <xdr:spPr>
        <a:xfrm>
          <a:off x="1454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129539</xdr:rowOff>
    </xdr:from>
    <xdr:to>
      <xdr:col>81</xdr:col>
      <xdr:colOff>50800</xdr:colOff>
      <xdr:row>105</xdr:row>
      <xdr:rowOff>154939</xdr:rowOff>
    </xdr:to>
    <xdr:cxnSp macro="">
      <xdr:nvCxnSpPr>
        <xdr:cNvPr id="580" name="直線コネクタ 579"/>
        <xdr:cNvCxnSpPr/>
      </xdr:nvCxnSpPr>
      <xdr:spPr>
        <a:xfrm>
          <a:off x="14592300" y="181317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54611</xdr:rowOff>
    </xdr:from>
    <xdr:to>
      <xdr:col>72</xdr:col>
      <xdr:colOff>38100</xdr:colOff>
      <xdr:row>105</xdr:row>
      <xdr:rowOff>156211</xdr:rowOff>
    </xdr:to>
    <xdr:sp macro="" textlink="">
      <xdr:nvSpPr>
        <xdr:cNvPr id="581" name="楕円 580"/>
        <xdr:cNvSpPr/>
      </xdr:nvSpPr>
      <xdr:spPr>
        <a:xfrm>
          <a:off x="13652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105411</xdr:rowOff>
    </xdr:from>
    <xdr:to>
      <xdr:col>76</xdr:col>
      <xdr:colOff>114300</xdr:colOff>
      <xdr:row>105</xdr:row>
      <xdr:rowOff>129539</xdr:rowOff>
    </xdr:to>
    <xdr:cxnSp macro="">
      <xdr:nvCxnSpPr>
        <xdr:cNvPr id="582" name="直線コネクタ 581"/>
        <xdr:cNvCxnSpPr/>
      </xdr:nvCxnSpPr>
      <xdr:spPr>
        <a:xfrm>
          <a:off x="13703300" y="181076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57150</xdr:rowOff>
    </xdr:from>
    <xdr:to>
      <xdr:col>67</xdr:col>
      <xdr:colOff>101600</xdr:colOff>
      <xdr:row>105</xdr:row>
      <xdr:rowOff>158750</xdr:rowOff>
    </xdr:to>
    <xdr:sp macro="" textlink="">
      <xdr:nvSpPr>
        <xdr:cNvPr id="583" name="楕円 582"/>
        <xdr:cNvSpPr/>
      </xdr:nvSpPr>
      <xdr:spPr>
        <a:xfrm>
          <a:off x="12763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105411</xdr:rowOff>
    </xdr:from>
    <xdr:to>
      <xdr:col>71</xdr:col>
      <xdr:colOff>177800</xdr:colOff>
      <xdr:row>105</xdr:row>
      <xdr:rowOff>107950</xdr:rowOff>
    </xdr:to>
    <xdr:cxnSp macro="">
      <xdr:nvCxnSpPr>
        <xdr:cNvPr id="584" name="直線コネクタ 583"/>
        <xdr:cNvCxnSpPr/>
      </xdr:nvCxnSpPr>
      <xdr:spPr>
        <a:xfrm flipV="1">
          <a:off x="12814300" y="181076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85"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86"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87"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88"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25416</xdr:rowOff>
    </xdr:from>
    <xdr:ext cx="405111" cy="259045"/>
    <xdr:sp macro="" textlink="">
      <xdr:nvSpPr>
        <xdr:cNvPr id="589" name="n_1mainValue【庁舎】&#10;有形固定資産減価償却率"/>
        <xdr:cNvSpPr txBox="1"/>
      </xdr:nvSpPr>
      <xdr:spPr>
        <a:xfrm>
          <a:off x="152660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xdr:rowOff>
    </xdr:from>
    <xdr:ext cx="405111" cy="259045"/>
    <xdr:sp macro="" textlink="">
      <xdr:nvSpPr>
        <xdr:cNvPr id="590" name="n_2mainValue【庁舎】&#10;有形固定資産減価償却率"/>
        <xdr:cNvSpPr txBox="1"/>
      </xdr:nvSpPr>
      <xdr:spPr>
        <a:xfrm>
          <a:off x="14389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147338</xdr:rowOff>
    </xdr:from>
    <xdr:ext cx="405111" cy="259045"/>
    <xdr:sp macro="" textlink="">
      <xdr:nvSpPr>
        <xdr:cNvPr id="591" name="n_3mainValue【庁舎】&#10;有形固定資産減価償却率"/>
        <xdr:cNvSpPr txBox="1"/>
      </xdr:nvSpPr>
      <xdr:spPr>
        <a:xfrm>
          <a:off x="13500744" y="1814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149877</xdr:rowOff>
    </xdr:from>
    <xdr:ext cx="405111" cy="259045"/>
    <xdr:sp macro="" textlink="">
      <xdr:nvSpPr>
        <xdr:cNvPr id="592" name="n_4mainValue【庁舎】&#10;有形固定資産減価償却率"/>
        <xdr:cNvSpPr txBox="1"/>
      </xdr:nvSpPr>
      <xdr:spPr>
        <a:xfrm>
          <a:off x="12611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3" name="直線コネクタ 6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4" name="テキスト ボックス 6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5" name="直線コネクタ 6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6" name="テキスト ボックス 6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7" name="直線コネクタ 6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8" name="テキスト ボックス 6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9" name="直線コネクタ 6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0" name="テキスト ボックス 6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1" name="直線コネクタ 6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2" name="テキスト ボックス 6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16" name="直線コネクタ 615"/>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17"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18" name="直線コネクタ 617"/>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19"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20" name="直線コネクタ 619"/>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21"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22" name="フローチャート: 判断 621"/>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23" name="フローチャート: 判断 622"/>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24" name="フローチャート: 判断 623"/>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25" name="フローチャート: 判断 624"/>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26" name="フローチャート: 判断 625"/>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37592</xdr:rowOff>
    </xdr:from>
    <xdr:to>
      <xdr:col>116</xdr:col>
      <xdr:colOff>114300</xdr:colOff>
      <xdr:row>107</xdr:row>
      <xdr:rowOff>139192</xdr:rowOff>
    </xdr:to>
    <xdr:sp macro="" textlink="">
      <xdr:nvSpPr>
        <xdr:cNvPr id="632" name="楕円 631"/>
        <xdr:cNvSpPr/>
      </xdr:nvSpPr>
      <xdr:spPr>
        <a:xfrm>
          <a:off x="221107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123969</xdr:rowOff>
    </xdr:from>
    <xdr:ext cx="469744" cy="259045"/>
    <xdr:sp macro="" textlink="">
      <xdr:nvSpPr>
        <xdr:cNvPr id="633" name="【庁舎】&#10;一人当たり面積該当値テキスト"/>
        <xdr:cNvSpPr txBox="1"/>
      </xdr:nvSpPr>
      <xdr:spPr>
        <a:xfrm>
          <a:off x="22199600" y="182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42163</xdr:rowOff>
    </xdr:from>
    <xdr:to>
      <xdr:col>112</xdr:col>
      <xdr:colOff>38100</xdr:colOff>
      <xdr:row>107</xdr:row>
      <xdr:rowOff>143763</xdr:rowOff>
    </xdr:to>
    <xdr:sp macro="" textlink="">
      <xdr:nvSpPr>
        <xdr:cNvPr id="634" name="楕円 633"/>
        <xdr:cNvSpPr/>
      </xdr:nvSpPr>
      <xdr:spPr>
        <a:xfrm>
          <a:off x="21272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88392</xdr:rowOff>
    </xdr:from>
    <xdr:to>
      <xdr:col>116</xdr:col>
      <xdr:colOff>63500</xdr:colOff>
      <xdr:row>107</xdr:row>
      <xdr:rowOff>92963</xdr:rowOff>
    </xdr:to>
    <xdr:cxnSp macro="">
      <xdr:nvCxnSpPr>
        <xdr:cNvPr id="635" name="直線コネクタ 634"/>
        <xdr:cNvCxnSpPr/>
      </xdr:nvCxnSpPr>
      <xdr:spPr>
        <a:xfrm flipV="1">
          <a:off x="21323300" y="184335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636" name="楕円 635"/>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92963</xdr:rowOff>
    </xdr:from>
    <xdr:to>
      <xdr:col>111</xdr:col>
      <xdr:colOff>177800</xdr:colOff>
      <xdr:row>107</xdr:row>
      <xdr:rowOff>96774</xdr:rowOff>
    </xdr:to>
    <xdr:cxnSp macro="">
      <xdr:nvCxnSpPr>
        <xdr:cNvPr id="637" name="直線コネクタ 636"/>
        <xdr:cNvCxnSpPr/>
      </xdr:nvCxnSpPr>
      <xdr:spPr>
        <a:xfrm flipV="1">
          <a:off x="20434300" y="1843811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638" name="楕円 637"/>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100964</xdr:rowOff>
    </xdr:to>
    <xdr:cxnSp macro="">
      <xdr:nvCxnSpPr>
        <xdr:cNvPr id="639" name="直線コネクタ 638"/>
        <xdr:cNvCxnSpPr/>
      </xdr:nvCxnSpPr>
      <xdr:spPr>
        <a:xfrm flipV="1">
          <a:off x="19545300" y="1844192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53212</xdr:rowOff>
    </xdr:from>
    <xdr:to>
      <xdr:col>98</xdr:col>
      <xdr:colOff>38100</xdr:colOff>
      <xdr:row>107</xdr:row>
      <xdr:rowOff>154812</xdr:rowOff>
    </xdr:to>
    <xdr:sp macro="" textlink="">
      <xdr:nvSpPr>
        <xdr:cNvPr id="640" name="楕円 639"/>
        <xdr:cNvSpPr/>
      </xdr:nvSpPr>
      <xdr:spPr>
        <a:xfrm>
          <a:off x="18605500" y="183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100964</xdr:rowOff>
    </xdr:from>
    <xdr:to>
      <xdr:col>102</xdr:col>
      <xdr:colOff>114300</xdr:colOff>
      <xdr:row>107</xdr:row>
      <xdr:rowOff>104012</xdr:rowOff>
    </xdr:to>
    <xdr:cxnSp macro="">
      <xdr:nvCxnSpPr>
        <xdr:cNvPr id="641" name="直線コネクタ 640"/>
        <xdr:cNvCxnSpPr/>
      </xdr:nvCxnSpPr>
      <xdr:spPr>
        <a:xfrm flipV="1">
          <a:off x="18656300" y="1844611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642"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643"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644"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45"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134890</xdr:rowOff>
    </xdr:from>
    <xdr:ext cx="469744" cy="259045"/>
    <xdr:sp macro="" textlink="">
      <xdr:nvSpPr>
        <xdr:cNvPr id="646" name="n_1mainValue【庁舎】&#10;一人当たり面積"/>
        <xdr:cNvSpPr txBox="1"/>
      </xdr:nvSpPr>
      <xdr:spPr>
        <a:xfrm>
          <a:off x="21075727"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647" name="n_2mainValue【庁舎】&#10;一人当たり面積"/>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648" name="n_3mainValue【庁舎】&#10;一人当たり面積"/>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145939</xdr:rowOff>
    </xdr:from>
    <xdr:ext cx="469744" cy="259045"/>
    <xdr:sp macro="" textlink="">
      <xdr:nvSpPr>
        <xdr:cNvPr id="649" name="n_4mainValue【庁舎】&#10;一人当たり面積"/>
        <xdr:cNvSpPr txBox="1"/>
      </xdr:nvSpPr>
      <xdr:spPr>
        <a:xfrm>
          <a:off x="18421427" y="184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福祉施設の減価償却率については、昭和５７年建築のため</a:t>
          </a:r>
          <a:r>
            <a:rPr kumimoji="1" lang="ja-JP" altLang="en-US" sz="1100">
              <a:solidFill>
                <a:schemeClr val="dk1"/>
              </a:solidFill>
              <a:effectLst/>
              <a:latin typeface="+mn-lt"/>
              <a:ea typeface="+mn-ea"/>
              <a:cs typeface="+mn-cs"/>
            </a:rPr>
            <a:t>高い値となっている。しかし、この施設は平成２</a:t>
          </a:r>
          <a:r>
            <a:rPr kumimoji="1" lang="ja-JP" altLang="ja-JP" sz="1100">
              <a:solidFill>
                <a:schemeClr val="dk1"/>
              </a:solidFill>
              <a:effectLst/>
              <a:latin typeface="+mn-lt"/>
              <a:ea typeface="+mn-ea"/>
              <a:cs typeface="+mn-cs"/>
            </a:rPr>
            <a:t>２年に大規模改修を行い耐震化を図っている。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庁舎の</a:t>
          </a:r>
          <a:r>
            <a:rPr kumimoji="1" lang="ja-JP" altLang="ja-JP" sz="1100">
              <a:solidFill>
                <a:schemeClr val="dk1"/>
              </a:solidFill>
              <a:effectLst/>
              <a:latin typeface="+mn-lt"/>
              <a:ea typeface="+mn-ea"/>
              <a:cs typeface="+mn-cs"/>
            </a:rPr>
            <a:t>有形固定資産減価償却率については、全国、県、類似団体の平均を上回っているが、平成２１年に耐震改修を行っている。しかし、外壁のタイルの浮き、剥がれ、コーキングの劣化が著しく、構造クラックも多数みられ、雨漏りや鉄筋の発錆劣化が課題となっている。令和２年度に</a:t>
          </a:r>
          <a:r>
            <a:rPr kumimoji="1" lang="ja-JP" altLang="en-US" sz="1100">
              <a:solidFill>
                <a:schemeClr val="dk1"/>
              </a:solidFill>
              <a:effectLst/>
              <a:latin typeface="+mn-lt"/>
              <a:ea typeface="+mn-ea"/>
              <a:cs typeface="+mn-cs"/>
            </a:rPr>
            <a:t>実施した</a:t>
          </a:r>
          <a:r>
            <a:rPr kumimoji="1" lang="ja-JP" altLang="ja-JP" sz="1100">
              <a:solidFill>
                <a:schemeClr val="dk1"/>
              </a:solidFill>
              <a:effectLst/>
              <a:latin typeface="+mn-lt"/>
              <a:ea typeface="+mn-ea"/>
              <a:cs typeface="+mn-cs"/>
            </a:rPr>
            <a:t>外壁点検</a:t>
          </a:r>
          <a:r>
            <a:rPr kumimoji="1" lang="ja-JP" altLang="en-US" sz="1100">
              <a:solidFill>
                <a:schemeClr val="dk1"/>
              </a:solidFill>
              <a:effectLst/>
              <a:latin typeface="+mn-lt"/>
              <a:ea typeface="+mn-ea"/>
              <a:cs typeface="+mn-cs"/>
            </a:rPr>
            <a:t>では、改修する場合は多額に費用を要する結果となった（概算費用およそ</a:t>
          </a:r>
          <a:r>
            <a:rPr kumimoji="1" lang="en-US" altLang="ja-JP" sz="1100">
              <a:solidFill>
                <a:schemeClr val="dk1"/>
              </a:solidFill>
              <a:effectLst/>
              <a:latin typeface="+mn-lt"/>
              <a:ea typeface="+mn-ea"/>
              <a:cs typeface="+mn-cs"/>
            </a:rPr>
            <a:t>3,300</a:t>
          </a:r>
          <a:r>
            <a:rPr kumimoji="1" lang="ja-JP" altLang="en-US" sz="1100">
              <a:solidFill>
                <a:schemeClr val="dk1"/>
              </a:solidFill>
              <a:effectLst/>
              <a:latin typeface="+mn-lt"/>
              <a:ea typeface="+mn-ea"/>
              <a:cs typeface="+mn-cs"/>
            </a:rPr>
            <a:t>万円）。点検結果を受け、危険性等をもとに修繕箇所の優先順位を付けて維持管理を行っていく。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4,374
94.54
4,258,648
4,099,183
106,709
2,083,422
3,123,117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昨年度より</a:t>
          </a:r>
          <a:r>
            <a:rPr kumimoji="1" lang="en-US" altLang="ja-JP" sz="1100">
              <a:solidFill>
                <a:schemeClr val="dk1"/>
              </a:solidFill>
              <a:latin typeface="+mn-lt"/>
              <a:ea typeface="+mn-ea"/>
              <a:cs typeface="+mn-cs"/>
            </a:rPr>
            <a:t>0.01</a:t>
          </a:r>
          <a:r>
            <a:rPr kumimoji="1" lang="ja-JP" altLang="en-US" sz="1100">
              <a:solidFill>
                <a:schemeClr val="dk1"/>
              </a:solidFill>
              <a:latin typeface="+mn-lt"/>
              <a:ea typeface="+mn-ea"/>
              <a:cs typeface="+mn-cs"/>
            </a:rPr>
            <a:t>ポイント上昇しており、平成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年度以降少しずつ上昇傾向にあるが、本村では、</a:t>
          </a:r>
          <a:r>
            <a:rPr kumimoji="1" lang="ja-JP" altLang="ja-JP" sz="1100">
              <a:solidFill>
                <a:schemeClr val="dk1"/>
              </a:solidFill>
              <a:latin typeface="+mn-lt"/>
              <a:ea typeface="+mn-ea"/>
              <a:cs typeface="+mn-cs"/>
            </a:rPr>
            <a:t>人口減少、高齢化等の影響や村内に農業以外の基盤産業がないことなどにより、財政基盤が弱く、県平均、全国平均を大きく下回っている。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今後も、</a:t>
          </a:r>
          <a:r>
            <a:rPr kumimoji="1" lang="ja-JP" altLang="ja-JP" sz="1100">
              <a:solidFill>
                <a:schemeClr val="dk1"/>
              </a:solidFill>
              <a:latin typeface="+mn-lt"/>
              <a:ea typeface="+mn-ea"/>
              <a:cs typeface="+mn-cs"/>
            </a:rPr>
            <a:t>税収等の徴収強化など自主財源の確保に努め、財政基盤の強化を図る。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92710</xdr:rowOff>
    </xdr:to>
    <xdr:cxnSp macro="">
      <xdr:nvCxnSpPr>
        <xdr:cNvPr id="68" name="直線コネクタ 67"/>
        <xdr:cNvCxnSpPr/>
      </xdr:nvCxnSpPr>
      <xdr:spPr>
        <a:xfrm flipV="1">
          <a:off x="4114800" y="76284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100754</xdr:rowOff>
    </xdr:to>
    <xdr:cxnSp macro="">
      <xdr:nvCxnSpPr>
        <xdr:cNvPr id="71" name="直線コネクタ 70"/>
        <xdr:cNvCxnSpPr/>
      </xdr:nvCxnSpPr>
      <xdr:spPr>
        <a:xfrm flipV="1">
          <a:off x="3225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100754</xdr:rowOff>
    </xdr:to>
    <xdr:cxnSp macro="">
      <xdr:nvCxnSpPr>
        <xdr:cNvPr id="74" name="直線コネクタ 73"/>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108796</xdr:rowOff>
    </xdr:to>
    <xdr:cxnSp macro="">
      <xdr:nvCxnSpPr>
        <xdr:cNvPr id="77" name="直線コネクタ 76"/>
        <xdr:cNvCxnSpPr/>
      </xdr:nvCxnSpPr>
      <xdr:spPr>
        <a:xfrm flipV="1">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145644</xdr:rowOff>
    </xdr:from>
    <xdr:ext cx="762000" cy="259045"/>
    <xdr:sp macro="" textlink="">
      <xdr:nvSpPr>
        <xdr:cNvPr id="88" name="財政力該当値テキスト"/>
        <xdr:cNvSpPr txBox="1"/>
      </xdr:nvSpPr>
      <xdr:spPr>
        <a:xfrm>
          <a:off x="50419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90" name="テキスト ボックス 89"/>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94" name="テキスト ボックス 93"/>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96" name="テキスト ボックス 95"/>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前年度</a:t>
          </a:r>
          <a:r>
            <a:rPr kumimoji="1" lang="ja-JP" altLang="en-US" sz="1100">
              <a:solidFill>
                <a:schemeClr val="dk1"/>
              </a:solidFill>
              <a:latin typeface="+mn-lt"/>
              <a:ea typeface="+mn-ea"/>
              <a:cs typeface="+mn-cs"/>
            </a:rPr>
            <a:t>より</a:t>
          </a:r>
          <a:r>
            <a:rPr kumimoji="1" lang="en-US" altLang="ja-JP" sz="1100">
              <a:solidFill>
                <a:schemeClr val="dk1"/>
              </a:solidFill>
              <a:latin typeface="+mn-lt"/>
              <a:ea typeface="+mn-ea"/>
              <a:cs typeface="+mn-cs"/>
            </a:rPr>
            <a:t>1.2</a:t>
          </a:r>
          <a:r>
            <a:rPr kumimoji="1" lang="ja-JP" altLang="en-US" sz="1100">
              <a:solidFill>
                <a:schemeClr val="dk1"/>
              </a:solidFill>
              <a:latin typeface="+mn-lt"/>
              <a:ea typeface="+mn-ea"/>
              <a:cs typeface="+mn-cs"/>
            </a:rPr>
            <a:t>ポイント上昇した。</a:t>
          </a:r>
          <a:r>
            <a:rPr kumimoji="1" lang="ja-JP" altLang="ja-JP" sz="1100">
              <a:solidFill>
                <a:schemeClr val="dk1"/>
              </a:solidFill>
              <a:latin typeface="+mn-lt"/>
              <a:ea typeface="+mn-ea"/>
              <a:cs typeface="+mn-cs"/>
            </a:rPr>
            <a:t>類似団体と比較すると</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ポイント高い。</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前年度に比べ、</a:t>
          </a:r>
          <a:r>
            <a:rPr kumimoji="1" lang="ja-JP" altLang="en-US" sz="1100">
              <a:solidFill>
                <a:schemeClr val="dk1"/>
              </a:solidFill>
              <a:latin typeface="+mn-lt"/>
              <a:ea typeface="+mn-ea"/>
              <a:cs typeface="+mn-cs"/>
            </a:rPr>
            <a:t>人件費、維持補修費での経常収支比率は減少したが、一部事務組合への負担金を含む補助費等が増加し、経常収支比率が上昇した。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今後、令和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年度から令和</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年度にかけ簡易水道特別会計の起債償還額が増加するため、繰出金が増加する見込である。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64981</xdr:rowOff>
    </xdr:from>
    <xdr:to>
      <xdr:col>23</xdr:col>
      <xdr:colOff>133350</xdr:colOff>
      <xdr:row>65</xdr:row>
      <xdr:rowOff>113242</xdr:rowOff>
    </xdr:to>
    <xdr:cxnSp macro="">
      <xdr:nvCxnSpPr>
        <xdr:cNvPr id="131" name="直線コネクタ 130"/>
        <xdr:cNvCxnSpPr/>
      </xdr:nvCxnSpPr>
      <xdr:spPr>
        <a:xfrm>
          <a:off x="4114800" y="11209231"/>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64981</xdr:rowOff>
    </xdr:from>
    <xdr:to>
      <xdr:col>19</xdr:col>
      <xdr:colOff>133350</xdr:colOff>
      <xdr:row>65</xdr:row>
      <xdr:rowOff>64981</xdr:rowOff>
    </xdr:to>
    <xdr:cxnSp macro="">
      <xdr:nvCxnSpPr>
        <xdr:cNvPr id="134" name="直線コネクタ 133"/>
        <xdr:cNvCxnSpPr/>
      </xdr:nvCxnSpPr>
      <xdr:spPr>
        <a:xfrm>
          <a:off x="3225800" y="11209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64981</xdr:rowOff>
    </xdr:from>
    <xdr:to>
      <xdr:col>15</xdr:col>
      <xdr:colOff>82550</xdr:colOff>
      <xdr:row>66</xdr:row>
      <xdr:rowOff>22225</xdr:rowOff>
    </xdr:to>
    <xdr:cxnSp macro="">
      <xdr:nvCxnSpPr>
        <xdr:cNvPr id="137" name="直線コネクタ 136"/>
        <xdr:cNvCxnSpPr/>
      </xdr:nvCxnSpPr>
      <xdr:spPr>
        <a:xfrm flipV="1">
          <a:off x="2336800" y="1120923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81069</xdr:rowOff>
    </xdr:from>
    <xdr:to>
      <xdr:col>11</xdr:col>
      <xdr:colOff>31750</xdr:colOff>
      <xdr:row>66</xdr:row>
      <xdr:rowOff>22225</xdr:rowOff>
    </xdr:to>
    <xdr:cxnSp macro="">
      <xdr:nvCxnSpPr>
        <xdr:cNvPr id="140" name="直線コネクタ 139"/>
        <xdr:cNvCxnSpPr/>
      </xdr:nvCxnSpPr>
      <xdr:spPr>
        <a:xfrm>
          <a:off x="1447800" y="1122531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62442</xdr:rowOff>
    </xdr:from>
    <xdr:to>
      <xdr:col>23</xdr:col>
      <xdr:colOff>184150</xdr:colOff>
      <xdr:row>65</xdr:row>
      <xdr:rowOff>164042</xdr:rowOff>
    </xdr:to>
    <xdr:sp macro="" textlink="">
      <xdr:nvSpPr>
        <xdr:cNvPr id="150" name="楕円 149"/>
        <xdr:cNvSpPr/>
      </xdr:nvSpPr>
      <xdr:spPr>
        <a:xfrm>
          <a:off x="49022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34519</xdr:rowOff>
    </xdr:from>
    <xdr:ext cx="762000" cy="259045"/>
    <xdr:sp macro="" textlink="">
      <xdr:nvSpPr>
        <xdr:cNvPr id="151" name="財政構造の弾力性該当値テキスト"/>
        <xdr:cNvSpPr txBox="1"/>
      </xdr:nvSpPr>
      <xdr:spPr>
        <a:xfrm>
          <a:off x="5041900" y="111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14181</xdr:rowOff>
    </xdr:from>
    <xdr:to>
      <xdr:col>19</xdr:col>
      <xdr:colOff>184150</xdr:colOff>
      <xdr:row>65</xdr:row>
      <xdr:rowOff>115781</xdr:rowOff>
    </xdr:to>
    <xdr:sp macro="" textlink="">
      <xdr:nvSpPr>
        <xdr:cNvPr id="152" name="楕円 151"/>
        <xdr:cNvSpPr/>
      </xdr:nvSpPr>
      <xdr:spPr>
        <a:xfrm>
          <a:off x="4064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100558</xdr:rowOff>
    </xdr:from>
    <xdr:ext cx="736600" cy="259045"/>
    <xdr:sp macro="" textlink="">
      <xdr:nvSpPr>
        <xdr:cNvPr id="153" name="テキスト ボックス 152"/>
        <xdr:cNvSpPr txBox="1"/>
      </xdr:nvSpPr>
      <xdr:spPr>
        <a:xfrm>
          <a:off x="3733800" y="1124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14181</xdr:rowOff>
    </xdr:from>
    <xdr:to>
      <xdr:col>15</xdr:col>
      <xdr:colOff>133350</xdr:colOff>
      <xdr:row>65</xdr:row>
      <xdr:rowOff>115781</xdr:rowOff>
    </xdr:to>
    <xdr:sp macro="" textlink="">
      <xdr:nvSpPr>
        <xdr:cNvPr id="154" name="楕円 153"/>
        <xdr:cNvSpPr/>
      </xdr:nvSpPr>
      <xdr:spPr>
        <a:xfrm>
          <a:off x="3175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100558</xdr:rowOff>
    </xdr:from>
    <xdr:ext cx="762000" cy="259045"/>
    <xdr:sp macro="" textlink="">
      <xdr:nvSpPr>
        <xdr:cNvPr id="155" name="テキスト ボックス 154"/>
        <xdr:cNvSpPr txBox="1"/>
      </xdr:nvSpPr>
      <xdr:spPr>
        <a:xfrm>
          <a:off x="2844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142875</xdr:rowOff>
    </xdr:from>
    <xdr:to>
      <xdr:col>11</xdr:col>
      <xdr:colOff>82550</xdr:colOff>
      <xdr:row>66</xdr:row>
      <xdr:rowOff>73025</xdr:rowOff>
    </xdr:to>
    <xdr:sp macro="" textlink="">
      <xdr:nvSpPr>
        <xdr:cNvPr id="156" name="楕円 155"/>
        <xdr:cNvSpPr/>
      </xdr:nvSpPr>
      <xdr:spPr>
        <a:xfrm>
          <a:off x="2286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57802</xdr:rowOff>
    </xdr:from>
    <xdr:ext cx="762000" cy="259045"/>
    <xdr:sp macro="" textlink="">
      <xdr:nvSpPr>
        <xdr:cNvPr id="157" name="テキスト ボックス 156"/>
        <xdr:cNvSpPr txBox="1"/>
      </xdr:nvSpPr>
      <xdr:spPr>
        <a:xfrm>
          <a:off x="1955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58" name="楕円 157"/>
        <xdr:cNvSpPr/>
      </xdr:nvSpPr>
      <xdr:spPr>
        <a:xfrm>
          <a:off x="1397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116646</xdr:rowOff>
    </xdr:from>
    <xdr:ext cx="762000" cy="259045"/>
    <xdr:sp macro="" textlink="">
      <xdr:nvSpPr>
        <xdr:cNvPr id="159" name="テキスト ボックス 158"/>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人件費は、参議院選挙、村長選挙、県知事選挙に伴うものが増加した。早期退職者が５名あり職員給は減少したが、退職手当特別負担金が増加した。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物件費は消防関係（消防団ハッピ・活動服購入、防災用トランシーバー購入等）購入費やふるさと応援寄附金謝礼、村道及び林道、農道維持管理用重機借上料等の支出が減少したが、公共施設の長寿命化にかかる計画策定や修繕費用が増加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人件費・物件費等決算額は前年度より</a:t>
          </a:r>
          <a:r>
            <a:rPr kumimoji="1" lang="en-US" altLang="ja-JP" sz="1100">
              <a:solidFill>
                <a:schemeClr val="dk1"/>
              </a:solidFill>
              <a:latin typeface="+mn-lt"/>
              <a:ea typeface="+mn-ea"/>
              <a:cs typeface="+mn-cs"/>
            </a:rPr>
            <a:t>5,678</a:t>
          </a:r>
          <a:r>
            <a:rPr kumimoji="1" lang="ja-JP" altLang="ja-JP" sz="1100">
              <a:solidFill>
                <a:schemeClr val="dk1"/>
              </a:solidFill>
              <a:latin typeface="+mn-lt"/>
              <a:ea typeface="+mn-ea"/>
              <a:cs typeface="+mn-cs"/>
            </a:rPr>
            <a:t>円増加となった。</a:t>
          </a:r>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148065</xdr:rowOff>
    </xdr:from>
    <xdr:to>
      <xdr:col>23</xdr:col>
      <xdr:colOff>133350</xdr:colOff>
      <xdr:row>81</xdr:row>
      <xdr:rowOff>154589</xdr:rowOff>
    </xdr:to>
    <xdr:cxnSp macro="">
      <xdr:nvCxnSpPr>
        <xdr:cNvPr id="195" name="直線コネクタ 194"/>
        <xdr:cNvCxnSpPr/>
      </xdr:nvCxnSpPr>
      <xdr:spPr>
        <a:xfrm>
          <a:off x="4114800" y="14035515"/>
          <a:ext cx="8382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117706</xdr:rowOff>
    </xdr:from>
    <xdr:to>
      <xdr:col>19</xdr:col>
      <xdr:colOff>133350</xdr:colOff>
      <xdr:row>81</xdr:row>
      <xdr:rowOff>148065</xdr:rowOff>
    </xdr:to>
    <xdr:cxnSp macro="">
      <xdr:nvCxnSpPr>
        <xdr:cNvPr id="198" name="直線コネクタ 197"/>
        <xdr:cNvCxnSpPr/>
      </xdr:nvCxnSpPr>
      <xdr:spPr>
        <a:xfrm>
          <a:off x="3225800" y="14005156"/>
          <a:ext cx="8890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115940</xdr:rowOff>
    </xdr:from>
    <xdr:to>
      <xdr:col>15</xdr:col>
      <xdr:colOff>82550</xdr:colOff>
      <xdr:row>81</xdr:row>
      <xdr:rowOff>117706</xdr:rowOff>
    </xdr:to>
    <xdr:cxnSp macro="">
      <xdr:nvCxnSpPr>
        <xdr:cNvPr id="201" name="直線コネクタ 200"/>
        <xdr:cNvCxnSpPr/>
      </xdr:nvCxnSpPr>
      <xdr:spPr>
        <a:xfrm>
          <a:off x="2336800" y="14003390"/>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103764</xdr:rowOff>
    </xdr:from>
    <xdr:to>
      <xdr:col>11</xdr:col>
      <xdr:colOff>31750</xdr:colOff>
      <xdr:row>81</xdr:row>
      <xdr:rowOff>115940</xdr:rowOff>
    </xdr:to>
    <xdr:cxnSp macro="">
      <xdr:nvCxnSpPr>
        <xdr:cNvPr id="204" name="直線コネクタ 203"/>
        <xdr:cNvCxnSpPr/>
      </xdr:nvCxnSpPr>
      <xdr:spPr>
        <a:xfrm>
          <a:off x="1447800" y="13991214"/>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103789</xdr:rowOff>
    </xdr:from>
    <xdr:to>
      <xdr:col>23</xdr:col>
      <xdr:colOff>184150</xdr:colOff>
      <xdr:row>82</xdr:row>
      <xdr:rowOff>33939</xdr:rowOff>
    </xdr:to>
    <xdr:sp macro="" textlink="">
      <xdr:nvSpPr>
        <xdr:cNvPr id="214" name="楕円 213"/>
        <xdr:cNvSpPr/>
      </xdr:nvSpPr>
      <xdr:spPr>
        <a:xfrm>
          <a:off x="4902200" y="139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25066</xdr:rowOff>
    </xdr:from>
    <xdr:ext cx="762000" cy="259045"/>
    <xdr:sp macro="" textlink="">
      <xdr:nvSpPr>
        <xdr:cNvPr id="215" name="人件費・物件費等の状況該当値テキスト"/>
        <xdr:cNvSpPr txBox="1"/>
      </xdr:nvSpPr>
      <xdr:spPr>
        <a:xfrm>
          <a:off x="5041900" y="1391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97265</xdr:rowOff>
    </xdr:from>
    <xdr:to>
      <xdr:col>19</xdr:col>
      <xdr:colOff>184150</xdr:colOff>
      <xdr:row>82</xdr:row>
      <xdr:rowOff>27415</xdr:rowOff>
    </xdr:to>
    <xdr:sp macro="" textlink="">
      <xdr:nvSpPr>
        <xdr:cNvPr id="216" name="楕円 215"/>
        <xdr:cNvSpPr/>
      </xdr:nvSpPr>
      <xdr:spPr>
        <a:xfrm>
          <a:off x="4064000" y="139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37592</xdr:rowOff>
    </xdr:from>
    <xdr:ext cx="736600" cy="259045"/>
    <xdr:sp macro="" textlink="">
      <xdr:nvSpPr>
        <xdr:cNvPr id="217" name="テキスト ボックス 216"/>
        <xdr:cNvSpPr txBox="1"/>
      </xdr:nvSpPr>
      <xdr:spPr>
        <a:xfrm>
          <a:off x="3733800" y="1375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66906</xdr:rowOff>
    </xdr:from>
    <xdr:to>
      <xdr:col>15</xdr:col>
      <xdr:colOff>133350</xdr:colOff>
      <xdr:row>81</xdr:row>
      <xdr:rowOff>168506</xdr:rowOff>
    </xdr:to>
    <xdr:sp macro="" textlink="">
      <xdr:nvSpPr>
        <xdr:cNvPr id="218" name="楕円 217"/>
        <xdr:cNvSpPr/>
      </xdr:nvSpPr>
      <xdr:spPr>
        <a:xfrm>
          <a:off x="3175000" y="139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7233</xdr:rowOff>
    </xdr:from>
    <xdr:ext cx="762000" cy="259045"/>
    <xdr:sp macro="" textlink="">
      <xdr:nvSpPr>
        <xdr:cNvPr id="219" name="テキスト ボックス 218"/>
        <xdr:cNvSpPr txBox="1"/>
      </xdr:nvSpPr>
      <xdr:spPr>
        <a:xfrm>
          <a:off x="2844800" y="137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65140</xdr:rowOff>
    </xdr:from>
    <xdr:to>
      <xdr:col>11</xdr:col>
      <xdr:colOff>82550</xdr:colOff>
      <xdr:row>81</xdr:row>
      <xdr:rowOff>166740</xdr:rowOff>
    </xdr:to>
    <xdr:sp macro="" textlink="">
      <xdr:nvSpPr>
        <xdr:cNvPr id="220" name="楕円 219"/>
        <xdr:cNvSpPr/>
      </xdr:nvSpPr>
      <xdr:spPr>
        <a:xfrm>
          <a:off x="2286000" y="139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5467</xdr:rowOff>
    </xdr:from>
    <xdr:ext cx="762000" cy="259045"/>
    <xdr:sp macro="" textlink="">
      <xdr:nvSpPr>
        <xdr:cNvPr id="221" name="テキスト ボックス 220"/>
        <xdr:cNvSpPr txBox="1"/>
      </xdr:nvSpPr>
      <xdr:spPr>
        <a:xfrm>
          <a:off x="1955800" y="137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52964</xdr:rowOff>
    </xdr:from>
    <xdr:to>
      <xdr:col>7</xdr:col>
      <xdr:colOff>31750</xdr:colOff>
      <xdr:row>81</xdr:row>
      <xdr:rowOff>154564</xdr:rowOff>
    </xdr:to>
    <xdr:sp macro="" textlink="">
      <xdr:nvSpPr>
        <xdr:cNvPr id="222" name="楕円 221"/>
        <xdr:cNvSpPr/>
      </xdr:nvSpPr>
      <xdr:spPr>
        <a:xfrm>
          <a:off x="1397000" y="139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164741</xdr:rowOff>
    </xdr:from>
    <xdr:ext cx="762000" cy="259045"/>
    <xdr:sp macro="" textlink="">
      <xdr:nvSpPr>
        <xdr:cNvPr id="223" name="テキスト ボックス 222"/>
        <xdr:cNvSpPr txBox="1"/>
      </xdr:nvSpPr>
      <xdr:spPr>
        <a:xfrm>
          <a:off x="1066800" y="1370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前年度より</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ポイント減少し、類似団体平均、県平均より下回っている</a:t>
          </a:r>
          <a:r>
            <a:rPr kumimoji="1" lang="ja-JP" altLang="en-US" sz="1100">
              <a:solidFill>
                <a:schemeClr val="dk1"/>
              </a:solidFill>
              <a:latin typeface="+mn-lt"/>
              <a:ea typeface="+mn-ea"/>
              <a:cs typeface="+mn-cs"/>
            </a:rPr>
            <a:t>状況が続いている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従来より国・県の動向に準じて給与体系の見直しを行っており、今後も適正な人事管理、給与水準の確保に努める。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58843</xdr:rowOff>
    </xdr:to>
    <xdr:cxnSp macro="">
      <xdr:nvCxnSpPr>
        <xdr:cNvPr id="257" name="直線コネクタ 256"/>
        <xdr:cNvCxnSpPr/>
      </xdr:nvCxnSpPr>
      <xdr:spPr>
        <a:xfrm flipV="1">
          <a:off x="16179800" y="1495890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87</xdr:row>
      <xdr:rowOff>123189</xdr:rowOff>
    </xdr:to>
    <xdr:cxnSp macro="">
      <xdr:nvCxnSpPr>
        <xdr:cNvPr id="260" name="直線コネクタ 259"/>
        <xdr:cNvCxnSpPr/>
      </xdr:nvCxnSpPr>
      <xdr:spPr>
        <a:xfrm flipV="1">
          <a:off x="15290800" y="1497499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123189</xdr:rowOff>
    </xdr:to>
    <xdr:cxnSp macro="">
      <xdr:nvCxnSpPr>
        <xdr:cNvPr id="263" name="直線コネクタ 262"/>
        <xdr:cNvCxnSpPr/>
      </xdr:nvCxnSpPr>
      <xdr:spPr>
        <a:xfrm>
          <a:off x="14401800" y="14902604"/>
          <a:ext cx="889000" cy="1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88</xdr:row>
      <xdr:rowOff>0</xdr:rowOff>
    </xdr:to>
    <xdr:cxnSp macro="">
      <xdr:nvCxnSpPr>
        <xdr:cNvPr id="266" name="直線コネクタ 265"/>
        <xdr:cNvCxnSpPr/>
      </xdr:nvCxnSpPr>
      <xdr:spPr>
        <a:xfrm flipV="1">
          <a:off x="13512800" y="1490260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7" name="給与水準   （国との比較）該当値テキスト"/>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8" name="楕円 277"/>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79" name="テキスト ボックス 278"/>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80" name="楕円 279"/>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81" name="テキスト ボックス 280"/>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82" name="楕円 281"/>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83" name="テキスト ボックス 282"/>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前年度と比較すると</a:t>
          </a:r>
          <a:r>
            <a:rPr kumimoji="1" lang="en-US" altLang="ja-JP" sz="1100">
              <a:solidFill>
                <a:schemeClr val="dk1"/>
              </a:solidFill>
              <a:latin typeface="+mn-lt"/>
              <a:ea typeface="+mn-ea"/>
              <a:cs typeface="+mn-cs"/>
            </a:rPr>
            <a:t>0.04</a:t>
          </a:r>
          <a:r>
            <a:rPr kumimoji="1" lang="ja-JP" altLang="ja-JP" sz="1100">
              <a:solidFill>
                <a:schemeClr val="dk1"/>
              </a:solidFill>
              <a:latin typeface="+mn-lt"/>
              <a:ea typeface="+mn-ea"/>
              <a:cs typeface="+mn-cs"/>
            </a:rPr>
            <a:t>人増加しているが、類似団体と比較すると</a:t>
          </a:r>
          <a:r>
            <a:rPr kumimoji="1" lang="en-US" altLang="ja-JP" sz="1100">
              <a:solidFill>
                <a:schemeClr val="dk1"/>
              </a:solidFill>
              <a:latin typeface="+mn-lt"/>
              <a:ea typeface="+mn-ea"/>
              <a:cs typeface="+mn-cs"/>
            </a:rPr>
            <a:t>8.72</a:t>
          </a:r>
          <a:r>
            <a:rPr kumimoji="1" lang="ja-JP" altLang="ja-JP" sz="1100">
              <a:solidFill>
                <a:schemeClr val="dk1"/>
              </a:solidFill>
              <a:latin typeface="+mn-lt"/>
              <a:ea typeface="+mn-ea"/>
              <a:cs typeface="+mn-cs"/>
            </a:rPr>
            <a:t>人少ない状況となっている。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今後も事務体系の見直し等を行い、適正な定員管理に努める。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113212</xdr:rowOff>
    </xdr:from>
    <xdr:to>
      <xdr:col>81</xdr:col>
      <xdr:colOff>44450</xdr:colOff>
      <xdr:row>58</xdr:row>
      <xdr:rowOff>114590</xdr:rowOff>
    </xdr:to>
    <xdr:cxnSp macro="">
      <xdr:nvCxnSpPr>
        <xdr:cNvPr id="322" name="直線コネクタ 321"/>
        <xdr:cNvCxnSpPr/>
      </xdr:nvCxnSpPr>
      <xdr:spPr>
        <a:xfrm>
          <a:off x="16179800" y="10057312"/>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98734</xdr:rowOff>
    </xdr:from>
    <xdr:to>
      <xdr:col>77</xdr:col>
      <xdr:colOff>44450</xdr:colOff>
      <xdr:row>58</xdr:row>
      <xdr:rowOff>113212</xdr:rowOff>
    </xdr:to>
    <xdr:cxnSp macro="">
      <xdr:nvCxnSpPr>
        <xdr:cNvPr id="325" name="直線コネクタ 324"/>
        <xdr:cNvCxnSpPr/>
      </xdr:nvCxnSpPr>
      <xdr:spPr>
        <a:xfrm>
          <a:off x="15290800" y="100428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82532</xdr:rowOff>
    </xdr:from>
    <xdr:to>
      <xdr:col>72</xdr:col>
      <xdr:colOff>203200</xdr:colOff>
      <xdr:row>58</xdr:row>
      <xdr:rowOff>98734</xdr:rowOff>
    </xdr:to>
    <xdr:cxnSp macro="">
      <xdr:nvCxnSpPr>
        <xdr:cNvPr id="328" name="直線コネクタ 327"/>
        <xdr:cNvCxnSpPr/>
      </xdr:nvCxnSpPr>
      <xdr:spPr>
        <a:xfrm>
          <a:off x="14401800" y="10026632"/>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69433</xdr:rowOff>
    </xdr:from>
    <xdr:to>
      <xdr:col>68</xdr:col>
      <xdr:colOff>152400</xdr:colOff>
      <xdr:row>58</xdr:row>
      <xdr:rowOff>82532</xdr:rowOff>
    </xdr:to>
    <xdr:cxnSp macro="">
      <xdr:nvCxnSpPr>
        <xdr:cNvPr id="331" name="直線コネクタ 330"/>
        <xdr:cNvCxnSpPr/>
      </xdr:nvCxnSpPr>
      <xdr:spPr>
        <a:xfrm>
          <a:off x="13512800" y="1001353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63790</xdr:rowOff>
    </xdr:from>
    <xdr:to>
      <xdr:col>81</xdr:col>
      <xdr:colOff>95250</xdr:colOff>
      <xdr:row>58</xdr:row>
      <xdr:rowOff>165390</xdr:rowOff>
    </xdr:to>
    <xdr:sp macro="" textlink="">
      <xdr:nvSpPr>
        <xdr:cNvPr id="341" name="楕円 340"/>
        <xdr:cNvSpPr/>
      </xdr:nvSpPr>
      <xdr:spPr>
        <a:xfrm>
          <a:off x="16967200" y="100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156517</xdr:rowOff>
    </xdr:from>
    <xdr:ext cx="762000" cy="259045"/>
    <xdr:sp macro="" textlink="">
      <xdr:nvSpPr>
        <xdr:cNvPr id="342" name="定員管理の状況該当値テキスト"/>
        <xdr:cNvSpPr txBox="1"/>
      </xdr:nvSpPr>
      <xdr:spPr>
        <a:xfrm>
          <a:off x="17106900" y="992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62412</xdr:rowOff>
    </xdr:from>
    <xdr:to>
      <xdr:col>77</xdr:col>
      <xdr:colOff>95250</xdr:colOff>
      <xdr:row>58</xdr:row>
      <xdr:rowOff>164012</xdr:rowOff>
    </xdr:to>
    <xdr:sp macro="" textlink="">
      <xdr:nvSpPr>
        <xdr:cNvPr id="343" name="楕円 342"/>
        <xdr:cNvSpPr/>
      </xdr:nvSpPr>
      <xdr:spPr>
        <a:xfrm>
          <a:off x="16129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2739</xdr:rowOff>
    </xdr:from>
    <xdr:ext cx="736600" cy="259045"/>
    <xdr:sp macro="" textlink="">
      <xdr:nvSpPr>
        <xdr:cNvPr id="344" name="テキスト ボックス 343"/>
        <xdr:cNvSpPr txBox="1"/>
      </xdr:nvSpPr>
      <xdr:spPr>
        <a:xfrm>
          <a:off x="15798800" y="977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47934</xdr:rowOff>
    </xdr:from>
    <xdr:to>
      <xdr:col>73</xdr:col>
      <xdr:colOff>44450</xdr:colOff>
      <xdr:row>58</xdr:row>
      <xdr:rowOff>149534</xdr:rowOff>
    </xdr:to>
    <xdr:sp macro="" textlink="">
      <xdr:nvSpPr>
        <xdr:cNvPr id="345" name="楕円 344"/>
        <xdr:cNvSpPr/>
      </xdr:nvSpPr>
      <xdr:spPr>
        <a:xfrm>
          <a:off x="15240000" y="99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159711</xdr:rowOff>
    </xdr:from>
    <xdr:ext cx="762000" cy="259045"/>
    <xdr:sp macro="" textlink="">
      <xdr:nvSpPr>
        <xdr:cNvPr id="346" name="テキスト ボックス 345"/>
        <xdr:cNvSpPr txBox="1"/>
      </xdr:nvSpPr>
      <xdr:spPr>
        <a:xfrm>
          <a:off x="14909800" y="97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31732</xdr:rowOff>
    </xdr:from>
    <xdr:to>
      <xdr:col>68</xdr:col>
      <xdr:colOff>203200</xdr:colOff>
      <xdr:row>58</xdr:row>
      <xdr:rowOff>133332</xdr:rowOff>
    </xdr:to>
    <xdr:sp macro="" textlink="">
      <xdr:nvSpPr>
        <xdr:cNvPr id="347" name="楕円 346"/>
        <xdr:cNvSpPr/>
      </xdr:nvSpPr>
      <xdr:spPr>
        <a:xfrm>
          <a:off x="14351000" y="99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143509</xdr:rowOff>
    </xdr:from>
    <xdr:ext cx="762000" cy="259045"/>
    <xdr:sp macro="" textlink="">
      <xdr:nvSpPr>
        <xdr:cNvPr id="348" name="テキスト ボックス 347"/>
        <xdr:cNvSpPr txBox="1"/>
      </xdr:nvSpPr>
      <xdr:spPr>
        <a:xfrm>
          <a:off x="14020800" y="97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18633</xdr:rowOff>
    </xdr:from>
    <xdr:to>
      <xdr:col>64</xdr:col>
      <xdr:colOff>152400</xdr:colOff>
      <xdr:row>58</xdr:row>
      <xdr:rowOff>120233</xdr:rowOff>
    </xdr:to>
    <xdr:sp macro="" textlink="">
      <xdr:nvSpPr>
        <xdr:cNvPr id="349" name="楕円 348"/>
        <xdr:cNvSpPr/>
      </xdr:nvSpPr>
      <xdr:spPr>
        <a:xfrm>
          <a:off x="13462000" y="99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130410</xdr:rowOff>
    </xdr:from>
    <xdr:ext cx="762000" cy="259045"/>
    <xdr:sp macro="" textlink="">
      <xdr:nvSpPr>
        <xdr:cNvPr id="350" name="テキスト ボックス 349"/>
        <xdr:cNvSpPr txBox="1"/>
      </xdr:nvSpPr>
      <xdr:spPr>
        <a:xfrm>
          <a:off x="13131800" y="973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過疎対策事業債の償還終了による元利償還金の額の減少、固定資産税（特に償却資産分）の増加による標準税収入額等の増加により、前年度に比べ実質公債費比率は</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ポイント減少した。</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今後は、令和２年７月豪雨にかかる災害復旧事業にかかる起債が増えるため、実質公債費比率は上昇する見込みである。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129286</xdr:rowOff>
    </xdr:to>
    <xdr:cxnSp macro="">
      <xdr:nvCxnSpPr>
        <xdr:cNvPr id="381" name="直線コネクタ 380"/>
        <xdr:cNvCxnSpPr/>
      </xdr:nvCxnSpPr>
      <xdr:spPr>
        <a:xfrm flipV="1">
          <a:off x="16179800" y="71297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148590</xdr:rowOff>
    </xdr:to>
    <xdr:cxnSp macro="">
      <xdr:nvCxnSpPr>
        <xdr:cNvPr id="384" name="直線コネクタ 383"/>
        <xdr:cNvCxnSpPr/>
      </xdr:nvCxnSpPr>
      <xdr:spPr>
        <a:xfrm flipV="1">
          <a:off x="15290800" y="71587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6096</xdr:rowOff>
    </xdr:to>
    <xdr:cxnSp macro="">
      <xdr:nvCxnSpPr>
        <xdr:cNvPr id="387" name="直線コネクタ 386"/>
        <xdr:cNvCxnSpPr/>
      </xdr:nvCxnSpPr>
      <xdr:spPr>
        <a:xfrm flipV="1">
          <a:off x="14401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10922</xdr:rowOff>
    </xdr:to>
    <xdr:cxnSp macro="">
      <xdr:nvCxnSpPr>
        <xdr:cNvPr id="390" name="直線コネクタ 389"/>
        <xdr:cNvCxnSpPr/>
      </xdr:nvCxnSpPr>
      <xdr:spPr>
        <a:xfrm flipV="1">
          <a:off x="13512800" y="72069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2" name="楕円 401"/>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3" name="テキスト ボックス 402"/>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6" name="楕円 405"/>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7" name="テキスト ボックス 406"/>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08" name="楕円 407"/>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409" name="テキスト ボックス 408"/>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簡易水道事業、農業集落排水事業にかかる公営企業債等繰入見込額の減少や人吉球磨広域行政組合、人吉下球磨消防組合への組合負担等見込額が減少し、前年度に比べ</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ポイント将来負担比率が減少した。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令和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年度から令和</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年度にかけ、簡易水道事業の工事費にかかる償還額が増加するのに伴う公営企業債等繰り入れ見込額の増加や令和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年度以降過疎対策事業債の償還額が増加</a:t>
          </a:r>
          <a:r>
            <a:rPr kumimoji="1" lang="ja-JP" altLang="en-US" sz="1100">
              <a:solidFill>
                <a:schemeClr val="dk1"/>
              </a:solidFill>
              <a:latin typeface="+mn-lt"/>
              <a:ea typeface="+mn-ea"/>
              <a:cs typeface="+mn-cs"/>
            </a:rPr>
            <a:t>、令和２年７月豪雨にかかる災害復旧事業債が増加</a:t>
          </a:r>
          <a:r>
            <a:rPr kumimoji="1" lang="ja-JP" altLang="ja-JP" sz="1100">
              <a:solidFill>
                <a:schemeClr val="dk1"/>
              </a:solidFill>
              <a:latin typeface="+mn-lt"/>
              <a:ea typeface="+mn-ea"/>
              <a:cs typeface="+mn-cs"/>
            </a:rPr>
            <a:t>する見込となっているため、令和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年度以降は将来負担比率が増加する見込である。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41557</xdr:rowOff>
    </xdr:from>
    <xdr:to>
      <xdr:col>81</xdr:col>
      <xdr:colOff>44450</xdr:colOff>
      <xdr:row>15</xdr:row>
      <xdr:rowOff>49600</xdr:rowOff>
    </xdr:to>
    <xdr:cxnSp macro="">
      <xdr:nvCxnSpPr>
        <xdr:cNvPr id="443" name="直線コネクタ 442"/>
        <xdr:cNvCxnSpPr/>
      </xdr:nvCxnSpPr>
      <xdr:spPr>
        <a:xfrm flipV="1">
          <a:off x="16179800" y="26133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49600</xdr:rowOff>
    </xdr:from>
    <xdr:to>
      <xdr:col>77</xdr:col>
      <xdr:colOff>44450</xdr:colOff>
      <xdr:row>15</xdr:row>
      <xdr:rowOff>56303</xdr:rowOff>
    </xdr:to>
    <xdr:cxnSp macro="">
      <xdr:nvCxnSpPr>
        <xdr:cNvPr id="446" name="直線コネクタ 445"/>
        <xdr:cNvCxnSpPr/>
      </xdr:nvCxnSpPr>
      <xdr:spPr>
        <a:xfrm flipV="1">
          <a:off x="15290800" y="262135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21449</xdr:rowOff>
    </xdr:from>
    <xdr:to>
      <xdr:col>72</xdr:col>
      <xdr:colOff>203200</xdr:colOff>
      <xdr:row>15</xdr:row>
      <xdr:rowOff>56303</xdr:rowOff>
    </xdr:to>
    <xdr:cxnSp macro="">
      <xdr:nvCxnSpPr>
        <xdr:cNvPr id="449" name="直線コネクタ 448"/>
        <xdr:cNvCxnSpPr/>
      </xdr:nvCxnSpPr>
      <xdr:spPr>
        <a:xfrm>
          <a:off x="14401800" y="2593199"/>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21449</xdr:rowOff>
    </xdr:from>
    <xdr:to>
      <xdr:col>68</xdr:col>
      <xdr:colOff>152400</xdr:colOff>
      <xdr:row>15</xdr:row>
      <xdr:rowOff>22790</xdr:rowOff>
    </xdr:to>
    <xdr:cxnSp macro="">
      <xdr:nvCxnSpPr>
        <xdr:cNvPr id="452" name="直線コネクタ 451"/>
        <xdr:cNvCxnSpPr/>
      </xdr:nvCxnSpPr>
      <xdr:spPr>
        <a:xfrm flipV="1">
          <a:off x="13512800" y="2593199"/>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162207</xdr:rowOff>
    </xdr:from>
    <xdr:to>
      <xdr:col>81</xdr:col>
      <xdr:colOff>95250</xdr:colOff>
      <xdr:row>15</xdr:row>
      <xdr:rowOff>92357</xdr:rowOff>
    </xdr:to>
    <xdr:sp macro="" textlink="">
      <xdr:nvSpPr>
        <xdr:cNvPr id="462" name="楕円 461"/>
        <xdr:cNvSpPr/>
      </xdr:nvSpPr>
      <xdr:spPr>
        <a:xfrm>
          <a:off x="169672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134284</xdr:rowOff>
    </xdr:from>
    <xdr:ext cx="762000" cy="259045"/>
    <xdr:sp macro="" textlink="">
      <xdr:nvSpPr>
        <xdr:cNvPr id="463" name="将来負担の状況該当値テキスト"/>
        <xdr:cNvSpPr txBox="1"/>
      </xdr:nvSpPr>
      <xdr:spPr>
        <a:xfrm>
          <a:off x="17106900" y="25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170250</xdr:rowOff>
    </xdr:from>
    <xdr:to>
      <xdr:col>77</xdr:col>
      <xdr:colOff>95250</xdr:colOff>
      <xdr:row>15</xdr:row>
      <xdr:rowOff>100400</xdr:rowOff>
    </xdr:to>
    <xdr:sp macro="" textlink="">
      <xdr:nvSpPr>
        <xdr:cNvPr id="464" name="楕円 463"/>
        <xdr:cNvSpPr/>
      </xdr:nvSpPr>
      <xdr:spPr>
        <a:xfrm>
          <a:off x="16129000" y="25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85177</xdr:rowOff>
    </xdr:from>
    <xdr:ext cx="736600" cy="259045"/>
    <xdr:sp macro="" textlink="">
      <xdr:nvSpPr>
        <xdr:cNvPr id="465" name="テキスト ボックス 464"/>
        <xdr:cNvSpPr txBox="1"/>
      </xdr:nvSpPr>
      <xdr:spPr>
        <a:xfrm>
          <a:off x="15798800" y="265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5503</xdr:rowOff>
    </xdr:from>
    <xdr:to>
      <xdr:col>73</xdr:col>
      <xdr:colOff>44450</xdr:colOff>
      <xdr:row>15</xdr:row>
      <xdr:rowOff>107103</xdr:rowOff>
    </xdr:to>
    <xdr:sp macro="" textlink="">
      <xdr:nvSpPr>
        <xdr:cNvPr id="466" name="楕円 465"/>
        <xdr:cNvSpPr/>
      </xdr:nvSpPr>
      <xdr:spPr>
        <a:xfrm>
          <a:off x="15240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91880</xdr:rowOff>
    </xdr:from>
    <xdr:ext cx="762000" cy="259045"/>
    <xdr:sp macro="" textlink="">
      <xdr:nvSpPr>
        <xdr:cNvPr id="467" name="テキスト ボックス 466"/>
        <xdr:cNvSpPr txBox="1"/>
      </xdr:nvSpPr>
      <xdr:spPr>
        <a:xfrm>
          <a:off x="14909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68" name="楕円 467"/>
        <xdr:cNvSpPr/>
      </xdr:nvSpPr>
      <xdr:spPr>
        <a:xfrm>
          <a:off x="14351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57026</xdr:rowOff>
    </xdr:from>
    <xdr:ext cx="762000" cy="259045"/>
    <xdr:sp macro="" textlink="">
      <xdr:nvSpPr>
        <xdr:cNvPr id="469" name="テキスト ボックス 468"/>
        <xdr:cNvSpPr txBox="1"/>
      </xdr:nvSpPr>
      <xdr:spPr>
        <a:xfrm>
          <a:off x="14020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143440</xdr:rowOff>
    </xdr:from>
    <xdr:to>
      <xdr:col>64</xdr:col>
      <xdr:colOff>152400</xdr:colOff>
      <xdr:row>15</xdr:row>
      <xdr:rowOff>73590</xdr:rowOff>
    </xdr:to>
    <xdr:sp macro="" textlink="">
      <xdr:nvSpPr>
        <xdr:cNvPr id="470" name="楕円 469"/>
        <xdr:cNvSpPr/>
      </xdr:nvSpPr>
      <xdr:spPr>
        <a:xfrm>
          <a:off x="13462000" y="25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58367</xdr:rowOff>
    </xdr:from>
    <xdr:ext cx="762000" cy="259045"/>
    <xdr:sp macro="" textlink="">
      <xdr:nvSpPr>
        <xdr:cNvPr id="471" name="テキスト ボックス 470"/>
        <xdr:cNvSpPr txBox="1"/>
      </xdr:nvSpPr>
      <xdr:spPr>
        <a:xfrm>
          <a:off x="13131800" y="26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4,374
94.54
4,258,648
4,099,183
106,709
2,083,422
3,123,117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参議院選挙、村長選挙、県知事選挙に伴う</a:t>
          </a:r>
          <a:r>
            <a:rPr kumimoji="1" lang="ja-JP" altLang="en-US" sz="1100">
              <a:solidFill>
                <a:schemeClr val="dk1"/>
              </a:solidFill>
              <a:latin typeface="+mn-lt"/>
              <a:ea typeface="+mn-ea"/>
              <a:cs typeface="+mn-cs"/>
            </a:rPr>
            <a:t>時間外勤務手当</a:t>
          </a:r>
          <a:r>
            <a:rPr kumimoji="1" lang="ja-JP" altLang="ja-JP" sz="1100">
              <a:solidFill>
                <a:schemeClr val="dk1"/>
              </a:solidFill>
              <a:latin typeface="+mn-lt"/>
              <a:ea typeface="+mn-ea"/>
              <a:cs typeface="+mn-cs"/>
            </a:rPr>
            <a:t>が増加した。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早期退職者が５名あり職員給は減少したが、退職手当特別負担金は増加した。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33274</xdr:rowOff>
    </xdr:to>
    <xdr:cxnSp macro="">
      <xdr:nvCxnSpPr>
        <xdr:cNvPr id="64" name="直線コネクタ 63"/>
        <xdr:cNvCxnSpPr/>
      </xdr:nvCxnSpPr>
      <xdr:spPr>
        <a:xfrm flipV="1">
          <a:off x="3987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33274</xdr:rowOff>
    </xdr:to>
    <xdr:cxnSp macro="">
      <xdr:nvCxnSpPr>
        <xdr:cNvPr id="67" name="直線コネクタ 66"/>
        <xdr:cNvCxnSpPr/>
      </xdr:nvCxnSpPr>
      <xdr:spPr>
        <a:xfrm>
          <a:off x="3098800" y="6326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154432</xdr:rowOff>
    </xdr:to>
    <xdr:cxnSp macro="">
      <xdr:nvCxnSpPr>
        <xdr:cNvPr id="70" name="直線コネクタ 69"/>
        <xdr:cNvCxnSpPr/>
      </xdr:nvCxnSpPr>
      <xdr:spPr>
        <a:xfrm>
          <a:off x="2209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108712</xdr:rowOff>
    </xdr:to>
    <xdr:cxnSp macro="">
      <xdr:nvCxnSpPr>
        <xdr:cNvPr id="73" name="直線コネクタ 72"/>
        <xdr:cNvCxnSpPr/>
      </xdr:nvCxnSpPr>
      <xdr:spPr>
        <a:xfrm>
          <a:off x="1320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消防団ハッピ・活動服購入、防災用トランシーバー購入費や、村道及び林道等維持管理用重機借上料などが前年より減少したが、橋梁長寿命化修繕計画策定、点検業務委託等施設の長寿命化に関する費用が増加し、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16510</xdr:rowOff>
    </xdr:to>
    <xdr:cxnSp macro="">
      <xdr:nvCxnSpPr>
        <xdr:cNvPr id="125" name="直線コネクタ 124"/>
        <xdr:cNvCxnSpPr/>
      </xdr:nvCxnSpPr>
      <xdr:spPr>
        <a:xfrm>
          <a:off x="15671800" y="2923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8890</xdr:rowOff>
    </xdr:to>
    <xdr:cxnSp macro="">
      <xdr:nvCxnSpPr>
        <xdr:cNvPr id="128" name="直線コネクタ 127"/>
        <xdr:cNvCxnSpPr/>
      </xdr:nvCxnSpPr>
      <xdr:spPr>
        <a:xfrm>
          <a:off x="14782800" y="287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39370</xdr:rowOff>
    </xdr:to>
    <xdr:cxnSp macro="">
      <xdr:nvCxnSpPr>
        <xdr:cNvPr id="131" name="直線コネクタ 130"/>
        <xdr:cNvCxnSpPr/>
      </xdr:nvCxnSpPr>
      <xdr:spPr>
        <a:xfrm flipV="1">
          <a:off x="13893800" y="2870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39370</xdr:rowOff>
    </xdr:to>
    <xdr:cxnSp macro="">
      <xdr:nvCxnSpPr>
        <xdr:cNvPr id="134" name="直線コネクタ 133"/>
        <xdr:cNvCxnSpPr/>
      </xdr:nvCxnSpPr>
      <xdr:spPr>
        <a:xfrm>
          <a:off x="13004800" y="287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5"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47" name="テキスト ボックス 146"/>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0" name="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子どものための教育・保育給付費負担金や子ども医療費、児童手当は減額となったが、養護老人ホーム措置費や障害福祉サービス事業にかかる支出が増加した。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今後も、高齢化社会に対応するため老人福祉関係にかかる費用負担の増加が見込まれる。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6350</xdr:rowOff>
    </xdr:to>
    <xdr:cxnSp macro="">
      <xdr:nvCxnSpPr>
        <xdr:cNvPr id="185" name="直線コネクタ 184"/>
        <xdr:cNvCxnSpPr/>
      </xdr:nvCxnSpPr>
      <xdr:spPr>
        <a:xfrm>
          <a:off x="3987800" y="10033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127000</xdr:rowOff>
    </xdr:to>
    <xdr:cxnSp macro="">
      <xdr:nvCxnSpPr>
        <xdr:cNvPr id="188" name="直線コネクタ 187"/>
        <xdr:cNvCxnSpPr/>
      </xdr:nvCxnSpPr>
      <xdr:spPr>
        <a:xfrm flipV="1">
          <a:off x="3098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127000</xdr:rowOff>
    </xdr:to>
    <xdr:cxnSp macro="">
      <xdr:nvCxnSpPr>
        <xdr:cNvPr id="191" name="直線コネクタ 190"/>
        <xdr:cNvCxnSpPr/>
      </xdr:nvCxnSpPr>
      <xdr:spPr>
        <a:xfrm>
          <a:off x="2209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76200</xdr:rowOff>
    </xdr:to>
    <xdr:cxnSp macro="">
      <xdr:nvCxnSpPr>
        <xdr:cNvPr id="194" name="直線コネクタ 193"/>
        <xdr:cNvCxnSpPr/>
      </xdr:nvCxnSpPr>
      <xdr:spPr>
        <a:xfrm flipV="1">
          <a:off x="1320800" y="991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4" name="楕円 203"/>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5"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6" name="楕円 205"/>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07" name="テキスト ボックス 206"/>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8" name="楕円 207"/>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9" name="テキスト ボックス 208"/>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0" name="楕円 209"/>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1" name="テキスト ボックス 210"/>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2" name="楕円 211"/>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3" name="テキスト ボックス 212"/>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その他にかかる経常収支比率</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類似団体平均を上回っている</a:t>
          </a:r>
          <a:r>
            <a:rPr kumimoji="1" lang="ja-JP" altLang="en-US" sz="1100">
              <a:solidFill>
                <a:schemeClr val="dk1"/>
              </a:solidFill>
              <a:latin typeface="+mn-lt"/>
              <a:ea typeface="+mn-ea"/>
              <a:cs typeface="+mn-cs"/>
            </a:rPr>
            <a:t>。これは</a:t>
          </a:r>
          <a:r>
            <a:rPr kumimoji="1" lang="ja-JP" altLang="ja-JP" sz="1100">
              <a:solidFill>
                <a:schemeClr val="dk1"/>
              </a:solidFill>
              <a:latin typeface="+mn-lt"/>
              <a:ea typeface="+mn-ea"/>
              <a:cs typeface="+mn-cs"/>
            </a:rPr>
            <a:t>繰出金の額が多いことが主な要因である</a:t>
          </a:r>
          <a:r>
            <a:rPr kumimoji="1" lang="ja-JP" altLang="en-US" sz="1100">
              <a:solidFill>
                <a:schemeClr val="dk1"/>
              </a:solidFill>
              <a:latin typeface="+mn-lt"/>
              <a:ea typeface="+mn-ea"/>
              <a:cs typeface="+mn-cs"/>
            </a:rPr>
            <a:t>と考えられる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簡易水道特別会計繰出金、農業集落排水特別会計繰出金</a:t>
          </a:r>
          <a:r>
            <a:rPr kumimoji="1" lang="ja-JP" altLang="en-US" sz="1100">
              <a:solidFill>
                <a:schemeClr val="dk1"/>
              </a:solidFill>
              <a:latin typeface="+mn-lt"/>
              <a:ea typeface="+mn-ea"/>
              <a:cs typeface="+mn-cs"/>
            </a:rPr>
            <a:t>は前年度に比べ</a:t>
          </a:r>
          <a:r>
            <a:rPr kumimoji="1" lang="ja-JP" altLang="ja-JP" sz="1100">
              <a:solidFill>
                <a:schemeClr val="dk1"/>
              </a:solidFill>
              <a:latin typeface="+mn-lt"/>
              <a:ea typeface="+mn-ea"/>
              <a:cs typeface="+mn-cs"/>
            </a:rPr>
            <a:t>減少し、前年度に比べ</a:t>
          </a:r>
          <a:r>
            <a:rPr kumimoji="1" lang="en-US" altLang="ja-JP" sz="1100">
              <a:solidFill>
                <a:schemeClr val="dk1"/>
              </a:solidFill>
              <a:latin typeface="+mn-lt"/>
              <a:ea typeface="+mn-ea"/>
              <a:cs typeface="+mn-cs"/>
            </a:rPr>
            <a:t>0.9</a:t>
          </a:r>
          <a:r>
            <a:rPr kumimoji="1" lang="ja-JP" altLang="ja-JP" sz="1100">
              <a:solidFill>
                <a:schemeClr val="dk1"/>
              </a:solidFill>
              <a:latin typeface="+mn-lt"/>
              <a:ea typeface="+mn-ea"/>
              <a:cs typeface="+mn-cs"/>
            </a:rPr>
            <a:t>ポイント減少したが、類似団体平均より</a:t>
          </a:r>
          <a:r>
            <a:rPr kumimoji="1" lang="en-US" altLang="ja-JP" sz="1100">
              <a:solidFill>
                <a:schemeClr val="dk1"/>
              </a:solidFill>
              <a:latin typeface="+mn-lt"/>
              <a:ea typeface="+mn-ea"/>
              <a:cs typeface="+mn-cs"/>
            </a:rPr>
            <a:t>4.8</a:t>
          </a:r>
          <a:r>
            <a:rPr kumimoji="1" lang="ja-JP" altLang="ja-JP" sz="1100">
              <a:solidFill>
                <a:schemeClr val="dk1"/>
              </a:solidFill>
              <a:latin typeface="+mn-lt"/>
              <a:ea typeface="+mn-ea"/>
              <a:cs typeface="+mn-cs"/>
            </a:rPr>
            <a:t>ポイント上回っている。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今後、簡易水道工事にかかる起債償還や令和２年７月豪雨災害復旧事業にかかる起債償還が増える見込であり、これに伴う</a:t>
          </a:r>
          <a:r>
            <a:rPr kumimoji="1" lang="ja-JP" altLang="ja-JP" sz="1100">
              <a:solidFill>
                <a:schemeClr val="dk1"/>
              </a:solidFill>
              <a:latin typeface="+mn-lt"/>
              <a:ea typeface="+mn-ea"/>
              <a:cs typeface="+mn-cs"/>
            </a:rPr>
            <a:t>繰出金も増加する見込である。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130810</xdr:rowOff>
    </xdr:to>
    <xdr:cxnSp macro="">
      <xdr:nvCxnSpPr>
        <xdr:cNvPr id="245" name="直線コネクタ 244"/>
        <xdr:cNvCxnSpPr/>
      </xdr:nvCxnSpPr>
      <xdr:spPr>
        <a:xfrm flipV="1">
          <a:off x="15671800" y="96901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130810</xdr:rowOff>
    </xdr:from>
    <xdr:to>
      <xdr:col>78</xdr:col>
      <xdr:colOff>69850</xdr:colOff>
      <xdr:row>57</xdr:row>
      <xdr:rowOff>31750</xdr:rowOff>
    </xdr:to>
    <xdr:cxnSp macro="">
      <xdr:nvCxnSpPr>
        <xdr:cNvPr id="248" name="直線コネクタ 247"/>
        <xdr:cNvCxnSpPr/>
      </xdr:nvCxnSpPr>
      <xdr:spPr>
        <a:xfrm flipV="1">
          <a:off x="14782800" y="9732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142240</xdr:rowOff>
    </xdr:to>
    <xdr:cxnSp macro="">
      <xdr:nvCxnSpPr>
        <xdr:cNvPr id="251" name="直線コネクタ 250"/>
        <xdr:cNvCxnSpPr/>
      </xdr:nvCxnSpPr>
      <xdr:spPr>
        <a:xfrm flipV="1">
          <a:off x="13893800" y="98044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111760</xdr:rowOff>
    </xdr:from>
    <xdr:to>
      <xdr:col>69</xdr:col>
      <xdr:colOff>92075</xdr:colOff>
      <xdr:row>57</xdr:row>
      <xdr:rowOff>142240</xdr:rowOff>
    </xdr:to>
    <xdr:cxnSp macro="">
      <xdr:nvCxnSpPr>
        <xdr:cNvPr id="254" name="直線コネクタ 253"/>
        <xdr:cNvCxnSpPr/>
      </xdr:nvCxnSpPr>
      <xdr:spPr>
        <a:xfrm>
          <a:off x="13004800" y="9884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4" name="楕円 263"/>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65"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80010</xdr:rowOff>
    </xdr:from>
    <xdr:to>
      <xdr:col>78</xdr:col>
      <xdr:colOff>120650</xdr:colOff>
      <xdr:row>57</xdr:row>
      <xdr:rowOff>10160</xdr:rowOff>
    </xdr:to>
    <xdr:sp macro="" textlink="">
      <xdr:nvSpPr>
        <xdr:cNvPr id="266" name="楕円 265"/>
        <xdr:cNvSpPr/>
      </xdr:nvSpPr>
      <xdr:spPr>
        <a:xfrm>
          <a:off x="15621000" y="96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166387</xdr:rowOff>
    </xdr:from>
    <xdr:ext cx="736600" cy="259045"/>
    <xdr:sp macro="" textlink="">
      <xdr:nvSpPr>
        <xdr:cNvPr id="267" name="テキスト ボックス 266"/>
        <xdr:cNvSpPr txBox="1"/>
      </xdr:nvSpPr>
      <xdr:spPr>
        <a:xfrm>
          <a:off x="15290800" y="976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8" name="楕円 26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9" name="テキスト ボックス 26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91440</xdr:rowOff>
    </xdr:from>
    <xdr:to>
      <xdr:col>69</xdr:col>
      <xdr:colOff>142875</xdr:colOff>
      <xdr:row>58</xdr:row>
      <xdr:rowOff>21590</xdr:rowOff>
    </xdr:to>
    <xdr:sp macro="" textlink="">
      <xdr:nvSpPr>
        <xdr:cNvPr id="270" name="楕円 269"/>
        <xdr:cNvSpPr/>
      </xdr:nvSpPr>
      <xdr:spPr>
        <a:xfrm>
          <a:off x="138430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6367</xdr:rowOff>
    </xdr:from>
    <xdr:ext cx="762000" cy="259045"/>
    <xdr:sp macro="" textlink="">
      <xdr:nvSpPr>
        <xdr:cNvPr id="271" name="テキスト ボックス 270"/>
        <xdr:cNvSpPr txBox="1"/>
      </xdr:nvSpPr>
      <xdr:spPr>
        <a:xfrm>
          <a:off x="13512800" y="995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60960</xdr:rowOff>
    </xdr:from>
    <xdr:to>
      <xdr:col>65</xdr:col>
      <xdr:colOff>53975</xdr:colOff>
      <xdr:row>57</xdr:row>
      <xdr:rowOff>162560</xdr:rowOff>
    </xdr:to>
    <xdr:sp macro="" textlink="">
      <xdr:nvSpPr>
        <xdr:cNvPr id="272" name="楕円 271"/>
        <xdr:cNvSpPr/>
      </xdr:nvSpPr>
      <xdr:spPr>
        <a:xfrm>
          <a:off x="129540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147337</xdr:rowOff>
    </xdr:from>
    <xdr:ext cx="762000" cy="259045"/>
    <xdr:sp macro="" textlink="">
      <xdr:nvSpPr>
        <xdr:cNvPr id="273" name="テキスト ボックス 272"/>
        <xdr:cNvSpPr txBox="1"/>
      </xdr:nvSpPr>
      <xdr:spPr>
        <a:xfrm>
          <a:off x="12623800" y="991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人吉下球磨消防組合負担金</a:t>
          </a:r>
          <a:r>
            <a:rPr kumimoji="1" lang="ja-JP" altLang="en-US" sz="1100">
              <a:solidFill>
                <a:schemeClr val="dk1"/>
              </a:solidFill>
              <a:latin typeface="+mn-lt"/>
              <a:ea typeface="+mn-ea"/>
              <a:cs typeface="+mn-cs"/>
            </a:rPr>
            <a:t>、有害鳥獣捕獲報酬金等が</a:t>
          </a:r>
          <a:r>
            <a:rPr kumimoji="1" lang="ja-JP" altLang="ja-JP" sz="1100">
              <a:solidFill>
                <a:schemeClr val="dk1"/>
              </a:solidFill>
              <a:latin typeface="+mn-lt"/>
              <a:ea typeface="+mn-ea"/>
              <a:cs typeface="+mn-cs"/>
            </a:rPr>
            <a:t>増加した。経常収支比率</a:t>
          </a:r>
          <a:r>
            <a:rPr kumimoji="1" lang="ja-JP" altLang="en-US" sz="1100">
              <a:solidFill>
                <a:schemeClr val="dk1"/>
              </a:solidFill>
              <a:latin typeface="+mn-lt"/>
              <a:ea typeface="+mn-ea"/>
              <a:cs typeface="+mn-cs"/>
            </a:rPr>
            <a:t>が</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ポイント増加し、類似団体平均を</a:t>
          </a:r>
          <a:r>
            <a:rPr kumimoji="1" lang="en-US" altLang="ja-JP" sz="1100">
              <a:solidFill>
                <a:schemeClr val="dk1"/>
              </a:solidFill>
              <a:latin typeface="+mn-lt"/>
              <a:ea typeface="+mn-ea"/>
              <a:cs typeface="+mn-cs"/>
            </a:rPr>
            <a:t>4.3</a:t>
          </a:r>
          <a:r>
            <a:rPr kumimoji="1" lang="ja-JP" altLang="ja-JP" sz="1100">
              <a:solidFill>
                <a:schemeClr val="dk1"/>
              </a:solidFill>
              <a:latin typeface="+mn-lt"/>
              <a:ea typeface="+mn-ea"/>
              <a:cs typeface="+mn-cs"/>
            </a:rPr>
            <a:t>ポイント上回っている</a:t>
          </a:r>
          <a:r>
            <a:rPr kumimoji="1" lang="ja-JP" altLang="en-US" sz="1100">
              <a:solidFill>
                <a:schemeClr val="dk1"/>
              </a:solidFill>
              <a:latin typeface="+mn-lt"/>
              <a:ea typeface="+mn-ea"/>
              <a:cs typeface="+mn-cs"/>
            </a:rPr>
            <a:t>状況にある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今後も事業の見直し、補助基準の見直し等を行い、経費縮減に努めていく。</a:t>
          </a:r>
          <a:endParaRPr kumimoji="1" lang="en-US"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165862</xdr:rowOff>
    </xdr:to>
    <xdr:cxnSp macro="">
      <xdr:nvCxnSpPr>
        <xdr:cNvPr id="303" name="直線コネクタ 302"/>
        <xdr:cNvCxnSpPr/>
      </xdr:nvCxnSpPr>
      <xdr:spPr>
        <a:xfrm>
          <a:off x="15671800" y="64272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83566</xdr:rowOff>
    </xdr:to>
    <xdr:cxnSp macro="">
      <xdr:nvCxnSpPr>
        <xdr:cNvPr id="306" name="直線コネクタ 305"/>
        <xdr:cNvCxnSpPr/>
      </xdr:nvCxnSpPr>
      <xdr:spPr>
        <a:xfrm>
          <a:off x="14782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88138</xdr:rowOff>
    </xdr:to>
    <xdr:cxnSp macro="">
      <xdr:nvCxnSpPr>
        <xdr:cNvPr id="309" name="直線コネクタ 308"/>
        <xdr:cNvCxnSpPr/>
      </xdr:nvCxnSpPr>
      <xdr:spPr>
        <a:xfrm flipV="1">
          <a:off x="13893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88138</xdr:rowOff>
    </xdr:to>
    <xdr:cxnSp macro="">
      <xdr:nvCxnSpPr>
        <xdr:cNvPr id="312" name="直線コネクタ 311"/>
        <xdr:cNvCxnSpPr/>
      </xdr:nvCxnSpPr>
      <xdr:spPr>
        <a:xfrm>
          <a:off x="13004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2" name="楕円 321"/>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3"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4" name="楕円 323"/>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5" name="テキスト ボックス 324"/>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6" name="楕円 325"/>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7" name="テキスト ボックス 326"/>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8" name="楕円 327"/>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9" name="テキスト ボックス 328"/>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0" name="楕円 329"/>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1" name="テキスト ボックス 33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過疎対策事業債の償還終了により、元金、利子ともに償還額が減少しており、公債費比率も前年度に比べ</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ポイント減少した。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今後、過疎対策事業債の新規借入</a:t>
          </a:r>
          <a:r>
            <a:rPr kumimoji="1" lang="ja-JP" altLang="en-US" sz="1100">
              <a:solidFill>
                <a:schemeClr val="dk1"/>
              </a:solidFill>
              <a:latin typeface="+mn-lt"/>
              <a:ea typeface="+mn-ea"/>
              <a:cs typeface="+mn-cs"/>
            </a:rPr>
            <a:t>や令和２年７月豪雨にかかる災害復旧事業にかかる起債が増加するため、公債費は増加する見込である。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107950</xdr:rowOff>
    </xdr:to>
    <xdr:cxnSp macro="">
      <xdr:nvCxnSpPr>
        <xdr:cNvPr id="363" name="直線コネクタ 362"/>
        <xdr:cNvCxnSpPr/>
      </xdr:nvCxnSpPr>
      <xdr:spPr>
        <a:xfrm flipV="1">
          <a:off x="3987800" y="12962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115570</xdr:rowOff>
    </xdr:to>
    <xdr:cxnSp macro="">
      <xdr:nvCxnSpPr>
        <xdr:cNvPr id="366" name="直線コネクタ 365"/>
        <xdr:cNvCxnSpPr/>
      </xdr:nvCxnSpPr>
      <xdr:spPr>
        <a:xfrm flipV="1">
          <a:off x="3098800" y="1296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142240</xdr:rowOff>
    </xdr:to>
    <xdr:cxnSp macro="">
      <xdr:nvCxnSpPr>
        <xdr:cNvPr id="369" name="直線コネクタ 368"/>
        <xdr:cNvCxnSpPr/>
      </xdr:nvCxnSpPr>
      <xdr:spPr>
        <a:xfrm flipV="1">
          <a:off x="2209800" y="12974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149861</xdr:rowOff>
    </xdr:to>
    <xdr:cxnSp macro="">
      <xdr:nvCxnSpPr>
        <xdr:cNvPr id="372" name="直線コネクタ 371"/>
        <xdr:cNvCxnSpPr/>
      </xdr:nvCxnSpPr>
      <xdr:spPr>
        <a:xfrm flipV="1">
          <a:off x="1320800" y="1300099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2" name="楕円 381"/>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3"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4" name="楕円 383"/>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5" name="テキスト ボックス 384"/>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6" name="楕円 385"/>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7" name="テキスト ボックス 386"/>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8" name="楕円 387"/>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9" name="テキスト ボックス 388"/>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90" name="楕円 389"/>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91" name="テキスト ボックス 390"/>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前年度に比べ</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ポイント上昇し、類似団体平均と比較すると</a:t>
          </a:r>
          <a:r>
            <a:rPr kumimoji="1" lang="en-US" altLang="ja-JP" sz="1100">
              <a:solidFill>
                <a:schemeClr val="dk1"/>
              </a:solidFill>
              <a:latin typeface="+mn-lt"/>
              <a:ea typeface="+mn-ea"/>
              <a:cs typeface="+mn-cs"/>
            </a:rPr>
            <a:t>12.2</a:t>
          </a:r>
          <a:r>
            <a:rPr kumimoji="1" lang="ja-JP" altLang="ja-JP" sz="1100">
              <a:solidFill>
                <a:schemeClr val="dk1"/>
              </a:solidFill>
              <a:latin typeface="+mn-lt"/>
              <a:ea typeface="+mn-ea"/>
              <a:cs typeface="+mn-cs"/>
            </a:rPr>
            <a:t>ポイント高い状況にある。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今後も事業内容を精査し、経常経費の削減、財政健全化を図るよう努める。</a:t>
          </a:r>
          <a:endParaRPr kumimoji="1" lang="en-US" altLang="ja-JP" sz="1100">
            <a:solidFill>
              <a:schemeClr val="dk1"/>
            </a:solidFill>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135573</xdr:rowOff>
    </xdr:from>
    <xdr:to>
      <xdr:col>82</xdr:col>
      <xdr:colOff>107950</xdr:colOff>
      <xdr:row>79</xdr:row>
      <xdr:rowOff>1270</xdr:rowOff>
    </xdr:to>
    <xdr:cxnSp macro="">
      <xdr:nvCxnSpPr>
        <xdr:cNvPr id="428" name="直線コネクタ 427"/>
        <xdr:cNvCxnSpPr/>
      </xdr:nvCxnSpPr>
      <xdr:spPr>
        <a:xfrm>
          <a:off x="15671800" y="13508673"/>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129857</xdr:rowOff>
    </xdr:from>
    <xdr:to>
      <xdr:col>78</xdr:col>
      <xdr:colOff>69850</xdr:colOff>
      <xdr:row>78</xdr:row>
      <xdr:rowOff>135573</xdr:rowOff>
    </xdr:to>
    <xdr:cxnSp macro="">
      <xdr:nvCxnSpPr>
        <xdr:cNvPr id="431" name="直線コネクタ 430"/>
        <xdr:cNvCxnSpPr/>
      </xdr:nvCxnSpPr>
      <xdr:spPr>
        <a:xfrm>
          <a:off x="14782800" y="1350295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129857</xdr:rowOff>
    </xdr:from>
    <xdr:to>
      <xdr:col>73</xdr:col>
      <xdr:colOff>180975</xdr:colOff>
      <xdr:row>79</xdr:row>
      <xdr:rowOff>29845</xdr:rowOff>
    </xdr:to>
    <xdr:cxnSp macro="">
      <xdr:nvCxnSpPr>
        <xdr:cNvPr id="434" name="直線コネクタ 433"/>
        <xdr:cNvCxnSpPr/>
      </xdr:nvCxnSpPr>
      <xdr:spPr>
        <a:xfrm flipV="1">
          <a:off x="13893800" y="13502957"/>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29845</xdr:rowOff>
    </xdr:to>
    <xdr:cxnSp macro="">
      <xdr:nvCxnSpPr>
        <xdr:cNvPr id="437" name="直線コネクタ 436"/>
        <xdr:cNvCxnSpPr/>
      </xdr:nvCxnSpPr>
      <xdr:spPr>
        <a:xfrm>
          <a:off x="13004800" y="134886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7" name="楕円 446"/>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8"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84773</xdr:rowOff>
    </xdr:from>
    <xdr:to>
      <xdr:col>78</xdr:col>
      <xdr:colOff>120650</xdr:colOff>
      <xdr:row>79</xdr:row>
      <xdr:rowOff>14923</xdr:rowOff>
    </xdr:to>
    <xdr:sp macro="" textlink="">
      <xdr:nvSpPr>
        <xdr:cNvPr id="449" name="楕円 448"/>
        <xdr:cNvSpPr/>
      </xdr:nvSpPr>
      <xdr:spPr>
        <a:xfrm>
          <a:off x="15621000" y="134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171150</xdr:rowOff>
    </xdr:from>
    <xdr:ext cx="736600" cy="259045"/>
    <xdr:sp macro="" textlink="">
      <xdr:nvSpPr>
        <xdr:cNvPr id="450" name="テキスト ボックス 449"/>
        <xdr:cNvSpPr txBox="1"/>
      </xdr:nvSpPr>
      <xdr:spPr>
        <a:xfrm>
          <a:off x="15290800" y="13544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79057</xdr:rowOff>
    </xdr:from>
    <xdr:to>
      <xdr:col>74</xdr:col>
      <xdr:colOff>31750</xdr:colOff>
      <xdr:row>79</xdr:row>
      <xdr:rowOff>9207</xdr:rowOff>
    </xdr:to>
    <xdr:sp macro="" textlink="">
      <xdr:nvSpPr>
        <xdr:cNvPr id="451" name="楕円 450"/>
        <xdr:cNvSpPr/>
      </xdr:nvSpPr>
      <xdr:spPr>
        <a:xfrm>
          <a:off x="14732000" y="134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165434</xdr:rowOff>
    </xdr:from>
    <xdr:ext cx="762000" cy="259045"/>
    <xdr:sp macro="" textlink="">
      <xdr:nvSpPr>
        <xdr:cNvPr id="452" name="テキスト ボックス 451"/>
        <xdr:cNvSpPr txBox="1"/>
      </xdr:nvSpPr>
      <xdr:spPr>
        <a:xfrm>
          <a:off x="14401800" y="135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150495</xdr:rowOff>
    </xdr:from>
    <xdr:to>
      <xdr:col>69</xdr:col>
      <xdr:colOff>142875</xdr:colOff>
      <xdr:row>79</xdr:row>
      <xdr:rowOff>80645</xdr:rowOff>
    </xdr:to>
    <xdr:sp macro="" textlink="">
      <xdr:nvSpPr>
        <xdr:cNvPr id="453" name="楕円 452"/>
        <xdr:cNvSpPr/>
      </xdr:nvSpPr>
      <xdr:spPr>
        <a:xfrm>
          <a:off x="138430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65422</xdr:rowOff>
    </xdr:from>
    <xdr:ext cx="762000" cy="259045"/>
    <xdr:sp macro="" textlink="">
      <xdr:nvSpPr>
        <xdr:cNvPr id="454" name="テキスト ボックス 453"/>
        <xdr:cNvSpPr txBox="1"/>
      </xdr:nvSpPr>
      <xdr:spPr>
        <a:xfrm>
          <a:off x="13512800" y="136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55" name="楕円 454"/>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151147</xdr:rowOff>
    </xdr:from>
    <xdr:ext cx="762000" cy="259045"/>
    <xdr:sp macro="" textlink="">
      <xdr:nvSpPr>
        <xdr:cNvPr id="456" name="テキスト ボックス 455"/>
        <xdr:cNvSpPr txBox="1"/>
      </xdr:nvSpPr>
      <xdr:spPr>
        <a:xfrm>
          <a:off x="12623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139560</xdr:rowOff>
    </xdr:from>
    <xdr:to>
      <xdr:col>29</xdr:col>
      <xdr:colOff>127000</xdr:colOff>
      <xdr:row>18</xdr:row>
      <xdr:rowOff>148397</xdr:rowOff>
    </xdr:to>
    <xdr:cxnSp macro="">
      <xdr:nvCxnSpPr>
        <xdr:cNvPr id="49" name="直線コネクタ 48"/>
        <xdr:cNvCxnSpPr/>
      </xdr:nvCxnSpPr>
      <xdr:spPr bwMode="auto">
        <a:xfrm flipV="1">
          <a:off x="5003800" y="3273285"/>
          <a:ext cx="6477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148397</xdr:rowOff>
    </xdr:from>
    <xdr:to>
      <xdr:col>26</xdr:col>
      <xdr:colOff>50800</xdr:colOff>
      <xdr:row>18</xdr:row>
      <xdr:rowOff>160682</xdr:rowOff>
    </xdr:to>
    <xdr:cxnSp macro="">
      <xdr:nvCxnSpPr>
        <xdr:cNvPr id="52" name="直線コネクタ 51"/>
        <xdr:cNvCxnSpPr/>
      </xdr:nvCxnSpPr>
      <xdr:spPr bwMode="auto">
        <a:xfrm flipV="1">
          <a:off x="4305300" y="3282122"/>
          <a:ext cx="698500" cy="12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159757</xdr:rowOff>
    </xdr:from>
    <xdr:to>
      <xdr:col>22</xdr:col>
      <xdr:colOff>114300</xdr:colOff>
      <xdr:row>18</xdr:row>
      <xdr:rowOff>160682</xdr:rowOff>
    </xdr:to>
    <xdr:cxnSp macro="">
      <xdr:nvCxnSpPr>
        <xdr:cNvPr id="55" name="直線コネクタ 54"/>
        <xdr:cNvCxnSpPr/>
      </xdr:nvCxnSpPr>
      <xdr:spPr bwMode="auto">
        <a:xfrm>
          <a:off x="3606800" y="3293482"/>
          <a:ext cx="6985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159757</xdr:rowOff>
    </xdr:from>
    <xdr:to>
      <xdr:col>18</xdr:col>
      <xdr:colOff>177800</xdr:colOff>
      <xdr:row>18</xdr:row>
      <xdr:rowOff>160939</xdr:rowOff>
    </xdr:to>
    <xdr:cxnSp macro="">
      <xdr:nvCxnSpPr>
        <xdr:cNvPr id="58" name="直線コネクタ 57"/>
        <xdr:cNvCxnSpPr/>
      </xdr:nvCxnSpPr>
      <xdr:spPr bwMode="auto">
        <a:xfrm flipV="1">
          <a:off x="2908300" y="3293482"/>
          <a:ext cx="698500" cy="1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88760</xdr:rowOff>
    </xdr:from>
    <xdr:to>
      <xdr:col>29</xdr:col>
      <xdr:colOff>177800</xdr:colOff>
      <xdr:row>19</xdr:row>
      <xdr:rowOff>18910</xdr:rowOff>
    </xdr:to>
    <xdr:sp macro="" textlink="">
      <xdr:nvSpPr>
        <xdr:cNvPr id="68" name="楕円 67"/>
        <xdr:cNvSpPr/>
      </xdr:nvSpPr>
      <xdr:spPr bwMode="auto">
        <a:xfrm>
          <a:off x="5600700" y="322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168787</xdr:rowOff>
    </xdr:from>
    <xdr:ext cx="762000" cy="259045"/>
    <xdr:sp macro="" textlink="">
      <xdr:nvSpPr>
        <xdr:cNvPr id="69" name="人口1人当たり決算額の推移該当値テキスト130"/>
        <xdr:cNvSpPr txBox="1"/>
      </xdr:nvSpPr>
      <xdr:spPr>
        <a:xfrm>
          <a:off x="5740400" y="313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97597</xdr:rowOff>
    </xdr:from>
    <xdr:to>
      <xdr:col>26</xdr:col>
      <xdr:colOff>101600</xdr:colOff>
      <xdr:row>19</xdr:row>
      <xdr:rowOff>27747</xdr:rowOff>
    </xdr:to>
    <xdr:sp macro="" textlink="">
      <xdr:nvSpPr>
        <xdr:cNvPr id="70" name="楕円 69"/>
        <xdr:cNvSpPr/>
      </xdr:nvSpPr>
      <xdr:spPr bwMode="auto">
        <a:xfrm>
          <a:off x="4953000" y="323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12524</xdr:rowOff>
    </xdr:from>
    <xdr:ext cx="736600" cy="259045"/>
    <xdr:sp macro="" textlink="">
      <xdr:nvSpPr>
        <xdr:cNvPr id="71" name="テキスト ボックス 70"/>
        <xdr:cNvSpPr txBox="1"/>
      </xdr:nvSpPr>
      <xdr:spPr>
        <a:xfrm>
          <a:off x="4622800" y="331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109882</xdr:rowOff>
    </xdr:from>
    <xdr:to>
      <xdr:col>22</xdr:col>
      <xdr:colOff>165100</xdr:colOff>
      <xdr:row>19</xdr:row>
      <xdr:rowOff>40032</xdr:rowOff>
    </xdr:to>
    <xdr:sp macro="" textlink="">
      <xdr:nvSpPr>
        <xdr:cNvPr id="72" name="楕円 71"/>
        <xdr:cNvSpPr/>
      </xdr:nvSpPr>
      <xdr:spPr bwMode="auto">
        <a:xfrm>
          <a:off x="4254500" y="32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24809</xdr:rowOff>
    </xdr:from>
    <xdr:ext cx="762000" cy="259045"/>
    <xdr:sp macro="" textlink="">
      <xdr:nvSpPr>
        <xdr:cNvPr id="73" name="テキスト ボックス 72"/>
        <xdr:cNvSpPr txBox="1"/>
      </xdr:nvSpPr>
      <xdr:spPr>
        <a:xfrm>
          <a:off x="3924300" y="332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108957</xdr:rowOff>
    </xdr:from>
    <xdr:to>
      <xdr:col>19</xdr:col>
      <xdr:colOff>38100</xdr:colOff>
      <xdr:row>19</xdr:row>
      <xdr:rowOff>39107</xdr:rowOff>
    </xdr:to>
    <xdr:sp macro="" textlink="">
      <xdr:nvSpPr>
        <xdr:cNvPr id="74" name="楕円 73"/>
        <xdr:cNvSpPr/>
      </xdr:nvSpPr>
      <xdr:spPr bwMode="auto">
        <a:xfrm>
          <a:off x="3556000" y="324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23884</xdr:rowOff>
    </xdr:from>
    <xdr:ext cx="762000" cy="259045"/>
    <xdr:sp macro="" textlink="">
      <xdr:nvSpPr>
        <xdr:cNvPr id="75" name="テキスト ボックス 74"/>
        <xdr:cNvSpPr txBox="1"/>
      </xdr:nvSpPr>
      <xdr:spPr>
        <a:xfrm>
          <a:off x="3225800" y="332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110139</xdr:rowOff>
    </xdr:from>
    <xdr:to>
      <xdr:col>15</xdr:col>
      <xdr:colOff>101600</xdr:colOff>
      <xdr:row>19</xdr:row>
      <xdr:rowOff>40289</xdr:rowOff>
    </xdr:to>
    <xdr:sp macro="" textlink="">
      <xdr:nvSpPr>
        <xdr:cNvPr id="76" name="楕円 75"/>
        <xdr:cNvSpPr/>
      </xdr:nvSpPr>
      <xdr:spPr bwMode="auto">
        <a:xfrm>
          <a:off x="2857500" y="324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25066</xdr:rowOff>
    </xdr:from>
    <xdr:ext cx="762000" cy="259045"/>
    <xdr:sp macro="" textlink="">
      <xdr:nvSpPr>
        <xdr:cNvPr id="77" name="テキスト ボックス 76"/>
        <xdr:cNvSpPr txBox="1"/>
      </xdr:nvSpPr>
      <xdr:spPr>
        <a:xfrm>
          <a:off x="2527300" y="333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315351</xdr:rowOff>
    </xdr:from>
    <xdr:to>
      <xdr:col>29</xdr:col>
      <xdr:colOff>127000</xdr:colOff>
      <xdr:row>35</xdr:row>
      <xdr:rowOff>320228</xdr:rowOff>
    </xdr:to>
    <xdr:cxnSp macro="">
      <xdr:nvCxnSpPr>
        <xdr:cNvPr id="110" name="直線コネクタ 109"/>
        <xdr:cNvCxnSpPr/>
      </xdr:nvCxnSpPr>
      <xdr:spPr bwMode="auto">
        <a:xfrm flipV="1">
          <a:off x="5003800" y="6925701"/>
          <a:ext cx="6477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317919</xdr:rowOff>
    </xdr:from>
    <xdr:to>
      <xdr:col>26</xdr:col>
      <xdr:colOff>50800</xdr:colOff>
      <xdr:row>35</xdr:row>
      <xdr:rowOff>320228</xdr:rowOff>
    </xdr:to>
    <xdr:cxnSp macro="">
      <xdr:nvCxnSpPr>
        <xdr:cNvPr id="113" name="直線コネクタ 112"/>
        <xdr:cNvCxnSpPr/>
      </xdr:nvCxnSpPr>
      <xdr:spPr bwMode="auto">
        <a:xfrm>
          <a:off x="4305300" y="6928269"/>
          <a:ext cx="698500" cy="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272969</xdr:rowOff>
    </xdr:from>
    <xdr:to>
      <xdr:col>22</xdr:col>
      <xdr:colOff>114300</xdr:colOff>
      <xdr:row>35</xdr:row>
      <xdr:rowOff>317919</xdr:rowOff>
    </xdr:to>
    <xdr:cxnSp macro="">
      <xdr:nvCxnSpPr>
        <xdr:cNvPr id="116" name="直線コネクタ 115"/>
        <xdr:cNvCxnSpPr/>
      </xdr:nvCxnSpPr>
      <xdr:spPr bwMode="auto">
        <a:xfrm>
          <a:off x="3606800" y="6883319"/>
          <a:ext cx="698500" cy="4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272969</xdr:rowOff>
    </xdr:from>
    <xdr:to>
      <xdr:col>18</xdr:col>
      <xdr:colOff>177800</xdr:colOff>
      <xdr:row>35</xdr:row>
      <xdr:rowOff>283263</xdr:rowOff>
    </xdr:to>
    <xdr:cxnSp macro="">
      <xdr:nvCxnSpPr>
        <xdr:cNvPr id="119" name="直線コネクタ 118"/>
        <xdr:cNvCxnSpPr/>
      </xdr:nvCxnSpPr>
      <xdr:spPr bwMode="auto">
        <a:xfrm flipV="1">
          <a:off x="2908300" y="6883319"/>
          <a:ext cx="698500" cy="10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264551</xdr:rowOff>
    </xdr:from>
    <xdr:to>
      <xdr:col>29</xdr:col>
      <xdr:colOff>177800</xdr:colOff>
      <xdr:row>36</xdr:row>
      <xdr:rowOff>23251</xdr:rowOff>
    </xdr:to>
    <xdr:sp macro="" textlink="">
      <xdr:nvSpPr>
        <xdr:cNvPr id="129" name="楕円 128"/>
        <xdr:cNvSpPr/>
      </xdr:nvSpPr>
      <xdr:spPr bwMode="auto">
        <a:xfrm>
          <a:off x="5600700" y="687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236628</xdr:rowOff>
    </xdr:from>
    <xdr:ext cx="762000" cy="259045"/>
    <xdr:sp macro="" textlink="">
      <xdr:nvSpPr>
        <xdr:cNvPr id="130" name="人口1人当たり決算額の推移該当値テキスト445"/>
        <xdr:cNvSpPr txBox="1"/>
      </xdr:nvSpPr>
      <xdr:spPr>
        <a:xfrm>
          <a:off x="5740400" y="684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269428</xdr:rowOff>
    </xdr:from>
    <xdr:to>
      <xdr:col>26</xdr:col>
      <xdr:colOff>101600</xdr:colOff>
      <xdr:row>36</xdr:row>
      <xdr:rowOff>28128</xdr:rowOff>
    </xdr:to>
    <xdr:sp macro="" textlink="">
      <xdr:nvSpPr>
        <xdr:cNvPr id="131" name="楕円 130"/>
        <xdr:cNvSpPr/>
      </xdr:nvSpPr>
      <xdr:spPr bwMode="auto">
        <a:xfrm>
          <a:off x="4953000" y="6879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12905</xdr:rowOff>
    </xdr:from>
    <xdr:ext cx="736600" cy="259045"/>
    <xdr:sp macro="" textlink="">
      <xdr:nvSpPr>
        <xdr:cNvPr id="132" name="テキスト ボックス 131"/>
        <xdr:cNvSpPr txBox="1"/>
      </xdr:nvSpPr>
      <xdr:spPr>
        <a:xfrm>
          <a:off x="4622800" y="696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267119</xdr:rowOff>
    </xdr:from>
    <xdr:to>
      <xdr:col>22</xdr:col>
      <xdr:colOff>165100</xdr:colOff>
      <xdr:row>36</xdr:row>
      <xdr:rowOff>25819</xdr:rowOff>
    </xdr:to>
    <xdr:sp macro="" textlink="">
      <xdr:nvSpPr>
        <xdr:cNvPr id="133" name="楕円 132"/>
        <xdr:cNvSpPr/>
      </xdr:nvSpPr>
      <xdr:spPr bwMode="auto">
        <a:xfrm>
          <a:off x="4254500" y="687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10596</xdr:rowOff>
    </xdr:from>
    <xdr:ext cx="762000" cy="259045"/>
    <xdr:sp macro="" textlink="">
      <xdr:nvSpPr>
        <xdr:cNvPr id="134" name="テキスト ボックス 133"/>
        <xdr:cNvSpPr txBox="1"/>
      </xdr:nvSpPr>
      <xdr:spPr>
        <a:xfrm>
          <a:off x="3924300" y="696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222169</xdr:rowOff>
    </xdr:from>
    <xdr:to>
      <xdr:col>19</xdr:col>
      <xdr:colOff>38100</xdr:colOff>
      <xdr:row>35</xdr:row>
      <xdr:rowOff>323769</xdr:rowOff>
    </xdr:to>
    <xdr:sp macro="" textlink="">
      <xdr:nvSpPr>
        <xdr:cNvPr id="135" name="楕円 134"/>
        <xdr:cNvSpPr/>
      </xdr:nvSpPr>
      <xdr:spPr bwMode="auto">
        <a:xfrm>
          <a:off x="3556000" y="683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308546</xdr:rowOff>
    </xdr:from>
    <xdr:ext cx="762000" cy="259045"/>
    <xdr:sp macro="" textlink="">
      <xdr:nvSpPr>
        <xdr:cNvPr id="136" name="テキスト ボックス 135"/>
        <xdr:cNvSpPr txBox="1"/>
      </xdr:nvSpPr>
      <xdr:spPr>
        <a:xfrm>
          <a:off x="3225800" y="69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232463</xdr:rowOff>
    </xdr:from>
    <xdr:to>
      <xdr:col>15</xdr:col>
      <xdr:colOff>101600</xdr:colOff>
      <xdr:row>35</xdr:row>
      <xdr:rowOff>334063</xdr:rowOff>
    </xdr:to>
    <xdr:sp macro="" textlink="">
      <xdr:nvSpPr>
        <xdr:cNvPr id="137" name="楕円 136"/>
        <xdr:cNvSpPr/>
      </xdr:nvSpPr>
      <xdr:spPr bwMode="auto">
        <a:xfrm>
          <a:off x="2857500" y="6842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318840</xdr:rowOff>
    </xdr:from>
    <xdr:ext cx="762000" cy="259045"/>
    <xdr:sp macro="" textlink="">
      <xdr:nvSpPr>
        <xdr:cNvPr id="138" name="テキスト ボックス 137"/>
        <xdr:cNvSpPr txBox="1"/>
      </xdr:nvSpPr>
      <xdr:spPr>
        <a:xfrm>
          <a:off x="2527300" y="692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4,374
94.54
4,258,648
4,099,183
106,709
2,083,422
3,123,117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142849</xdr:rowOff>
    </xdr:from>
    <xdr:to>
      <xdr:col>24</xdr:col>
      <xdr:colOff>63500</xdr:colOff>
      <xdr:row>37</xdr:row>
      <xdr:rowOff>154178</xdr:rowOff>
    </xdr:to>
    <xdr:cxnSp macro="">
      <xdr:nvCxnSpPr>
        <xdr:cNvPr id="60" name="直線コネクタ 59"/>
        <xdr:cNvCxnSpPr/>
      </xdr:nvCxnSpPr>
      <xdr:spPr>
        <a:xfrm flipV="1">
          <a:off x="3797300" y="6486499"/>
          <a:ext cx="8382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154178</xdr:rowOff>
    </xdr:from>
    <xdr:to>
      <xdr:col>19</xdr:col>
      <xdr:colOff>177800</xdr:colOff>
      <xdr:row>37</xdr:row>
      <xdr:rowOff>164017</xdr:rowOff>
    </xdr:to>
    <xdr:cxnSp macro="">
      <xdr:nvCxnSpPr>
        <xdr:cNvPr id="63" name="直線コネクタ 62"/>
        <xdr:cNvCxnSpPr/>
      </xdr:nvCxnSpPr>
      <xdr:spPr>
        <a:xfrm flipV="1">
          <a:off x="2908300" y="6497828"/>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164017</xdr:rowOff>
    </xdr:from>
    <xdr:to>
      <xdr:col>15</xdr:col>
      <xdr:colOff>50800</xdr:colOff>
      <xdr:row>37</xdr:row>
      <xdr:rowOff>168884</xdr:rowOff>
    </xdr:to>
    <xdr:cxnSp macro="">
      <xdr:nvCxnSpPr>
        <xdr:cNvPr id="66" name="直線コネクタ 65"/>
        <xdr:cNvCxnSpPr/>
      </xdr:nvCxnSpPr>
      <xdr:spPr>
        <a:xfrm flipV="1">
          <a:off x="2019300" y="6507667"/>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166067</xdr:rowOff>
    </xdr:from>
    <xdr:to>
      <xdr:col>10</xdr:col>
      <xdr:colOff>114300</xdr:colOff>
      <xdr:row>37</xdr:row>
      <xdr:rowOff>168884</xdr:rowOff>
    </xdr:to>
    <xdr:cxnSp macro="">
      <xdr:nvCxnSpPr>
        <xdr:cNvPr id="69" name="直線コネクタ 68"/>
        <xdr:cNvCxnSpPr/>
      </xdr:nvCxnSpPr>
      <xdr:spPr>
        <a:xfrm>
          <a:off x="1130300" y="6509717"/>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92049</xdr:rowOff>
    </xdr:from>
    <xdr:to>
      <xdr:col>24</xdr:col>
      <xdr:colOff>114300</xdr:colOff>
      <xdr:row>38</xdr:row>
      <xdr:rowOff>22199</xdr:rowOff>
    </xdr:to>
    <xdr:sp macro="" textlink="">
      <xdr:nvSpPr>
        <xdr:cNvPr id="79" name="楕円 78"/>
        <xdr:cNvSpPr/>
      </xdr:nvSpPr>
      <xdr:spPr>
        <a:xfrm>
          <a:off x="4584700" y="64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6976</xdr:rowOff>
    </xdr:from>
    <xdr:ext cx="599010" cy="259045"/>
    <xdr:sp macro="" textlink="">
      <xdr:nvSpPr>
        <xdr:cNvPr id="80" name="人件費該当値テキスト"/>
        <xdr:cNvSpPr txBox="1"/>
      </xdr:nvSpPr>
      <xdr:spPr>
        <a:xfrm>
          <a:off x="4686300" y="635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103378</xdr:rowOff>
    </xdr:from>
    <xdr:to>
      <xdr:col>20</xdr:col>
      <xdr:colOff>38100</xdr:colOff>
      <xdr:row>38</xdr:row>
      <xdr:rowOff>33528</xdr:rowOff>
    </xdr:to>
    <xdr:sp macro="" textlink="">
      <xdr:nvSpPr>
        <xdr:cNvPr id="81" name="楕円 80"/>
        <xdr:cNvSpPr/>
      </xdr:nvSpPr>
      <xdr:spPr>
        <a:xfrm>
          <a:off x="3746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24655</xdr:rowOff>
    </xdr:from>
    <xdr:ext cx="599010" cy="259045"/>
    <xdr:sp macro="" textlink="">
      <xdr:nvSpPr>
        <xdr:cNvPr id="82" name="テキスト ボックス 81"/>
        <xdr:cNvSpPr txBox="1"/>
      </xdr:nvSpPr>
      <xdr:spPr>
        <a:xfrm>
          <a:off x="3497795" y="653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113218</xdr:rowOff>
    </xdr:from>
    <xdr:to>
      <xdr:col>15</xdr:col>
      <xdr:colOff>101600</xdr:colOff>
      <xdr:row>38</xdr:row>
      <xdr:rowOff>43368</xdr:rowOff>
    </xdr:to>
    <xdr:sp macro="" textlink="">
      <xdr:nvSpPr>
        <xdr:cNvPr id="83" name="楕円 82"/>
        <xdr:cNvSpPr/>
      </xdr:nvSpPr>
      <xdr:spPr>
        <a:xfrm>
          <a:off x="2857500" y="64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34494</xdr:rowOff>
    </xdr:from>
    <xdr:ext cx="599010" cy="259045"/>
    <xdr:sp macro="" textlink="">
      <xdr:nvSpPr>
        <xdr:cNvPr id="84" name="テキスト ボックス 83"/>
        <xdr:cNvSpPr txBox="1"/>
      </xdr:nvSpPr>
      <xdr:spPr>
        <a:xfrm>
          <a:off x="2608795" y="654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118085</xdr:rowOff>
    </xdr:from>
    <xdr:to>
      <xdr:col>10</xdr:col>
      <xdr:colOff>165100</xdr:colOff>
      <xdr:row>38</xdr:row>
      <xdr:rowOff>48234</xdr:rowOff>
    </xdr:to>
    <xdr:sp macro="" textlink="">
      <xdr:nvSpPr>
        <xdr:cNvPr id="85" name="楕円 84"/>
        <xdr:cNvSpPr/>
      </xdr:nvSpPr>
      <xdr:spPr>
        <a:xfrm>
          <a:off x="1968500" y="6461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39361</xdr:rowOff>
    </xdr:from>
    <xdr:ext cx="599010" cy="259045"/>
    <xdr:sp macro="" textlink="">
      <xdr:nvSpPr>
        <xdr:cNvPr id="86" name="テキスト ボックス 85"/>
        <xdr:cNvSpPr txBox="1"/>
      </xdr:nvSpPr>
      <xdr:spPr>
        <a:xfrm>
          <a:off x="1719795" y="655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115267</xdr:rowOff>
    </xdr:from>
    <xdr:to>
      <xdr:col>6</xdr:col>
      <xdr:colOff>38100</xdr:colOff>
      <xdr:row>38</xdr:row>
      <xdr:rowOff>45417</xdr:rowOff>
    </xdr:to>
    <xdr:sp macro="" textlink="">
      <xdr:nvSpPr>
        <xdr:cNvPr id="87" name="楕円 86"/>
        <xdr:cNvSpPr/>
      </xdr:nvSpPr>
      <xdr:spPr>
        <a:xfrm>
          <a:off x="1079500" y="645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36544</xdr:rowOff>
    </xdr:from>
    <xdr:ext cx="599010" cy="259045"/>
    <xdr:sp macro="" textlink="">
      <xdr:nvSpPr>
        <xdr:cNvPr id="88" name="テキスト ボックス 87"/>
        <xdr:cNvSpPr txBox="1"/>
      </xdr:nvSpPr>
      <xdr:spPr>
        <a:xfrm>
          <a:off x="830795" y="655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65358</xdr:rowOff>
    </xdr:from>
    <xdr:to>
      <xdr:col>24</xdr:col>
      <xdr:colOff>63500</xdr:colOff>
      <xdr:row>58</xdr:row>
      <xdr:rowOff>71273</xdr:rowOff>
    </xdr:to>
    <xdr:cxnSp macro="">
      <xdr:nvCxnSpPr>
        <xdr:cNvPr id="119" name="直線コネクタ 118"/>
        <xdr:cNvCxnSpPr/>
      </xdr:nvCxnSpPr>
      <xdr:spPr>
        <a:xfrm flipV="1">
          <a:off x="3797300" y="10009458"/>
          <a:ext cx="8382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71273</xdr:rowOff>
    </xdr:from>
    <xdr:to>
      <xdr:col>19</xdr:col>
      <xdr:colOff>177800</xdr:colOff>
      <xdr:row>58</xdr:row>
      <xdr:rowOff>98699</xdr:rowOff>
    </xdr:to>
    <xdr:cxnSp macro="">
      <xdr:nvCxnSpPr>
        <xdr:cNvPr id="122" name="直線コネクタ 121"/>
        <xdr:cNvCxnSpPr/>
      </xdr:nvCxnSpPr>
      <xdr:spPr>
        <a:xfrm flipV="1">
          <a:off x="2908300" y="10015373"/>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89829</xdr:rowOff>
    </xdr:from>
    <xdr:to>
      <xdr:col>15</xdr:col>
      <xdr:colOff>50800</xdr:colOff>
      <xdr:row>58</xdr:row>
      <xdr:rowOff>98699</xdr:rowOff>
    </xdr:to>
    <xdr:cxnSp macro="">
      <xdr:nvCxnSpPr>
        <xdr:cNvPr id="125" name="直線コネクタ 124"/>
        <xdr:cNvCxnSpPr/>
      </xdr:nvCxnSpPr>
      <xdr:spPr>
        <a:xfrm>
          <a:off x="2019300" y="10033929"/>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89829</xdr:rowOff>
    </xdr:from>
    <xdr:to>
      <xdr:col>10</xdr:col>
      <xdr:colOff>114300</xdr:colOff>
      <xdr:row>58</xdr:row>
      <xdr:rowOff>113315</xdr:rowOff>
    </xdr:to>
    <xdr:cxnSp macro="">
      <xdr:nvCxnSpPr>
        <xdr:cNvPr id="128" name="直線コネクタ 127"/>
        <xdr:cNvCxnSpPr/>
      </xdr:nvCxnSpPr>
      <xdr:spPr>
        <a:xfrm flipV="1">
          <a:off x="1130300" y="10033929"/>
          <a:ext cx="8890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14558</xdr:rowOff>
    </xdr:from>
    <xdr:to>
      <xdr:col>24</xdr:col>
      <xdr:colOff>114300</xdr:colOff>
      <xdr:row>58</xdr:row>
      <xdr:rowOff>116158</xdr:rowOff>
    </xdr:to>
    <xdr:sp macro="" textlink="">
      <xdr:nvSpPr>
        <xdr:cNvPr id="138" name="楕円 137"/>
        <xdr:cNvSpPr/>
      </xdr:nvSpPr>
      <xdr:spPr>
        <a:xfrm>
          <a:off x="4584700" y="99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100935</xdr:rowOff>
    </xdr:from>
    <xdr:ext cx="599010" cy="259045"/>
    <xdr:sp macro="" textlink="">
      <xdr:nvSpPr>
        <xdr:cNvPr id="139" name="物件費該当値テキスト"/>
        <xdr:cNvSpPr txBox="1"/>
      </xdr:nvSpPr>
      <xdr:spPr>
        <a:xfrm>
          <a:off x="4686300" y="987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20473</xdr:rowOff>
    </xdr:from>
    <xdr:to>
      <xdr:col>20</xdr:col>
      <xdr:colOff>38100</xdr:colOff>
      <xdr:row>58</xdr:row>
      <xdr:rowOff>122073</xdr:rowOff>
    </xdr:to>
    <xdr:sp macro="" textlink="">
      <xdr:nvSpPr>
        <xdr:cNvPr id="140" name="楕円 139"/>
        <xdr:cNvSpPr/>
      </xdr:nvSpPr>
      <xdr:spPr>
        <a:xfrm>
          <a:off x="3746500" y="99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113200</xdr:rowOff>
    </xdr:from>
    <xdr:ext cx="599010" cy="259045"/>
    <xdr:sp macro="" textlink="">
      <xdr:nvSpPr>
        <xdr:cNvPr id="141" name="テキスト ボックス 140"/>
        <xdr:cNvSpPr txBox="1"/>
      </xdr:nvSpPr>
      <xdr:spPr>
        <a:xfrm>
          <a:off x="3497795" y="1005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47899</xdr:rowOff>
    </xdr:from>
    <xdr:to>
      <xdr:col>15</xdr:col>
      <xdr:colOff>101600</xdr:colOff>
      <xdr:row>58</xdr:row>
      <xdr:rowOff>149499</xdr:rowOff>
    </xdr:to>
    <xdr:sp macro="" textlink="">
      <xdr:nvSpPr>
        <xdr:cNvPr id="142" name="楕円 141"/>
        <xdr:cNvSpPr/>
      </xdr:nvSpPr>
      <xdr:spPr>
        <a:xfrm>
          <a:off x="2857500" y="99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140626</xdr:rowOff>
    </xdr:from>
    <xdr:ext cx="599010" cy="259045"/>
    <xdr:sp macro="" textlink="">
      <xdr:nvSpPr>
        <xdr:cNvPr id="143" name="テキスト ボックス 142"/>
        <xdr:cNvSpPr txBox="1"/>
      </xdr:nvSpPr>
      <xdr:spPr>
        <a:xfrm>
          <a:off x="2608795" y="1008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39029</xdr:rowOff>
    </xdr:from>
    <xdr:to>
      <xdr:col>10</xdr:col>
      <xdr:colOff>165100</xdr:colOff>
      <xdr:row>58</xdr:row>
      <xdr:rowOff>140629</xdr:rowOff>
    </xdr:to>
    <xdr:sp macro="" textlink="">
      <xdr:nvSpPr>
        <xdr:cNvPr id="144" name="楕円 143"/>
        <xdr:cNvSpPr/>
      </xdr:nvSpPr>
      <xdr:spPr>
        <a:xfrm>
          <a:off x="1968500" y="99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131756</xdr:rowOff>
    </xdr:from>
    <xdr:ext cx="599010" cy="259045"/>
    <xdr:sp macro="" textlink="">
      <xdr:nvSpPr>
        <xdr:cNvPr id="145" name="テキスト ボックス 144"/>
        <xdr:cNvSpPr txBox="1"/>
      </xdr:nvSpPr>
      <xdr:spPr>
        <a:xfrm>
          <a:off x="1719795" y="100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62515</xdr:rowOff>
    </xdr:from>
    <xdr:to>
      <xdr:col>6</xdr:col>
      <xdr:colOff>38100</xdr:colOff>
      <xdr:row>58</xdr:row>
      <xdr:rowOff>164115</xdr:rowOff>
    </xdr:to>
    <xdr:sp macro="" textlink="">
      <xdr:nvSpPr>
        <xdr:cNvPr id="146" name="楕円 145"/>
        <xdr:cNvSpPr/>
      </xdr:nvSpPr>
      <xdr:spPr>
        <a:xfrm>
          <a:off x="1079500" y="1000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155242</xdr:rowOff>
    </xdr:from>
    <xdr:ext cx="534377" cy="259045"/>
    <xdr:sp macro="" textlink="">
      <xdr:nvSpPr>
        <xdr:cNvPr id="147" name="テキスト ボックス 146"/>
        <xdr:cNvSpPr txBox="1"/>
      </xdr:nvSpPr>
      <xdr:spPr>
        <a:xfrm>
          <a:off x="863111" y="10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65136</xdr:rowOff>
    </xdr:from>
    <xdr:to>
      <xdr:col>24</xdr:col>
      <xdr:colOff>63500</xdr:colOff>
      <xdr:row>78</xdr:row>
      <xdr:rowOff>73873</xdr:rowOff>
    </xdr:to>
    <xdr:cxnSp macro="">
      <xdr:nvCxnSpPr>
        <xdr:cNvPr id="174" name="直線コネクタ 173"/>
        <xdr:cNvCxnSpPr/>
      </xdr:nvCxnSpPr>
      <xdr:spPr>
        <a:xfrm>
          <a:off x="3797300" y="13438236"/>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65136</xdr:rowOff>
    </xdr:from>
    <xdr:to>
      <xdr:col>19</xdr:col>
      <xdr:colOff>177800</xdr:colOff>
      <xdr:row>78</xdr:row>
      <xdr:rowOff>82152</xdr:rowOff>
    </xdr:to>
    <xdr:cxnSp macro="">
      <xdr:nvCxnSpPr>
        <xdr:cNvPr id="177" name="直線コネクタ 176"/>
        <xdr:cNvCxnSpPr/>
      </xdr:nvCxnSpPr>
      <xdr:spPr>
        <a:xfrm flipV="1">
          <a:off x="2908300" y="13438236"/>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82152</xdr:rowOff>
    </xdr:from>
    <xdr:to>
      <xdr:col>15</xdr:col>
      <xdr:colOff>50800</xdr:colOff>
      <xdr:row>78</xdr:row>
      <xdr:rowOff>96197</xdr:rowOff>
    </xdr:to>
    <xdr:cxnSp macro="">
      <xdr:nvCxnSpPr>
        <xdr:cNvPr id="180" name="直線コネクタ 179"/>
        <xdr:cNvCxnSpPr/>
      </xdr:nvCxnSpPr>
      <xdr:spPr>
        <a:xfrm flipV="1">
          <a:off x="2019300" y="13455252"/>
          <a:ext cx="889000" cy="1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89284</xdr:rowOff>
    </xdr:from>
    <xdr:to>
      <xdr:col>10</xdr:col>
      <xdr:colOff>114300</xdr:colOff>
      <xdr:row>78</xdr:row>
      <xdr:rowOff>96197</xdr:rowOff>
    </xdr:to>
    <xdr:cxnSp macro="">
      <xdr:nvCxnSpPr>
        <xdr:cNvPr id="183" name="直線コネクタ 182"/>
        <xdr:cNvCxnSpPr/>
      </xdr:nvCxnSpPr>
      <xdr:spPr>
        <a:xfrm>
          <a:off x="1130300" y="13462384"/>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23073</xdr:rowOff>
    </xdr:from>
    <xdr:to>
      <xdr:col>24</xdr:col>
      <xdr:colOff>114300</xdr:colOff>
      <xdr:row>78</xdr:row>
      <xdr:rowOff>124673</xdr:rowOff>
    </xdr:to>
    <xdr:sp macro="" textlink="">
      <xdr:nvSpPr>
        <xdr:cNvPr id="193" name="楕円 192"/>
        <xdr:cNvSpPr/>
      </xdr:nvSpPr>
      <xdr:spPr>
        <a:xfrm>
          <a:off x="4584700" y="133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14336</xdr:rowOff>
    </xdr:from>
    <xdr:to>
      <xdr:col>20</xdr:col>
      <xdr:colOff>38100</xdr:colOff>
      <xdr:row>78</xdr:row>
      <xdr:rowOff>115936</xdr:rowOff>
    </xdr:to>
    <xdr:sp macro="" textlink="">
      <xdr:nvSpPr>
        <xdr:cNvPr id="195" name="楕円 194"/>
        <xdr:cNvSpPr/>
      </xdr:nvSpPr>
      <xdr:spPr>
        <a:xfrm>
          <a:off x="3746500" y="133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107063</xdr:rowOff>
    </xdr:from>
    <xdr:ext cx="534377" cy="259045"/>
    <xdr:sp macro="" textlink="">
      <xdr:nvSpPr>
        <xdr:cNvPr id="196" name="テキスト ボックス 195"/>
        <xdr:cNvSpPr txBox="1"/>
      </xdr:nvSpPr>
      <xdr:spPr>
        <a:xfrm>
          <a:off x="3530111" y="1348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31352</xdr:rowOff>
    </xdr:from>
    <xdr:to>
      <xdr:col>15</xdr:col>
      <xdr:colOff>101600</xdr:colOff>
      <xdr:row>78</xdr:row>
      <xdr:rowOff>132952</xdr:rowOff>
    </xdr:to>
    <xdr:sp macro="" textlink="">
      <xdr:nvSpPr>
        <xdr:cNvPr id="197" name="楕円 196"/>
        <xdr:cNvSpPr/>
      </xdr:nvSpPr>
      <xdr:spPr>
        <a:xfrm>
          <a:off x="2857500" y="134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124079</xdr:rowOff>
    </xdr:from>
    <xdr:ext cx="534377" cy="259045"/>
    <xdr:sp macro="" textlink="">
      <xdr:nvSpPr>
        <xdr:cNvPr id="198" name="テキスト ボックス 197"/>
        <xdr:cNvSpPr txBox="1"/>
      </xdr:nvSpPr>
      <xdr:spPr>
        <a:xfrm>
          <a:off x="2641111" y="134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45397</xdr:rowOff>
    </xdr:from>
    <xdr:to>
      <xdr:col>10</xdr:col>
      <xdr:colOff>165100</xdr:colOff>
      <xdr:row>78</xdr:row>
      <xdr:rowOff>146997</xdr:rowOff>
    </xdr:to>
    <xdr:sp macro="" textlink="">
      <xdr:nvSpPr>
        <xdr:cNvPr id="199" name="楕円 198"/>
        <xdr:cNvSpPr/>
      </xdr:nvSpPr>
      <xdr:spPr>
        <a:xfrm>
          <a:off x="1968500" y="134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138124</xdr:rowOff>
    </xdr:from>
    <xdr:ext cx="469744" cy="259045"/>
    <xdr:sp macro="" textlink="">
      <xdr:nvSpPr>
        <xdr:cNvPr id="200" name="テキスト ボックス 199"/>
        <xdr:cNvSpPr txBox="1"/>
      </xdr:nvSpPr>
      <xdr:spPr>
        <a:xfrm>
          <a:off x="1784428" y="135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38484</xdr:rowOff>
    </xdr:from>
    <xdr:to>
      <xdr:col>6</xdr:col>
      <xdr:colOff>38100</xdr:colOff>
      <xdr:row>78</xdr:row>
      <xdr:rowOff>140084</xdr:rowOff>
    </xdr:to>
    <xdr:sp macro="" textlink="">
      <xdr:nvSpPr>
        <xdr:cNvPr id="201" name="楕円 200"/>
        <xdr:cNvSpPr/>
      </xdr:nvSpPr>
      <xdr:spPr>
        <a:xfrm>
          <a:off x="1079500" y="134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131211</xdr:rowOff>
    </xdr:from>
    <xdr:ext cx="534377" cy="259045"/>
    <xdr:sp macro="" textlink="">
      <xdr:nvSpPr>
        <xdr:cNvPr id="202" name="テキスト ボックス 201"/>
        <xdr:cNvSpPr txBox="1"/>
      </xdr:nvSpPr>
      <xdr:spPr>
        <a:xfrm>
          <a:off x="863111" y="135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157704</xdr:rowOff>
    </xdr:from>
    <xdr:to>
      <xdr:col>24</xdr:col>
      <xdr:colOff>63500</xdr:colOff>
      <xdr:row>97</xdr:row>
      <xdr:rowOff>166701</xdr:rowOff>
    </xdr:to>
    <xdr:cxnSp macro="">
      <xdr:nvCxnSpPr>
        <xdr:cNvPr id="231" name="直線コネクタ 230"/>
        <xdr:cNvCxnSpPr/>
      </xdr:nvCxnSpPr>
      <xdr:spPr>
        <a:xfrm flipV="1">
          <a:off x="3797300" y="16788354"/>
          <a:ext cx="8382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166701</xdr:rowOff>
    </xdr:from>
    <xdr:to>
      <xdr:col>19</xdr:col>
      <xdr:colOff>177800</xdr:colOff>
      <xdr:row>97</xdr:row>
      <xdr:rowOff>170526</xdr:rowOff>
    </xdr:to>
    <xdr:cxnSp macro="">
      <xdr:nvCxnSpPr>
        <xdr:cNvPr id="234" name="直線コネクタ 233"/>
        <xdr:cNvCxnSpPr/>
      </xdr:nvCxnSpPr>
      <xdr:spPr>
        <a:xfrm flipV="1">
          <a:off x="2908300" y="16797351"/>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170526</xdr:rowOff>
    </xdr:from>
    <xdr:to>
      <xdr:col>15</xdr:col>
      <xdr:colOff>50800</xdr:colOff>
      <xdr:row>98</xdr:row>
      <xdr:rowOff>13568</xdr:rowOff>
    </xdr:to>
    <xdr:cxnSp macro="">
      <xdr:nvCxnSpPr>
        <xdr:cNvPr id="237" name="直線コネクタ 236"/>
        <xdr:cNvCxnSpPr/>
      </xdr:nvCxnSpPr>
      <xdr:spPr>
        <a:xfrm flipV="1">
          <a:off x="2019300" y="16801176"/>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189</xdr:rowOff>
    </xdr:from>
    <xdr:to>
      <xdr:col>10</xdr:col>
      <xdr:colOff>114300</xdr:colOff>
      <xdr:row>98</xdr:row>
      <xdr:rowOff>13568</xdr:rowOff>
    </xdr:to>
    <xdr:cxnSp macro="">
      <xdr:nvCxnSpPr>
        <xdr:cNvPr id="240" name="直線コネクタ 239"/>
        <xdr:cNvCxnSpPr/>
      </xdr:nvCxnSpPr>
      <xdr:spPr>
        <a:xfrm>
          <a:off x="1130300" y="16802289"/>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106904</xdr:rowOff>
    </xdr:from>
    <xdr:to>
      <xdr:col>24</xdr:col>
      <xdr:colOff>114300</xdr:colOff>
      <xdr:row>98</xdr:row>
      <xdr:rowOff>37054</xdr:rowOff>
    </xdr:to>
    <xdr:sp macro="" textlink="">
      <xdr:nvSpPr>
        <xdr:cNvPr id="250" name="楕円 249"/>
        <xdr:cNvSpPr/>
      </xdr:nvSpPr>
      <xdr:spPr>
        <a:xfrm>
          <a:off x="4584700" y="167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129781</xdr:rowOff>
    </xdr:from>
    <xdr:ext cx="599010" cy="259045"/>
    <xdr:sp macro="" textlink="">
      <xdr:nvSpPr>
        <xdr:cNvPr id="251" name="扶助費該当値テキスト"/>
        <xdr:cNvSpPr txBox="1"/>
      </xdr:nvSpPr>
      <xdr:spPr>
        <a:xfrm>
          <a:off x="4686300" y="1658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115901</xdr:rowOff>
    </xdr:from>
    <xdr:to>
      <xdr:col>20</xdr:col>
      <xdr:colOff>38100</xdr:colOff>
      <xdr:row>98</xdr:row>
      <xdr:rowOff>46051</xdr:rowOff>
    </xdr:to>
    <xdr:sp macro="" textlink="">
      <xdr:nvSpPr>
        <xdr:cNvPr id="252" name="楕円 251"/>
        <xdr:cNvSpPr/>
      </xdr:nvSpPr>
      <xdr:spPr>
        <a:xfrm>
          <a:off x="3746500" y="167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62578</xdr:rowOff>
    </xdr:from>
    <xdr:ext cx="599010" cy="259045"/>
    <xdr:sp macro="" textlink="">
      <xdr:nvSpPr>
        <xdr:cNvPr id="253" name="テキスト ボックス 252"/>
        <xdr:cNvSpPr txBox="1"/>
      </xdr:nvSpPr>
      <xdr:spPr>
        <a:xfrm>
          <a:off x="3497795" y="1652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119726</xdr:rowOff>
    </xdr:from>
    <xdr:to>
      <xdr:col>15</xdr:col>
      <xdr:colOff>101600</xdr:colOff>
      <xdr:row>98</xdr:row>
      <xdr:rowOff>49876</xdr:rowOff>
    </xdr:to>
    <xdr:sp macro="" textlink="">
      <xdr:nvSpPr>
        <xdr:cNvPr id="254" name="楕円 253"/>
        <xdr:cNvSpPr/>
      </xdr:nvSpPr>
      <xdr:spPr>
        <a:xfrm>
          <a:off x="2857500" y="167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66403</xdr:rowOff>
    </xdr:from>
    <xdr:ext cx="599010" cy="259045"/>
    <xdr:sp macro="" textlink="">
      <xdr:nvSpPr>
        <xdr:cNvPr id="255" name="テキスト ボックス 254"/>
        <xdr:cNvSpPr txBox="1"/>
      </xdr:nvSpPr>
      <xdr:spPr>
        <a:xfrm>
          <a:off x="2608795" y="1652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134218</xdr:rowOff>
    </xdr:from>
    <xdr:to>
      <xdr:col>10</xdr:col>
      <xdr:colOff>165100</xdr:colOff>
      <xdr:row>98</xdr:row>
      <xdr:rowOff>64368</xdr:rowOff>
    </xdr:to>
    <xdr:sp macro="" textlink="">
      <xdr:nvSpPr>
        <xdr:cNvPr id="256" name="楕円 255"/>
        <xdr:cNvSpPr/>
      </xdr:nvSpPr>
      <xdr:spPr>
        <a:xfrm>
          <a:off x="1968500" y="167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80895</xdr:rowOff>
    </xdr:from>
    <xdr:ext cx="599010" cy="259045"/>
    <xdr:sp macro="" textlink="">
      <xdr:nvSpPr>
        <xdr:cNvPr id="257" name="テキスト ボックス 256"/>
        <xdr:cNvSpPr txBox="1"/>
      </xdr:nvSpPr>
      <xdr:spPr>
        <a:xfrm>
          <a:off x="1719795" y="1654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120839</xdr:rowOff>
    </xdr:from>
    <xdr:to>
      <xdr:col>6</xdr:col>
      <xdr:colOff>38100</xdr:colOff>
      <xdr:row>98</xdr:row>
      <xdr:rowOff>50989</xdr:rowOff>
    </xdr:to>
    <xdr:sp macro="" textlink="">
      <xdr:nvSpPr>
        <xdr:cNvPr id="258" name="楕円 257"/>
        <xdr:cNvSpPr/>
      </xdr:nvSpPr>
      <xdr:spPr>
        <a:xfrm>
          <a:off x="1079500" y="167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67516</xdr:rowOff>
    </xdr:from>
    <xdr:ext cx="599010" cy="259045"/>
    <xdr:sp macro="" textlink="">
      <xdr:nvSpPr>
        <xdr:cNvPr id="259" name="テキスト ボックス 258"/>
        <xdr:cNvSpPr txBox="1"/>
      </xdr:nvSpPr>
      <xdr:spPr>
        <a:xfrm>
          <a:off x="830795" y="1652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140732</xdr:rowOff>
    </xdr:from>
    <xdr:to>
      <xdr:col>55</xdr:col>
      <xdr:colOff>0</xdr:colOff>
      <xdr:row>38</xdr:row>
      <xdr:rowOff>103143</xdr:rowOff>
    </xdr:to>
    <xdr:cxnSp macro="">
      <xdr:nvCxnSpPr>
        <xdr:cNvPr id="290" name="直線コネクタ 289"/>
        <xdr:cNvCxnSpPr/>
      </xdr:nvCxnSpPr>
      <xdr:spPr>
        <a:xfrm flipV="1">
          <a:off x="9639300" y="6312932"/>
          <a:ext cx="838200" cy="30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83717</xdr:rowOff>
    </xdr:from>
    <xdr:to>
      <xdr:col>50</xdr:col>
      <xdr:colOff>114300</xdr:colOff>
      <xdr:row>38</xdr:row>
      <xdr:rowOff>103143</xdr:rowOff>
    </xdr:to>
    <xdr:cxnSp macro="">
      <xdr:nvCxnSpPr>
        <xdr:cNvPr id="293" name="直線コネクタ 292"/>
        <xdr:cNvCxnSpPr/>
      </xdr:nvCxnSpPr>
      <xdr:spPr>
        <a:xfrm>
          <a:off x="8750300" y="6598817"/>
          <a:ext cx="889000" cy="1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67947</xdr:rowOff>
    </xdr:from>
    <xdr:to>
      <xdr:col>45</xdr:col>
      <xdr:colOff>177800</xdr:colOff>
      <xdr:row>38</xdr:row>
      <xdr:rowOff>83717</xdr:rowOff>
    </xdr:to>
    <xdr:cxnSp macro="">
      <xdr:nvCxnSpPr>
        <xdr:cNvPr id="296" name="直線コネクタ 295"/>
        <xdr:cNvCxnSpPr/>
      </xdr:nvCxnSpPr>
      <xdr:spPr>
        <a:xfrm>
          <a:off x="7861300" y="6583047"/>
          <a:ext cx="8890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67947</xdr:rowOff>
    </xdr:from>
    <xdr:to>
      <xdr:col>41</xdr:col>
      <xdr:colOff>50800</xdr:colOff>
      <xdr:row>38</xdr:row>
      <xdr:rowOff>106279</xdr:rowOff>
    </xdr:to>
    <xdr:cxnSp macro="">
      <xdr:nvCxnSpPr>
        <xdr:cNvPr id="299" name="直線コネクタ 298"/>
        <xdr:cNvCxnSpPr/>
      </xdr:nvCxnSpPr>
      <xdr:spPr>
        <a:xfrm flipV="1">
          <a:off x="6972300" y="6583047"/>
          <a:ext cx="889000" cy="3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89932</xdr:rowOff>
    </xdr:from>
    <xdr:to>
      <xdr:col>55</xdr:col>
      <xdr:colOff>50800</xdr:colOff>
      <xdr:row>37</xdr:row>
      <xdr:rowOff>20082</xdr:rowOff>
    </xdr:to>
    <xdr:sp macro="" textlink="">
      <xdr:nvSpPr>
        <xdr:cNvPr id="309" name="楕円 308"/>
        <xdr:cNvSpPr/>
      </xdr:nvSpPr>
      <xdr:spPr>
        <a:xfrm>
          <a:off x="10426700" y="62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112809</xdr:rowOff>
    </xdr:from>
    <xdr:ext cx="599010" cy="259045"/>
    <xdr:sp macro="" textlink="">
      <xdr:nvSpPr>
        <xdr:cNvPr id="310" name="補助費等該当値テキスト"/>
        <xdr:cNvSpPr txBox="1"/>
      </xdr:nvSpPr>
      <xdr:spPr>
        <a:xfrm>
          <a:off x="10528300" y="611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52343</xdr:rowOff>
    </xdr:from>
    <xdr:to>
      <xdr:col>50</xdr:col>
      <xdr:colOff>165100</xdr:colOff>
      <xdr:row>38</xdr:row>
      <xdr:rowOff>153943</xdr:rowOff>
    </xdr:to>
    <xdr:sp macro="" textlink="">
      <xdr:nvSpPr>
        <xdr:cNvPr id="311" name="楕円 310"/>
        <xdr:cNvSpPr/>
      </xdr:nvSpPr>
      <xdr:spPr>
        <a:xfrm>
          <a:off x="9588500" y="65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145070</xdr:rowOff>
    </xdr:from>
    <xdr:ext cx="599010" cy="259045"/>
    <xdr:sp macro="" textlink="">
      <xdr:nvSpPr>
        <xdr:cNvPr id="312" name="テキスト ボックス 311"/>
        <xdr:cNvSpPr txBox="1"/>
      </xdr:nvSpPr>
      <xdr:spPr>
        <a:xfrm>
          <a:off x="9339795" y="66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32917</xdr:rowOff>
    </xdr:from>
    <xdr:to>
      <xdr:col>46</xdr:col>
      <xdr:colOff>38100</xdr:colOff>
      <xdr:row>38</xdr:row>
      <xdr:rowOff>134517</xdr:rowOff>
    </xdr:to>
    <xdr:sp macro="" textlink="">
      <xdr:nvSpPr>
        <xdr:cNvPr id="313" name="楕円 312"/>
        <xdr:cNvSpPr/>
      </xdr:nvSpPr>
      <xdr:spPr>
        <a:xfrm>
          <a:off x="8699500" y="65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125644</xdr:rowOff>
    </xdr:from>
    <xdr:ext cx="599010" cy="259045"/>
    <xdr:sp macro="" textlink="">
      <xdr:nvSpPr>
        <xdr:cNvPr id="314" name="テキスト ボックス 313"/>
        <xdr:cNvSpPr txBox="1"/>
      </xdr:nvSpPr>
      <xdr:spPr>
        <a:xfrm>
          <a:off x="8450795" y="6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17147</xdr:rowOff>
    </xdr:from>
    <xdr:to>
      <xdr:col>41</xdr:col>
      <xdr:colOff>101600</xdr:colOff>
      <xdr:row>38</xdr:row>
      <xdr:rowOff>118747</xdr:rowOff>
    </xdr:to>
    <xdr:sp macro="" textlink="">
      <xdr:nvSpPr>
        <xdr:cNvPr id="315" name="楕円 314"/>
        <xdr:cNvSpPr/>
      </xdr:nvSpPr>
      <xdr:spPr>
        <a:xfrm>
          <a:off x="7810500" y="6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109874</xdr:rowOff>
    </xdr:from>
    <xdr:ext cx="599010" cy="259045"/>
    <xdr:sp macro="" textlink="">
      <xdr:nvSpPr>
        <xdr:cNvPr id="316" name="テキスト ボックス 315"/>
        <xdr:cNvSpPr txBox="1"/>
      </xdr:nvSpPr>
      <xdr:spPr>
        <a:xfrm>
          <a:off x="7561795" y="662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55479</xdr:rowOff>
    </xdr:from>
    <xdr:to>
      <xdr:col>36</xdr:col>
      <xdr:colOff>165100</xdr:colOff>
      <xdr:row>38</xdr:row>
      <xdr:rowOff>157079</xdr:rowOff>
    </xdr:to>
    <xdr:sp macro="" textlink="">
      <xdr:nvSpPr>
        <xdr:cNvPr id="317" name="楕円 316"/>
        <xdr:cNvSpPr/>
      </xdr:nvSpPr>
      <xdr:spPr>
        <a:xfrm>
          <a:off x="6921500" y="65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148206</xdr:rowOff>
    </xdr:from>
    <xdr:ext cx="599010" cy="259045"/>
    <xdr:sp macro="" textlink="">
      <xdr:nvSpPr>
        <xdr:cNvPr id="318" name="テキスト ボックス 317"/>
        <xdr:cNvSpPr txBox="1"/>
      </xdr:nvSpPr>
      <xdr:spPr>
        <a:xfrm>
          <a:off x="6672795" y="666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9311</xdr:rowOff>
    </xdr:from>
    <xdr:to>
      <xdr:col>55</xdr:col>
      <xdr:colOff>0</xdr:colOff>
      <xdr:row>59</xdr:row>
      <xdr:rowOff>18372</xdr:rowOff>
    </xdr:to>
    <xdr:cxnSp macro="">
      <xdr:nvCxnSpPr>
        <xdr:cNvPr id="347" name="直線コネクタ 346"/>
        <xdr:cNvCxnSpPr/>
      </xdr:nvCxnSpPr>
      <xdr:spPr>
        <a:xfrm>
          <a:off x="9639300" y="10124861"/>
          <a:ext cx="8382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164502</xdr:rowOff>
    </xdr:from>
    <xdr:to>
      <xdr:col>50</xdr:col>
      <xdr:colOff>114300</xdr:colOff>
      <xdr:row>59</xdr:row>
      <xdr:rowOff>9311</xdr:rowOff>
    </xdr:to>
    <xdr:cxnSp macro="">
      <xdr:nvCxnSpPr>
        <xdr:cNvPr id="350" name="直線コネクタ 349"/>
        <xdr:cNvCxnSpPr/>
      </xdr:nvCxnSpPr>
      <xdr:spPr>
        <a:xfrm>
          <a:off x="8750300" y="10108602"/>
          <a:ext cx="889000" cy="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164502</xdr:rowOff>
    </xdr:from>
    <xdr:to>
      <xdr:col>45</xdr:col>
      <xdr:colOff>177800</xdr:colOff>
      <xdr:row>59</xdr:row>
      <xdr:rowOff>12308</xdr:rowOff>
    </xdr:to>
    <xdr:cxnSp macro="">
      <xdr:nvCxnSpPr>
        <xdr:cNvPr id="353" name="直線コネクタ 352"/>
        <xdr:cNvCxnSpPr/>
      </xdr:nvCxnSpPr>
      <xdr:spPr>
        <a:xfrm flipV="1">
          <a:off x="7861300" y="10108602"/>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12308</xdr:rowOff>
    </xdr:from>
    <xdr:to>
      <xdr:col>41</xdr:col>
      <xdr:colOff>50800</xdr:colOff>
      <xdr:row>59</xdr:row>
      <xdr:rowOff>27198</xdr:rowOff>
    </xdr:to>
    <xdr:cxnSp macro="">
      <xdr:nvCxnSpPr>
        <xdr:cNvPr id="356" name="直線コネクタ 355"/>
        <xdr:cNvCxnSpPr/>
      </xdr:nvCxnSpPr>
      <xdr:spPr>
        <a:xfrm flipV="1">
          <a:off x="6972300" y="10127858"/>
          <a:ext cx="889000" cy="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139022</xdr:rowOff>
    </xdr:from>
    <xdr:to>
      <xdr:col>55</xdr:col>
      <xdr:colOff>50800</xdr:colOff>
      <xdr:row>59</xdr:row>
      <xdr:rowOff>69172</xdr:rowOff>
    </xdr:to>
    <xdr:sp macro="" textlink="">
      <xdr:nvSpPr>
        <xdr:cNvPr id="366" name="楕円 365"/>
        <xdr:cNvSpPr/>
      </xdr:nvSpPr>
      <xdr:spPr>
        <a:xfrm>
          <a:off x="10426700" y="100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53949</xdr:rowOff>
    </xdr:from>
    <xdr:ext cx="534377" cy="259045"/>
    <xdr:sp macro="" textlink="">
      <xdr:nvSpPr>
        <xdr:cNvPr id="367" name="普通建設事業費該当値テキスト"/>
        <xdr:cNvSpPr txBox="1"/>
      </xdr:nvSpPr>
      <xdr:spPr>
        <a:xfrm>
          <a:off x="10528300" y="99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129961</xdr:rowOff>
    </xdr:from>
    <xdr:to>
      <xdr:col>50</xdr:col>
      <xdr:colOff>165100</xdr:colOff>
      <xdr:row>59</xdr:row>
      <xdr:rowOff>60111</xdr:rowOff>
    </xdr:to>
    <xdr:sp macro="" textlink="">
      <xdr:nvSpPr>
        <xdr:cNvPr id="368" name="楕円 367"/>
        <xdr:cNvSpPr/>
      </xdr:nvSpPr>
      <xdr:spPr>
        <a:xfrm>
          <a:off x="9588500" y="100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51238</xdr:rowOff>
    </xdr:from>
    <xdr:ext cx="534377" cy="259045"/>
    <xdr:sp macro="" textlink="">
      <xdr:nvSpPr>
        <xdr:cNvPr id="369" name="テキスト ボックス 368"/>
        <xdr:cNvSpPr txBox="1"/>
      </xdr:nvSpPr>
      <xdr:spPr>
        <a:xfrm>
          <a:off x="9372111" y="101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113702</xdr:rowOff>
    </xdr:from>
    <xdr:to>
      <xdr:col>46</xdr:col>
      <xdr:colOff>38100</xdr:colOff>
      <xdr:row>59</xdr:row>
      <xdr:rowOff>43852</xdr:rowOff>
    </xdr:to>
    <xdr:sp macro="" textlink="">
      <xdr:nvSpPr>
        <xdr:cNvPr id="370" name="楕円 369"/>
        <xdr:cNvSpPr/>
      </xdr:nvSpPr>
      <xdr:spPr>
        <a:xfrm>
          <a:off x="8699500" y="100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34979</xdr:rowOff>
    </xdr:from>
    <xdr:ext cx="599010" cy="259045"/>
    <xdr:sp macro="" textlink="">
      <xdr:nvSpPr>
        <xdr:cNvPr id="371" name="テキスト ボックス 370"/>
        <xdr:cNvSpPr txBox="1"/>
      </xdr:nvSpPr>
      <xdr:spPr>
        <a:xfrm>
          <a:off x="8450795" y="1015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132958</xdr:rowOff>
    </xdr:from>
    <xdr:to>
      <xdr:col>41</xdr:col>
      <xdr:colOff>101600</xdr:colOff>
      <xdr:row>59</xdr:row>
      <xdr:rowOff>63108</xdr:rowOff>
    </xdr:to>
    <xdr:sp macro="" textlink="">
      <xdr:nvSpPr>
        <xdr:cNvPr id="372" name="楕円 371"/>
        <xdr:cNvSpPr/>
      </xdr:nvSpPr>
      <xdr:spPr>
        <a:xfrm>
          <a:off x="7810500" y="100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54235</xdr:rowOff>
    </xdr:from>
    <xdr:ext cx="534377" cy="259045"/>
    <xdr:sp macro="" textlink="">
      <xdr:nvSpPr>
        <xdr:cNvPr id="373" name="テキスト ボックス 372"/>
        <xdr:cNvSpPr txBox="1"/>
      </xdr:nvSpPr>
      <xdr:spPr>
        <a:xfrm>
          <a:off x="7594111" y="101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147848</xdr:rowOff>
    </xdr:from>
    <xdr:to>
      <xdr:col>36</xdr:col>
      <xdr:colOff>165100</xdr:colOff>
      <xdr:row>59</xdr:row>
      <xdr:rowOff>77998</xdr:rowOff>
    </xdr:to>
    <xdr:sp macro="" textlink="">
      <xdr:nvSpPr>
        <xdr:cNvPr id="374" name="楕円 373"/>
        <xdr:cNvSpPr/>
      </xdr:nvSpPr>
      <xdr:spPr>
        <a:xfrm>
          <a:off x="6921500" y="100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69125</xdr:rowOff>
    </xdr:from>
    <xdr:ext cx="534377" cy="259045"/>
    <xdr:sp macro="" textlink="">
      <xdr:nvSpPr>
        <xdr:cNvPr id="375" name="テキスト ボックス 374"/>
        <xdr:cNvSpPr txBox="1"/>
      </xdr:nvSpPr>
      <xdr:spPr>
        <a:xfrm>
          <a:off x="6705111" y="101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121027</xdr:rowOff>
    </xdr:from>
    <xdr:to>
      <xdr:col>55</xdr:col>
      <xdr:colOff>0</xdr:colOff>
      <xdr:row>78</xdr:row>
      <xdr:rowOff>139373</xdr:rowOff>
    </xdr:to>
    <xdr:cxnSp macro="">
      <xdr:nvCxnSpPr>
        <xdr:cNvPr id="402" name="直線コネクタ 401"/>
        <xdr:cNvCxnSpPr/>
      </xdr:nvCxnSpPr>
      <xdr:spPr>
        <a:xfrm>
          <a:off x="9639300" y="13494127"/>
          <a:ext cx="8382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121027</xdr:rowOff>
    </xdr:from>
    <xdr:to>
      <xdr:col>50</xdr:col>
      <xdr:colOff>114300</xdr:colOff>
      <xdr:row>78</xdr:row>
      <xdr:rowOff>124394</xdr:rowOff>
    </xdr:to>
    <xdr:cxnSp macro="">
      <xdr:nvCxnSpPr>
        <xdr:cNvPr id="405" name="直線コネクタ 404"/>
        <xdr:cNvCxnSpPr/>
      </xdr:nvCxnSpPr>
      <xdr:spPr>
        <a:xfrm flipV="1">
          <a:off x="8750300" y="13494127"/>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124394</xdr:rowOff>
    </xdr:from>
    <xdr:to>
      <xdr:col>45</xdr:col>
      <xdr:colOff>177800</xdr:colOff>
      <xdr:row>78</xdr:row>
      <xdr:rowOff>132240</xdr:rowOff>
    </xdr:to>
    <xdr:cxnSp macro="">
      <xdr:nvCxnSpPr>
        <xdr:cNvPr id="408" name="直線コネクタ 407"/>
        <xdr:cNvCxnSpPr/>
      </xdr:nvCxnSpPr>
      <xdr:spPr>
        <a:xfrm flipV="1">
          <a:off x="7861300" y="13497494"/>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132240</xdr:rowOff>
    </xdr:from>
    <xdr:to>
      <xdr:col>41</xdr:col>
      <xdr:colOff>50800</xdr:colOff>
      <xdr:row>78</xdr:row>
      <xdr:rowOff>138683</xdr:rowOff>
    </xdr:to>
    <xdr:cxnSp macro="">
      <xdr:nvCxnSpPr>
        <xdr:cNvPr id="411" name="直線コネクタ 410"/>
        <xdr:cNvCxnSpPr/>
      </xdr:nvCxnSpPr>
      <xdr:spPr>
        <a:xfrm flipV="1">
          <a:off x="6972300" y="13505340"/>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88573</xdr:rowOff>
    </xdr:from>
    <xdr:to>
      <xdr:col>55</xdr:col>
      <xdr:colOff>50800</xdr:colOff>
      <xdr:row>79</xdr:row>
      <xdr:rowOff>18723</xdr:rowOff>
    </xdr:to>
    <xdr:sp macro="" textlink="">
      <xdr:nvSpPr>
        <xdr:cNvPr id="421" name="楕円 420"/>
        <xdr:cNvSpPr/>
      </xdr:nvSpPr>
      <xdr:spPr>
        <a:xfrm>
          <a:off x="10426700" y="134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378565" cy="259045"/>
    <xdr:sp macro="" textlink="">
      <xdr:nvSpPr>
        <xdr:cNvPr id="422" name="普通建設事業費 （ うち新規整備　）該当値テキスト"/>
        <xdr:cNvSpPr txBox="1"/>
      </xdr:nvSpPr>
      <xdr:spPr>
        <a:xfrm>
          <a:off x="10528300" y="1340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70227</xdr:rowOff>
    </xdr:from>
    <xdr:to>
      <xdr:col>50</xdr:col>
      <xdr:colOff>165100</xdr:colOff>
      <xdr:row>79</xdr:row>
      <xdr:rowOff>377</xdr:rowOff>
    </xdr:to>
    <xdr:sp macro="" textlink="">
      <xdr:nvSpPr>
        <xdr:cNvPr id="423" name="楕円 422"/>
        <xdr:cNvSpPr/>
      </xdr:nvSpPr>
      <xdr:spPr>
        <a:xfrm>
          <a:off x="9588500" y="134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162954</xdr:rowOff>
    </xdr:from>
    <xdr:ext cx="534377" cy="259045"/>
    <xdr:sp macro="" textlink="">
      <xdr:nvSpPr>
        <xdr:cNvPr id="424" name="テキスト ボックス 423"/>
        <xdr:cNvSpPr txBox="1"/>
      </xdr:nvSpPr>
      <xdr:spPr>
        <a:xfrm>
          <a:off x="9372111" y="135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73594</xdr:rowOff>
    </xdr:from>
    <xdr:to>
      <xdr:col>46</xdr:col>
      <xdr:colOff>38100</xdr:colOff>
      <xdr:row>79</xdr:row>
      <xdr:rowOff>3744</xdr:rowOff>
    </xdr:to>
    <xdr:sp macro="" textlink="">
      <xdr:nvSpPr>
        <xdr:cNvPr id="425" name="楕円 424"/>
        <xdr:cNvSpPr/>
      </xdr:nvSpPr>
      <xdr:spPr>
        <a:xfrm>
          <a:off x="8699500" y="134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166321</xdr:rowOff>
    </xdr:from>
    <xdr:ext cx="534377" cy="259045"/>
    <xdr:sp macro="" textlink="">
      <xdr:nvSpPr>
        <xdr:cNvPr id="426" name="テキスト ボックス 425"/>
        <xdr:cNvSpPr txBox="1"/>
      </xdr:nvSpPr>
      <xdr:spPr>
        <a:xfrm>
          <a:off x="8483111" y="135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81440</xdr:rowOff>
    </xdr:from>
    <xdr:to>
      <xdr:col>41</xdr:col>
      <xdr:colOff>101600</xdr:colOff>
      <xdr:row>79</xdr:row>
      <xdr:rowOff>11590</xdr:rowOff>
    </xdr:to>
    <xdr:sp macro="" textlink="">
      <xdr:nvSpPr>
        <xdr:cNvPr id="427" name="楕円 426"/>
        <xdr:cNvSpPr/>
      </xdr:nvSpPr>
      <xdr:spPr>
        <a:xfrm>
          <a:off x="7810500" y="134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2717</xdr:rowOff>
    </xdr:from>
    <xdr:ext cx="534377" cy="259045"/>
    <xdr:sp macro="" textlink="">
      <xdr:nvSpPr>
        <xdr:cNvPr id="428" name="テキスト ボックス 427"/>
        <xdr:cNvSpPr txBox="1"/>
      </xdr:nvSpPr>
      <xdr:spPr>
        <a:xfrm>
          <a:off x="7594111" y="135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87883</xdr:rowOff>
    </xdr:from>
    <xdr:to>
      <xdr:col>36</xdr:col>
      <xdr:colOff>165100</xdr:colOff>
      <xdr:row>79</xdr:row>
      <xdr:rowOff>18033</xdr:rowOff>
    </xdr:to>
    <xdr:sp macro="" textlink="">
      <xdr:nvSpPr>
        <xdr:cNvPr id="429" name="楕円 428"/>
        <xdr:cNvSpPr/>
      </xdr:nvSpPr>
      <xdr:spPr>
        <a:xfrm>
          <a:off x="6921500" y="134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9160</xdr:rowOff>
    </xdr:from>
    <xdr:ext cx="469744" cy="259045"/>
    <xdr:sp macro="" textlink="">
      <xdr:nvSpPr>
        <xdr:cNvPr id="430" name="テキスト ボックス 429"/>
        <xdr:cNvSpPr txBox="1"/>
      </xdr:nvSpPr>
      <xdr:spPr>
        <a:xfrm>
          <a:off x="6737428" y="1355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79290</xdr:rowOff>
    </xdr:from>
    <xdr:to>
      <xdr:col>55</xdr:col>
      <xdr:colOff>0</xdr:colOff>
      <xdr:row>98</xdr:row>
      <xdr:rowOff>93342</xdr:rowOff>
    </xdr:to>
    <xdr:cxnSp macro="">
      <xdr:nvCxnSpPr>
        <xdr:cNvPr id="457" name="直線コネクタ 456"/>
        <xdr:cNvCxnSpPr/>
      </xdr:nvCxnSpPr>
      <xdr:spPr>
        <a:xfrm flipV="1">
          <a:off x="9639300" y="16881390"/>
          <a:ext cx="8382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47335</xdr:rowOff>
    </xdr:from>
    <xdr:to>
      <xdr:col>50</xdr:col>
      <xdr:colOff>114300</xdr:colOff>
      <xdr:row>98</xdr:row>
      <xdr:rowOff>93342</xdr:rowOff>
    </xdr:to>
    <xdr:cxnSp macro="">
      <xdr:nvCxnSpPr>
        <xdr:cNvPr id="460" name="直線コネクタ 459"/>
        <xdr:cNvCxnSpPr/>
      </xdr:nvCxnSpPr>
      <xdr:spPr>
        <a:xfrm>
          <a:off x="8750300" y="16849435"/>
          <a:ext cx="889000" cy="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47335</xdr:rowOff>
    </xdr:from>
    <xdr:to>
      <xdr:col>45</xdr:col>
      <xdr:colOff>177800</xdr:colOff>
      <xdr:row>98</xdr:row>
      <xdr:rowOff>81212</xdr:rowOff>
    </xdr:to>
    <xdr:cxnSp macro="">
      <xdr:nvCxnSpPr>
        <xdr:cNvPr id="463" name="直線コネクタ 462"/>
        <xdr:cNvCxnSpPr/>
      </xdr:nvCxnSpPr>
      <xdr:spPr>
        <a:xfrm flipV="1">
          <a:off x="7861300" y="16849435"/>
          <a:ext cx="889000" cy="3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81212</xdr:rowOff>
    </xdr:from>
    <xdr:to>
      <xdr:col>41</xdr:col>
      <xdr:colOff>50800</xdr:colOff>
      <xdr:row>98</xdr:row>
      <xdr:rowOff>100327</xdr:rowOff>
    </xdr:to>
    <xdr:cxnSp macro="">
      <xdr:nvCxnSpPr>
        <xdr:cNvPr id="466" name="直線コネクタ 465"/>
        <xdr:cNvCxnSpPr/>
      </xdr:nvCxnSpPr>
      <xdr:spPr>
        <a:xfrm flipV="1">
          <a:off x="6972300" y="16883312"/>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28490</xdr:rowOff>
    </xdr:from>
    <xdr:to>
      <xdr:col>55</xdr:col>
      <xdr:colOff>50800</xdr:colOff>
      <xdr:row>98</xdr:row>
      <xdr:rowOff>130090</xdr:rowOff>
    </xdr:to>
    <xdr:sp macro="" textlink="">
      <xdr:nvSpPr>
        <xdr:cNvPr id="476" name="楕円 475"/>
        <xdr:cNvSpPr/>
      </xdr:nvSpPr>
      <xdr:spPr>
        <a:xfrm>
          <a:off x="10426700" y="1683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114867</xdr:rowOff>
    </xdr:from>
    <xdr:ext cx="534377" cy="259045"/>
    <xdr:sp macro="" textlink="">
      <xdr:nvSpPr>
        <xdr:cNvPr id="477" name="普通建設事業費 （ うち更新整備　）該当値テキスト"/>
        <xdr:cNvSpPr txBox="1"/>
      </xdr:nvSpPr>
      <xdr:spPr>
        <a:xfrm>
          <a:off x="10528300" y="167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42542</xdr:rowOff>
    </xdr:from>
    <xdr:to>
      <xdr:col>50</xdr:col>
      <xdr:colOff>165100</xdr:colOff>
      <xdr:row>98</xdr:row>
      <xdr:rowOff>144142</xdr:rowOff>
    </xdr:to>
    <xdr:sp macro="" textlink="">
      <xdr:nvSpPr>
        <xdr:cNvPr id="478" name="楕円 477"/>
        <xdr:cNvSpPr/>
      </xdr:nvSpPr>
      <xdr:spPr>
        <a:xfrm>
          <a:off x="9588500" y="168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135269</xdr:rowOff>
    </xdr:from>
    <xdr:ext cx="534377" cy="259045"/>
    <xdr:sp macro="" textlink="">
      <xdr:nvSpPr>
        <xdr:cNvPr id="479" name="テキスト ボックス 478"/>
        <xdr:cNvSpPr txBox="1"/>
      </xdr:nvSpPr>
      <xdr:spPr>
        <a:xfrm>
          <a:off x="9372111" y="169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167985</xdr:rowOff>
    </xdr:from>
    <xdr:to>
      <xdr:col>46</xdr:col>
      <xdr:colOff>38100</xdr:colOff>
      <xdr:row>98</xdr:row>
      <xdr:rowOff>98135</xdr:rowOff>
    </xdr:to>
    <xdr:sp macro="" textlink="">
      <xdr:nvSpPr>
        <xdr:cNvPr id="480" name="楕円 479"/>
        <xdr:cNvSpPr/>
      </xdr:nvSpPr>
      <xdr:spPr>
        <a:xfrm>
          <a:off x="8699500" y="167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89262</xdr:rowOff>
    </xdr:from>
    <xdr:ext cx="599010" cy="259045"/>
    <xdr:sp macro="" textlink="">
      <xdr:nvSpPr>
        <xdr:cNvPr id="481" name="テキスト ボックス 480"/>
        <xdr:cNvSpPr txBox="1"/>
      </xdr:nvSpPr>
      <xdr:spPr>
        <a:xfrm>
          <a:off x="8450795" y="1689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30412</xdr:rowOff>
    </xdr:from>
    <xdr:to>
      <xdr:col>41</xdr:col>
      <xdr:colOff>101600</xdr:colOff>
      <xdr:row>98</xdr:row>
      <xdr:rowOff>132012</xdr:rowOff>
    </xdr:to>
    <xdr:sp macro="" textlink="">
      <xdr:nvSpPr>
        <xdr:cNvPr id="482" name="楕円 481"/>
        <xdr:cNvSpPr/>
      </xdr:nvSpPr>
      <xdr:spPr>
        <a:xfrm>
          <a:off x="7810500" y="168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123139</xdr:rowOff>
    </xdr:from>
    <xdr:ext cx="534377" cy="259045"/>
    <xdr:sp macro="" textlink="">
      <xdr:nvSpPr>
        <xdr:cNvPr id="483" name="テキスト ボックス 482"/>
        <xdr:cNvSpPr txBox="1"/>
      </xdr:nvSpPr>
      <xdr:spPr>
        <a:xfrm>
          <a:off x="7594111" y="169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49527</xdr:rowOff>
    </xdr:from>
    <xdr:to>
      <xdr:col>36</xdr:col>
      <xdr:colOff>165100</xdr:colOff>
      <xdr:row>98</xdr:row>
      <xdr:rowOff>151127</xdr:rowOff>
    </xdr:to>
    <xdr:sp macro="" textlink="">
      <xdr:nvSpPr>
        <xdr:cNvPr id="484" name="楕円 483"/>
        <xdr:cNvSpPr/>
      </xdr:nvSpPr>
      <xdr:spPr>
        <a:xfrm>
          <a:off x="6921500" y="168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142254</xdr:rowOff>
    </xdr:from>
    <xdr:ext cx="534377" cy="259045"/>
    <xdr:sp macro="" textlink="">
      <xdr:nvSpPr>
        <xdr:cNvPr id="485" name="テキスト ボックス 484"/>
        <xdr:cNvSpPr txBox="1"/>
      </xdr:nvSpPr>
      <xdr:spPr>
        <a:xfrm>
          <a:off x="6705111" y="169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84569</xdr:rowOff>
    </xdr:from>
    <xdr:to>
      <xdr:col>85</xdr:col>
      <xdr:colOff>127000</xdr:colOff>
      <xdr:row>39</xdr:row>
      <xdr:rowOff>88295</xdr:rowOff>
    </xdr:to>
    <xdr:cxnSp macro="">
      <xdr:nvCxnSpPr>
        <xdr:cNvPr id="516" name="直線コネクタ 515"/>
        <xdr:cNvCxnSpPr/>
      </xdr:nvCxnSpPr>
      <xdr:spPr>
        <a:xfrm flipV="1">
          <a:off x="15481300" y="6771119"/>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88295</xdr:rowOff>
    </xdr:from>
    <xdr:to>
      <xdr:col>81</xdr:col>
      <xdr:colOff>50800</xdr:colOff>
      <xdr:row>39</xdr:row>
      <xdr:rowOff>98873</xdr:rowOff>
    </xdr:to>
    <xdr:cxnSp macro="">
      <xdr:nvCxnSpPr>
        <xdr:cNvPr id="519" name="直線コネクタ 518"/>
        <xdr:cNvCxnSpPr/>
      </xdr:nvCxnSpPr>
      <xdr:spPr>
        <a:xfrm flipV="1">
          <a:off x="14592300" y="6774845"/>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98873</xdr:rowOff>
    </xdr:from>
    <xdr:to>
      <xdr:col>76</xdr:col>
      <xdr:colOff>114300</xdr:colOff>
      <xdr:row>39</xdr:row>
      <xdr:rowOff>98875</xdr:rowOff>
    </xdr:to>
    <xdr:cxnSp macro="">
      <xdr:nvCxnSpPr>
        <xdr:cNvPr id="522" name="直線コネクタ 521"/>
        <xdr:cNvCxnSpPr/>
      </xdr:nvCxnSpPr>
      <xdr:spPr>
        <a:xfrm flipV="1">
          <a:off x="13703300" y="6785423"/>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98875</xdr:rowOff>
    </xdr:from>
    <xdr:to>
      <xdr:col>71</xdr:col>
      <xdr:colOff>177800</xdr:colOff>
      <xdr:row>39</xdr:row>
      <xdr:rowOff>98875</xdr:rowOff>
    </xdr:to>
    <xdr:cxnSp macro="">
      <xdr:nvCxnSpPr>
        <xdr:cNvPr id="525" name="直線コネクタ 524"/>
        <xdr:cNvCxnSpPr/>
      </xdr:nvCxnSpPr>
      <xdr:spPr>
        <a:xfrm>
          <a:off x="12814300" y="6785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33769</xdr:rowOff>
    </xdr:from>
    <xdr:to>
      <xdr:col>85</xdr:col>
      <xdr:colOff>177800</xdr:colOff>
      <xdr:row>39</xdr:row>
      <xdr:rowOff>135369</xdr:rowOff>
    </xdr:to>
    <xdr:sp macro="" textlink="">
      <xdr:nvSpPr>
        <xdr:cNvPr id="535" name="楕円 534"/>
        <xdr:cNvSpPr/>
      </xdr:nvSpPr>
      <xdr:spPr>
        <a:xfrm>
          <a:off x="16268700" y="67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534377" cy="259045"/>
    <xdr:sp macro="" textlink="">
      <xdr:nvSpPr>
        <xdr:cNvPr id="536" name="災害復旧事業費該当値テキスト"/>
        <xdr:cNvSpPr txBox="1"/>
      </xdr:nvSpPr>
      <xdr:spPr>
        <a:xfrm>
          <a:off x="16370300" y="66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37495</xdr:rowOff>
    </xdr:from>
    <xdr:to>
      <xdr:col>81</xdr:col>
      <xdr:colOff>101600</xdr:colOff>
      <xdr:row>39</xdr:row>
      <xdr:rowOff>139095</xdr:rowOff>
    </xdr:to>
    <xdr:sp macro="" textlink="">
      <xdr:nvSpPr>
        <xdr:cNvPr id="537" name="楕円 536"/>
        <xdr:cNvSpPr/>
      </xdr:nvSpPr>
      <xdr:spPr>
        <a:xfrm>
          <a:off x="15430500" y="67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130222</xdr:rowOff>
    </xdr:from>
    <xdr:ext cx="469744" cy="259045"/>
    <xdr:sp macro="" textlink="">
      <xdr:nvSpPr>
        <xdr:cNvPr id="538" name="テキスト ボックス 537"/>
        <xdr:cNvSpPr txBox="1"/>
      </xdr:nvSpPr>
      <xdr:spPr>
        <a:xfrm>
          <a:off x="15246428" y="681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48073</xdr:rowOff>
    </xdr:from>
    <xdr:to>
      <xdr:col>76</xdr:col>
      <xdr:colOff>165100</xdr:colOff>
      <xdr:row>39</xdr:row>
      <xdr:rowOff>149673</xdr:rowOff>
    </xdr:to>
    <xdr:sp macro="" textlink="">
      <xdr:nvSpPr>
        <xdr:cNvPr id="539" name="楕円 538"/>
        <xdr:cNvSpPr/>
      </xdr:nvSpPr>
      <xdr:spPr>
        <a:xfrm>
          <a:off x="14541500" y="67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140800</xdr:rowOff>
    </xdr:from>
    <xdr:ext cx="249299" cy="259045"/>
    <xdr:sp macro="" textlink="">
      <xdr:nvSpPr>
        <xdr:cNvPr id="540" name="テキスト ボックス 539"/>
        <xdr:cNvSpPr txBox="1"/>
      </xdr:nvSpPr>
      <xdr:spPr>
        <a:xfrm>
          <a:off x="14467650" y="682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48075</xdr:rowOff>
    </xdr:from>
    <xdr:to>
      <xdr:col>72</xdr:col>
      <xdr:colOff>38100</xdr:colOff>
      <xdr:row>39</xdr:row>
      <xdr:rowOff>149675</xdr:rowOff>
    </xdr:to>
    <xdr:sp macro="" textlink="">
      <xdr:nvSpPr>
        <xdr:cNvPr id="541" name="楕円 540"/>
        <xdr:cNvSpPr/>
      </xdr:nvSpPr>
      <xdr:spPr>
        <a:xfrm>
          <a:off x="13652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140802</xdr:rowOff>
    </xdr:from>
    <xdr:ext cx="249299" cy="259045"/>
    <xdr:sp macro="" textlink="">
      <xdr:nvSpPr>
        <xdr:cNvPr id="542" name="テキスト ボックス 541"/>
        <xdr:cNvSpPr txBox="1"/>
      </xdr:nvSpPr>
      <xdr:spPr>
        <a:xfrm>
          <a:off x="13578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48075</xdr:rowOff>
    </xdr:from>
    <xdr:to>
      <xdr:col>67</xdr:col>
      <xdr:colOff>101600</xdr:colOff>
      <xdr:row>39</xdr:row>
      <xdr:rowOff>149675</xdr:rowOff>
    </xdr:to>
    <xdr:sp macro="" textlink="">
      <xdr:nvSpPr>
        <xdr:cNvPr id="543" name="楕円 542"/>
        <xdr:cNvSpPr/>
      </xdr:nvSpPr>
      <xdr:spPr>
        <a:xfrm>
          <a:off x="12763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140802</xdr:rowOff>
    </xdr:from>
    <xdr:ext cx="249299" cy="259045"/>
    <xdr:sp macro="" textlink="">
      <xdr:nvSpPr>
        <xdr:cNvPr id="544" name="テキスト ボックス 543"/>
        <xdr:cNvSpPr txBox="1"/>
      </xdr:nvSpPr>
      <xdr:spPr>
        <a:xfrm>
          <a:off x="12689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100352</xdr:rowOff>
    </xdr:from>
    <xdr:to>
      <xdr:col>85</xdr:col>
      <xdr:colOff>127000</xdr:colOff>
      <xdr:row>78</xdr:row>
      <xdr:rowOff>101609</xdr:rowOff>
    </xdr:to>
    <xdr:cxnSp macro="">
      <xdr:nvCxnSpPr>
        <xdr:cNvPr id="632" name="直線コネクタ 631"/>
        <xdr:cNvCxnSpPr/>
      </xdr:nvCxnSpPr>
      <xdr:spPr>
        <a:xfrm flipV="1">
          <a:off x="15481300" y="1347345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101081</xdr:rowOff>
    </xdr:from>
    <xdr:to>
      <xdr:col>81</xdr:col>
      <xdr:colOff>50800</xdr:colOff>
      <xdr:row>78</xdr:row>
      <xdr:rowOff>101609</xdr:rowOff>
    </xdr:to>
    <xdr:cxnSp macro="">
      <xdr:nvCxnSpPr>
        <xdr:cNvPr id="635" name="直線コネクタ 634"/>
        <xdr:cNvCxnSpPr/>
      </xdr:nvCxnSpPr>
      <xdr:spPr>
        <a:xfrm>
          <a:off x="14592300" y="13474181"/>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92185</xdr:rowOff>
    </xdr:from>
    <xdr:to>
      <xdr:col>76</xdr:col>
      <xdr:colOff>114300</xdr:colOff>
      <xdr:row>78</xdr:row>
      <xdr:rowOff>101081</xdr:rowOff>
    </xdr:to>
    <xdr:cxnSp macro="">
      <xdr:nvCxnSpPr>
        <xdr:cNvPr id="638" name="直線コネクタ 637"/>
        <xdr:cNvCxnSpPr/>
      </xdr:nvCxnSpPr>
      <xdr:spPr>
        <a:xfrm>
          <a:off x="13703300" y="13465285"/>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90667</xdr:rowOff>
    </xdr:from>
    <xdr:to>
      <xdr:col>71</xdr:col>
      <xdr:colOff>177800</xdr:colOff>
      <xdr:row>78</xdr:row>
      <xdr:rowOff>92185</xdr:rowOff>
    </xdr:to>
    <xdr:cxnSp macro="">
      <xdr:nvCxnSpPr>
        <xdr:cNvPr id="641" name="直線コネクタ 640"/>
        <xdr:cNvCxnSpPr/>
      </xdr:nvCxnSpPr>
      <xdr:spPr>
        <a:xfrm>
          <a:off x="12814300" y="1346376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49552</xdr:rowOff>
    </xdr:from>
    <xdr:to>
      <xdr:col>85</xdr:col>
      <xdr:colOff>177800</xdr:colOff>
      <xdr:row>78</xdr:row>
      <xdr:rowOff>151152</xdr:rowOff>
    </xdr:to>
    <xdr:sp macro="" textlink="">
      <xdr:nvSpPr>
        <xdr:cNvPr id="651" name="楕円 650"/>
        <xdr:cNvSpPr/>
      </xdr:nvSpPr>
      <xdr:spPr>
        <a:xfrm>
          <a:off x="16268700" y="134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135929</xdr:rowOff>
    </xdr:from>
    <xdr:ext cx="534377" cy="259045"/>
    <xdr:sp macro="" textlink="">
      <xdr:nvSpPr>
        <xdr:cNvPr id="652" name="公債費該当値テキスト"/>
        <xdr:cNvSpPr txBox="1"/>
      </xdr:nvSpPr>
      <xdr:spPr>
        <a:xfrm>
          <a:off x="16370300" y="133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50809</xdr:rowOff>
    </xdr:from>
    <xdr:to>
      <xdr:col>81</xdr:col>
      <xdr:colOff>101600</xdr:colOff>
      <xdr:row>78</xdr:row>
      <xdr:rowOff>152409</xdr:rowOff>
    </xdr:to>
    <xdr:sp macro="" textlink="">
      <xdr:nvSpPr>
        <xdr:cNvPr id="653" name="楕円 652"/>
        <xdr:cNvSpPr/>
      </xdr:nvSpPr>
      <xdr:spPr>
        <a:xfrm>
          <a:off x="15430500" y="13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143536</xdr:rowOff>
    </xdr:from>
    <xdr:ext cx="534377" cy="259045"/>
    <xdr:sp macro="" textlink="">
      <xdr:nvSpPr>
        <xdr:cNvPr id="654" name="テキスト ボックス 653"/>
        <xdr:cNvSpPr txBox="1"/>
      </xdr:nvSpPr>
      <xdr:spPr>
        <a:xfrm>
          <a:off x="15214111" y="135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50281</xdr:rowOff>
    </xdr:from>
    <xdr:to>
      <xdr:col>76</xdr:col>
      <xdr:colOff>165100</xdr:colOff>
      <xdr:row>78</xdr:row>
      <xdr:rowOff>151881</xdr:rowOff>
    </xdr:to>
    <xdr:sp macro="" textlink="">
      <xdr:nvSpPr>
        <xdr:cNvPr id="655" name="楕円 654"/>
        <xdr:cNvSpPr/>
      </xdr:nvSpPr>
      <xdr:spPr>
        <a:xfrm>
          <a:off x="14541500" y="134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143008</xdr:rowOff>
    </xdr:from>
    <xdr:ext cx="534377" cy="259045"/>
    <xdr:sp macro="" textlink="">
      <xdr:nvSpPr>
        <xdr:cNvPr id="656" name="テキスト ボックス 655"/>
        <xdr:cNvSpPr txBox="1"/>
      </xdr:nvSpPr>
      <xdr:spPr>
        <a:xfrm>
          <a:off x="14325111" y="135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41385</xdr:rowOff>
    </xdr:from>
    <xdr:to>
      <xdr:col>72</xdr:col>
      <xdr:colOff>38100</xdr:colOff>
      <xdr:row>78</xdr:row>
      <xdr:rowOff>142985</xdr:rowOff>
    </xdr:to>
    <xdr:sp macro="" textlink="">
      <xdr:nvSpPr>
        <xdr:cNvPr id="657" name="楕円 656"/>
        <xdr:cNvSpPr/>
      </xdr:nvSpPr>
      <xdr:spPr>
        <a:xfrm>
          <a:off x="13652500" y="134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134112</xdr:rowOff>
    </xdr:from>
    <xdr:ext cx="534377" cy="259045"/>
    <xdr:sp macro="" textlink="">
      <xdr:nvSpPr>
        <xdr:cNvPr id="658" name="テキスト ボックス 657"/>
        <xdr:cNvSpPr txBox="1"/>
      </xdr:nvSpPr>
      <xdr:spPr>
        <a:xfrm>
          <a:off x="13436111" y="135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39867</xdr:rowOff>
    </xdr:from>
    <xdr:to>
      <xdr:col>67</xdr:col>
      <xdr:colOff>101600</xdr:colOff>
      <xdr:row>78</xdr:row>
      <xdr:rowOff>141467</xdr:rowOff>
    </xdr:to>
    <xdr:sp macro="" textlink="">
      <xdr:nvSpPr>
        <xdr:cNvPr id="659" name="楕円 658"/>
        <xdr:cNvSpPr/>
      </xdr:nvSpPr>
      <xdr:spPr>
        <a:xfrm>
          <a:off x="12763500" y="134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132594</xdr:rowOff>
    </xdr:from>
    <xdr:ext cx="534377" cy="259045"/>
    <xdr:sp macro="" textlink="">
      <xdr:nvSpPr>
        <xdr:cNvPr id="660" name="テキスト ボックス 659"/>
        <xdr:cNvSpPr txBox="1"/>
      </xdr:nvSpPr>
      <xdr:spPr>
        <a:xfrm>
          <a:off x="12547111" y="135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130773</xdr:rowOff>
    </xdr:from>
    <xdr:to>
      <xdr:col>85</xdr:col>
      <xdr:colOff>127000</xdr:colOff>
      <xdr:row>98</xdr:row>
      <xdr:rowOff>134598</xdr:rowOff>
    </xdr:to>
    <xdr:cxnSp macro="">
      <xdr:nvCxnSpPr>
        <xdr:cNvPr id="687" name="直線コネクタ 686"/>
        <xdr:cNvCxnSpPr/>
      </xdr:nvCxnSpPr>
      <xdr:spPr>
        <a:xfrm flipV="1">
          <a:off x="15481300" y="16932873"/>
          <a:ext cx="8382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134598</xdr:rowOff>
    </xdr:from>
    <xdr:to>
      <xdr:col>81</xdr:col>
      <xdr:colOff>50800</xdr:colOff>
      <xdr:row>98</xdr:row>
      <xdr:rowOff>136207</xdr:rowOff>
    </xdr:to>
    <xdr:cxnSp macro="">
      <xdr:nvCxnSpPr>
        <xdr:cNvPr id="690" name="直線コネクタ 689"/>
        <xdr:cNvCxnSpPr/>
      </xdr:nvCxnSpPr>
      <xdr:spPr>
        <a:xfrm flipV="1">
          <a:off x="14592300" y="1693669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136207</xdr:rowOff>
    </xdr:from>
    <xdr:to>
      <xdr:col>76</xdr:col>
      <xdr:colOff>114300</xdr:colOff>
      <xdr:row>98</xdr:row>
      <xdr:rowOff>138926</xdr:rowOff>
    </xdr:to>
    <xdr:cxnSp macro="">
      <xdr:nvCxnSpPr>
        <xdr:cNvPr id="693" name="直線コネクタ 692"/>
        <xdr:cNvCxnSpPr/>
      </xdr:nvCxnSpPr>
      <xdr:spPr>
        <a:xfrm flipV="1">
          <a:off x="13703300" y="16938307"/>
          <a:ext cx="8890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117477</xdr:rowOff>
    </xdr:from>
    <xdr:to>
      <xdr:col>71</xdr:col>
      <xdr:colOff>177800</xdr:colOff>
      <xdr:row>98</xdr:row>
      <xdr:rowOff>138926</xdr:rowOff>
    </xdr:to>
    <xdr:cxnSp macro="">
      <xdr:nvCxnSpPr>
        <xdr:cNvPr id="696" name="直線コネクタ 695"/>
        <xdr:cNvCxnSpPr/>
      </xdr:nvCxnSpPr>
      <xdr:spPr>
        <a:xfrm>
          <a:off x="12814300" y="16919577"/>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79973</xdr:rowOff>
    </xdr:from>
    <xdr:to>
      <xdr:col>85</xdr:col>
      <xdr:colOff>177800</xdr:colOff>
      <xdr:row>99</xdr:row>
      <xdr:rowOff>10123</xdr:rowOff>
    </xdr:to>
    <xdr:sp macro="" textlink="">
      <xdr:nvSpPr>
        <xdr:cNvPr id="706" name="楕円 705"/>
        <xdr:cNvSpPr/>
      </xdr:nvSpPr>
      <xdr:spPr>
        <a:xfrm>
          <a:off x="16268700" y="168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83798</xdr:rowOff>
    </xdr:from>
    <xdr:to>
      <xdr:col>81</xdr:col>
      <xdr:colOff>101600</xdr:colOff>
      <xdr:row>99</xdr:row>
      <xdr:rowOff>13948</xdr:rowOff>
    </xdr:to>
    <xdr:sp macro="" textlink="">
      <xdr:nvSpPr>
        <xdr:cNvPr id="708" name="楕円 707"/>
        <xdr:cNvSpPr/>
      </xdr:nvSpPr>
      <xdr:spPr>
        <a:xfrm>
          <a:off x="15430500" y="168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5075</xdr:rowOff>
    </xdr:from>
    <xdr:ext cx="534377" cy="259045"/>
    <xdr:sp macro="" textlink="">
      <xdr:nvSpPr>
        <xdr:cNvPr id="709" name="テキスト ボックス 708"/>
        <xdr:cNvSpPr txBox="1"/>
      </xdr:nvSpPr>
      <xdr:spPr>
        <a:xfrm>
          <a:off x="15214111" y="169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85407</xdr:rowOff>
    </xdr:from>
    <xdr:to>
      <xdr:col>76</xdr:col>
      <xdr:colOff>165100</xdr:colOff>
      <xdr:row>99</xdr:row>
      <xdr:rowOff>15557</xdr:rowOff>
    </xdr:to>
    <xdr:sp macro="" textlink="">
      <xdr:nvSpPr>
        <xdr:cNvPr id="710" name="楕円 709"/>
        <xdr:cNvSpPr/>
      </xdr:nvSpPr>
      <xdr:spPr>
        <a:xfrm>
          <a:off x="14541500" y="168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6684</xdr:rowOff>
    </xdr:from>
    <xdr:ext cx="469744" cy="259045"/>
    <xdr:sp macro="" textlink="">
      <xdr:nvSpPr>
        <xdr:cNvPr id="711" name="テキスト ボックス 710"/>
        <xdr:cNvSpPr txBox="1"/>
      </xdr:nvSpPr>
      <xdr:spPr>
        <a:xfrm>
          <a:off x="14357428" y="169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88126</xdr:rowOff>
    </xdr:from>
    <xdr:to>
      <xdr:col>72</xdr:col>
      <xdr:colOff>38100</xdr:colOff>
      <xdr:row>99</xdr:row>
      <xdr:rowOff>18276</xdr:rowOff>
    </xdr:to>
    <xdr:sp macro="" textlink="">
      <xdr:nvSpPr>
        <xdr:cNvPr id="712" name="楕円 711"/>
        <xdr:cNvSpPr/>
      </xdr:nvSpPr>
      <xdr:spPr>
        <a:xfrm>
          <a:off x="13652500" y="168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9403</xdr:rowOff>
    </xdr:from>
    <xdr:ext cx="469744" cy="259045"/>
    <xdr:sp macro="" textlink="">
      <xdr:nvSpPr>
        <xdr:cNvPr id="713" name="テキスト ボックス 712"/>
        <xdr:cNvSpPr txBox="1"/>
      </xdr:nvSpPr>
      <xdr:spPr>
        <a:xfrm>
          <a:off x="13468428" y="1698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66677</xdr:rowOff>
    </xdr:from>
    <xdr:to>
      <xdr:col>67</xdr:col>
      <xdr:colOff>101600</xdr:colOff>
      <xdr:row>98</xdr:row>
      <xdr:rowOff>168277</xdr:rowOff>
    </xdr:to>
    <xdr:sp macro="" textlink="">
      <xdr:nvSpPr>
        <xdr:cNvPr id="714" name="楕円 713"/>
        <xdr:cNvSpPr/>
      </xdr:nvSpPr>
      <xdr:spPr>
        <a:xfrm>
          <a:off x="12763500" y="168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159404</xdr:rowOff>
    </xdr:from>
    <xdr:ext cx="534377" cy="259045"/>
    <xdr:sp macro="" textlink="">
      <xdr:nvSpPr>
        <xdr:cNvPr id="715" name="テキスト ボックス 714"/>
        <xdr:cNvSpPr txBox="1"/>
      </xdr:nvSpPr>
      <xdr:spPr>
        <a:xfrm>
          <a:off x="12547111" y="169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169875</xdr:rowOff>
    </xdr:from>
    <xdr:to>
      <xdr:col>116</xdr:col>
      <xdr:colOff>63500</xdr:colOff>
      <xdr:row>77</xdr:row>
      <xdr:rowOff>36472</xdr:rowOff>
    </xdr:to>
    <xdr:cxnSp macro="">
      <xdr:nvCxnSpPr>
        <xdr:cNvPr id="858" name="直線コネクタ 857"/>
        <xdr:cNvCxnSpPr/>
      </xdr:nvCxnSpPr>
      <xdr:spPr>
        <a:xfrm>
          <a:off x="21323300" y="13200075"/>
          <a:ext cx="8382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132240</xdr:rowOff>
    </xdr:from>
    <xdr:to>
      <xdr:col>111</xdr:col>
      <xdr:colOff>177800</xdr:colOff>
      <xdr:row>76</xdr:row>
      <xdr:rowOff>169875</xdr:rowOff>
    </xdr:to>
    <xdr:cxnSp macro="">
      <xdr:nvCxnSpPr>
        <xdr:cNvPr id="861" name="直線コネクタ 860"/>
        <xdr:cNvCxnSpPr/>
      </xdr:nvCxnSpPr>
      <xdr:spPr>
        <a:xfrm>
          <a:off x="20434300" y="13162440"/>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132240</xdr:rowOff>
    </xdr:from>
    <xdr:to>
      <xdr:col>107</xdr:col>
      <xdr:colOff>50800</xdr:colOff>
      <xdr:row>76</xdr:row>
      <xdr:rowOff>144013</xdr:rowOff>
    </xdr:to>
    <xdr:cxnSp macro="">
      <xdr:nvCxnSpPr>
        <xdr:cNvPr id="864" name="直線コネクタ 863"/>
        <xdr:cNvCxnSpPr/>
      </xdr:nvCxnSpPr>
      <xdr:spPr>
        <a:xfrm flipV="1">
          <a:off x="19545300" y="13162440"/>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144013</xdr:rowOff>
    </xdr:from>
    <xdr:to>
      <xdr:col>102</xdr:col>
      <xdr:colOff>114300</xdr:colOff>
      <xdr:row>76</xdr:row>
      <xdr:rowOff>153443</xdr:rowOff>
    </xdr:to>
    <xdr:cxnSp macro="">
      <xdr:nvCxnSpPr>
        <xdr:cNvPr id="867" name="直線コネクタ 866"/>
        <xdr:cNvCxnSpPr/>
      </xdr:nvCxnSpPr>
      <xdr:spPr>
        <a:xfrm flipV="1">
          <a:off x="18656300" y="13174213"/>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157122</xdr:rowOff>
    </xdr:from>
    <xdr:to>
      <xdr:col>116</xdr:col>
      <xdr:colOff>114300</xdr:colOff>
      <xdr:row>77</xdr:row>
      <xdr:rowOff>87272</xdr:rowOff>
    </xdr:to>
    <xdr:sp macro="" textlink="">
      <xdr:nvSpPr>
        <xdr:cNvPr id="877" name="楕円 876"/>
        <xdr:cNvSpPr/>
      </xdr:nvSpPr>
      <xdr:spPr>
        <a:xfrm>
          <a:off x="22110700" y="131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135549</xdr:rowOff>
    </xdr:from>
    <xdr:ext cx="534377" cy="259045"/>
    <xdr:sp macro="" textlink="">
      <xdr:nvSpPr>
        <xdr:cNvPr id="878" name="繰出金該当値テキスト"/>
        <xdr:cNvSpPr txBox="1"/>
      </xdr:nvSpPr>
      <xdr:spPr>
        <a:xfrm>
          <a:off x="22212300" y="1316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119075</xdr:rowOff>
    </xdr:from>
    <xdr:to>
      <xdr:col>112</xdr:col>
      <xdr:colOff>38100</xdr:colOff>
      <xdr:row>77</xdr:row>
      <xdr:rowOff>49225</xdr:rowOff>
    </xdr:to>
    <xdr:sp macro="" textlink="">
      <xdr:nvSpPr>
        <xdr:cNvPr id="879" name="楕円 878"/>
        <xdr:cNvSpPr/>
      </xdr:nvSpPr>
      <xdr:spPr>
        <a:xfrm>
          <a:off x="212725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40352</xdr:rowOff>
    </xdr:from>
    <xdr:ext cx="599010" cy="259045"/>
    <xdr:sp macro="" textlink="">
      <xdr:nvSpPr>
        <xdr:cNvPr id="880" name="テキスト ボックス 879"/>
        <xdr:cNvSpPr txBox="1"/>
      </xdr:nvSpPr>
      <xdr:spPr>
        <a:xfrm>
          <a:off x="21023795"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81440</xdr:rowOff>
    </xdr:from>
    <xdr:to>
      <xdr:col>107</xdr:col>
      <xdr:colOff>101600</xdr:colOff>
      <xdr:row>77</xdr:row>
      <xdr:rowOff>11590</xdr:rowOff>
    </xdr:to>
    <xdr:sp macro="" textlink="">
      <xdr:nvSpPr>
        <xdr:cNvPr id="881" name="楕円 880"/>
        <xdr:cNvSpPr/>
      </xdr:nvSpPr>
      <xdr:spPr>
        <a:xfrm>
          <a:off x="20383500" y="131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28117</xdr:rowOff>
    </xdr:from>
    <xdr:ext cx="599010" cy="259045"/>
    <xdr:sp macro="" textlink="">
      <xdr:nvSpPr>
        <xdr:cNvPr id="882" name="テキスト ボックス 881"/>
        <xdr:cNvSpPr txBox="1"/>
      </xdr:nvSpPr>
      <xdr:spPr>
        <a:xfrm>
          <a:off x="20134795" y="1288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93213</xdr:rowOff>
    </xdr:from>
    <xdr:to>
      <xdr:col>102</xdr:col>
      <xdr:colOff>165100</xdr:colOff>
      <xdr:row>77</xdr:row>
      <xdr:rowOff>23363</xdr:rowOff>
    </xdr:to>
    <xdr:sp macro="" textlink="">
      <xdr:nvSpPr>
        <xdr:cNvPr id="883" name="楕円 882"/>
        <xdr:cNvSpPr/>
      </xdr:nvSpPr>
      <xdr:spPr>
        <a:xfrm>
          <a:off x="19494500" y="131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39890</xdr:rowOff>
    </xdr:from>
    <xdr:ext cx="599010" cy="259045"/>
    <xdr:sp macro="" textlink="">
      <xdr:nvSpPr>
        <xdr:cNvPr id="884" name="テキスト ボックス 883"/>
        <xdr:cNvSpPr txBox="1"/>
      </xdr:nvSpPr>
      <xdr:spPr>
        <a:xfrm>
          <a:off x="19245795" y="128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102643</xdr:rowOff>
    </xdr:from>
    <xdr:to>
      <xdr:col>98</xdr:col>
      <xdr:colOff>38100</xdr:colOff>
      <xdr:row>77</xdr:row>
      <xdr:rowOff>32793</xdr:rowOff>
    </xdr:to>
    <xdr:sp macro="" textlink="">
      <xdr:nvSpPr>
        <xdr:cNvPr id="885" name="楕円 884"/>
        <xdr:cNvSpPr/>
      </xdr:nvSpPr>
      <xdr:spPr>
        <a:xfrm>
          <a:off x="18605500" y="131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23920</xdr:rowOff>
    </xdr:from>
    <xdr:ext cx="599010" cy="259045"/>
    <xdr:sp macro="" textlink="">
      <xdr:nvSpPr>
        <xdr:cNvPr id="886" name="テキスト ボックス 885"/>
        <xdr:cNvSpPr txBox="1"/>
      </xdr:nvSpPr>
      <xdr:spPr>
        <a:xfrm>
          <a:off x="18356795" y="1322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人件費は、住民一人当たり</a:t>
          </a:r>
          <a:r>
            <a:rPr kumimoji="1" lang="en-US" altLang="ja-JP" sz="1100">
              <a:solidFill>
                <a:schemeClr val="dk1"/>
              </a:solidFill>
              <a:latin typeface="+mn-lt"/>
              <a:ea typeface="+mn-ea"/>
              <a:cs typeface="+mn-cs"/>
            </a:rPr>
            <a:t>128,347</a:t>
          </a:r>
          <a:r>
            <a:rPr kumimoji="1" lang="ja-JP" altLang="ja-JP" sz="1100">
              <a:solidFill>
                <a:schemeClr val="dk1"/>
              </a:solidFill>
              <a:latin typeface="+mn-lt"/>
              <a:ea typeface="+mn-ea"/>
              <a:cs typeface="+mn-cs"/>
            </a:rPr>
            <a:t>円となっている。</a:t>
          </a:r>
          <a:r>
            <a:rPr kumimoji="1" lang="ja-JP" altLang="en-US" sz="1100">
              <a:solidFill>
                <a:schemeClr val="dk1"/>
              </a:solidFill>
              <a:latin typeface="+mn-lt"/>
              <a:ea typeface="+mn-ea"/>
              <a:cs typeface="+mn-cs"/>
            </a:rPr>
            <a:t>選挙にかかる勤務時間外手当や退職手当特別負担金の増加</a:t>
          </a:r>
          <a:r>
            <a:rPr kumimoji="1" lang="ja-JP" altLang="ja-JP" sz="1100">
              <a:solidFill>
                <a:schemeClr val="dk1"/>
              </a:solidFill>
              <a:latin typeface="+mn-lt"/>
              <a:ea typeface="+mn-ea"/>
              <a:cs typeface="+mn-cs"/>
            </a:rPr>
            <a:t>により前年度に比べ住民一人当たり</a:t>
          </a:r>
          <a:r>
            <a:rPr kumimoji="1" lang="en-US" altLang="ja-JP" sz="1100">
              <a:solidFill>
                <a:schemeClr val="dk1"/>
              </a:solidFill>
              <a:latin typeface="+mn-lt"/>
              <a:ea typeface="+mn-ea"/>
              <a:cs typeface="+mn-cs"/>
            </a:rPr>
            <a:t>5,947</a:t>
          </a:r>
          <a:r>
            <a:rPr kumimoji="1" lang="ja-JP" altLang="en-US" sz="1100">
              <a:solidFill>
                <a:schemeClr val="dk1"/>
              </a:solidFill>
              <a:latin typeface="+mn-lt"/>
              <a:ea typeface="+mn-ea"/>
              <a:cs typeface="+mn-cs"/>
            </a:rPr>
            <a:t>円</a:t>
          </a:r>
          <a:r>
            <a:rPr kumimoji="1" lang="ja-JP" altLang="ja-JP" sz="1100">
              <a:solidFill>
                <a:schemeClr val="dk1"/>
              </a:solidFill>
              <a:latin typeface="+mn-lt"/>
              <a:ea typeface="+mn-ea"/>
              <a:cs typeface="+mn-cs"/>
            </a:rPr>
            <a:t>増加したが、類似団体と比較すると</a:t>
          </a:r>
          <a:r>
            <a:rPr kumimoji="1" lang="en-US" altLang="ja-JP" sz="1100">
              <a:solidFill>
                <a:schemeClr val="dk1"/>
              </a:solidFill>
              <a:latin typeface="+mn-lt"/>
              <a:ea typeface="+mn-ea"/>
              <a:cs typeface="+mn-cs"/>
            </a:rPr>
            <a:t>69,699</a:t>
          </a:r>
          <a:r>
            <a:rPr kumimoji="1" lang="ja-JP" altLang="ja-JP" sz="1100">
              <a:solidFill>
                <a:schemeClr val="dk1"/>
              </a:solidFill>
              <a:latin typeface="+mn-lt"/>
              <a:ea typeface="+mn-ea"/>
              <a:cs typeface="+mn-cs"/>
            </a:rPr>
            <a:t>円少ない状況にある。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物件費は、村道及び林道維持管理用重機借上料、ふるさと寄附金謝礼等が</a:t>
          </a:r>
          <a:r>
            <a:rPr kumimoji="1" lang="ja-JP" altLang="en-US" sz="1100">
              <a:solidFill>
                <a:schemeClr val="dk1"/>
              </a:solidFill>
              <a:latin typeface="+mn-lt"/>
              <a:ea typeface="+mn-ea"/>
              <a:cs typeface="+mn-cs"/>
            </a:rPr>
            <a:t>減額となったが</a:t>
          </a:r>
          <a:r>
            <a:rPr kumimoji="1" lang="ja-JP" altLang="ja-JP" sz="1100">
              <a:solidFill>
                <a:schemeClr val="dk1"/>
              </a:solidFill>
              <a:latin typeface="+mn-lt"/>
              <a:ea typeface="+mn-ea"/>
              <a:cs typeface="+mn-cs"/>
            </a:rPr>
            <a:t>、橋梁長寿命化修繕計画策定、点検業務委託等費用が増加し</a:t>
          </a:r>
          <a:r>
            <a:rPr kumimoji="1" lang="ja-JP" altLang="en-US" sz="1100">
              <a:solidFill>
                <a:schemeClr val="dk1"/>
              </a:solidFill>
              <a:latin typeface="+mn-lt"/>
              <a:ea typeface="+mn-ea"/>
              <a:cs typeface="+mn-cs"/>
            </a:rPr>
            <a:t>た。</a:t>
          </a:r>
          <a:r>
            <a:rPr kumimoji="1" lang="ja-JP" altLang="ja-JP" sz="1100">
              <a:solidFill>
                <a:schemeClr val="dk1"/>
              </a:solidFill>
              <a:latin typeface="+mn-lt"/>
              <a:ea typeface="+mn-ea"/>
              <a:cs typeface="+mn-cs"/>
            </a:rPr>
            <a:t>前年度に比べ、住民一人当たり</a:t>
          </a:r>
          <a:r>
            <a:rPr kumimoji="1" lang="en-US" altLang="ja-JP" sz="1100">
              <a:solidFill>
                <a:schemeClr val="dk1"/>
              </a:solidFill>
              <a:latin typeface="+mn-lt"/>
              <a:ea typeface="+mn-ea"/>
              <a:cs typeface="+mn-cs"/>
            </a:rPr>
            <a:t>3,623</a:t>
          </a:r>
          <a:r>
            <a:rPr kumimoji="1" lang="ja-JP" altLang="ja-JP" sz="1100">
              <a:solidFill>
                <a:schemeClr val="dk1"/>
              </a:solidFill>
              <a:latin typeface="+mn-lt"/>
              <a:ea typeface="+mn-ea"/>
              <a:cs typeface="+mn-cs"/>
            </a:rPr>
            <a:t>円増加したが類似団体より</a:t>
          </a:r>
          <a:r>
            <a:rPr kumimoji="1" lang="en-US" altLang="ja-JP" sz="1100">
              <a:solidFill>
                <a:schemeClr val="dk1"/>
              </a:solidFill>
              <a:latin typeface="+mn-lt"/>
              <a:ea typeface="+mn-ea"/>
              <a:cs typeface="+mn-cs"/>
            </a:rPr>
            <a:t>93,953</a:t>
          </a:r>
          <a:r>
            <a:rPr kumimoji="1" lang="ja-JP" altLang="ja-JP" sz="1100">
              <a:solidFill>
                <a:schemeClr val="dk1"/>
              </a:solidFill>
              <a:latin typeface="+mn-lt"/>
              <a:ea typeface="+mn-ea"/>
              <a:cs typeface="+mn-cs"/>
            </a:rPr>
            <a:t>円低い。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普通建設事業費は、前年度に比べ住民一人当たり</a:t>
          </a:r>
          <a:r>
            <a:rPr kumimoji="1" lang="en-US" altLang="ja-JP" sz="1100">
              <a:solidFill>
                <a:schemeClr val="dk1"/>
              </a:solidFill>
              <a:latin typeface="+mn-lt"/>
              <a:ea typeface="+mn-ea"/>
              <a:cs typeface="+mn-cs"/>
            </a:rPr>
            <a:t>23,781</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額となり、住民一人当たり</a:t>
          </a:r>
          <a:r>
            <a:rPr kumimoji="1" lang="en-US" altLang="ja-JP" sz="1100">
              <a:solidFill>
                <a:schemeClr val="dk1"/>
              </a:solidFill>
              <a:latin typeface="+mn-lt"/>
              <a:ea typeface="+mn-ea"/>
              <a:cs typeface="+mn-cs"/>
            </a:rPr>
            <a:t>68,447</a:t>
          </a:r>
          <a:r>
            <a:rPr kumimoji="1" lang="ja-JP" altLang="ja-JP" sz="1100">
              <a:solidFill>
                <a:schemeClr val="dk1"/>
              </a:solidFill>
              <a:latin typeface="+mn-lt"/>
              <a:ea typeface="+mn-ea"/>
              <a:cs typeface="+mn-cs"/>
            </a:rPr>
            <a:t>円となっている。これは、</a:t>
          </a:r>
          <a:r>
            <a:rPr kumimoji="1" lang="ja-JP" altLang="en-US" sz="1100">
              <a:solidFill>
                <a:schemeClr val="dk1"/>
              </a:solidFill>
              <a:latin typeface="+mn-lt"/>
              <a:ea typeface="+mn-ea"/>
              <a:cs typeface="+mn-cs"/>
            </a:rPr>
            <a:t>学校給食共同調理場改修事業や総合体育館改修事業、運動公園整備改修事業等が完了したためである。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災害復旧事業費は、前年度に比べ住民一人当たり</a:t>
          </a:r>
          <a:r>
            <a:rPr kumimoji="1" lang="en-US" altLang="ja-JP" sz="1100">
              <a:solidFill>
                <a:schemeClr val="dk1"/>
              </a:solidFill>
              <a:latin typeface="+mn-lt"/>
              <a:ea typeface="+mn-ea"/>
              <a:cs typeface="+mn-cs"/>
            </a:rPr>
            <a:t>3,423</a:t>
          </a:r>
          <a:r>
            <a:rPr kumimoji="1" lang="ja-JP" altLang="ja-JP" sz="1100">
              <a:solidFill>
                <a:schemeClr val="dk1"/>
              </a:solidFill>
              <a:latin typeface="+mn-lt"/>
              <a:ea typeface="+mn-ea"/>
              <a:cs typeface="+mn-cs"/>
            </a:rPr>
            <a:t>円増加し</a:t>
          </a:r>
          <a:r>
            <a:rPr kumimoji="1" lang="en-US" altLang="ja-JP" sz="1100">
              <a:solidFill>
                <a:schemeClr val="dk1"/>
              </a:solidFill>
              <a:latin typeface="+mn-lt"/>
              <a:ea typeface="+mn-ea"/>
              <a:cs typeface="+mn-cs"/>
            </a:rPr>
            <a:t>13,145</a:t>
          </a:r>
          <a:r>
            <a:rPr kumimoji="1" lang="ja-JP" altLang="ja-JP" sz="1100">
              <a:solidFill>
                <a:schemeClr val="dk1"/>
              </a:solidFill>
              <a:latin typeface="+mn-lt"/>
              <a:ea typeface="+mn-ea"/>
              <a:cs typeface="+mn-cs"/>
            </a:rPr>
            <a:t>円となっている。</a:t>
          </a:r>
          <a:r>
            <a:rPr kumimoji="1" lang="ja-JP" altLang="en-US" sz="1100">
              <a:solidFill>
                <a:schemeClr val="dk1"/>
              </a:solidFill>
              <a:latin typeface="+mn-lt"/>
              <a:ea typeface="+mn-ea"/>
              <a:cs typeface="+mn-cs"/>
            </a:rPr>
            <a:t>令和元年</a:t>
          </a:r>
          <a:r>
            <a:rPr kumimoji="1" lang="en-US" altLang="ja-JP" sz="1100">
              <a:solidFill>
                <a:schemeClr val="dk1"/>
              </a:solidFill>
              <a:latin typeface="+mn-lt"/>
              <a:ea typeface="+mn-ea"/>
              <a:cs typeface="+mn-cs"/>
            </a:rPr>
            <a:t>6</a:t>
          </a:r>
          <a:r>
            <a:rPr kumimoji="1" lang="ja-JP" altLang="en-US" sz="1100">
              <a:solidFill>
                <a:schemeClr val="dk1"/>
              </a:solidFill>
              <a:latin typeface="+mn-lt"/>
              <a:ea typeface="+mn-ea"/>
              <a:cs typeface="+mn-cs"/>
            </a:rPr>
            <a:t>月</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日から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月</a:t>
          </a:r>
          <a:r>
            <a:rPr kumimoji="1" lang="en-US" altLang="ja-JP" sz="1100">
              <a:solidFill>
                <a:schemeClr val="dk1"/>
              </a:solidFill>
              <a:latin typeface="+mn-lt"/>
              <a:ea typeface="+mn-ea"/>
              <a:cs typeface="+mn-cs"/>
            </a:rPr>
            <a:t>3</a:t>
          </a:r>
          <a:r>
            <a:rPr kumimoji="1" lang="ja-JP" altLang="en-US" sz="1100">
              <a:solidFill>
                <a:schemeClr val="dk1"/>
              </a:solidFill>
              <a:latin typeface="+mn-lt"/>
              <a:ea typeface="+mn-ea"/>
              <a:cs typeface="+mn-cs"/>
            </a:rPr>
            <a:t>日にかけての梅雨前線豪雨による災害や令和元年</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月</a:t>
          </a:r>
          <a:r>
            <a:rPr kumimoji="1" lang="en-US" altLang="ja-JP" sz="1100">
              <a:solidFill>
                <a:schemeClr val="dk1"/>
              </a:solidFill>
              <a:latin typeface="+mn-lt"/>
              <a:ea typeface="+mn-ea"/>
              <a:cs typeface="+mn-cs"/>
            </a:rPr>
            <a:t>13</a:t>
          </a:r>
          <a:r>
            <a:rPr kumimoji="1" lang="ja-JP" altLang="en-US" sz="1100">
              <a:solidFill>
                <a:schemeClr val="dk1"/>
              </a:solidFill>
              <a:latin typeface="+mn-lt"/>
              <a:ea typeface="+mn-ea"/>
              <a:cs typeface="+mn-cs"/>
            </a:rPr>
            <a:t>日から</a:t>
          </a:r>
          <a:r>
            <a:rPr kumimoji="1" lang="en-US" altLang="ja-JP" sz="1100">
              <a:solidFill>
                <a:schemeClr val="dk1"/>
              </a:solidFill>
              <a:latin typeface="+mn-lt"/>
              <a:ea typeface="+mn-ea"/>
              <a:cs typeface="+mn-cs"/>
            </a:rPr>
            <a:t>14</a:t>
          </a:r>
          <a:r>
            <a:rPr kumimoji="1" lang="ja-JP" altLang="en-US" sz="1100">
              <a:solidFill>
                <a:schemeClr val="dk1"/>
              </a:solidFill>
              <a:latin typeface="+mn-lt"/>
              <a:ea typeface="+mn-ea"/>
              <a:cs typeface="+mn-cs"/>
            </a:rPr>
            <a:t>日かけての梅雨前線豪雨による災害が発生し、林道相良五木線災害復旧工事や村道野原椎葉線災害復旧工事を実施したことによる事業費の増加がある。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4,398
4,374
94.54
4,258,648
4,099,183
106,709
2,083,422
3,123,117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134366</xdr:rowOff>
    </xdr:from>
    <xdr:to>
      <xdr:col>24</xdr:col>
      <xdr:colOff>63500</xdr:colOff>
      <xdr:row>37</xdr:row>
      <xdr:rowOff>146082</xdr:rowOff>
    </xdr:to>
    <xdr:cxnSp macro="">
      <xdr:nvCxnSpPr>
        <xdr:cNvPr id="60" name="直線コネクタ 59"/>
        <xdr:cNvCxnSpPr/>
      </xdr:nvCxnSpPr>
      <xdr:spPr>
        <a:xfrm flipV="1">
          <a:off x="3797300" y="6478016"/>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146082</xdr:rowOff>
    </xdr:from>
    <xdr:to>
      <xdr:col>19</xdr:col>
      <xdr:colOff>177800</xdr:colOff>
      <xdr:row>37</xdr:row>
      <xdr:rowOff>155702</xdr:rowOff>
    </xdr:to>
    <xdr:cxnSp macro="">
      <xdr:nvCxnSpPr>
        <xdr:cNvPr id="63" name="直線コネクタ 62"/>
        <xdr:cNvCxnSpPr/>
      </xdr:nvCxnSpPr>
      <xdr:spPr>
        <a:xfrm flipV="1">
          <a:off x="2908300" y="6489732"/>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155702</xdr:rowOff>
    </xdr:from>
    <xdr:to>
      <xdr:col>15</xdr:col>
      <xdr:colOff>50800</xdr:colOff>
      <xdr:row>37</xdr:row>
      <xdr:rowOff>167570</xdr:rowOff>
    </xdr:to>
    <xdr:cxnSp macro="">
      <xdr:nvCxnSpPr>
        <xdr:cNvPr id="66" name="直線コネクタ 65"/>
        <xdr:cNvCxnSpPr/>
      </xdr:nvCxnSpPr>
      <xdr:spPr>
        <a:xfrm flipV="1">
          <a:off x="2019300" y="6499352"/>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131051</xdr:rowOff>
    </xdr:from>
    <xdr:to>
      <xdr:col>10</xdr:col>
      <xdr:colOff>114300</xdr:colOff>
      <xdr:row>37</xdr:row>
      <xdr:rowOff>167570</xdr:rowOff>
    </xdr:to>
    <xdr:cxnSp macro="">
      <xdr:nvCxnSpPr>
        <xdr:cNvPr id="69" name="直線コネクタ 68"/>
        <xdr:cNvCxnSpPr/>
      </xdr:nvCxnSpPr>
      <xdr:spPr>
        <a:xfrm>
          <a:off x="1130300" y="6474701"/>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83566</xdr:rowOff>
    </xdr:from>
    <xdr:to>
      <xdr:col>24</xdr:col>
      <xdr:colOff>114300</xdr:colOff>
      <xdr:row>38</xdr:row>
      <xdr:rowOff>13715</xdr:rowOff>
    </xdr:to>
    <xdr:sp macro="" textlink="">
      <xdr:nvSpPr>
        <xdr:cNvPr id="79" name="楕円 78"/>
        <xdr:cNvSpPr/>
      </xdr:nvSpPr>
      <xdr:spPr>
        <a:xfrm>
          <a:off x="45847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61993</xdr:rowOff>
    </xdr:from>
    <xdr:ext cx="534377" cy="259045"/>
    <xdr:sp macro="" textlink="">
      <xdr:nvSpPr>
        <xdr:cNvPr id="80" name="議会費該当値テキスト"/>
        <xdr:cNvSpPr txBox="1"/>
      </xdr:nvSpPr>
      <xdr:spPr>
        <a:xfrm>
          <a:off x="4686300"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95282</xdr:rowOff>
    </xdr:from>
    <xdr:to>
      <xdr:col>20</xdr:col>
      <xdr:colOff>38100</xdr:colOff>
      <xdr:row>38</xdr:row>
      <xdr:rowOff>25432</xdr:rowOff>
    </xdr:to>
    <xdr:sp macro="" textlink="">
      <xdr:nvSpPr>
        <xdr:cNvPr id="81" name="楕円 80"/>
        <xdr:cNvSpPr/>
      </xdr:nvSpPr>
      <xdr:spPr>
        <a:xfrm>
          <a:off x="3746500" y="64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16559</xdr:rowOff>
    </xdr:from>
    <xdr:ext cx="534377" cy="259045"/>
    <xdr:sp macro="" textlink="">
      <xdr:nvSpPr>
        <xdr:cNvPr id="82" name="テキスト ボックス 81"/>
        <xdr:cNvSpPr txBox="1"/>
      </xdr:nvSpPr>
      <xdr:spPr>
        <a:xfrm>
          <a:off x="3530111" y="65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104902</xdr:rowOff>
    </xdr:from>
    <xdr:to>
      <xdr:col>15</xdr:col>
      <xdr:colOff>101600</xdr:colOff>
      <xdr:row>38</xdr:row>
      <xdr:rowOff>35052</xdr:rowOff>
    </xdr:to>
    <xdr:sp macro="" textlink="">
      <xdr:nvSpPr>
        <xdr:cNvPr id="83" name="楕円 82"/>
        <xdr:cNvSpPr/>
      </xdr:nvSpPr>
      <xdr:spPr>
        <a:xfrm>
          <a:off x="2857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26179</xdr:rowOff>
    </xdr:from>
    <xdr:ext cx="534377" cy="259045"/>
    <xdr:sp macro="" textlink="">
      <xdr:nvSpPr>
        <xdr:cNvPr id="84" name="テキスト ボックス 83"/>
        <xdr:cNvSpPr txBox="1"/>
      </xdr:nvSpPr>
      <xdr:spPr>
        <a:xfrm>
          <a:off x="2641111" y="65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116770</xdr:rowOff>
    </xdr:from>
    <xdr:to>
      <xdr:col>10</xdr:col>
      <xdr:colOff>165100</xdr:colOff>
      <xdr:row>38</xdr:row>
      <xdr:rowOff>46920</xdr:rowOff>
    </xdr:to>
    <xdr:sp macro="" textlink="">
      <xdr:nvSpPr>
        <xdr:cNvPr id="85" name="楕円 84"/>
        <xdr:cNvSpPr/>
      </xdr:nvSpPr>
      <xdr:spPr>
        <a:xfrm>
          <a:off x="1968500" y="6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38047</xdr:rowOff>
    </xdr:from>
    <xdr:ext cx="534377" cy="259045"/>
    <xdr:sp macro="" textlink="">
      <xdr:nvSpPr>
        <xdr:cNvPr id="86" name="テキスト ボックス 85"/>
        <xdr:cNvSpPr txBox="1"/>
      </xdr:nvSpPr>
      <xdr:spPr>
        <a:xfrm>
          <a:off x="1752111" y="65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80251</xdr:rowOff>
    </xdr:from>
    <xdr:to>
      <xdr:col>6</xdr:col>
      <xdr:colOff>38100</xdr:colOff>
      <xdr:row>38</xdr:row>
      <xdr:rowOff>10401</xdr:rowOff>
    </xdr:to>
    <xdr:sp macro="" textlink="">
      <xdr:nvSpPr>
        <xdr:cNvPr id="87" name="楕円 86"/>
        <xdr:cNvSpPr/>
      </xdr:nvSpPr>
      <xdr:spPr>
        <a:xfrm>
          <a:off x="1079500" y="64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1528</xdr:rowOff>
    </xdr:from>
    <xdr:ext cx="534377" cy="259045"/>
    <xdr:sp macro="" textlink="">
      <xdr:nvSpPr>
        <xdr:cNvPr id="88" name="テキスト ボックス 87"/>
        <xdr:cNvSpPr txBox="1"/>
      </xdr:nvSpPr>
      <xdr:spPr>
        <a:xfrm>
          <a:off x="863111" y="65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158493</xdr:rowOff>
    </xdr:from>
    <xdr:to>
      <xdr:col>24</xdr:col>
      <xdr:colOff>63500</xdr:colOff>
      <xdr:row>58</xdr:row>
      <xdr:rowOff>163013</xdr:rowOff>
    </xdr:to>
    <xdr:cxnSp macro="">
      <xdr:nvCxnSpPr>
        <xdr:cNvPr id="117" name="直線コネクタ 116"/>
        <xdr:cNvCxnSpPr/>
      </xdr:nvCxnSpPr>
      <xdr:spPr>
        <a:xfrm flipV="1">
          <a:off x="3797300" y="10102593"/>
          <a:ext cx="8382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163013</xdr:rowOff>
    </xdr:from>
    <xdr:to>
      <xdr:col>19</xdr:col>
      <xdr:colOff>177800</xdr:colOff>
      <xdr:row>58</xdr:row>
      <xdr:rowOff>170011</xdr:rowOff>
    </xdr:to>
    <xdr:cxnSp macro="">
      <xdr:nvCxnSpPr>
        <xdr:cNvPr id="120" name="直線コネクタ 119"/>
        <xdr:cNvCxnSpPr/>
      </xdr:nvCxnSpPr>
      <xdr:spPr>
        <a:xfrm flipV="1">
          <a:off x="2908300" y="10107113"/>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168235</xdr:rowOff>
    </xdr:from>
    <xdr:to>
      <xdr:col>15</xdr:col>
      <xdr:colOff>50800</xdr:colOff>
      <xdr:row>58</xdr:row>
      <xdr:rowOff>170011</xdr:rowOff>
    </xdr:to>
    <xdr:cxnSp macro="">
      <xdr:nvCxnSpPr>
        <xdr:cNvPr id="123" name="直線コネクタ 122"/>
        <xdr:cNvCxnSpPr/>
      </xdr:nvCxnSpPr>
      <xdr:spPr>
        <a:xfrm>
          <a:off x="2019300" y="10112335"/>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155632</xdr:rowOff>
    </xdr:from>
    <xdr:to>
      <xdr:col>10</xdr:col>
      <xdr:colOff>114300</xdr:colOff>
      <xdr:row>58</xdr:row>
      <xdr:rowOff>168235</xdr:rowOff>
    </xdr:to>
    <xdr:cxnSp macro="">
      <xdr:nvCxnSpPr>
        <xdr:cNvPr id="126" name="直線コネクタ 125"/>
        <xdr:cNvCxnSpPr/>
      </xdr:nvCxnSpPr>
      <xdr:spPr>
        <a:xfrm>
          <a:off x="1130300" y="10099732"/>
          <a:ext cx="889000" cy="1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107693</xdr:rowOff>
    </xdr:from>
    <xdr:to>
      <xdr:col>24</xdr:col>
      <xdr:colOff>114300</xdr:colOff>
      <xdr:row>59</xdr:row>
      <xdr:rowOff>37843</xdr:rowOff>
    </xdr:to>
    <xdr:sp macro="" textlink="">
      <xdr:nvSpPr>
        <xdr:cNvPr id="136" name="楕円 135"/>
        <xdr:cNvSpPr/>
      </xdr:nvSpPr>
      <xdr:spPr>
        <a:xfrm>
          <a:off x="4584700" y="100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112213</xdr:rowOff>
    </xdr:from>
    <xdr:to>
      <xdr:col>20</xdr:col>
      <xdr:colOff>38100</xdr:colOff>
      <xdr:row>59</xdr:row>
      <xdr:rowOff>42363</xdr:rowOff>
    </xdr:to>
    <xdr:sp macro="" textlink="">
      <xdr:nvSpPr>
        <xdr:cNvPr id="138" name="楕円 137"/>
        <xdr:cNvSpPr/>
      </xdr:nvSpPr>
      <xdr:spPr>
        <a:xfrm>
          <a:off x="3746500" y="100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33490</xdr:rowOff>
    </xdr:from>
    <xdr:ext cx="599010" cy="259045"/>
    <xdr:sp macro="" textlink="">
      <xdr:nvSpPr>
        <xdr:cNvPr id="139" name="テキスト ボックス 138"/>
        <xdr:cNvSpPr txBox="1"/>
      </xdr:nvSpPr>
      <xdr:spPr>
        <a:xfrm>
          <a:off x="3497795" y="1014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119211</xdr:rowOff>
    </xdr:from>
    <xdr:to>
      <xdr:col>15</xdr:col>
      <xdr:colOff>101600</xdr:colOff>
      <xdr:row>59</xdr:row>
      <xdr:rowOff>49361</xdr:rowOff>
    </xdr:to>
    <xdr:sp macro="" textlink="">
      <xdr:nvSpPr>
        <xdr:cNvPr id="140" name="楕円 139"/>
        <xdr:cNvSpPr/>
      </xdr:nvSpPr>
      <xdr:spPr>
        <a:xfrm>
          <a:off x="2857500" y="100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40488</xdr:rowOff>
    </xdr:from>
    <xdr:ext cx="599010" cy="259045"/>
    <xdr:sp macro="" textlink="">
      <xdr:nvSpPr>
        <xdr:cNvPr id="141" name="テキスト ボックス 140"/>
        <xdr:cNvSpPr txBox="1"/>
      </xdr:nvSpPr>
      <xdr:spPr>
        <a:xfrm>
          <a:off x="2608795" y="1015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117435</xdr:rowOff>
    </xdr:from>
    <xdr:to>
      <xdr:col>10</xdr:col>
      <xdr:colOff>165100</xdr:colOff>
      <xdr:row>59</xdr:row>
      <xdr:rowOff>47585</xdr:rowOff>
    </xdr:to>
    <xdr:sp macro="" textlink="">
      <xdr:nvSpPr>
        <xdr:cNvPr id="142" name="楕円 141"/>
        <xdr:cNvSpPr/>
      </xdr:nvSpPr>
      <xdr:spPr>
        <a:xfrm>
          <a:off x="1968500" y="100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38712</xdr:rowOff>
    </xdr:from>
    <xdr:ext cx="599010" cy="259045"/>
    <xdr:sp macro="" textlink="">
      <xdr:nvSpPr>
        <xdr:cNvPr id="143" name="テキスト ボックス 142"/>
        <xdr:cNvSpPr txBox="1"/>
      </xdr:nvSpPr>
      <xdr:spPr>
        <a:xfrm>
          <a:off x="1719795" y="1015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104832</xdr:rowOff>
    </xdr:from>
    <xdr:to>
      <xdr:col>6</xdr:col>
      <xdr:colOff>38100</xdr:colOff>
      <xdr:row>59</xdr:row>
      <xdr:rowOff>34982</xdr:rowOff>
    </xdr:to>
    <xdr:sp macro="" textlink="">
      <xdr:nvSpPr>
        <xdr:cNvPr id="144" name="楕円 143"/>
        <xdr:cNvSpPr/>
      </xdr:nvSpPr>
      <xdr:spPr>
        <a:xfrm>
          <a:off x="1079500" y="100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26109</xdr:rowOff>
    </xdr:from>
    <xdr:ext cx="599010" cy="259045"/>
    <xdr:sp macro="" textlink="">
      <xdr:nvSpPr>
        <xdr:cNvPr id="145" name="テキスト ボックス 144"/>
        <xdr:cNvSpPr txBox="1"/>
      </xdr:nvSpPr>
      <xdr:spPr>
        <a:xfrm>
          <a:off x="830795" y="1014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125411</xdr:rowOff>
    </xdr:from>
    <xdr:to>
      <xdr:col>24</xdr:col>
      <xdr:colOff>63500</xdr:colOff>
      <xdr:row>77</xdr:row>
      <xdr:rowOff>141498</xdr:rowOff>
    </xdr:to>
    <xdr:cxnSp macro="">
      <xdr:nvCxnSpPr>
        <xdr:cNvPr id="176" name="直線コネクタ 175"/>
        <xdr:cNvCxnSpPr/>
      </xdr:nvCxnSpPr>
      <xdr:spPr>
        <a:xfrm flipV="1">
          <a:off x="3797300" y="1332706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141385</xdr:rowOff>
    </xdr:from>
    <xdr:to>
      <xdr:col>19</xdr:col>
      <xdr:colOff>177800</xdr:colOff>
      <xdr:row>77</xdr:row>
      <xdr:rowOff>141498</xdr:rowOff>
    </xdr:to>
    <xdr:cxnSp macro="">
      <xdr:nvCxnSpPr>
        <xdr:cNvPr id="179" name="直線コネクタ 178"/>
        <xdr:cNvCxnSpPr/>
      </xdr:nvCxnSpPr>
      <xdr:spPr>
        <a:xfrm>
          <a:off x="2908300" y="13343035"/>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141385</xdr:rowOff>
    </xdr:from>
    <xdr:to>
      <xdr:col>15</xdr:col>
      <xdr:colOff>50800</xdr:colOff>
      <xdr:row>77</xdr:row>
      <xdr:rowOff>159128</xdr:rowOff>
    </xdr:to>
    <xdr:cxnSp macro="">
      <xdr:nvCxnSpPr>
        <xdr:cNvPr id="182" name="直線コネクタ 181"/>
        <xdr:cNvCxnSpPr/>
      </xdr:nvCxnSpPr>
      <xdr:spPr>
        <a:xfrm flipV="1">
          <a:off x="2019300" y="13343035"/>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150008</xdr:rowOff>
    </xdr:from>
    <xdr:to>
      <xdr:col>10</xdr:col>
      <xdr:colOff>114300</xdr:colOff>
      <xdr:row>77</xdr:row>
      <xdr:rowOff>159128</xdr:rowOff>
    </xdr:to>
    <xdr:cxnSp macro="">
      <xdr:nvCxnSpPr>
        <xdr:cNvPr id="185" name="直線コネクタ 184"/>
        <xdr:cNvCxnSpPr/>
      </xdr:nvCxnSpPr>
      <xdr:spPr>
        <a:xfrm>
          <a:off x="1130300" y="13351658"/>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74611</xdr:rowOff>
    </xdr:from>
    <xdr:to>
      <xdr:col>24</xdr:col>
      <xdr:colOff>114300</xdr:colOff>
      <xdr:row>78</xdr:row>
      <xdr:rowOff>4761</xdr:rowOff>
    </xdr:to>
    <xdr:sp macro="" textlink="">
      <xdr:nvSpPr>
        <xdr:cNvPr id="195" name="楕円 194"/>
        <xdr:cNvSpPr/>
      </xdr:nvSpPr>
      <xdr:spPr>
        <a:xfrm>
          <a:off x="4584700" y="132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13645</xdr:rowOff>
    </xdr:from>
    <xdr:ext cx="599010" cy="259045"/>
    <xdr:sp macro="" textlink="">
      <xdr:nvSpPr>
        <xdr:cNvPr id="196" name="民生費該当値テキスト"/>
        <xdr:cNvSpPr txBox="1"/>
      </xdr:nvSpPr>
      <xdr:spPr>
        <a:xfrm>
          <a:off x="4686300" y="132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90698</xdr:rowOff>
    </xdr:from>
    <xdr:to>
      <xdr:col>20</xdr:col>
      <xdr:colOff>38100</xdr:colOff>
      <xdr:row>78</xdr:row>
      <xdr:rowOff>20848</xdr:rowOff>
    </xdr:to>
    <xdr:sp macro="" textlink="">
      <xdr:nvSpPr>
        <xdr:cNvPr id="197" name="楕円 196"/>
        <xdr:cNvSpPr/>
      </xdr:nvSpPr>
      <xdr:spPr>
        <a:xfrm>
          <a:off x="3746500" y="132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11975</xdr:rowOff>
    </xdr:from>
    <xdr:ext cx="599010" cy="259045"/>
    <xdr:sp macro="" textlink="">
      <xdr:nvSpPr>
        <xdr:cNvPr id="198" name="テキスト ボックス 197"/>
        <xdr:cNvSpPr txBox="1"/>
      </xdr:nvSpPr>
      <xdr:spPr>
        <a:xfrm>
          <a:off x="3497795" y="1338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90585</xdr:rowOff>
    </xdr:from>
    <xdr:to>
      <xdr:col>15</xdr:col>
      <xdr:colOff>101600</xdr:colOff>
      <xdr:row>78</xdr:row>
      <xdr:rowOff>20735</xdr:rowOff>
    </xdr:to>
    <xdr:sp macro="" textlink="">
      <xdr:nvSpPr>
        <xdr:cNvPr id="199" name="楕円 198"/>
        <xdr:cNvSpPr/>
      </xdr:nvSpPr>
      <xdr:spPr>
        <a:xfrm>
          <a:off x="2857500" y="132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11862</xdr:rowOff>
    </xdr:from>
    <xdr:ext cx="599010" cy="259045"/>
    <xdr:sp macro="" textlink="">
      <xdr:nvSpPr>
        <xdr:cNvPr id="200" name="テキスト ボックス 199"/>
        <xdr:cNvSpPr txBox="1"/>
      </xdr:nvSpPr>
      <xdr:spPr>
        <a:xfrm>
          <a:off x="2608795" y="133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108328</xdr:rowOff>
    </xdr:from>
    <xdr:to>
      <xdr:col>10</xdr:col>
      <xdr:colOff>165100</xdr:colOff>
      <xdr:row>78</xdr:row>
      <xdr:rowOff>38478</xdr:rowOff>
    </xdr:to>
    <xdr:sp macro="" textlink="">
      <xdr:nvSpPr>
        <xdr:cNvPr id="201" name="楕円 200"/>
        <xdr:cNvSpPr/>
      </xdr:nvSpPr>
      <xdr:spPr>
        <a:xfrm>
          <a:off x="1968500" y="133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29605</xdr:rowOff>
    </xdr:from>
    <xdr:ext cx="599010" cy="259045"/>
    <xdr:sp macro="" textlink="">
      <xdr:nvSpPr>
        <xdr:cNvPr id="202" name="テキスト ボックス 201"/>
        <xdr:cNvSpPr txBox="1"/>
      </xdr:nvSpPr>
      <xdr:spPr>
        <a:xfrm>
          <a:off x="1719795" y="1340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99208</xdr:rowOff>
    </xdr:from>
    <xdr:to>
      <xdr:col>6</xdr:col>
      <xdr:colOff>38100</xdr:colOff>
      <xdr:row>78</xdr:row>
      <xdr:rowOff>29358</xdr:rowOff>
    </xdr:to>
    <xdr:sp macro="" textlink="">
      <xdr:nvSpPr>
        <xdr:cNvPr id="203" name="楕円 202"/>
        <xdr:cNvSpPr/>
      </xdr:nvSpPr>
      <xdr:spPr>
        <a:xfrm>
          <a:off x="1079500" y="133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20485</xdr:rowOff>
    </xdr:from>
    <xdr:ext cx="599010" cy="259045"/>
    <xdr:sp macro="" textlink="">
      <xdr:nvSpPr>
        <xdr:cNvPr id="204" name="テキスト ボックス 203"/>
        <xdr:cNvSpPr txBox="1"/>
      </xdr:nvSpPr>
      <xdr:spPr>
        <a:xfrm>
          <a:off x="830795" y="1339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108277</xdr:rowOff>
    </xdr:from>
    <xdr:to>
      <xdr:col>24</xdr:col>
      <xdr:colOff>63500</xdr:colOff>
      <xdr:row>98</xdr:row>
      <xdr:rowOff>117754</xdr:rowOff>
    </xdr:to>
    <xdr:cxnSp macro="">
      <xdr:nvCxnSpPr>
        <xdr:cNvPr id="235" name="直線コネクタ 234"/>
        <xdr:cNvCxnSpPr/>
      </xdr:nvCxnSpPr>
      <xdr:spPr>
        <a:xfrm>
          <a:off x="3797300" y="16910377"/>
          <a:ext cx="838200" cy="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93121</xdr:rowOff>
    </xdr:from>
    <xdr:to>
      <xdr:col>19</xdr:col>
      <xdr:colOff>177800</xdr:colOff>
      <xdr:row>98</xdr:row>
      <xdr:rowOff>108277</xdr:rowOff>
    </xdr:to>
    <xdr:cxnSp macro="">
      <xdr:nvCxnSpPr>
        <xdr:cNvPr id="238" name="直線コネクタ 237"/>
        <xdr:cNvCxnSpPr/>
      </xdr:nvCxnSpPr>
      <xdr:spPr>
        <a:xfrm>
          <a:off x="2908300" y="16895221"/>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93121</xdr:rowOff>
    </xdr:from>
    <xdr:to>
      <xdr:col>15</xdr:col>
      <xdr:colOff>50800</xdr:colOff>
      <xdr:row>98</xdr:row>
      <xdr:rowOff>98673</xdr:rowOff>
    </xdr:to>
    <xdr:cxnSp macro="">
      <xdr:nvCxnSpPr>
        <xdr:cNvPr id="241" name="直線コネクタ 240"/>
        <xdr:cNvCxnSpPr/>
      </xdr:nvCxnSpPr>
      <xdr:spPr>
        <a:xfrm flipV="1">
          <a:off x="2019300" y="16895221"/>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98673</xdr:rowOff>
    </xdr:from>
    <xdr:to>
      <xdr:col>10</xdr:col>
      <xdr:colOff>114300</xdr:colOff>
      <xdr:row>98</xdr:row>
      <xdr:rowOff>108480</xdr:rowOff>
    </xdr:to>
    <xdr:cxnSp macro="">
      <xdr:nvCxnSpPr>
        <xdr:cNvPr id="244" name="直線コネクタ 243"/>
        <xdr:cNvCxnSpPr/>
      </xdr:nvCxnSpPr>
      <xdr:spPr>
        <a:xfrm flipV="1">
          <a:off x="1130300" y="16900773"/>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66954</xdr:rowOff>
    </xdr:from>
    <xdr:to>
      <xdr:col>24</xdr:col>
      <xdr:colOff>114300</xdr:colOff>
      <xdr:row>98</xdr:row>
      <xdr:rowOff>168554</xdr:rowOff>
    </xdr:to>
    <xdr:sp macro="" textlink="">
      <xdr:nvSpPr>
        <xdr:cNvPr id="254" name="楕円 253"/>
        <xdr:cNvSpPr/>
      </xdr:nvSpPr>
      <xdr:spPr>
        <a:xfrm>
          <a:off x="4584700" y="16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153331</xdr:rowOff>
    </xdr:from>
    <xdr:ext cx="534377" cy="259045"/>
    <xdr:sp macro="" textlink="">
      <xdr:nvSpPr>
        <xdr:cNvPr id="255" name="衛生費該当値テキスト"/>
        <xdr:cNvSpPr txBox="1"/>
      </xdr:nvSpPr>
      <xdr:spPr>
        <a:xfrm>
          <a:off x="4686300" y="167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57477</xdr:rowOff>
    </xdr:from>
    <xdr:to>
      <xdr:col>20</xdr:col>
      <xdr:colOff>38100</xdr:colOff>
      <xdr:row>98</xdr:row>
      <xdr:rowOff>159077</xdr:rowOff>
    </xdr:to>
    <xdr:sp macro="" textlink="">
      <xdr:nvSpPr>
        <xdr:cNvPr id="256" name="楕円 255"/>
        <xdr:cNvSpPr/>
      </xdr:nvSpPr>
      <xdr:spPr>
        <a:xfrm>
          <a:off x="3746500" y="168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150204</xdr:rowOff>
    </xdr:from>
    <xdr:ext cx="534377" cy="259045"/>
    <xdr:sp macro="" textlink="">
      <xdr:nvSpPr>
        <xdr:cNvPr id="257" name="テキスト ボックス 256"/>
        <xdr:cNvSpPr txBox="1"/>
      </xdr:nvSpPr>
      <xdr:spPr>
        <a:xfrm>
          <a:off x="3530111" y="169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42321</xdr:rowOff>
    </xdr:from>
    <xdr:to>
      <xdr:col>15</xdr:col>
      <xdr:colOff>101600</xdr:colOff>
      <xdr:row>98</xdr:row>
      <xdr:rowOff>143921</xdr:rowOff>
    </xdr:to>
    <xdr:sp macro="" textlink="">
      <xdr:nvSpPr>
        <xdr:cNvPr id="258" name="楕円 257"/>
        <xdr:cNvSpPr/>
      </xdr:nvSpPr>
      <xdr:spPr>
        <a:xfrm>
          <a:off x="2857500" y="168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135048</xdr:rowOff>
    </xdr:from>
    <xdr:ext cx="534377" cy="259045"/>
    <xdr:sp macro="" textlink="">
      <xdr:nvSpPr>
        <xdr:cNvPr id="259" name="テキスト ボックス 258"/>
        <xdr:cNvSpPr txBox="1"/>
      </xdr:nvSpPr>
      <xdr:spPr>
        <a:xfrm>
          <a:off x="2641111" y="169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47873</xdr:rowOff>
    </xdr:from>
    <xdr:to>
      <xdr:col>10</xdr:col>
      <xdr:colOff>165100</xdr:colOff>
      <xdr:row>98</xdr:row>
      <xdr:rowOff>149473</xdr:rowOff>
    </xdr:to>
    <xdr:sp macro="" textlink="">
      <xdr:nvSpPr>
        <xdr:cNvPr id="260" name="楕円 259"/>
        <xdr:cNvSpPr/>
      </xdr:nvSpPr>
      <xdr:spPr>
        <a:xfrm>
          <a:off x="1968500" y="168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140600</xdr:rowOff>
    </xdr:from>
    <xdr:ext cx="534377" cy="259045"/>
    <xdr:sp macro="" textlink="">
      <xdr:nvSpPr>
        <xdr:cNvPr id="261" name="テキスト ボックス 260"/>
        <xdr:cNvSpPr txBox="1"/>
      </xdr:nvSpPr>
      <xdr:spPr>
        <a:xfrm>
          <a:off x="1752111" y="169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57680</xdr:rowOff>
    </xdr:from>
    <xdr:to>
      <xdr:col>6</xdr:col>
      <xdr:colOff>38100</xdr:colOff>
      <xdr:row>98</xdr:row>
      <xdr:rowOff>159280</xdr:rowOff>
    </xdr:to>
    <xdr:sp macro="" textlink="">
      <xdr:nvSpPr>
        <xdr:cNvPr id="262" name="楕円 261"/>
        <xdr:cNvSpPr/>
      </xdr:nvSpPr>
      <xdr:spPr>
        <a:xfrm>
          <a:off x="1079500" y="16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150407</xdr:rowOff>
    </xdr:from>
    <xdr:ext cx="534377" cy="259045"/>
    <xdr:sp macro="" textlink="">
      <xdr:nvSpPr>
        <xdr:cNvPr id="263" name="テキスト ボックス 262"/>
        <xdr:cNvSpPr txBox="1"/>
      </xdr:nvSpPr>
      <xdr:spPr>
        <a:xfrm>
          <a:off x="863111" y="169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33618</xdr:rowOff>
    </xdr:from>
    <xdr:to>
      <xdr:col>55</xdr:col>
      <xdr:colOff>0</xdr:colOff>
      <xdr:row>58</xdr:row>
      <xdr:rowOff>77577</xdr:rowOff>
    </xdr:to>
    <xdr:cxnSp macro="">
      <xdr:nvCxnSpPr>
        <xdr:cNvPr id="349" name="直線コネクタ 348"/>
        <xdr:cNvCxnSpPr/>
      </xdr:nvCxnSpPr>
      <xdr:spPr>
        <a:xfrm flipV="1">
          <a:off x="9639300" y="9806268"/>
          <a:ext cx="838200" cy="2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49734</xdr:rowOff>
    </xdr:from>
    <xdr:to>
      <xdr:col>50</xdr:col>
      <xdr:colOff>114300</xdr:colOff>
      <xdr:row>58</xdr:row>
      <xdr:rowOff>77577</xdr:rowOff>
    </xdr:to>
    <xdr:cxnSp macro="">
      <xdr:nvCxnSpPr>
        <xdr:cNvPr id="352" name="直線コネクタ 351"/>
        <xdr:cNvCxnSpPr/>
      </xdr:nvCxnSpPr>
      <xdr:spPr>
        <a:xfrm>
          <a:off x="8750300" y="9993834"/>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48140</xdr:rowOff>
    </xdr:from>
    <xdr:to>
      <xdr:col>45</xdr:col>
      <xdr:colOff>177800</xdr:colOff>
      <xdr:row>58</xdr:row>
      <xdr:rowOff>49734</xdr:rowOff>
    </xdr:to>
    <xdr:cxnSp macro="">
      <xdr:nvCxnSpPr>
        <xdr:cNvPr id="355" name="直線コネクタ 354"/>
        <xdr:cNvCxnSpPr/>
      </xdr:nvCxnSpPr>
      <xdr:spPr>
        <a:xfrm>
          <a:off x="7861300" y="9992240"/>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48140</xdr:rowOff>
    </xdr:from>
    <xdr:to>
      <xdr:col>41</xdr:col>
      <xdr:colOff>50800</xdr:colOff>
      <xdr:row>58</xdr:row>
      <xdr:rowOff>91111</xdr:rowOff>
    </xdr:to>
    <xdr:cxnSp macro="">
      <xdr:nvCxnSpPr>
        <xdr:cNvPr id="358" name="直線コネクタ 357"/>
        <xdr:cNvCxnSpPr/>
      </xdr:nvCxnSpPr>
      <xdr:spPr>
        <a:xfrm flipV="1">
          <a:off x="6972300" y="9992240"/>
          <a:ext cx="889000" cy="4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154268</xdr:rowOff>
    </xdr:from>
    <xdr:to>
      <xdr:col>55</xdr:col>
      <xdr:colOff>50800</xdr:colOff>
      <xdr:row>57</xdr:row>
      <xdr:rowOff>84418</xdr:rowOff>
    </xdr:to>
    <xdr:sp macro="" textlink="">
      <xdr:nvSpPr>
        <xdr:cNvPr id="368" name="楕円 367"/>
        <xdr:cNvSpPr/>
      </xdr:nvSpPr>
      <xdr:spPr>
        <a:xfrm>
          <a:off x="10426700" y="97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5695</xdr:rowOff>
    </xdr:from>
    <xdr:ext cx="599010" cy="259045"/>
    <xdr:sp macro="" textlink="">
      <xdr:nvSpPr>
        <xdr:cNvPr id="369" name="農林水産業費該当値テキスト"/>
        <xdr:cNvSpPr txBox="1"/>
      </xdr:nvSpPr>
      <xdr:spPr>
        <a:xfrm>
          <a:off x="10528300" y="960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26777</xdr:rowOff>
    </xdr:from>
    <xdr:to>
      <xdr:col>50</xdr:col>
      <xdr:colOff>165100</xdr:colOff>
      <xdr:row>58</xdr:row>
      <xdr:rowOff>128377</xdr:rowOff>
    </xdr:to>
    <xdr:sp macro="" textlink="">
      <xdr:nvSpPr>
        <xdr:cNvPr id="370" name="楕円 369"/>
        <xdr:cNvSpPr/>
      </xdr:nvSpPr>
      <xdr:spPr>
        <a:xfrm>
          <a:off x="9588500" y="99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119504</xdr:rowOff>
    </xdr:from>
    <xdr:ext cx="599010" cy="259045"/>
    <xdr:sp macro="" textlink="">
      <xdr:nvSpPr>
        <xdr:cNvPr id="371" name="テキスト ボックス 370"/>
        <xdr:cNvSpPr txBox="1"/>
      </xdr:nvSpPr>
      <xdr:spPr>
        <a:xfrm>
          <a:off x="9339795" y="1006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170384</xdr:rowOff>
    </xdr:from>
    <xdr:to>
      <xdr:col>46</xdr:col>
      <xdr:colOff>38100</xdr:colOff>
      <xdr:row>58</xdr:row>
      <xdr:rowOff>100534</xdr:rowOff>
    </xdr:to>
    <xdr:sp macro="" textlink="">
      <xdr:nvSpPr>
        <xdr:cNvPr id="372" name="楕円 371"/>
        <xdr:cNvSpPr/>
      </xdr:nvSpPr>
      <xdr:spPr>
        <a:xfrm>
          <a:off x="8699500" y="99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91661</xdr:rowOff>
    </xdr:from>
    <xdr:ext cx="599010" cy="259045"/>
    <xdr:sp macro="" textlink="">
      <xdr:nvSpPr>
        <xdr:cNvPr id="373" name="テキスト ボックス 372"/>
        <xdr:cNvSpPr txBox="1"/>
      </xdr:nvSpPr>
      <xdr:spPr>
        <a:xfrm>
          <a:off x="8450795" y="100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168790</xdr:rowOff>
    </xdr:from>
    <xdr:to>
      <xdr:col>41</xdr:col>
      <xdr:colOff>101600</xdr:colOff>
      <xdr:row>58</xdr:row>
      <xdr:rowOff>98940</xdr:rowOff>
    </xdr:to>
    <xdr:sp macro="" textlink="">
      <xdr:nvSpPr>
        <xdr:cNvPr id="374" name="楕円 373"/>
        <xdr:cNvSpPr/>
      </xdr:nvSpPr>
      <xdr:spPr>
        <a:xfrm>
          <a:off x="7810500" y="99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90067</xdr:rowOff>
    </xdr:from>
    <xdr:ext cx="599010" cy="259045"/>
    <xdr:sp macro="" textlink="">
      <xdr:nvSpPr>
        <xdr:cNvPr id="375" name="テキスト ボックス 374"/>
        <xdr:cNvSpPr txBox="1"/>
      </xdr:nvSpPr>
      <xdr:spPr>
        <a:xfrm>
          <a:off x="7561795" y="1003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40311</xdr:rowOff>
    </xdr:from>
    <xdr:to>
      <xdr:col>36</xdr:col>
      <xdr:colOff>165100</xdr:colOff>
      <xdr:row>58</xdr:row>
      <xdr:rowOff>141911</xdr:rowOff>
    </xdr:to>
    <xdr:sp macro="" textlink="">
      <xdr:nvSpPr>
        <xdr:cNvPr id="376" name="楕円 375"/>
        <xdr:cNvSpPr/>
      </xdr:nvSpPr>
      <xdr:spPr>
        <a:xfrm>
          <a:off x="6921500" y="99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133038</xdr:rowOff>
    </xdr:from>
    <xdr:ext cx="534377" cy="259045"/>
    <xdr:sp macro="" textlink="">
      <xdr:nvSpPr>
        <xdr:cNvPr id="377" name="テキスト ボックス 376"/>
        <xdr:cNvSpPr txBox="1"/>
      </xdr:nvSpPr>
      <xdr:spPr>
        <a:xfrm>
          <a:off x="6705111" y="100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18949</xdr:rowOff>
    </xdr:from>
    <xdr:to>
      <xdr:col>55</xdr:col>
      <xdr:colOff>0</xdr:colOff>
      <xdr:row>79</xdr:row>
      <xdr:rowOff>19255</xdr:rowOff>
    </xdr:to>
    <xdr:cxnSp macro="">
      <xdr:nvCxnSpPr>
        <xdr:cNvPr id="406" name="直線コネクタ 405"/>
        <xdr:cNvCxnSpPr/>
      </xdr:nvCxnSpPr>
      <xdr:spPr>
        <a:xfrm flipV="1">
          <a:off x="9639300" y="13563499"/>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18058</xdr:rowOff>
    </xdr:from>
    <xdr:to>
      <xdr:col>50</xdr:col>
      <xdr:colOff>114300</xdr:colOff>
      <xdr:row>79</xdr:row>
      <xdr:rowOff>19255</xdr:rowOff>
    </xdr:to>
    <xdr:cxnSp macro="">
      <xdr:nvCxnSpPr>
        <xdr:cNvPr id="409" name="直線コネクタ 408"/>
        <xdr:cNvCxnSpPr/>
      </xdr:nvCxnSpPr>
      <xdr:spPr>
        <a:xfrm>
          <a:off x="8750300" y="13562608"/>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16306</xdr:rowOff>
    </xdr:from>
    <xdr:to>
      <xdr:col>45</xdr:col>
      <xdr:colOff>177800</xdr:colOff>
      <xdr:row>79</xdr:row>
      <xdr:rowOff>18058</xdr:rowOff>
    </xdr:to>
    <xdr:cxnSp macro="">
      <xdr:nvCxnSpPr>
        <xdr:cNvPr id="412" name="直線コネクタ 411"/>
        <xdr:cNvCxnSpPr/>
      </xdr:nvCxnSpPr>
      <xdr:spPr>
        <a:xfrm>
          <a:off x="7861300" y="1356085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16306</xdr:rowOff>
    </xdr:from>
    <xdr:to>
      <xdr:col>41</xdr:col>
      <xdr:colOff>50800</xdr:colOff>
      <xdr:row>79</xdr:row>
      <xdr:rowOff>23332</xdr:rowOff>
    </xdr:to>
    <xdr:cxnSp macro="">
      <xdr:nvCxnSpPr>
        <xdr:cNvPr id="415" name="直線コネクタ 414"/>
        <xdr:cNvCxnSpPr/>
      </xdr:nvCxnSpPr>
      <xdr:spPr>
        <a:xfrm flipV="1">
          <a:off x="6972300" y="13560856"/>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139599</xdr:rowOff>
    </xdr:from>
    <xdr:to>
      <xdr:col>55</xdr:col>
      <xdr:colOff>50800</xdr:colOff>
      <xdr:row>79</xdr:row>
      <xdr:rowOff>69749</xdr:rowOff>
    </xdr:to>
    <xdr:sp macro="" textlink="">
      <xdr:nvSpPr>
        <xdr:cNvPr id="425" name="楕円 424"/>
        <xdr:cNvSpPr/>
      </xdr:nvSpPr>
      <xdr:spPr>
        <a:xfrm>
          <a:off x="10426700" y="135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54526</xdr:rowOff>
    </xdr:from>
    <xdr:ext cx="469744" cy="259045"/>
    <xdr:sp macro="" textlink="">
      <xdr:nvSpPr>
        <xdr:cNvPr id="426" name="商工費該当値テキスト"/>
        <xdr:cNvSpPr txBox="1"/>
      </xdr:nvSpPr>
      <xdr:spPr>
        <a:xfrm>
          <a:off x="10528300" y="134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139905</xdr:rowOff>
    </xdr:from>
    <xdr:to>
      <xdr:col>50</xdr:col>
      <xdr:colOff>165100</xdr:colOff>
      <xdr:row>79</xdr:row>
      <xdr:rowOff>70055</xdr:rowOff>
    </xdr:to>
    <xdr:sp macro="" textlink="">
      <xdr:nvSpPr>
        <xdr:cNvPr id="427" name="楕円 426"/>
        <xdr:cNvSpPr/>
      </xdr:nvSpPr>
      <xdr:spPr>
        <a:xfrm>
          <a:off x="9588500" y="135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61182</xdr:rowOff>
    </xdr:from>
    <xdr:ext cx="469744" cy="259045"/>
    <xdr:sp macro="" textlink="">
      <xdr:nvSpPr>
        <xdr:cNvPr id="428" name="テキスト ボックス 427"/>
        <xdr:cNvSpPr txBox="1"/>
      </xdr:nvSpPr>
      <xdr:spPr>
        <a:xfrm>
          <a:off x="9404428" y="136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138708</xdr:rowOff>
    </xdr:from>
    <xdr:to>
      <xdr:col>46</xdr:col>
      <xdr:colOff>38100</xdr:colOff>
      <xdr:row>79</xdr:row>
      <xdr:rowOff>68858</xdr:rowOff>
    </xdr:to>
    <xdr:sp macro="" textlink="">
      <xdr:nvSpPr>
        <xdr:cNvPr id="429" name="楕円 428"/>
        <xdr:cNvSpPr/>
      </xdr:nvSpPr>
      <xdr:spPr>
        <a:xfrm>
          <a:off x="8699500" y="1351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59985</xdr:rowOff>
    </xdr:from>
    <xdr:ext cx="469744" cy="259045"/>
    <xdr:sp macro="" textlink="">
      <xdr:nvSpPr>
        <xdr:cNvPr id="430" name="テキスト ボックス 429"/>
        <xdr:cNvSpPr txBox="1"/>
      </xdr:nvSpPr>
      <xdr:spPr>
        <a:xfrm>
          <a:off x="8515428" y="1360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136956</xdr:rowOff>
    </xdr:from>
    <xdr:to>
      <xdr:col>41</xdr:col>
      <xdr:colOff>101600</xdr:colOff>
      <xdr:row>79</xdr:row>
      <xdr:rowOff>67106</xdr:rowOff>
    </xdr:to>
    <xdr:sp macro="" textlink="">
      <xdr:nvSpPr>
        <xdr:cNvPr id="431" name="楕円 430"/>
        <xdr:cNvSpPr/>
      </xdr:nvSpPr>
      <xdr:spPr>
        <a:xfrm>
          <a:off x="7810500" y="135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58233</xdr:rowOff>
    </xdr:from>
    <xdr:ext cx="469744" cy="259045"/>
    <xdr:sp macro="" textlink="">
      <xdr:nvSpPr>
        <xdr:cNvPr id="432" name="テキスト ボックス 431"/>
        <xdr:cNvSpPr txBox="1"/>
      </xdr:nvSpPr>
      <xdr:spPr>
        <a:xfrm>
          <a:off x="7626428" y="136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143982</xdr:rowOff>
    </xdr:from>
    <xdr:to>
      <xdr:col>36</xdr:col>
      <xdr:colOff>165100</xdr:colOff>
      <xdr:row>79</xdr:row>
      <xdr:rowOff>74132</xdr:rowOff>
    </xdr:to>
    <xdr:sp macro="" textlink="">
      <xdr:nvSpPr>
        <xdr:cNvPr id="433" name="楕円 432"/>
        <xdr:cNvSpPr/>
      </xdr:nvSpPr>
      <xdr:spPr>
        <a:xfrm>
          <a:off x="6921500" y="135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65259</xdr:rowOff>
    </xdr:from>
    <xdr:ext cx="469744" cy="259045"/>
    <xdr:sp macro="" textlink="">
      <xdr:nvSpPr>
        <xdr:cNvPr id="434" name="テキスト ボックス 433"/>
        <xdr:cNvSpPr txBox="1"/>
      </xdr:nvSpPr>
      <xdr:spPr>
        <a:xfrm>
          <a:off x="6737428" y="136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141635</xdr:rowOff>
    </xdr:from>
    <xdr:to>
      <xdr:col>55</xdr:col>
      <xdr:colOff>0</xdr:colOff>
      <xdr:row>99</xdr:row>
      <xdr:rowOff>30063</xdr:rowOff>
    </xdr:to>
    <xdr:cxnSp macro="">
      <xdr:nvCxnSpPr>
        <xdr:cNvPr id="465" name="直線コネクタ 464"/>
        <xdr:cNvCxnSpPr/>
      </xdr:nvCxnSpPr>
      <xdr:spPr>
        <a:xfrm flipV="1">
          <a:off x="9639300" y="16943735"/>
          <a:ext cx="838200" cy="5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162432</xdr:rowOff>
    </xdr:from>
    <xdr:to>
      <xdr:col>50</xdr:col>
      <xdr:colOff>114300</xdr:colOff>
      <xdr:row>99</xdr:row>
      <xdr:rowOff>30063</xdr:rowOff>
    </xdr:to>
    <xdr:cxnSp macro="">
      <xdr:nvCxnSpPr>
        <xdr:cNvPr id="468" name="直線コネクタ 467"/>
        <xdr:cNvCxnSpPr/>
      </xdr:nvCxnSpPr>
      <xdr:spPr>
        <a:xfrm>
          <a:off x="8750300" y="16964532"/>
          <a:ext cx="889000" cy="3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162432</xdr:rowOff>
    </xdr:from>
    <xdr:to>
      <xdr:col>45</xdr:col>
      <xdr:colOff>177800</xdr:colOff>
      <xdr:row>99</xdr:row>
      <xdr:rowOff>36787</xdr:rowOff>
    </xdr:to>
    <xdr:cxnSp macro="">
      <xdr:nvCxnSpPr>
        <xdr:cNvPr id="471" name="直線コネクタ 470"/>
        <xdr:cNvCxnSpPr/>
      </xdr:nvCxnSpPr>
      <xdr:spPr>
        <a:xfrm flipV="1">
          <a:off x="7861300" y="16964532"/>
          <a:ext cx="889000" cy="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33578</xdr:rowOff>
    </xdr:from>
    <xdr:to>
      <xdr:col>41</xdr:col>
      <xdr:colOff>50800</xdr:colOff>
      <xdr:row>99</xdr:row>
      <xdr:rowOff>36787</xdr:rowOff>
    </xdr:to>
    <xdr:cxnSp macro="">
      <xdr:nvCxnSpPr>
        <xdr:cNvPr id="474" name="直線コネクタ 473"/>
        <xdr:cNvCxnSpPr/>
      </xdr:nvCxnSpPr>
      <xdr:spPr>
        <a:xfrm>
          <a:off x="6972300" y="17007128"/>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90835</xdr:rowOff>
    </xdr:from>
    <xdr:to>
      <xdr:col>55</xdr:col>
      <xdr:colOff>50800</xdr:colOff>
      <xdr:row>99</xdr:row>
      <xdr:rowOff>20985</xdr:rowOff>
    </xdr:to>
    <xdr:sp macro="" textlink="">
      <xdr:nvSpPr>
        <xdr:cNvPr id="484" name="楕円 483"/>
        <xdr:cNvSpPr/>
      </xdr:nvSpPr>
      <xdr:spPr>
        <a:xfrm>
          <a:off x="10426700" y="168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5762</xdr:rowOff>
    </xdr:from>
    <xdr:ext cx="534377" cy="259045"/>
    <xdr:sp macro="" textlink="">
      <xdr:nvSpPr>
        <xdr:cNvPr id="485" name="土木費該当値テキスト"/>
        <xdr:cNvSpPr txBox="1"/>
      </xdr:nvSpPr>
      <xdr:spPr>
        <a:xfrm>
          <a:off x="10528300" y="168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150713</xdr:rowOff>
    </xdr:from>
    <xdr:to>
      <xdr:col>50</xdr:col>
      <xdr:colOff>165100</xdr:colOff>
      <xdr:row>99</xdr:row>
      <xdr:rowOff>80863</xdr:rowOff>
    </xdr:to>
    <xdr:sp macro="" textlink="">
      <xdr:nvSpPr>
        <xdr:cNvPr id="486" name="楕円 485"/>
        <xdr:cNvSpPr/>
      </xdr:nvSpPr>
      <xdr:spPr>
        <a:xfrm>
          <a:off x="9588500" y="169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71990</xdr:rowOff>
    </xdr:from>
    <xdr:ext cx="534377" cy="259045"/>
    <xdr:sp macro="" textlink="">
      <xdr:nvSpPr>
        <xdr:cNvPr id="487" name="テキスト ボックス 486"/>
        <xdr:cNvSpPr txBox="1"/>
      </xdr:nvSpPr>
      <xdr:spPr>
        <a:xfrm>
          <a:off x="9372111" y="170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111632</xdr:rowOff>
    </xdr:from>
    <xdr:to>
      <xdr:col>46</xdr:col>
      <xdr:colOff>38100</xdr:colOff>
      <xdr:row>99</xdr:row>
      <xdr:rowOff>41782</xdr:rowOff>
    </xdr:to>
    <xdr:sp macro="" textlink="">
      <xdr:nvSpPr>
        <xdr:cNvPr id="488" name="楕円 487"/>
        <xdr:cNvSpPr/>
      </xdr:nvSpPr>
      <xdr:spPr>
        <a:xfrm>
          <a:off x="8699500" y="1691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32909</xdr:rowOff>
    </xdr:from>
    <xdr:ext cx="534377" cy="259045"/>
    <xdr:sp macro="" textlink="">
      <xdr:nvSpPr>
        <xdr:cNvPr id="489" name="テキスト ボックス 488"/>
        <xdr:cNvSpPr txBox="1"/>
      </xdr:nvSpPr>
      <xdr:spPr>
        <a:xfrm>
          <a:off x="8483111" y="1700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157437</xdr:rowOff>
    </xdr:from>
    <xdr:to>
      <xdr:col>41</xdr:col>
      <xdr:colOff>101600</xdr:colOff>
      <xdr:row>99</xdr:row>
      <xdr:rowOff>87587</xdr:rowOff>
    </xdr:to>
    <xdr:sp macro="" textlink="">
      <xdr:nvSpPr>
        <xdr:cNvPr id="490" name="楕円 489"/>
        <xdr:cNvSpPr/>
      </xdr:nvSpPr>
      <xdr:spPr>
        <a:xfrm>
          <a:off x="7810500" y="169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78714</xdr:rowOff>
    </xdr:from>
    <xdr:ext cx="534377" cy="259045"/>
    <xdr:sp macro="" textlink="">
      <xdr:nvSpPr>
        <xdr:cNvPr id="491" name="テキスト ボックス 490"/>
        <xdr:cNvSpPr txBox="1"/>
      </xdr:nvSpPr>
      <xdr:spPr>
        <a:xfrm>
          <a:off x="7594111" y="170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154228</xdr:rowOff>
    </xdr:from>
    <xdr:to>
      <xdr:col>36</xdr:col>
      <xdr:colOff>165100</xdr:colOff>
      <xdr:row>99</xdr:row>
      <xdr:rowOff>84378</xdr:rowOff>
    </xdr:to>
    <xdr:sp macro="" textlink="">
      <xdr:nvSpPr>
        <xdr:cNvPr id="492" name="楕円 491"/>
        <xdr:cNvSpPr/>
      </xdr:nvSpPr>
      <xdr:spPr>
        <a:xfrm>
          <a:off x="6921500" y="169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75505</xdr:rowOff>
    </xdr:from>
    <xdr:ext cx="534377" cy="259045"/>
    <xdr:sp macro="" textlink="">
      <xdr:nvSpPr>
        <xdr:cNvPr id="493" name="テキスト ボックス 492"/>
        <xdr:cNvSpPr txBox="1"/>
      </xdr:nvSpPr>
      <xdr:spPr>
        <a:xfrm>
          <a:off x="6705111" y="1704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148737</xdr:rowOff>
    </xdr:from>
    <xdr:to>
      <xdr:col>85</xdr:col>
      <xdr:colOff>127000</xdr:colOff>
      <xdr:row>38</xdr:row>
      <xdr:rowOff>151094</xdr:rowOff>
    </xdr:to>
    <xdr:cxnSp macro="">
      <xdr:nvCxnSpPr>
        <xdr:cNvPr id="522" name="直線コネクタ 521"/>
        <xdr:cNvCxnSpPr/>
      </xdr:nvCxnSpPr>
      <xdr:spPr>
        <a:xfrm>
          <a:off x="15481300" y="6663837"/>
          <a:ext cx="838200" cy="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148737</xdr:rowOff>
    </xdr:from>
    <xdr:to>
      <xdr:col>81</xdr:col>
      <xdr:colOff>50800</xdr:colOff>
      <xdr:row>38</xdr:row>
      <xdr:rowOff>155851</xdr:rowOff>
    </xdr:to>
    <xdr:cxnSp macro="">
      <xdr:nvCxnSpPr>
        <xdr:cNvPr id="525" name="直線コネクタ 524"/>
        <xdr:cNvCxnSpPr/>
      </xdr:nvCxnSpPr>
      <xdr:spPr>
        <a:xfrm flipV="1">
          <a:off x="14592300" y="6663837"/>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138938</xdr:rowOff>
    </xdr:from>
    <xdr:to>
      <xdr:col>76</xdr:col>
      <xdr:colOff>114300</xdr:colOff>
      <xdr:row>38</xdr:row>
      <xdr:rowOff>155851</xdr:rowOff>
    </xdr:to>
    <xdr:cxnSp macro="">
      <xdr:nvCxnSpPr>
        <xdr:cNvPr id="528" name="直線コネクタ 527"/>
        <xdr:cNvCxnSpPr/>
      </xdr:nvCxnSpPr>
      <xdr:spPr>
        <a:xfrm>
          <a:off x="13703300" y="6654038"/>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138938</xdr:rowOff>
    </xdr:from>
    <xdr:to>
      <xdr:col>71</xdr:col>
      <xdr:colOff>177800</xdr:colOff>
      <xdr:row>38</xdr:row>
      <xdr:rowOff>158462</xdr:rowOff>
    </xdr:to>
    <xdr:cxnSp macro="">
      <xdr:nvCxnSpPr>
        <xdr:cNvPr id="531" name="直線コネクタ 530"/>
        <xdr:cNvCxnSpPr/>
      </xdr:nvCxnSpPr>
      <xdr:spPr>
        <a:xfrm flipV="1">
          <a:off x="12814300" y="6654038"/>
          <a:ext cx="88900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100294</xdr:rowOff>
    </xdr:from>
    <xdr:to>
      <xdr:col>85</xdr:col>
      <xdr:colOff>177800</xdr:colOff>
      <xdr:row>39</xdr:row>
      <xdr:rowOff>30444</xdr:rowOff>
    </xdr:to>
    <xdr:sp macro="" textlink="">
      <xdr:nvSpPr>
        <xdr:cNvPr id="541" name="楕円 540"/>
        <xdr:cNvSpPr/>
      </xdr:nvSpPr>
      <xdr:spPr>
        <a:xfrm>
          <a:off x="16268700" y="66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97937</xdr:rowOff>
    </xdr:from>
    <xdr:to>
      <xdr:col>81</xdr:col>
      <xdr:colOff>101600</xdr:colOff>
      <xdr:row>39</xdr:row>
      <xdr:rowOff>28087</xdr:rowOff>
    </xdr:to>
    <xdr:sp macro="" textlink="">
      <xdr:nvSpPr>
        <xdr:cNvPr id="543" name="楕円 542"/>
        <xdr:cNvSpPr/>
      </xdr:nvSpPr>
      <xdr:spPr>
        <a:xfrm>
          <a:off x="15430500" y="66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19214</xdr:rowOff>
    </xdr:from>
    <xdr:ext cx="534377" cy="259045"/>
    <xdr:sp macro="" textlink="">
      <xdr:nvSpPr>
        <xdr:cNvPr id="544" name="テキスト ボックス 543"/>
        <xdr:cNvSpPr txBox="1"/>
      </xdr:nvSpPr>
      <xdr:spPr>
        <a:xfrm>
          <a:off x="15214111" y="67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105051</xdr:rowOff>
    </xdr:from>
    <xdr:to>
      <xdr:col>76</xdr:col>
      <xdr:colOff>165100</xdr:colOff>
      <xdr:row>39</xdr:row>
      <xdr:rowOff>35201</xdr:rowOff>
    </xdr:to>
    <xdr:sp macro="" textlink="">
      <xdr:nvSpPr>
        <xdr:cNvPr id="545" name="楕円 544"/>
        <xdr:cNvSpPr/>
      </xdr:nvSpPr>
      <xdr:spPr>
        <a:xfrm>
          <a:off x="14541500" y="662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26328</xdr:rowOff>
    </xdr:from>
    <xdr:ext cx="534377" cy="259045"/>
    <xdr:sp macro="" textlink="">
      <xdr:nvSpPr>
        <xdr:cNvPr id="546" name="テキスト ボックス 545"/>
        <xdr:cNvSpPr txBox="1"/>
      </xdr:nvSpPr>
      <xdr:spPr>
        <a:xfrm>
          <a:off x="14325111" y="67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88138</xdr:rowOff>
    </xdr:from>
    <xdr:to>
      <xdr:col>72</xdr:col>
      <xdr:colOff>38100</xdr:colOff>
      <xdr:row>39</xdr:row>
      <xdr:rowOff>18288</xdr:rowOff>
    </xdr:to>
    <xdr:sp macro="" textlink="">
      <xdr:nvSpPr>
        <xdr:cNvPr id="547" name="楕円 546"/>
        <xdr:cNvSpPr/>
      </xdr:nvSpPr>
      <xdr:spPr>
        <a:xfrm>
          <a:off x="13652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9415</xdr:rowOff>
    </xdr:from>
    <xdr:ext cx="534377" cy="259045"/>
    <xdr:sp macro="" textlink="">
      <xdr:nvSpPr>
        <xdr:cNvPr id="548" name="テキスト ボックス 547"/>
        <xdr:cNvSpPr txBox="1"/>
      </xdr:nvSpPr>
      <xdr:spPr>
        <a:xfrm>
          <a:off x="13436111" y="66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107662</xdr:rowOff>
    </xdr:from>
    <xdr:to>
      <xdr:col>67</xdr:col>
      <xdr:colOff>101600</xdr:colOff>
      <xdr:row>39</xdr:row>
      <xdr:rowOff>37812</xdr:rowOff>
    </xdr:to>
    <xdr:sp macro="" textlink="">
      <xdr:nvSpPr>
        <xdr:cNvPr id="549" name="楕円 548"/>
        <xdr:cNvSpPr/>
      </xdr:nvSpPr>
      <xdr:spPr>
        <a:xfrm>
          <a:off x="12763500" y="66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28939</xdr:rowOff>
    </xdr:from>
    <xdr:ext cx="534377" cy="259045"/>
    <xdr:sp macro="" textlink="">
      <xdr:nvSpPr>
        <xdr:cNvPr id="550" name="テキスト ボックス 549"/>
        <xdr:cNvSpPr txBox="1"/>
      </xdr:nvSpPr>
      <xdr:spPr>
        <a:xfrm>
          <a:off x="12547111" y="67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67988</xdr:rowOff>
    </xdr:from>
    <xdr:to>
      <xdr:col>85</xdr:col>
      <xdr:colOff>127000</xdr:colOff>
      <xdr:row>58</xdr:row>
      <xdr:rowOff>12196</xdr:rowOff>
    </xdr:to>
    <xdr:cxnSp macro="">
      <xdr:nvCxnSpPr>
        <xdr:cNvPr id="577" name="直線コネクタ 576"/>
        <xdr:cNvCxnSpPr/>
      </xdr:nvCxnSpPr>
      <xdr:spPr>
        <a:xfrm>
          <a:off x="15481300" y="9840638"/>
          <a:ext cx="838200" cy="1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56638</xdr:rowOff>
    </xdr:from>
    <xdr:to>
      <xdr:col>81</xdr:col>
      <xdr:colOff>50800</xdr:colOff>
      <xdr:row>57</xdr:row>
      <xdr:rowOff>67988</xdr:rowOff>
    </xdr:to>
    <xdr:cxnSp macro="">
      <xdr:nvCxnSpPr>
        <xdr:cNvPr id="580" name="直線コネクタ 579"/>
        <xdr:cNvCxnSpPr/>
      </xdr:nvCxnSpPr>
      <xdr:spPr>
        <a:xfrm>
          <a:off x="14592300" y="982928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56638</xdr:rowOff>
    </xdr:from>
    <xdr:to>
      <xdr:col>76</xdr:col>
      <xdr:colOff>114300</xdr:colOff>
      <xdr:row>57</xdr:row>
      <xdr:rowOff>136632</xdr:rowOff>
    </xdr:to>
    <xdr:cxnSp macro="">
      <xdr:nvCxnSpPr>
        <xdr:cNvPr id="583" name="直線コネクタ 582"/>
        <xdr:cNvCxnSpPr/>
      </xdr:nvCxnSpPr>
      <xdr:spPr>
        <a:xfrm flipV="1">
          <a:off x="13703300" y="9829288"/>
          <a:ext cx="889000" cy="7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136632</xdr:rowOff>
    </xdr:from>
    <xdr:to>
      <xdr:col>71</xdr:col>
      <xdr:colOff>177800</xdr:colOff>
      <xdr:row>57</xdr:row>
      <xdr:rowOff>165984</xdr:rowOff>
    </xdr:to>
    <xdr:cxnSp macro="">
      <xdr:nvCxnSpPr>
        <xdr:cNvPr id="586" name="直線コネクタ 585"/>
        <xdr:cNvCxnSpPr/>
      </xdr:nvCxnSpPr>
      <xdr:spPr>
        <a:xfrm flipV="1">
          <a:off x="12814300" y="9909282"/>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132846</xdr:rowOff>
    </xdr:from>
    <xdr:to>
      <xdr:col>85</xdr:col>
      <xdr:colOff>177800</xdr:colOff>
      <xdr:row>58</xdr:row>
      <xdr:rowOff>62996</xdr:rowOff>
    </xdr:to>
    <xdr:sp macro="" textlink="">
      <xdr:nvSpPr>
        <xdr:cNvPr id="596" name="楕円 595"/>
        <xdr:cNvSpPr/>
      </xdr:nvSpPr>
      <xdr:spPr>
        <a:xfrm>
          <a:off x="16268700" y="990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47773</xdr:rowOff>
    </xdr:from>
    <xdr:ext cx="534377" cy="259045"/>
    <xdr:sp macro="" textlink="">
      <xdr:nvSpPr>
        <xdr:cNvPr id="597" name="教育費該当値テキスト"/>
        <xdr:cNvSpPr txBox="1"/>
      </xdr:nvSpPr>
      <xdr:spPr>
        <a:xfrm>
          <a:off x="16370300" y="982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17188</xdr:rowOff>
    </xdr:from>
    <xdr:to>
      <xdr:col>81</xdr:col>
      <xdr:colOff>101600</xdr:colOff>
      <xdr:row>57</xdr:row>
      <xdr:rowOff>118788</xdr:rowOff>
    </xdr:to>
    <xdr:sp macro="" textlink="">
      <xdr:nvSpPr>
        <xdr:cNvPr id="598" name="楕円 597"/>
        <xdr:cNvSpPr/>
      </xdr:nvSpPr>
      <xdr:spPr>
        <a:xfrm>
          <a:off x="15430500" y="97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109915</xdr:rowOff>
    </xdr:from>
    <xdr:ext cx="599010" cy="259045"/>
    <xdr:sp macro="" textlink="">
      <xdr:nvSpPr>
        <xdr:cNvPr id="599" name="テキスト ボックス 598"/>
        <xdr:cNvSpPr txBox="1"/>
      </xdr:nvSpPr>
      <xdr:spPr>
        <a:xfrm>
          <a:off x="15181795" y="988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5838</xdr:rowOff>
    </xdr:from>
    <xdr:to>
      <xdr:col>76</xdr:col>
      <xdr:colOff>165100</xdr:colOff>
      <xdr:row>57</xdr:row>
      <xdr:rowOff>107438</xdr:rowOff>
    </xdr:to>
    <xdr:sp macro="" textlink="">
      <xdr:nvSpPr>
        <xdr:cNvPr id="600" name="楕円 599"/>
        <xdr:cNvSpPr/>
      </xdr:nvSpPr>
      <xdr:spPr>
        <a:xfrm>
          <a:off x="14541500" y="97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98565</xdr:rowOff>
    </xdr:from>
    <xdr:ext cx="599010" cy="259045"/>
    <xdr:sp macro="" textlink="">
      <xdr:nvSpPr>
        <xdr:cNvPr id="601" name="テキスト ボックス 600"/>
        <xdr:cNvSpPr txBox="1"/>
      </xdr:nvSpPr>
      <xdr:spPr>
        <a:xfrm>
          <a:off x="14292795" y="987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85832</xdr:rowOff>
    </xdr:from>
    <xdr:to>
      <xdr:col>72</xdr:col>
      <xdr:colOff>38100</xdr:colOff>
      <xdr:row>58</xdr:row>
      <xdr:rowOff>15982</xdr:rowOff>
    </xdr:to>
    <xdr:sp macro="" textlink="">
      <xdr:nvSpPr>
        <xdr:cNvPr id="602" name="楕円 601"/>
        <xdr:cNvSpPr/>
      </xdr:nvSpPr>
      <xdr:spPr>
        <a:xfrm>
          <a:off x="13652500" y="98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7109</xdr:rowOff>
    </xdr:from>
    <xdr:ext cx="534377" cy="259045"/>
    <xdr:sp macro="" textlink="">
      <xdr:nvSpPr>
        <xdr:cNvPr id="603" name="テキスト ボックス 602"/>
        <xdr:cNvSpPr txBox="1"/>
      </xdr:nvSpPr>
      <xdr:spPr>
        <a:xfrm>
          <a:off x="13436111" y="99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115184</xdr:rowOff>
    </xdr:from>
    <xdr:to>
      <xdr:col>67</xdr:col>
      <xdr:colOff>101600</xdr:colOff>
      <xdr:row>58</xdr:row>
      <xdr:rowOff>45334</xdr:rowOff>
    </xdr:to>
    <xdr:sp macro="" textlink="">
      <xdr:nvSpPr>
        <xdr:cNvPr id="604" name="楕円 603"/>
        <xdr:cNvSpPr/>
      </xdr:nvSpPr>
      <xdr:spPr>
        <a:xfrm>
          <a:off x="12763500" y="98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36461</xdr:rowOff>
    </xdr:from>
    <xdr:ext cx="534377" cy="259045"/>
    <xdr:sp macro="" textlink="">
      <xdr:nvSpPr>
        <xdr:cNvPr id="605" name="テキスト ボックス 604"/>
        <xdr:cNvSpPr txBox="1"/>
      </xdr:nvSpPr>
      <xdr:spPr>
        <a:xfrm>
          <a:off x="12547111" y="99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84570</xdr:rowOff>
    </xdr:from>
    <xdr:to>
      <xdr:col>85</xdr:col>
      <xdr:colOff>127000</xdr:colOff>
      <xdr:row>79</xdr:row>
      <xdr:rowOff>88295</xdr:rowOff>
    </xdr:to>
    <xdr:cxnSp macro="">
      <xdr:nvCxnSpPr>
        <xdr:cNvPr id="636" name="直線コネクタ 635"/>
        <xdr:cNvCxnSpPr/>
      </xdr:nvCxnSpPr>
      <xdr:spPr>
        <a:xfrm flipV="1">
          <a:off x="15481300" y="13629120"/>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88295</xdr:rowOff>
    </xdr:from>
    <xdr:to>
      <xdr:col>81</xdr:col>
      <xdr:colOff>50800</xdr:colOff>
      <xdr:row>79</xdr:row>
      <xdr:rowOff>98873</xdr:rowOff>
    </xdr:to>
    <xdr:cxnSp macro="">
      <xdr:nvCxnSpPr>
        <xdr:cNvPr id="639" name="直線コネクタ 638"/>
        <xdr:cNvCxnSpPr/>
      </xdr:nvCxnSpPr>
      <xdr:spPr>
        <a:xfrm flipV="1">
          <a:off x="14592300" y="13632845"/>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98873</xdr:rowOff>
    </xdr:from>
    <xdr:to>
      <xdr:col>76</xdr:col>
      <xdr:colOff>114300</xdr:colOff>
      <xdr:row>79</xdr:row>
      <xdr:rowOff>98875</xdr:rowOff>
    </xdr:to>
    <xdr:cxnSp macro="">
      <xdr:nvCxnSpPr>
        <xdr:cNvPr id="642" name="直線コネクタ 641"/>
        <xdr:cNvCxnSpPr/>
      </xdr:nvCxnSpPr>
      <xdr:spPr>
        <a:xfrm flipV="1">
          <a:off x="13703300" y="13643423"/>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98875</xdr:rowOff>
    </xdr:from>
    <xdr:to>
      <xdr:col>71</xdr:col>
      <xdr:colOff>177800</xdr:colOff>
      <xdr:row>79</xdr:row>
      <xdr:rowOff>98875</xdr:rowOff>
    </xdr:to>
    <xdr:cxnSp macro="">
      <xdr:nvCxnSpPr>
        <xdr:cNvPr id="645" name="直線コネクタ 644"/>
        <xdr:cNvCxnSpPr/>
      </xdr:nvCxnSpPr>
      <xdr:spPr>
        <a:xfrm>
          <a:off x="12814300" y="13643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33770</xdr:rowOff>
    </xdr:from>
    <xdr:to>
      <xdr:col>85</xdr:col>
      <xdr:colOff>177800</xdr:colOff>
      <xdr:row>79</xdr:row>
      <xdr:rowOff>135370</xdr:rowOff>
    </xdr:to>
    <xdr:sp macro="" textlink="">
      <xdr:nvSpPr>
        <xdr:cNvPr id="655" name="楕円 654"/>
        <xdr:cNvSpPr/>
      </xdr:nvSpPr>
      <xdr:spPr>
        <a:xfrm>
          <a:off x="16268700" y="135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1415</xdr:rowOff>
    </xdr:from>
    <xdr:ext cx="534377" cy="259045"/>
    <xdr:sp macro="" textlink="">
      <xdr:nvSpPr>
        <xdr:cNvPr id="656" name="災害復旧費該当値テキスト"/>
        <xdr:cNvSpPr txBox="1"/>
      </xdr:nvSpPr>
      <xdr:spPr>
        <a:xfrm>
          <a:off x="16370300" y="135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37495</xdr:rowOff>
    </xdr:from>
    <xdr:to>
      <xdr:col>81</xdr:col>
      <xdr:colOff>101600</xdr:colOff>
      <xdr:row>79</xdr:row>
      <xdr:rowOff>139095</xdr:rowOff>
    </xdr:to>
    <xdr:sp macro="" textlink="">
      <xdr:nvSpPr>
        <xdr:cNvPr id="657" name="楕円 656"/>
        <xdr:cNvSpPr/>
      </xdr:nvSpPr>
      <xdr:spPr>
        <a:xfrm>
          <a:off x="15430500" y="1358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130222</xdr:rowOff>
    </xdr:from>
    <xdr:ext cx="469744" cy="259045"/>
    <xdr:sp macro="" textlink="">
      <xdr:nvSpPr>
        <xdr:cNvPr id="658" name="テキスト ボックス 657"/>
        <xdr:cNvSpPr txBox="1"/>
      </xdr:nvSpPr>
      <xdr:spPr>
        <a:xfrm>
          <a:off x="15246428" y="1367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48073</xdr:rowOff>
    </xdr:from>
    <xdr:to>
      <xdr:col>76</xdr:col>
      <xdr:colOff>165100</xdr:colOff>
      <xdr:row>79</xdr:row>
      <xdr:rowOff>149673</xdr:rowOff>
    </xdr:to>
    <xdr:sp macro="" textlink="">
      <xdr:nvSpPr>
        <xdr:cNvPr id="659" name="楕円 658"/>
        <xdr:cNvSpPr/>
      </xdr:nvSpPr>
      <xdr:spPr>
        <a:xfrm>
          <a:off x="14541500" y="135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140800</xdr:rowOff>
    </xdr:from>
    <xdr:ext cx="249299" cy="259045"/>
    <xdr:sp macro="" textlink="">
      <xdr:nvSpPr>
        <xdr:cNvPr id="660" name="テキスト ボックス 659"/>
        <xdr:cNvSpPr txBox="1"/>
      </xdr:nvSpPr>
      <xdr:spPr>
        <a:xfrm>
          <a:off x="14467650" y="13685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48075</xdr:rowOff>
    </xdr:from>
    <xdr:to>
      <xdr:col>72</xdr:col>
      <xdr:colOff>38100</xdr:colOff>
      <xdr:row>79</xdr:row>
      <xdr:rowOff>149675</xdr:rowOff>
    </xdr:to>
    <xdr:sp macro="" textlink="">
      <xdr:nvSpPr>
        <xdr:cNvPr id="661" name="楕円 660"/>
        <xdr:cNvSpPr/>
      </xdr:nvSpPr>
      <xdr:spPr>
        <a:xfrm>
          <a:off x="13652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140802</xdr:rowOff>
    </xdr:from>
    <xdr:ext cx="249299" cy="259045"/>
    <xdr:sp macro="" textlink="">
      <xdr:nvSpPr>
        <xdr:cNvPr id="662" name="テキスト ボックス 661"/>
        <xdr:cNvSpPr txBox="1"/>
      </xdr:nvSpPr>
      <xdr:spPr>
        <a:xfrm>
          <a:off x="13578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48075</xdr:rowOff>
    </xdr:from>
    <xdr:to>
      <xdr:col>67</xdr:col>
      <xdr:colOff>101600</xdr:colOff>
      <xdr:row>79</xdr:row>
      <xdr:rowOff>149675</xdr:rowOff>
    </xdr:to>
    <xdr:sp macro="" textlink="">
      <xdr:nvSpPr>
        <xdr:cNvPr id="663" name="楕円 662"/>
        <xdr:cNvSpPr/>
      </xdr:nvSpPr>
      <xdr:spPr>
        <a:xfrm>
          <a:off x="12763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140802</xdr:rowOff>
    </xdr:from>
    <xdr:ext cx="249299" cy="259045"/>
    <xdr:sp macro="" textlink="">
      <xdr:nvSpPr>
        <xdr:cNvPr id="664" name="テキスト ボックス 663"/>
        <xdr:cNvSpPr txBox="1"/>
      </xdr:nvSpPr>
      <xdr:spPr>
        <a:xfrm>
          <a:off x="12689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100352</xdr:rowOff>
    </xdr:from>
    <xdr:to>
      <xdr:col>85</xdr:col>
      <xdr:colOff>127000</xdr:colOff>
      <xdr:row>98</xdr:row>
      <xdr:rowOff>101609</xdr:rowOff>
    </xdr:to>
    <xdr:cxnSp macro="">
      <xdr:nvCxnSpPr>
        <xdr:cNvPr id="693" name="直線コネクタ 692"/>
        <xdr:cNvCxnSpPr/>
      </xdr:nvCxnSpPr>
      <xdr:spPr>
        <a:xfrm flipV="1">
          <a:off x="15481300" y="1690245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101081</xdr:rowOff>
    </xdr:from>
    <xdr:to>
      <xdr:col>81</xdr:col>
      <xdr:colOff>50800</xdr:colOff>
      <xdr:row>98</xdr:row>
      <xdr:rowOff>101609</xdr:rowOff>
    </xdr:to>
    <xdr:cxnSp macro="">
      <xdr:nvCxnSpPr>
        <xdr:cNvPr id="696" name="直線コネクタ 695"/>
        <xdr:cNvCxnSpPr/>
      </xdr:nvCxnSpPr>
      <xdr:spPr>
        <a:xfrm>
          <a:off x="14592300" y="16903181"/>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92185</xdr:rowOff>
    </xdr:from>
    <xdr:to>
      <xdr:col>76</xdr:col>
      <xdr:colOff>114300</xdr:colOff>
      <xdr:row>98</xdr:row>
      <xdr:rowOff>101081</xdr:rowOff>
    </xdr:to>
    <xdr:cxnSp macro="">
      <xdr:nvCxnSpPr>
        <xdr:cNvPr id="699" name="直線コネクタ 698"/>
        <xdr:cNvCxnSpPr/>
      </xdr:nvCxnSpPr>
      <xdr:spPr>
        <a:xfrm>
          <a:off x="13703300" y="16894285"/>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90667</xdr:rowOff>
    </xdr:from>
    <xdr:to>
      <xdr:col>71</xdr:col>
      <xdr:colOff>177800</xdr:colOff>
      <xdr:row>98</xdr:row>
      <xdr:rowOff>92185</xdr:rowOff>
    </xdr:to>
    <xdr:cxnSp macro="">
      <xdr:nvCxnSpPr>
        <xdr:cNvPr id="702" name="直線コネクタ 701"/>
        <xdr:cNvCxnSpPr/>
      </xdr:nvCxnSpPr>
      <xdr:spPr>
        <a:xfrm>
          <a:off x="12814300" y="1689276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49552</xdr:rowOff>
    </xdr:from>
    <xdr:to>
      <xdr:col>85</xdr:col>
      <xdr:colOff>177800</xdr:colOff>
      <xdr:row>98</xdr:row>
      <xdr:rowOff>151152</xdr:rowOff>
    </xdr:to>
    <xdr:sp macro="" textlink="">
      <xdr:nvSpPr>
        <xdr:cNvPr id="712" name="楕円 711"/>
        <xdr:cNvSpPr/>
      </xdr:nvSpPr>
      <xdr:spPr>
        <a:xfrm>
          <a:off x="16268700" y="168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135929</xdr:rowOff>
    </xdr:from>
    <xdr:ext cx="534377" cy="259045"/>
    <xdr:sp macro="" textlink="">
      <xdr:nvSpPr>
        <xdr:cNvPr id="713" name="公債費該当値テキスト"/>
        <xdr:cNvSpPr txBox="1"/>
      </xdr:nvSpPr>
      <xdr:spPr>
        <a:xfrm>
          <a:off x="16370300" y="167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50809</xdr:rowOff>
    </xdr:from>
    <xdr:to>
      <xdr:col>81</xdr:col>
      <xdr:colOff>101600</xdr:colOff>
      <xdr:row>98</xdr:row>
      <xdr:rowOff>152409</xdr:rowOff>
    </xdr:to>
    <xdr:sp macro="" textlink="">
      <xdr:nvSpPr>
        <xdr:cNvPr id="714" name="楕円 713"/>
        <xdr:cNvSpPr/>
      </xdr:nvSpPr>
      <xdr:spPr>
        <a:xfrm>
          <a:off x="15430500" y="168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143536</xdr:rowOff>
    </xdr:from>
    <xdr:ext cx="534377" cy="259045"/>
    <xdr:sp macro="" textlink="">
      <xdr:nvSpPr>
        <xdr:cNvPr id="715" name="テキスト ボックス 714"/>
        <xdr:cNvSpPr txBox="1"/>
      </xdr:nvSpPr>
      <xdr:spPr>
        <a:xfrm>
          <a:off x="15214111" y="169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50281</xdr:rowOff>
    </xdr:from>
    <xdr:to>
      <xdr:col>76</xdr:col>
      <xdr:colOff>165100</xdr:colOff>
      <xdr:row>98</xdr:row>
      <xdr:rowOff>151881</xdr:rowOff>
    </xdr:to>
    <xdr:sp macro="" textlink="">
      <xdr:nvSpPr>
        <xdr:cNvPr id="716" name="楕円 715"/>
        <xdr:cNvSpPr/>
      </xdr:nvSpPr>
      <xdr:spPr>
        <a:xfrm>
          <a:off x="14541500" y="168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143008</xdr:rowOff>
    </xdr:from>
    <xdr:ext cx="534377" cy="259045"/>
    <xdr:sp macro="" textlink="">
      <xdr:nvSpPr>
        <xdr:cNvPr id="717" name="テキスト ボックス 716"/>
        <xdr:cNvSpPr txBox="1"/>
      </xdr:nvSpPr>
      <xdr:spPr>
        <a:xfrm>
          <a:off x="14325111" y="1694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41385</xdr:rowOff>
    </xdr:from>
    <xdr:to>
      <xdr:col>72</xdr:col>
      <xdr:colOff>38100</xdr:colOff>
      <xdr:row>98</xdr:row>
      <xdr:rowOff>142985</xdr:rowOff>
    </xdr:to>
    <xdr:sp macro="" textlink="">
      <xdr:nvSpPr>
        <xdr:cNvPr id="718" name="楕円 717"/>
        <xdr:cNvSpPr/>
      </xdr:nvSpPr>
      <xdr:spPr>
        <a:xfrm>
          <a:off x="13652500" y="16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134112</xdr:rowOff>
    </xdr:from>
    <xdr:ext cx="534377" cy="259045"/>
    <xdr:sp macro="" textlink="">
      <xdr:nvSpPr>
        <xdr:cNvPr id="719" name="テキスト ボックス 718"/>
        <xdr:cNvSpPr txBox="1"/>
      </xdr:nvSpPr>
      <xdr:spPr>
        <a:xfrm>
          <a:off x="13436111" y="169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39867</xdr:rowOff>
    </xdr:from>
    <xdr:to>
      <xdr:col>67</xdr:col>
      <xdr:colOff>101600</xdr:colOff>
      <xdr:row>98</xdr:row>
      <xdr:rowOff>141467</xdr:rowOff>
    </xdr:to>
    <xdr:sp macro="" textlink="">
      <xdr:nvSpPr>
        <xdr:cNvPr id="720" name="楕円 719"/>
        <xdr:cNvSpPr/>
      </xdr:nvSpPr>
      <xdr:spPr>
        <a:xfrm>
          <a:off x="12763500" y="168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132594</xdr:rowOff>
    </xdr:from>
    <xdr:ext cx="534377" cy="259045"/>
    <xdr:sp macro="" textlink="">
      <xdr:nvSpPr>
        <xdr:cNvPr id="721" name="テキスト ボックス 720"/>
        <xdr:cNvSpPr txBox="1"/>
      </xdr:nvSpPr>
      <xdr:spPr>
        <a:xfrm>
          <a:off x="12547111" y="169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162377</xdr:rowOff>
    </xdr:from>
    <xdr:to>
      <xdr:col>107</xdr:col>
      <xdr:colOff>50800</xdr:colOff>
      <xdr:row>38</xdr:row>
      <xdr:rowOff>139700</xdr:rowOff>
    </xdr:to>
    <xdr:cxnSp macro="">
      <xdr:nvCxnSpPr>
        <xdr:cNvPr id="754" name="直線コネクタ 753"/>
        <xdr:cNvCxnSpPr/>
      </xdr:nvCxnSpPr>
      <xdr:spPr>
        <a:xfrm>
          <a:off x="19545300" y="6506027"/>
          <a:ext cx="889000" cy="1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162377</xdr:rowOff>
    </xdr:from>
    <xdr:to>
      <xdr:col>102</xdr:col>
      <xdr:colOff>114300</xdr:colOff>
      <xdr:row>38</xdr:row>
      <xdr:rowOff>139700</xdr:rowOff>
    </xdr:to>
    <xdr:cxnSp macro="">
      <xdr:nvCxnSpPr>
        <xdr:cNvPr id="757" name="直線コネクタ 756"/>
        <xdr:cNvCxnSpPr/>
      </xdr:nvCxnSpPr>
      <xdr:spPr>
        <a:xfrm flipV="1">
          <a:off x="18656300" y="6506027"/>
          <a:ext cx="889000" cy="14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59" name="テキスト ボックス 758"/>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111577</xdr:rowOff>
    </xdr:from>
    <xdr:to>
      <xdr:col>102</xdr:col>
      <xdr:colOff>165100</xdr:colOff>
      <xdr:row>38</xdr:row>
      <xdr:rowOff>41728</xdr:rowOff>
    </xdr:to>
    <xdr:sp macro="" textlink="">
      <xdr:nvSpPr>
        <xdr:cNvPr id="773" name="楕円 772"/>
        <xdr:cNvSpPr/>
      </xdr:nvSpPr>
      <xdr:spPr>
        <a:xfrm>
          <a:off x="194945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58254</xdr:rowOff>
    </xdr:from>
    <xdr:ext cx="469744" cy="259045"/>
    <xdr:sp macro="" textlink="">
      <xdr:nvSpPr>
        <xdr:cNvPr id="774" name="テキスト ボックス 773"/>
        <xdr:cNvSpPr txBox="1"/>
      </xdr:nvSpPr>
      <xdr:spPr>
        <a:xfrm>
          <a:off x="19310428" y="623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衛生費は、</a:t>
          </a:r>
          <a:r>
            <a:rPr kumimoji="1" lang="ja-JP" altLang="en-US" sz="1100">
              <a:solidFill>
                <a:schemeClr val="dk1"/>
              </a:solidFill>
              <a:latin typeface="+mn-lt"/>
              <a:ea typeface="+mn-ea"/>
              <a:cs typeface="+mn-cs"/>
            </a:rPr>
            <a:t>昨年度に比べ</a:t>
          </a:r>
          <a:r>
            <a:rPr kumimoji="1" lang="ja-JP" altLang="ja-JP" sz="1100">
              <a:solidFill>
                <a:schemeClr val="dk1"/>
              </a:solidFill>
              <a:latin typeface="+mn-lt"/>
              <a:ea typeface="+mn-ea"/>
              <a:cs typeface="+mn-cs"/>
            </a:rPr>
            <a:t>簡易水道特別会計繰出金の減少</a:t>
          </a:r>
          <a:r>
            <a:rPr kumimoji="1" lang="ja-JP" altLang="en-US" sz="1100">
              <a:solidFill>
                <a:schemeClr val="dk1"/>
              </a:solidFill>
              <a:latin typeface="+mn-lt"/>
              <a:ea typeface="+mn-ea"/>
              <a:cs typeface="+mn-cs"/>
            </a:rPr>
            <a:t>が大きく、</a:t>
          </a:r>
          <a:r>
            <a:rPr kumimoji="1" lang="ja-JP" altLang="ja-JP" sz="1100">
              <a:solidFill>
                <a:schemeClr val="dk1"/>
              </a:solidFill>
              <a:latin typeface="+mn-lt"/>
              <a:ea typeface="+mn-ea"/>
              <a:cs typeface="+mn-cs"/>
            </a:rPr>
            <a:t>前年度より</a:t>
          </a:r>
          <a:r>
            <a:rPr kumimoji="1" lang="en-US" altLang="ja-JP" sz="1100">
              <a:solidFill>
                <a:schemeClr val="dk1"/>
              </a:solidFill>
              <a:latin typeface="+mn-lt"/>
              <a:ea typeface="+mn-ea"/>
              <a:cs typeface="+mn-cs"/>
            </a:rPr>
            <a:t>2,902</a:t>
          </a:r>
          <a:r>
            <a:rPr kumimoji="1" lang="ja-JP" altLang="ja-JP" sz="1100">
              <a:solidFill>
                <a:schemeClr val="dk1"/>
              </a:solidFill>
              <a:latin typeface="+mn-lt"/>
              <a:ea typeface="+mn-ea"/>
              <a:cs typeface="+mn-cs"/>
            </a:rPr>
            <a:t>円減少し住民一人当たり</a:t>
          </a:r>
          <a:r>
            <a:rPr kumimoji="1" lang="en-US" altLang="ja-JP" sz="1100">
              <a:solidFill>
                <a:schemeClr val="dk1"/>
              </a:solidFill>
              <a:latin typeface="+mn-lt"/>
              <a:ea typeface="+mn-ea"/>
              <a:cs typeface="+mn-cs"/>
            </a:rPr>
            <a:t>46,720</a:t>
          </a:r>
          <a:r>
            <a:rPr kumimoji="1" lang="ja-JP" altLang="ja-JP" sz="1100">
              <a:solidFill>
                <a:schemeClr val="dk1"/>
              </a:solidFill>
              <a:latin typeface="+mn-lt"/>
              <a:ea typeface="+mn-ea"/>
              <a:cs typeface="+mn-cs"/>
            </a:rPr>
            <a:t>円となっており、類似団体平均と比較すると</a:t>
          </a:r>
          <a:r>
            <a:rPr kumimoji="1" lang="en-US" altLang="ja-JP" sz="1100">
              <a:solidFill>
                <a:schemeClr val="dk1"/>
              </a:solidFill>
              <a:latin typeface="+mn-lt"/>
              <a:ea typeface="+mn-ea"/>
              <a:cs typeface="+mn-cs"/>
            </a:rPr>
            <a:t>66,130</a:t>
          </a:r>
          <a:r>
            <a:rPr kumimoji="1" lang="ja-JP" altLang="ja-JP" sz="1100">
              <a:solidFill>
                <a:schemeClr val="dk1"/>
              </a:solidFill>
              <a:latin typeface="+mn-lt"/>
              <a:ea typeface="+mn-ea"/>
              <a:cs typeface="+mn-cs"/>
            </a:rPr>
            <a:t>円低い状況にある。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土木費は、前年度と比較すると村道</a:t>
          </a:r>
          <a:r>
            <a:rPr kumimoji="1" lang="ja-JP" altLang="en-US" sz="1100">
              <a:solidFill>
                <a:schemeClr val="dk1"/>
              </a:solidFill>
              <a:latin typeface="+mn-lt"/>
              <a:ea typeface="+mn-ea"/>
              <a:cs typeface="+mn-cs"/>
            </a:rPr>
            <a:t>平原十島線道路改良事業</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村道吉野尾新並木線道路改良事業、村道小森新深田線道路改良事業など事業が増え、</a:t>
          </a:r>
          <a:r>
            <a:rPr kumimoji="1" lang="ja-JP" altLang="ja-JP" sz="1100">
              <a:solidFill>
                <a:schemeClr val="dk1"/>
              </a:solidFill>
              <a:latin typeface="+mn-lt"/>
              <a:ea typeface="+mn-ea"/>
              <a:cs typeface="+mn-cs"/>
            </a:rPr>
            <a:t>住民一人当たり</a:t>
          </a:r>
          <a:r>
            <a:rPr kumimoji="1" lang="en-US" altLang="ja-JP" sz="1100">
              <a:solidFill>
                <a:schemeClr val="dk1"/>
              </a:solidFill>
              <a:latin typeface="+mn-lt"/>
              <a:ea typeface="+mn-ea"/>
              <a:cs typeface="+mn-cs"/>
            </a:rPr>
            <a:t>36,671</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した。類似団体平均と比較すると、住民一人当たりでは</a:t>
          </a:r>
          <a:r>
            <a:rPr kumimoji="1" lang="en-US" altLang="ja-JP" sz="1100">
              <a:solidFill>
                <a:schemeClr val="dk1"/>
              </a:solidFill>
              <a:latin typeface="+mn-lt"/>
              <a:ea typeface="+mn-ea"/>
              <a:cs typeface="+mn-cs"/>
            </a:rPr>
            <a:t>68,095</a:t>
          </a:r>
          <a:r>
            <a:rPr kumimoji="1" lang="ja-JP" altLang="ja-JP" sz="1100">
              <a:solidFill>
                <a:schemeClr val="dk1"/>
              </a:solidFill>
              <a:latin typeface="+mn-lt"/>
              <a:ea typeface="+mn-ea"/>
              <a:cs typeface="+mn-cs"/>
            </a:rPr>
            <a:t>円低い</a:t>
          </a:r>
          <a:r>
            <a:rPr kumimoji="1" lang="en-US" altLang="ja-JP" sz="1100">
              <a:solidFill>
                <a:schemeClr val="dk1"/>
              </a:solidFill>
              <a:latin typeface="+mn-lt"/>
              <a:ea typeface="+mn-ea"/>
              <a:cs typeface="+mn-cs"/>
            </a:rPr>
            <a:t>78,815</a:t>
          </a:r>
          <a:r>
            <a:rPr kumimoji="1" lang="ja-JP" altLang="ja-JP" sz="1100">
              <a:solidFill>
                <a:schemeClr val="dk1"/>
              </a:solidFill>
              <a:latin typeface="+mn-lt"/>
              <a:ea typeface="+mn-ea"/>
              <a:cs typeface="+mn-cs"/>
            </a:rPr>
            <a:t>円となっている。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　教育費は、学校共同調理場改修工事や</a:t>
          </a:r>
          <a:r>
            <a:rPr kumimoji="1" lang="ja-JP" altLang="en-US" sz="1100">
              <a:solidFill>
                <a:schemeClr val="dk1"/>
              </a:solidFill>
              <a:latin typeface="+mn-lt"/>
              <a:ea typeface="+mn-ea"/>
              <a:cs typeface="+mn-cs"/>
            </a:rPr>
            <a:t>小</a:t>
          </a:r>
          <a:r>
            <a:rPr kumimoji="1" lang="ja-JP" altLang="ja-JP" sz="1100">
              <a:solidFill>
                <a:schemeClr val="dk1"/>
              </a:solidFill>
              <a:latin typeface="+mn-lt"/>
              <a:ea typeface="+mn-ea"/>
              <a:cs typeface="+mn-cs"/>
            </a:rPr>
            <a:t>学校教室等ＬＥＤ</a:t>
          </a:r>
          <a:r>
            <a:rPr kumimoji="1" lang="ja-JP" altLang="en-US" sz="1100">
              <a:solidFill>
                <a:schemeClr val="dk1"/>
              </a:solidFill>
              <a:latin typeface="+mn-lt"/>
              <a:ea typeface="+mn-ea"/>
              <a:cs typeface="+mn-cs"/>
            </a:rPr>
            <a:t>照明</a:t>
          </a:r>
          <a:r>
            <a:rPr kumimoji="1" lang="ja-JP" altLang="ja-JP" sz="1100">
              <a:solidFill>
                <a:schemeClr val="dk1"/>
              </a:solidFill>
              <a:latin typeface="+mn-lt"/>
              <a:ea typeface="+mn-ea"/>
              <a:cs typeface="+mn-cs"/>
            </a:rPr>
            <a:t>取替工事等が完了し、昨年度より</a:t>
          </a:r>
          <a:r>
            <a:rPr kumimoji="1" lang="en-US" altLang="ja-JP" sz="1100">
              <a:solidFill>
                <a:schemeClr val="dk1"/>
              </a:solidFill>
              <a:latin typeface="+mn-lt"/>
              <a:ea typeface="+mn-ea"/>
              <a:cs typeface="+mn-cs"/>
            </a:rPr>
            <a:t>50,594</a:t>
          </a:r>
          <a:r>
            <a:rPr kumimoji="1" lang="ja-JP" altLang="ja-JP" sz="1100">
              <a:solidFill>
                <a:schemeClr val="dk1"/>
              </a:solidFill>
              <a:latin typeface="+mn-lt"/>
              <a:ea typeface="+mn-ea"/>
              <a:cs typeface="+mn-cs"/>
            </a:rPr>
            <a:t>円減少、類似団体平均より</a:t>
          </a:r>
          <a:r>
            <a:rPr kumimoji="1" lang="en-US" altLang="ja-JP" sz="1100">
              <a:solidFill>
                <a:schemeClr val="dk1"/>
              </a:solidFill>
              <a:latin typeface="+mn-lt"/>
              <a:ea typeface="+mn-ea"/>
              <a:cs typeface="+mn-cs"/>
            </a:rPr>
            <a:t>66,431</a:t>
          </a:r>
          <a:r>
            <a:rPr kumimoji="1" lang="ja-JP" altLang="ja-JP" sz="1100">
              <a:solidFill>
                <a:schemeClr val="dk1"/>
              </a:solidFill>
              <a:latin typeface="+mn-lt"/>
              <a:ea typeface="+mn-ea"/>
              <a:cs typeface="+mn-cs"/>
            </a:rPr>
            <a:t>円低</a:t>
          </a:r>
          <a:r>
            <a:rPr kumimoji="1" lang="ja-JP" altLang="en-US" sz="1100">
              <a:solidFill>
                <a:schemeClr val="dk1"/>
              </a:solidFill>
              <a:latin typeface="+mn-lt"/>
              <a:ea typeface="+mn-ea"/>
              <a:cs typeface="+mn-cs"/>
            </a:rPr>
            <a:t>く</a:t>
          </a:r>
          <a:r>
            <a:rPr kumimoji="1" lang="ja-JP" altLang="ja-JP" sz="1100">
              <a:solidFill>
                <a:schemeClr val="dk1"/>
              </a:solidFill>
              <a:latin typeface="+mn-lt"/>
              <a:ea typeface="+mn-ea"/>
              <a:cs typeface="+mn-cs"/>
            </a:rPr>
            <a:t>住民一人当たり</a:t>
          </a:r>
          <a:r>
            <a:rPr kumimoji="1" lang="en-US" altLang="ja-JP" sz="1100">
              <a:solidFill>
                <a:schemeClr val="dk1"/>
              </a:solidFill>
              <a:latin typeface="+mn-lt"/>
              <a:ea typeface="+mn-ea"/>
              <a:cs typeface="+mn-cs"/>
            </a:rPr>
            <a:t>55,776</a:t>
          </a:r>
          <a:r>
            <a:rPr kumimoji="1" lang="ja-JP" altLang="ja-JP" sz="1100">
              <a:solidFill>
                <a:schemeClr val="dk1"/>
              </a:solidFill>
              <a:latin typeface="+mn-lt"/>
              <a:ea typeface="+mn-ea"/>
              <a:cs typeface="+mn-cs"/>
            </a:rPr>
            <a:t>円となっている。</a:t>
          </a:r>
          <a:endParaRPr lang="ja-JP"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財政調整基金は平成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年度より毎年取り崩しを行っており、</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年連続で実質単年度収支が赤字となっている。これは、村道改修工事等大型事業による財源不足が</a:t>
          </a:r>
          <a:r>
            <a:rPr kumimoji="1" lang="ja-JP" altLang="en-US" sz="1100">
              <a:solidFill>
                <a:schemeClr val="dk1"/>
              </a:solidFill>
              <a:latin typeface="+mn-lt"/>
              <a:ea typeface="+mn-ea"/>
              <a:cs typeface="+mn-cs"/>
            </a:rPr>
            <a:t>大きな</a:t>
          </a:r>
          <a:r>
            <a:rPr kumimoji="1" lang="ja-JP" altLang="ja-JP" sz="1100">
              <a:solidFill>
                <a:schemeClr val="dk1"/>
              </a:solidFill>
              <a:latin typeface="+mn-lt"/>
              <a:ea typeface="+mn-ea"/>
              <a:cs typeface="+mn-cs"/>
            </a:rPr>
            <a:t>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事業見直しを行い、健全な財政運営に努めていく。</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財政調整基金は、災害等不測の事態に備えるため必要であり、国債売却益等が出た場合には積立を行っていく予定である。</a:t>
          </a:r>
          <a:endParaRPr kumimoji="1"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全ての会計で赤字額は発生していないが、簡易水道特別会計と農業集落排水特別会計は一般会計からの繰出金に依存している状況が続いている。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令和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年度から令和</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年度にかけ、簡易水道の工事にかかる起債償還額が増加</a:t>
          </a:r>
          <a:r>
            <a:rPr kumimoji="1" lang="ja-JP" altLang="en-US" sz="1100">
              <a:solidFill>
                <a:schemeClr val="dk1"/>
              </a:solidFill>
              <a:latin typeface="+mn-lt"/>
              <a:ea typeface="+mn-ea"/>
              <a:cs typeface="+mn-cs"/>
            </a:rPr>
            <a:t>し、また簡易水道特別会計、農業集落排水特別会計共に、今後補修にかかる費用が増大することに伴い</a:t>
          </a:r>
          <a:r>
            <a:rPr kumimoji="1" lang="ja-JP" altLang="ja-JP" sz="1100">
              <a:solidFill>
                <a:schemeClr val="dk1"/>
              </a:solidFill>
              <a:latin typeface="+mn-lt"/>
              <a:ea typeface="+mn-ea"/>
              <a:cs typeface="+mn-cs"/>
            </a:rPr>
            <a:t>繰出金も増加すると見込まれる。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簡易水道特別会計、農業集落排水特別会計共に、独立採算の原則に立ち返り、健全化を図る必要がある。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10.8&#12294;&#20999;&#12304;&#36001;&#25919;&#29366;&#27841;&#36039;&#26009;&#38598;&#12305;_435104_&#30456;&#33391;&#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16.7</v>
          </cell>
          <cell r="BX51">
            <v>16.600000000000001</v>
          </cell>
          <cell r="CF51">
            <v>19.2</v>
          </cell>
          <cell r="CN51">
            <v>18.7</v>
          </cell>
          <cell r="CV51">
            <v>18.100000000000001</v>
          </cell>
        </row>
        <row r="53">
          <cell r="BP53">
            <v>48.1</v>
          </cell>
          <cell r="BX53">
            <v>50</v>
          </cell>
          <cell r="CF53">
            <v>51.7</v>
          </cell>
          <cell r="CN53">
            <v>51.7</v>
          </cell>
          <cell r="CV53">
            <v>53.7</v>
          </cell>
        </row>
        <row r="55">
          <cell r="AN55" t="str">
            <v>類似団体内平均値</v>
          </cell>
          <cell r="BP55">
            <v>0</v>
          </cell>
          <cell r="BX55">
            <v>0</v>
          </cell>
          <cell r="CF55">
            <v>0</v>
          </cell>
          <cell r="CN55">
            <v>0</v>
          </cell>
          <cell r="CV55">
            <v>0</v>
          </cell>
        </row>
        <row r="57">
          <cell r="BP57">
            <v>54.2</v>
          </cell>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cell r="BP73">
            <v>16.7</v>
          </cell>
          <cell r="BX73">
            <v>16.600000000000001</v>
          </cell>
          <cell r="CF73">
            <v>19.2</v>
          </cell>
          <cell r="CN73">
            <v>18.7</v>
          </cell>
          <cell r="CV73">
            <v>18.100000000000001</v>
          </cell>
        </row>
        <row r="75">
          <cell r="BP75">
            <v>9.6999999999999993</v>
          </cell>
          <cell r="BX75">
            <v>9.6</v>
          </cell>
          <cell r="CF75">
            <v>9</v>
          </cell>
          <cell r="CN75">
            <v>8.6</v>
          </cell>
          <cell r="CV75">
            <v>8</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4258648</v>
      </c>
      <c r="BO4" s="393"/>
      <c r="BP4" s="393"/>
      <c r="BQ4" s="393"/>
      <c r="BR4" s="393"/>
      <c r="BS4" s="393"/>
      <c r="BT4" s="393"/>
      <c r="BU4" s="394"/>
      <c r="BV4" s="392">
        <v>3560496</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5.0999999999999996</v>
      </c>
      <c r="CU4" s="399"/>
      <c r="CV4" s="399"/>
      <c r="CW4" s="399"/>
      <c r="CX4" s="399"/>
      <c r="CY4" s="399"/>
      <c r="CZ4" s="399"/>
      <c r="DA4" s="400"/>
      <c r="DB4" s="398">
        <v>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4099183</v>
      </c>
      <c r="BO5" s="430"/>
      <c r="BP5" s="430"/>
      <c r="BQ5" s="430"/>
      <c r="BR5" s="430"/>
      <c r="BS5" s="430"/>
      <c r="BT5" s="430"/>
      <c r="BU5" s="431"/>
      <c r="BV5" s="429">
        <v>3381751</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91.5</v>
      </c>
      <c r="CU5" s="427"/>
      <c r="CV5" s="427"/>
      <c r="CW5" s="427"/>
      <c r="CX5" s="427"/>
      <c r="CY5" s="427"/>
      <c r="CZ5" s="427"/>
      <c r="DA5" s="428"/>
      <c r="DB5" s="426">
        <v>90.3</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159465</v>
      </c>
      <c r="BO6" s="430"/>
      <c r="BP6" s="430"/>
      <c r="BQ6" s="430"/>
      <c r="BR6" s="430"/>
      <c r="BS6" s="430"/>
      <c r="BT6" s="430"/>
      <c r="BU6" s="431"/>
      <c r="BV6" s="429">
        <v>178745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94.1</v>
      </c>
      <c r="CU6" s="467"/>
      <c r="CV6" s="467"/>
      <c r="CW6" s="467"/>
      <c r="CX6" s="467"/>
      <c r="CY6" s="467"/>
      <c r="CZ6" s="467"/>
      <c r="DA6" s="468"/>
      <c r="DB6" s="466">
        <v>93.8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52756</v>
      </c>
      <c r="BO7" s="430"/>
      <c r="BP7" s="430"/>
      <c r="BQ7" s="430"/>
      <c r="BR7" s="430"/>
      <c r="BS7" s="430"/>
      <c r="BT7" s="430"/>
      <c r="BU7" s="431"/>
      <c r="BV7" s="429">
        <v>94151</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2083422</v>
      </c>
      <c r="CU7" s="430"/>
      <c r="CV7" s="430"/>
      <c r="CW7" s="430"/>
      <c r="CX7" s="430"/>
      <c r="CY7" s="430"/>
      <c r="CZ7" s="430"/>
      <c r="DA7" s="431"/>
      <c r="DB7" s="429">
        <v>2093086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106709</v>
      </c>
      <c r="BO8" s="430"/>
      <c r="BP8" s="430"/>
      <c r="BQ8" s="430"/>
      <c r="BR8" s="430"/>
      <c r="BS8" s="430"/>
      <c r="BT8" s="430"/>
      <c r="BU8" s="431"/>
      <c r="BV8" s="429">
        <v>84594</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v>
      </c>
      <c r="CU8" s="470"/>
      <c r="CV8" s="470"/>
      <c r="CW8" s="470"/>
      <c r="CX8" s="470"/>
      <c r="CY8" s="470"/>
      <c r="CZ8" s="470"/>
      <c r="DA8" s="471"/>
      <c r="DB8" s="469">
        <v>0.19</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4468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22115</v>
      </c>
      <c r="BO9" s="430"/>
      <c r="BP9" s="430"/>
      <c r="BQ9" s="430"/>
      <c r="BR9" s="430"/>
      <c r="BS9" s="430"/>
      <c r="BT9" s="430"/>
      <c r="BU9" s="431"/>
      <c r="BV9" s="429">
        <v>-6815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10.3</v>
      </c>
      <c r="CU9" s="427"/>
      <c r="CV9" s="427"/>
      <c r="CW9" s="427"/>
      <c r="CX9" s="427"/>
      <c r="CY9" s="427"/>
      <c r="CZ9" s="427"/>
      <c r="DA9" s="428"/>
      <c r="DB9" s="426">
        <v>10</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4934</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31841</v>
      </c>
      <c r="BO10" s="430"/>
      <c r="BP10" s="430"/>
      <c r="BQ10" s="430"/>
      <c r="BR10" s="430"/>
      <c r="BS10" s="430"/>
      <c r="BT10" s="430"/>
      <c r="BU10" s="431"/>
      <c r="BV10" s="429">
        <v>7778</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4398</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86191</v>
      </c>
      <c r="BO12" s="430"/>
      <c r="BP12" s="430"/>
      <c r="BQ12" s="430"/>
      <c r="BR12" s="430"/>
      <c r="BS12" s="430"/>
      <c r="BT12" s="430"/>
      <c r="BU12" s="431"/>
      <c r="BV12" s="429">
        <v>180000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4374</v>
      </c>
      <c r="S13" s="514"/>
      <c r="T13" s="514"/>
      <c r="U13" s="514"/>
      <c r="V13" s="515"/>
      <c r="W13" s="445" t="s">
        <v>140</v>
      </c>
      <c r="X13" s="446"/>
      <c r="Y13" s="446"/>
      <c r="Z13" s="446"/>
      <c r="AA13" s="446"/>
      <c r="AB13" s="436"/>
      <c r="AC13" s="480">
        <v>549</v>
      </c>
      <c r="AD13" s="481"/>
      <c r="AE13" s="481"/>
      <c r="AF13" s="481"/>
      <c r="AG13" s="523"/>
      <c r="AH13" s="480">
        <v>601</v>
      </c>
      <c r="AI13" s="481"/>
      <c r="AJ13" s="481"/>
      <c r="AK13" s="481"/>
      <c r="AL13" s="482"/>
      <c r="AM13" s="458" t="s">
        <v>141</v>
      </c>
      <c r="AN13" s="459"/>
      <c r="AO13" s="459"/>
      <c r="AP13" s="459"/>
      <c r="AQ13" s="459"/>
      <c r="AR13" s="459"/>
      <c r="AS13" s="459"/>
      <c r="AT13" s="460"/>
      <c r="AU13" s="461" t="s">
        <v>135</v>
      </c>
      <c r="AV13" s="462"/>
      <c r="AW13" s="462"/>
      <c r="AX13" s="462"/>
      <c r="AY13" s="463" t="s">
        <v>142</v>
      </c>
      <c r="AZ13" s="464"/>
      <c r="BA13" s="464"/>
      <c r="BB13" s="464"/>
      <c r="BC13" s="464"/>
      <c r="BD13" s="464"/>
      <c r="BE13" s="464"/>
      <c r="BF13" s="464"/>
      <c r="BG13" s="464"/>
      <c r="BH13" s="464"/>
      <c r="BI13" s="464"/>
      <c r="BJ13" s="464"/>
      <c r="BK13" s="464"/>
      <c r="BL13" s="464"/>
      <c r="BM13" s="465"/>
      <c r="BN13" s="429">
        <v>-32235</v>
      </c>
      <c r="BO13" s="430"/>
      <c r="BP13" s="430"/>
      <c r="BQ13" s="430"/>
      <c r="BR13" s="430"/>
      <c r="BS13" s="430"/>
      <c r="BT13" s="430"/>
      <c r="BU13" s="431"/>
      <c r="BV13" s="429">
        <v>-179037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8</v>
      </c>
      <c r="CU13" s="427"/>
      <c r="CV13" s="427"/>
      <c r="CW13" s="427"/>
      <c r="CX13" s="427"/>
      <c r="CY13" s="427"/>
      <c r="CZ13" s="427"/>
      <c r="DA13" s="428"/>
      <c r="DB13" s="426">
        <v>8.6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4485</v>
      </c>
      <c r="S14" s="514"/>
      <c r="T14" s="514"/>
      <c r="U14" s="514"/>
      <c r="V14" s="515"/>
      <c r="W14" s="419"/>
      <c r="X14" s="420"/>
      <c r="Y14" s="420"/>
      <c r="Z14" s="420"/>
      <c r="AA14" s="420"/>
      <c r="AB14" s="409"/>
      <c r="AC14" s="516">
        <v>24.3</v>
      </c>
      <c r="AD14" s="517"/>
      <c r="AE14" s="517"/>
      <c r="AF14" s="517"/>
      <c r="AG14" s="518"/>
      <c r="AH14" s="516">
        <v>25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18.100000000000001</v>
      </c>
      <c r="CU14" s="528"/>
      <c r="CV14" s="528"/>
      <c r="CW14" s="528"/>
      <c r="CX14" s="528"/>
      <c r="CY14" s="528"/>
      <c r="CZ14" s="528"/>
      <c r="DA14" s="529"/>
      <c r="DB14" s="527">
        <v>18.7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4467</v>
      </c>
      <c r="S15" s="514"/>
      <c r="T15" s="514"/>
      <c r="U15" s="514"/>
      <c r="V15" s="515"/>
      <c r="W15" s="445" t="s">
        <v>146</v>
      </c>
      <c r="X15" s="446"/>
      <c r="Y15" s="446"/>
      <c r="Z15" s="446"/>
      <c r="AA15" s="446"/>
      <c r="AB15" s="436"/>
      <c r="AC15" s="480">
        <v>513</v>
      </c>
      <c r="AD15" s="481"/>
      <c r="AE15" s="481"/>
      <c r="AF15" s="481"/>
      <c r="AG15" s="523"/>
      <c r="AH15" s="480">
        <v>538</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393202</v>
      </c>
      <c r="BO15" s="393"/>
      <c r="BP15" s="393"/>
      <c r="BQ15" s="393"/>
      <c r="BR15" s="393"/>
      <c r="BS15" s="393"/>
      <c r="BT15" s="393"/>
      <c r="BU15" s="394"/>
      <c r="BV15" s="392">
        <v>385400</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22.7</v>
      </c>
      <c r="AD16" s="517"/>
      <c r="AE16" s="517"/>
      <c r="AF16" s="517"/>
      <c r="AG16" s="518"/>
      <c r="AH16" s="516">
        <v>22.4</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1935728</v>
      </c>
      <c r="BO16" s="430"/>
      <c r="BP16" s="430"/>
      <c r="BQ16" s="430"/>
      <c r="BR16" s="430"/>
      <c r="BS16" s="430"/>
      <c r="BT16" s="430"/>
      <c r="BU16" s="431"/>
      <c r="BV16" s="429">
        <v>1916308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1198</v>
      </c>
      <c r="AD17" s="481"/>
      <c r="AE17" s="481"/>
      <c r="AF17" s="481"/>
      <c r="AG17" s="523"/>
      <c r="AH17" s="480">
        <v>1264</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493062</v>
      </c>
      <c r="BO17" s="430"/>
      <c r="BP17" s="430"/>
      <c r="BQ17" s="430"/>
      <c r="BR17" s="430"/>
      <c r="BS17" s="430"/>
      <c r="BT17" s="430"/>
      <c r="BU17" s="431"/>
      <c r="BV17" s="429">
        <v>482269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94.54</v>
      </c>
      <c r="M18" s="545"/>
      <c r="N18" s="545"/>
      <c r="O18" s="545"/>
      <c r="P18" s="545"/>
      <c r="Q18" s="545"/>
      <c r="R18" s="546"/>
      <c r="S18" s="546"/>
      <c r="T18" s="546"/>
      <c r="U18" s="546"/>
      <c r="V18" s="547"/>
      <c r="W18" s="447"/>
      <c r="X18" s="448"/>
      <c r="Y18" s="448"/>
      <c r="Z18" s="448"/>
      <c r="AA18" s="448"/>
      <c r="AB18" s="439"/>
      <c r="AC18" s="548">
        <v>53</v>
      </c>
      <c r="AD18" s="549"/>
      <c r="AE18" s="549"/>
      <c r="AF18" s="549"/>
      <c r="AG18" s="550"/>
      <c r="AH18" s="548">
        <v>52.6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1921786</v>
      </c>
      <c r="BO18" s="430"/>
      <c r="BP18" s="430"/>
      <c r="BQ18" s="430"/>
      <c r="BR18" s="430"/>
      <c r="BS18" s="430"/>
      <c r="BT18" s="430"/>
      <c r="BU18" s="431"/>
      <c r="BV18" s="429">
        <v>1899466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47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2424290</v>
      </c>
      <c r="BO19" s="430"/>
      <c r="BP19" s="430"/>
      <c r="BQ19" s="430"/>
      <c r="BR19" s="430"/>
      <c r="BS19" s="430"/>
      <c r="BT19" s="430"/>
      <c r="BU19" s="431"/>
      <c r="BV19" s="429">
        <v>2525650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1504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3123117</v>
      </c>
      <c r="BO23" s="430"/>
      <c r="BP23" s="430"/>
      <c r="BQ23" s="430"/>
      <c r="BR23" s="430"/>
      <c r="BS23" s="430"/>
      <c r="BT23" s="430"/>
      <c r="BU23" s="431"/>
      <c r="BV23" s="429">
        <v>3146967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6820</v>
      </c>
      <c r="R24" s="481"/>
      <c r="S24" s="481"/>
      <c r="T24" s="481"/>
      <c r="U24" s="481"/>
      <c r="V24" s="523"/>
      <c r="W24" s="582"/>
      <c r="X24" s="570"/>
      <c r="Y24" s="571"/>
      <c r="Z24" s="479" t="s">
        <v>170</v>
      </c>
      <c r="AA24" s="459"/>
      <c r="AB24" s="459"/>
      <c r="AC24" s="459"/>
      <c r="AD24" s="459"/>
      <c r="AE24" s="459"/>
      <c r="AF24" s="459"/>
      <c r="AG24" s="460"/>
      <c r="AH24" s="480">
        <v>60</v>
      </c>
      <c r="AI24" s="481"/>
      <c r="AJ24" s="481"/>
      <c r="AK24" s="481"/>
      <c r="AL24" s="523"/>
      <c r="AM24" s="480">
        <v>166560</v>
      </c>
      <c r="AN24" s="481"/>
      <c r="AO24" s="481"/>
      <c r="AP24" s="481"/>
      <c r="AQ24" s="481"/>
      <c r="AR24" s="523"/>
      <c r="AS24" s="480">
        <v>2776</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2540405</v>
      </c>
      <c r="BO24" s="430"/>
      <c r="BP24" s="430"/>
      <c r="BQ24" s="430"/>
      <c r="BR24" s="430"/>
      <c r="BS24" s="430"/>
      <c r="BT24" s="430"/>
      <c r="BU24" s="431"/>
      <c r="BV24" s="429">
        <v>2510086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5660</v>
      </c>
      <c r="R25" s="481"/>
      <c r="S25" s="481"/>
      <c r="T25" s="481"/>
      <c r="U25" s="481"/>
      <c r="V25" s="523"/>
      <c r="W25" s="582"/>
      <c r="X25" s="570"/>
      <c r="Y25" s="571"/>
      <c r="Z25" s="479" t="s">
        <v>173</v>
      </c>
      <c r="AA25" s="459"/>
      <c r="AB25" s="459"/>
      <c r="AC25" s="459"/>
      <c r="AD25" s="459"/>
      <c r="AE25" s="459"/>
      <c r="AF25" s="459"/>
      <c r="AG25" s="460"/>
      <c r="AH25" s="480" t="s">
        <v>138</v>
      </c>
      <c r="AI25" s="481"/>
      <c r="AJ25" s="481"/>
      <c r="AK25" s="481"/>
      <c r="AL25" s="523"/>
      <c r="AM25" s="480" t="s">
        <v>129</v>
      </c>
      <c r="AN25" s="481"/>
      <c r="AO25" s="481"/>
      <c r="AP25" s="481"/>
      <c r="AQ25" s="481"/>
      <c r="AR25" s="523"/>
      <c r="AS25" s="480" t="s">
        <v>129</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90962</v>
      </c>
      <c r="BO25" s="393"/>
      <c r="BP25" s="393"/>
      <c r="BQ25" s="393"/>
      <c r="BR25" s="393"/>
      <c r="BS25" s="393"/>
      <c r="BT25" s="393"/>
      <c r="BU25" s="394"/>
      <c r="BV25" s="392">
        <v>44173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5060</v>
      </c>
      <c r="R26" s="481"/>
      <c r="S26" s="481"/>
      <c r="T26" s="481"/>
      <c r="U26" s="481"/>
      <c r="V26" s="523"/>
      <c r="W26" s="582"/>
      <c r="X26" s="570"/>
      <c r="Y26" s="571"/>
      <c r="Z26" s="479" t="s">
        <v>176</v>
      </c>
      <c r="AA26" s="592"/>
      <c r="AB26" s="592"/>
      <c r="AC26" s="592"/>
      <c r="AD26" s="592"/>
      <c r="AE26" s="592"/>
      <c r="AF26" s="592"/>
      <c r="AG26" s="593"/>
      <c r="AH26" s="480" t="s">
        <v>138</v>
      </c>
      <c r="AI26" s="481"/>
      <c r="AJ26" s="481"/>
      <c r="AK26" s="481"/>
      <c r="AL26" s="523"/>
      <c r="AM26" s="480" t="s">
        <v>129</v>
      </c>
      <c r="AN26" s="481"/>
      <c r="AO26" s="481"/>
      <c r="AP26" s="481"/>
      <c r="AQ26" s="481"/>
      <c r="AR26" s="523"/>
      <c r="AS26" s="480" t="s">
        <v>138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2810</v>
      </c>
      <c r="R27" s="481"/>
      <c r="S27" s="481"/>
      <c r="T27" s="481"/>
      <c r="U27" s="481"/>
      <c r="V27" s="523"/>
      <c r="W27" s="582"/>
      <c r="X27" s="570"/>
      <c r="Y27" s="571"/>
      <c r="Z27" s="479" t="s">
        <v>179</v>
      </c>
      <c r="AA27" s="459"/>
      <c r="AB27" s="459"/>
      <c r="AC27" s="459"/>
      <c r="AD27" s="459"/>
      <c r="AE27" s="459"/>
      <c r="AF27" s="459"/>
      <c r="AG27" s="460"/>
      <c r="AH27" s="480" t="s">
        <v>129</v>
      </c>
      <c r="AI27" s="481"/>
      <c r="AJ27" s="481"/>
      <c r="AK27" s="481"/>
      <c r="AL27" s="523"/>
      <c r="AM27" s="480" t="s">
        <v>129</v>
      </c>
      <c r="AN27" s="481"/>
      <c r="AO27" s="481"/>
      <c r="AP27" s="481"/>
      <c r="AQ27" s="481"/>
      <c r="AR27" s="523"/>
      <c r="AS27" s="480" t="s">
        <v>129</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81444</v>
      </c>
      <c r="BO27" s="606"/>
      <c r="BP27" s="606"/>
      <c r="BQ27" s="606"/>
      <c r="BR27" s="606"/>
      <c r="BS27" s="606"/>
      <c r="BT27" s="606"/>
      <c r="BU27" s="607"/>
      <c r="BV27" s="605">
        <v>81441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2320</v>
      </c>
      <c r="R28" s="481"/>
      <c r="S28" s="481"/>
      <c r="T28" s="481"/>
      <c r="U28" s="481"/>
      <c r="V28" s="523"/>
      <c r="W28" s="582"/>
      <c r="X28" s="570"/>
      <c r="Y28" s="571"/>
      <c r="Z28" s="479" t="s">
        <v>182</v>
      </c>
      <c r="AA28" s="459"/>
      <c r="AB28" s="459"/>
      <c r="AC28" s="459"/>
      <c r="AD28" s="459"/>
      <c r="AE28" s="459"/>
      <c r="AF28" s="459"/>
      <c r="AG28" s="460"/>
      <c r="AH28" s="480" t="s">
        <v>138</v>
      </c>
      <c r="AI28" s="481"/>
      <c r="AJ28" s="481"/>
      <c r="AK28" s="481"/>
      <c r="AL28" s="523"/>
      <c r="AM28" s="480" t="s">
        <v>129</v>
      </c>
      <c r="AN28" s="481"/>
      <c r="AO28" s="481"/>
      <c r="AP28" s="481"/>
      <c r="AQ28" s="481"/>
      <c r="AR28" s="523"/>
      <c r="AS28" s="480" t="s">
        <v>129</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1177358</v>
      </c>
      <c r="BO28" s="393"/>
      <c r="BP28" s="393"/>
      <c r="BQ28" s="393"/>
      <c r="BR28" s="393"/>
      <c r="BS28" s="393"/>
      <c r="BT28" s="393"/>
      <c r="BU28" s="394"/>
      <c r="BV28" s="392">
        <v>1231708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8</v>
      </c>
      <c r="M29" s="481"/>
      <c r="N29" s="481"/>
      <c r="O29" s="481"/>
      <c r="P29" s="523"/>
      <c r="Q29" s="480">
        <v>2110</v>
      </c>
      <c r="R29" s="481"/>
      <c r="S29" s="481"/>
      <c r="T29" s="481"/>
      <c r="U29" s="481"/>
      <c r="V29" s="523"/>
      <c r="W29" s="583"/>
      <c r="X29" s="584"/>
      <c r="Y29" s="585"/>
      <c r="Z29" s="479" t="s">
        <v>185</v>
      </c>
      <c r="AA29" s="459"/>
      <c r="AB29" s="459"/>
      <c r="AC29" s="459"/>
      <c r="AD29" s="459"/>
      <c r="AE29" s="459"/>
      <c r="AF29" s="459"/>
      <c r="AG29" s="460"/>
      <c r="AH29" s="480">
        <v>60</v>
      </c>
      <c r="AI29" s="481"/>
      <c r="AJ29" s="481"/>
      <c r="AK29" s="481"/>
      <c r="AL29" s="523"/>
      <c r="AM29" s="480">
        <v>166560</v>
      </c>
      <c r="AN29" s="481"/>
      <c r="AO29" s="481"/>
      <c r="AP29" s="481"/>
      <c r="AQ29" s="481"/>
      <c r="AR29" s="523"/>
      <c r="AS29" s="480">
        <v>2776</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51633</v>
      </c>
      <c r="BO29" s="430"/>
      <c r="BP29" s="430"/>
      <c r="BQ29" s="430"/>
      <c r="BR29" s="430"/>
      <c r="BS29" s="430"/>
      <c r="BT29" s="430"/>
      <c r="BU29" s="431"/>
      <c r="BV29" s="429">
        <v>51627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94.4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339805</v>
      </c>
      <c r="BO30" s="606"/>
      <c r="BP30" s="606"/>
      <c r="BQ30" s="606"/>
      <c r="BR30" s="606"/>
      <c r="BS30" s="606"/>
      <c r="BT30" s="606"/>
      <c r="BU30" s="607"/>
      <c r="BV30" s="605">
        <v>305782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194</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相良村国民健康保険特別会計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相良村簡易水道特別会計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熊本県市町村総合事務組合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株式会社　さがら</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相良村介護保険特別会計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相良村農業集落排水特別会計</v>
      </c>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人吉下球磨消防組合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くま川鉄道　株式会社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相良村後期高齢者医療特別会計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人吉球磨広域行政組合（一般会計）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人吉球磨広域行政組合（人吉球磨ふるさと市町村圏特別会計）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人吉球磨広域行政組合（特別養護老人ホーム会計）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熊本県後期高齢者医療広域連合（一般会計）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熊本県後期高齢者医療広域連合（後期高齢者医療特別会計）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Cf/mjGGH9rD/nFvCgcBrMhJ8kASbUJYcrcpKK7Vbwp9tmlG4qjgrUfmuIuu5M0PcgLk3+VDs4cVjZWwStr9PQ==" saltValue="Gjg7ljiUR+RTwtU7tzuM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10" t="s">
        <v>552</v>
      </c>
      <c r="D34" s="1210"/>
      <c r="E34" s="1211"/>
      <c r="F34" s="32">
        <v>4.79</v>
      </c>
      <c r="G34" s="33">
        <v>3.78</v>
      </c>
      <c r="H34" s="33">
        <v>4.3099999999999996</v>
      </c>
      <c r="I34" s="33">
        <v>4.04</v>
      </c>
      <c r="J34" s="34">
        <v>5.12</v>
      </c>
      <c r="K34" s="22"/>
      <c r="L34" s="22"/>
      <c r="M34" s="22"/>
      <c r="N34" s="22"/>
      <c r="O34" s="22"/>
      <c r="P34" s="22"/>
    </row>
    <row r="35" spans="1:16" ht="39" customHeight="1" x14ac:dyDescent="0.15">
      <c r="A35" s="22"/>
      <c r="B35" s="35"/>
      <c r="C35" s="1204" t="s">
        <v>553</v>
      </c>
      <c r="D35" s="1205"/>
      <c r="E35" s="1206"/>
      <c r="F35" s="36">
        <v>1.66</v>
      </c>
      <c r="G35" s="37">
        <v>2.86</v>
      </c>
      <c r="H35" s="37">
        <v>3.37</v>
      </c>
      <c r="I35" s="37">
        <v>3.18</v>
      </c>
      <c r="J35" s="38">
        <v>2.2999999999999998</v>
      </c>
      <c r="K35" s="22"/>
      <c r="L35" s="22"/>
      <c r="M35" s="22"/>
      <c r="N35" s="22"/>
      <c r="O35" s="22"/>
      <c r="P35" s="22"/>
    </row>
    <row r="36" spans="1:16" ht="39" customHeight="1" x14ac:dyDescent="0.15">
      <c r="A36" s="22"/>
      <c r="B36" s="35"/>
      <c r="C36" s="1204" t="s">
        <v>554</v>
      </c>
      <c r="D36" s="1205"/>
      <c r="E36" s="1206"/>
      <c r="F36" s="36">
        <v>2.57</v>
      </c>
      <c r="G36" s="37">
        <v>2.99</v>
      </c>
      <c r="H36" s="37">
        <v>3</v>
      </c>
      <c r="I36" s="37">
        <v>1.24</v>
      </c>
      <c r="J36" s="38">
        <v>2.08</v>
      </c>
      <c r="K36" s="22"/>
      <c r="L36" s="22"/>
      <c r="M36" s="22"/>
      <c r="N36" s="22"/>
      <c r="O36" s="22"/>
      <c r="P36" s="22"/>
    </row>
    <row r="37" spans="1:16" ht="39" customHeight="1" x14ac:dyDescent="0.15">
      <c r="A37" s="22"/>
      <c r="B37" s="35"/>
      <c r="C37" s="1204" t="s">
        <v>555</v>
      </c>
      <c r="D37" s="1205"/>
      <c r="E37" s="1206"/>
      <c r="F37" s="36">
        <v>0</v>
      </c>
      <c r="G37" s="37">
        <v>0.2</v>
      </c>
      <c r="H37" s="37">
        <v>0.22</v>
      </c>
      <c r="I37" s="37">
        <v>0.22</v>
      </c>
      <c r="J37" s="38">
        <v>0.21</v>
      </c>
      <c r="K37" s="22"/>
      <c r="L37" s="22"/>
      <c r="M37" s="22"/>
      <c r="N37" s="22"/>
      <c r="O37" s="22"/>
      <c r="P37" s="22"/>
    </row>
    <row r="38" spans="1:16" ht="39" customHeight="1" x14ac:dyDescent="0.15">
      <c r="A38" s="22"/>
      <c r="B38" s="35"/>
      <c r="C38" s="1204" t="s">
        <v>556</v>
      </c>
      <c r="D38" s="1205"/>
      <c r="E38" s="1206"/>
      <c r="F38" s="36">
        <v>0</v>
      </c>
      <c r="G38" s="37">
        <v>0.11</v>
      </c>
      <c r="H38" s="37">
        <v>0.12</v>
      </c>
      <c r="I38" s="37">
        <v>0.25</v>
      </c>
      <c r="J38" s="38">
        <v>0.16</v>
      </c>
      <c r="K38" s="22"/>
      <c r="L38" s="22"/>
      <c r="M38" s="22"/>
      <c r="N38" s="22"/>
      <c r="O38" s="22"/>
      <c r="P38" s="22"/>
    </row>
    <row r="39" spans="1:16" ht="39" customHeight="1" x14ac:dyDescent="0.15">
      <c r="A39" s="22"/>
      <c r="B39" s="35"/>
      <c r="C39" s="1204" t="s">
        <v>557</v>
      </c>
      <c r="D39" s="1205"/>
      <c r="E39" s="1206"/>
      <c r="F39" s="36">
        <v>0.01</v>
      </c>
      <c r="G39" s="37">
        <v>0.02</v>
      </c>
      <c r="H39" s="37">
        <v>0.02</v>
      </c>
      <c r="I39" s="37">
        <v>0.03</v>
      </c>
      <c r="J39" s="38">
        <v>0.03</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558</v>
      </c>
      <c r="D42" s="1205"/>
      <c r="E42" s="1206"/>
      <c r="F42" s="36" t="s">
        <v>501</v>
      </c>
      <c r="G42" s="37" t="s">
        <v>501</v>
      </c>
      <c r="H42" s="37" t="s">
        <v>501</v>
      </c>
      <c r="I42" s="37" t="s">
        <v>501</v>
      </c>
      <c r="J42" s="38" t="s">
        <v>501</v>
      </c>
      <c r="K42" s="22"/>
      <c r="L42" s="22"/>
      <c r="M42" s="22"/>
      <c r="N42" s="22"/>
      <c r="O42" s="22"/>
      <c r="P42" s="22"/>
    </row>
    <row r="43" spans="1:16" ht="39" customHeight="1" thickBot="1" x14ac:dyDescent="0.2">
      <c r="A43" s="22"/>
      <c r="B43" s="40"/>
      <c r="C43" s="1207" t="s">
        <v>559</v>
      </c>
      <c r="D43" s="1208"/>
      <c r="E43" s="1209"/>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CVhBgdfYVEaeOsjxkIFrys5rOqDvDg9Dd9Q9RTjeyZhY00KoS9sW7iwSelMaDUlzsTxZQ9FNlx6SEY7DtZFJg==" saltValue="sngLBvZzYs1TZeWIkT6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309</v>
      </c>
      <c r="L45" s="60">
        <v>302</v>
      </c>
      <c r="M45" s="60">
        <v>274</v>
      </c>
      <c r="N45" s="60">
        <v>269</v>
      </c>
      <c r="O45" s="61">
        <v>267</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501</v>
      </c>
      <c r="L46" s="64" t="s">
        <v>501</v>
      </c>
      <c r="M46" s="64" t="s">
        <v>501</v>
      </c>
      <c r="N46" s="64" t="s">
        <v>501</v>
      </c>
      <c r="O46" s="65" t="s">
        <v>501</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501</v>
      </c>
      <c r="L47" s="64" t="s">
        <v>501</v>
      </c>
      <c r="M47" s="64" t="s">
        <v>501</v>
      </c>
      <c r="N47" s="64" t="s">
        <v>501</v>
      </c>
      <c r="O47" s="65" t="s">
        <v>501</v>
      </c>
      <c r="P47" s="48"/>
      <c r="Q47" s="48"/>
      <c r="R47" s="48"/>
      <c r="S47" s="48"/>
      <c r="T47" s="48"/>
      <c r="U47" s="48"/>
    </row>
    <row r="48" spans="1:21" ht="30.75" customHeight="1" x14ac:dyDescent="0.15">
      <c r="A48" s="48"/>
      <c r="B48" s="1214"/>
      <c r="C48" s="1215"/>
      <c r="D48" s="62"/>
      <c r="E48" s="1220" t="s">
        <v>14</v>
      </c>
      <c r="F48" s="1220"/>
      <c r="G48" s="1220"/>
      <c r="H48" s="1220"/>
      <c r="I48" s="1220"/>
      <c r="J48" s="1221"/>
      <c r="K48" s="63">
        <v>216</v>
      </c>
      <c r="L48" s="64">
        <v>223</v>
      </c>
      <c r="M48" s="64">
        <v>198</v>
      </c>
      <c r="N48" s="64">
        <v>172</v>
      </c>
      <c r="O48" s="65">
        <v>123</v>
      </c>
      <c r="P48" s="48"/>
      <c r="Q48" s="48"/>
      <c r="R48" s="48"/>
      <c r="S48" s="48"/>
      <c r="T48" s="48"/>
      <c r="U48" s="48"/>
    </row>
    <row r="49" spans="1:21" ht="30.75" customHeight="1" x14ac:dyDescent="0.15">
      <c r="A49" s="48"/>
      <c r="B49" s="1214"/>
      <c r="C49" s="1215"/>
      <c r="D49" s="62"/>
      <c r="E49" s="1220" t="s">
        <v>15</v>
      </c>
      <c r="F49" s="1220"/>
      <c r="G49" s="1220"/>
      <c r="H49" s="1220"/>
      <c r="I49" s="1220"/>
      <c r="J49" s="1221"/>
      <c r="K49" s="63">
        <v>27</v>
      </c>
      <c r="L49" s="64">
        <v>29</v>
      </c>
      <c r="M49" s="64">
        <v>18</v>
      </c>
      <c r="N49" s="64">
        <v>22</v>
      </c>
      <c r="O49" s="65">
        <v>29</v>
      </c>
      <c r="P49" s="48"/>
      <c r="Q49" s="48"/>
      <c r="R49" s="48"/>
      <c r="S49" s="48"/>
      <c r="T49" s="48"/>
      <c r="U49" s="48"/>
    </row>
    <row r="50" spans="1:21" ht="30.75" customHeight="1" x14ac:dyDescent="0.15">
      <c r="A50" s="48"/>
      <c r="B50" s="1214"/>
      <c r="C50" s="1215"/>
      <c r="D50" s="62"/>
      <c r="E50" s="1220" t="s">
        <v>16</v>
      </c>
      <c r="F50" s="1220"/>
      <c r="G50" s="1220"/>
      <c r="H50" s="1220"/>
      <c r="I50" s="1220"/>
      <c r="J50" s="1221"/>
      <c r="K50" s="63" t="s">
        <v>501</v>
      </c>
      <c r="L50" s="64" t="s">
        <v>501</v>
      </c>
      <c r="M50" s="64" t="s">
        <v>501</v>
      </c>
      <c r="N50" s="64" t="s">
        <v>501</v>
      </c>
      <c r="O50" s="65" t="s">
        <v>501</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501</v>
      </c>
      <c r="L51" s="64" t="s">
        <v>501</v>
      </c>
      <c r="M51" s="64" t="s">
        <v>501</v>
      </c>
      <c r="N51" s="64" t="s">
        <v>501</v>
      </c>
      <c r="O51" s="65" t="s">
        <v>501</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378</v>
      </c>
      <c r="L52" s="64">
        <v>376</v>
      </c>
      <c r="M52" s="64">
        <v>344</v>
      </c>
      <c r="N52" s="64">
        <v>318</v>
      </c>
      <c r="O52" s="65">
        <v>274</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174</v>
      </c>
      <c r="L53" s="69">
        <v>178</v>
      </c>
      <c r="M53" s="69">
        <v>146</v>
      </c>
      <c r="N53" s="69">
        <v>145</v>
      </c>
      <c r="O53" s="70">
        <v>145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zIHUMEPV2d68mV4w4flg8XVW1ETadXG9ZYCJtHMmQegmKziFQQ3aBsqkwQVL6nmbCcB215AAyQaG1ZCuLKCIw==" saltValue="P8vErP9Y0RAOgWrR08uw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543</v>
      </c>
      <c r="J40" s="100" t="s">
        <v>544</v>
      </c>
      <c r="K40" s="100" t="s">
        <v>545</v>
      </c>
      <c r="L40" s="100" t="s">
        <v>546</v>
      </c>
      <c r="M40" s="101" t="s">
        <v>547</v>
      </c>
    </row>
    <row r="41" spans="2:13" ht="27.75" customHeight="1" x14ac:dyDescent="0.15">
      <c r="B41" s="1238" t="s">
        <v>29</v>
      </c>
      <c r="C41" s="1239"/>
      <c r="D41" s="102"/>
      <c r="E41" s="1244" t="s">
        <v>30</v>
      </c>
      <c r="F41" s="1244"/>
      <c r="G41" s="1244"/>
      <c r="H41" s="1245"/>
      <c r="I41" s="103">
        <v>2867</v>
      </c>
      <c r="J41" s="104">
        <v>2859</v>
      </c>
      <c r="K41" s="104">
        <v>3073</v>
      </c>
      <c r="L41" s="104">
        <v>3147</v>
      </c>
      <c r="M41" s="105">
        <v>3123</v>
      </c>
    </row>
    <row r="42" spans="2:13" ht="27.75" customHeight="1" x14ac:dyDescent="0.15">
      <c r="B42" s="1240"/>
      <c r="C42" s="1241"/>
      <c r="D42" s="106"/>
      <c r="E42" s="1246" t="s">
        <v>31</v>
      </c>
      <c r="F42" s="1246"/>
      <c r="G42" s="1246"/>
      <c r="H42" s="1247"/>
      <c r="I42" s="107" t="s">
        <v>501</v>
      </c>
      <c r="J42" s="108" t="s">
        <v>501</v>
      </c>
      <c r="K42" s="108" t="s">
        <v>501</v>
      </c>
      <c r="L42" s="108" t="s">
        <v>501</v>
      </c>
      <c r="M42" s="109" t="s">
        <v>501</v>
      </c>
    </row>
    <row r="43" spans="2:13" ht="27.75" customHeight="1" x14ac:dyDescent="0.15">
      <c r="B43" s="1240"/>
      <c r="C43" s="1241"/>
      <c r="D43" s="106"/>
      <c r="E43" s="1246" t="s">
        <v>32</v>
      </c>
      <c r="F43" s="1246"/>
      <c r="G43" s="1246"/>
      <c r="H43" s="1247"/>
      <c r="I43" s="107">
        <v>1752</v>
      </c>
      <c r="J43" s="108">
        <v>1607</v>
      </c>
      <c r="K43" s="108">
        <v>1514</v>
      </c>
      <c r="L43" s="108">
        <v>1355</v>
      </c>
      <c r="M43" s="109">
        <v>1216</v>
      </c>
    </row>
    <row r="44" spans="2:13" ht="27.75" customHeight="1" x14ac:dyDescent="0.15">
      <c r="B44" s="1240"/>
      <c r="C44" s="1241"/>
      <c r="D44" s="106"/>
      <c r="E44" s="1246" t="s">
        <v>33</v>
      </c>
      <c r="F44" s="1246"/>
      <c r="G44" s="1246"/>
      <c r="H44" s="1247"/>
      <c r="I44" s="107">
        <v>126</v>
      </c>
      <c r="J44" s="108">
        <v>110</v>
      </c>
      <c r="K44" s="108">
        <v>119</v>
      </c>
      <c r="L44" s="108">
        <v>106</v>
      </c>
      <c r="M44" s="109">
        <v>81</v>
      </c>
    </row>
    <row r="45" spans="2:13" ht="27.75" customHeight="1" x14ac:dyDescent="0.15">
      <c r="B45" s="1240"/>
      <c r="C45" s="1241"/>
      <c r="D45" s="106"/>
      <c r="E45" s="1246" t="s">
        <v>34</v>
      </c>
      <c r="F45" s="1246"/>
      <c r="G45" s="1246"/>
      <c r="H45" s="1247"/>
      <c r="I45" s="107">
        <v>488</v>
      </c>
      <c r="J45" s="108">
        <v>590</v>
      </c>
      <c r="K45" s="108">
        <v>580</v>
      </c>
      <c r="L45" s="108">
        <v>558</v>
      </c>
      <c r="M45" s="109">
        <v>540</v>
      </c>
    </row>
    <row r="46" spans="2:13" ht="27.75" customHeight="1" x14ac:dyDescent="0.15">
      <c r="B46" s="1240"/>
      <c r="C46" s="1241"/>
      <c r="D46" s="110"/>
      <c r="E46" s="1246" t="s">
        <v>35</v>
      </c>
      <c r="F46" s="1246"/>
      <c r="G46" s="1246"/>
      <c r="H46" s="1247"/>
      <c r="I46" s="107" t="s">
        <v>501</v>
      </c>
      <c r="J46" s="108" t="s">
        <v>501</v>
      </c>
      <c r="K46" s="108" t="s">
        <v>501</v>
      </c>
      <c r="L46" s="108" t="s">
        <v>501</v>
      </c>
      <c r="M46" s="109" t="s">
        <v>501</v>
      </c>
    </row>
    <row r="47" spans="2:13" ht="27.75" customHeight="1" x14ac:dyDescent="0.15">
      <c r="B47" s="1240"/>
      <c r="C47" s="1241"/>
      <c r="D47" s="111"/>
      <c r="E47" s="1248" t="s">
        <v>36</v>
      </c>
      <c r="F47" s="1249"/>
      <c r="G47" s="1249"/>
      <c r="H47" s="1250"/>
      <c r="I47" s="107" t="s">
        <v>501</v>
      </c>
      <c r="J47" s="108" t="s">
        <v>501</v>
      </c>
      <c r="K47" s="108" t="s">
        <v>501</v>
      </c>
      <c r="L47" s="108" t="s">
        <v>501</v>
      </c>
      <c r="M47" s="109" t="s">
        <v>501</v>
      </c>
    </row>
    <row r="48" spans="2:13" ht="27.75" customHeight="1" x14ac:dyDescent="0.15">
      <c r="B48" s="1240"/>
      <c r="C48" s="1241"/>
      <c r="D48" s="106"/>
      <c r="E48" s="1246" t="s">
        <v>37</v>
      </c>
      <c r="F48" s="1246"/>
      <c r="G48" s="1246"/>
      <c r="H48" s="1247"/>
      <c r="I48" s="107" t="s">
        <v>501</v>
      </c>
      <c r="J48" s="108" t="s">
        <v>501</v>
      </c>
      <c r="K48" s="108" t="s">
        <v>501</v>
      </c>
      <c r="L48" s="108" t="s">
        <v>501</v>
      </c>
      <c r="M48" s="109" t="s">
        <v>501</v>
      </c>
    </row>
    <row r="49" spans="2:13" ht="27.75" customHeight="1" x14ac:dyDescent="0.15">
      <c r="B49" s="1242"/>
      <c r="C49" s="1243"/>
      <c r="D49" s="106"/>
      <c r="E49" s="1246" t="s">
        <v>38</v>
      </c>
      <c r="F49" s="1246"/>
      <c r="G49" s="1246"/>
      <c r="H49" s="1247"/>
      <c r="I49" s="107" t="s">
        <v>501</v>
      </c>
      <c r="J49" s="108" t="s">
        <v>501</v>
      </c>
      <c r="K49" s="108" t="s">
        <v>501</v>
      </c>
      <c r="L49" s="108" t="s">
        <v>501</v>
      </c>
      <c r="M49" s="109" t="s">
        <v>501</v>
      </c>
    </row>
    <row r="50" spans="2:13" ht="27.75" customHeight="1" x14ac:dyDescent="0.15">
      <c r="B50" s="1251" t="s">
        <v>39</v>
      </c>
      <c r="C50" s="1252"/>
      <c r="D50" s="112"/>
      <c r="E50" s="1246" t="s">
        <v>40</v>
      </c>
      <c r="F50" s="1246"/>
      <c r="G50" s="1246"/>
      <c r="H50" s="1247"/>
      <c r="I50" s="107">
        <v>2020</v>
      </c>
      <c r="J50" s="108">
        <v>2010</v>
      </c>
      <c r="K50" s="108">
        <v>1859</v>
      </c>
      <c r="L50" s="108">
        <v>1737</v>
      </c>
      <c r="M50" s="109">
        <v>1746</v>
      </c>
    </row>
    <row r="51" spans="2:13" ht="27.75" customHeight="1" x14ac:dyDescent="0.15">
      <c r="B51" s="1240"/>
      <c r="C51" s="1241"/>
      <c r="D51" s="106"/>
      <c r="E51" s="1246" t="s">
        <v>41</v>
      </c>
      <c r="F51" s="1246"/>
      <c r="G51" s="1246"/>
      <c r="H51" s="1247"/>
      <c r="I51" s="107">
        <v>183</v>
      </c>
      <c r="J51" s="108">
        <v>163</v>
      </c>
      <c r="K51" s="108">
        <v>154</v>
      </c>
      <c r="L51" s="108">
        <v>151</v>
      </c>
      <c r="M51" s="109">
        <v>131</v>
      </c>
    </row>
    <row r="52" spans="2:13" ht="27.75" customHeight="1" x14ac:dyDescent="0.15">
      <c r="B52" s="1242"/>
      <c r="C52" s="1243"/>
      <c r="D52" s="106"/>
      <c r="E52" s="1246" t="s">
        <v>42</v>
      </c>
      <c r="F52" s="1246"/>
      <c r="G52" s="1246"/>
      <c r="H52" s="1247"/>
      <c r="I52" s="107">
        <v>2713</v>
      </c>
      <c r="J52" s="108">
        <v>2685</v>
      </c>
      <c r="K52" s="108">
        <v>2929</v>
      </c>
      <c r="L52" s="108">
        <v>2943</v>
      </c>
      <c r="M52" s="109">
        <v>2753</v>
      </c>
    </row>
    <row r="53" spans="2:13" ht="27.75" customHeight="1" thickBot="1" x14ac:dyDescent="0.2">
      <c r="B53" s="1253" t="s">
        <v>43</v>
      </c>
      <c r="C53" s="1254"/>
      <c r="D53" s="113"/>
      <c r="E53" s="1255" t="s">
        <v>44</v>
      </c>
      <c r="F53" s="1255"/>
      <c r="G53" s="1255"/>
      <c r="H53" s="1256"/>
      <c r="I53" s="114">
        <v>317</v>
      </c>
      <c r="J53" s="115">
        <v>308</v>
      </c>
      <c r="K53" s="115">
        <v>345</v>
      </c>
      <c r="L53" s="115">
        <v>335</v>
      </c>
      <c r="M53" s="116">
        <v>331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S46ISko+rfxvda8kxw7SC2M4pH/cbMlOodI8XMhOrWY2nBEt4oo2VQUNpNOv8FAmcOK0DUy2QWEhZL5qthhuQ==" saltValue="yq4xVQ3f0TCPfrfxaUGv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265" t="s">
        <v>47</v>
      </c>
      <c r="D55" s="1265"/>
      <c r="E55" s="1266"/>
      <c r="F55" s="128">
        <v>1404</v>
      </c>
      <c r="G55" s="128">
        <v>1232</v>
      </c>
      <c r="H55" s="129">
        <v>1177</v>
      </c>
    </row>
    <row r="56" spans="2:8" ht="52.5" customHeight="1" x14ac:dyDescent="0.15">
      <c r="B56" s="130"/>
      <c r="C56" s="1267" t="s">
        <v>48</v>
      </c>
      <c r="D56" s="1267"/>
      <c r="E56" s="1268"/>
      <c r="F56" s="131">
        <v>52</v>
      </c>
      <c r="G56" s="131">
        <v>52</v>
      </c>
      <c r="H56" s="132">
        <v>52</v>
      </c>
    </row>
    <row r="57" spans="2:8" ht="53.25" customHeight="1" x14ac:dyDescent="0.15">
      <c r="B57" s="130"/>
      <c r="C57" s="1269" t="s">
        <v>49</v>
      </c>
      <c r="D57" s="1269"/>
      <c r="E57" s="1270"/>
      <c r="F57" s="133">
        <v>274</v>
      </c>
      <c r="G57" s="133">
        <v>306</v>
      </c>
      <c r="H57" s="134">
        <v>340</v>
      </c>
    </row>
    <row r="58" spans="2:8" ht="45.75" customHeight="1" x14ac:dyDescent="0.15">
      <c r="B58" s="135"/>
      <c r="C58" s="1257" t="s">
        <v>579</v>
      </c>
      <c r="D58" s="1258"/>
      <c r="E58" s="1259"/>
      <c r="F58" s="136">
        <v>174</v>
      </c>
      <c r="G58" s="136">
        <v>174</v>
      </c>
      <c r="H58" s="137">
        <v>174</v>
      </c>
    </row>
    <row r="59" spans="2:8" ht="45.75" customHeight="1" x14ac:dyDescent="0.15">
      <c r="B59" s="135"/>
      <c r="C59" s="1257" t="s">
        <v>580</v>
      </c>
      <c r="D59" s="1258"/>
      <c r="E59" s="1259"/>
      <c r="F59" s="136">
        <v>5</v>
      </c>
      <c r="G59" s="136">
        <v>37</v>
      </c>
      <c r="H59" s="137">
        <v>66</v>
      </c>
    </row>
    <row r="60" spans="2:8" ht="45.75" customHeight="1" x14ac:dyDescent="0.15">
      <c r="B60" s="135"/>
      <c r="C60" s="1257" t="s">
        <v>581</v>
      </c>
      <c r="D60" s="1258"/>
      <c r="E60" s="1259"/>
      <c r="F60" s="136">
        <v>51</v>
      </c>
      <c r="G60" s="136">
        <v>51</v>
      </c>
      <c r="H60" s="137">
        <v>51</v>
      </c>
    </row>
    <row r="61" spans="2:8" ht="45.75" customHeight="1" x14ac:dyDescent="0.15">
      <c r="B61" s="135"/>
      <c r="C61" s="1257" t="s">
        <v>582</v>
      </c>
      <c r="D61" s="1258"/>
      <c r="E61" s="1259"/>
      <c r="F61" s="136">
        <v>44</v>
      </c>
      <c r="G61" s="136">
        <v>44</v>
      </c>
      <c r="H61" s="137">
        <v>44</v>
      </c>
    </row>
    <row r="62" spans="2:8" ht="45.75" customHeight="1" thickBot="1" x14ac:dyDescent="0.2">
      <c r="B62" s="138"/>
      <c r="C62" s="1260" t="s">
        <v>583</v>
      </c>
      <c r="D62" s="1261"/>
      <c r="E62" s="1262"/>
      <c r="F62" s="139">
        <v>0</v>
      </c>
      <c r="G62" s="139">
        <v>0</v>
      </c>
      <c r="H62" s="140">
        <v>4</v>
      </c>
    </row>
    <row r="63" spans="2:8" ht="52.5" customHeight="1" thickBot="1" x14ac:dyDescent="0.2">
      <c r="B63" s="141"/>
      <c r="C63" s="1263" t="s">
        <v>50</v>
      </c>
      <c r="D63" s="1263"/>
      <c r="E63" s="1264"/>
      <c r="F63" s="142">
        <v>1729</v>
      </c>
      <c r="G63" s="142">
        <v>1589</v>
      </c>
      <c r="H63" s="143">
        <v>1569</v>
      </c>
    </row>
    <row r="64" spans="2:8" ht="15" customHeight="1" x14ac:dyDescent="0.15"/>
  </sheetData>
  <sheetProtection algorithmName="SHA-512" hashValue="iV7FSQn3OH7PZOrQ9qE/SfdcbB/QVW3fgUlWPpTm+UwF0SJNkPXz/7EhWkgGbiwe/hB1thsUxUvyqjtOVubATg==" saltValue="TuHE/lPaDP8zrQt5c2W3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AN48" sqref="AN4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543</v>
      </c>
      <c r="BQ50" s="1305"/>
      <c r="BR50" s="1305"/>
      <c r="BS50" s="1305"/>
      <c r="BT50" s="1305"/>
      <c r="BU50" s="1305"/>
      <c r="BV50" s="1305"/>
      <c r="BW50" s="1305"/>
      <c r="BX50" s="1305" t="s">
        <v>544</v>
      </c>
      <c r="BY50" s="1305"/>
      <c r="BZ50" s="1305"/>
      <c r="CA50" s="1305"/>
      <c r="CB50" s="1305"/>
      <c r="CC50" s="1305"/>
      <c r="CD50" s="1305"/>
      <c r="CE50" s="1305"/>
      <c r="CF50" s="1305" t="s">
        <v>545</v>
      </c>
      <c r="CG50" s="1305"/>
      <c r="CH50" s="1305"/>
      <c r="CI50" s="1305"/>
      <c r="CJ50" s="1305"/>
      <c r="CK50" s="1305"/>
      <c r="CL50" s="1305"/>
      <c r="CM50" s="1305"/>
      <c r="CN50" s="1305" t="s">
        <v>546</v>
      </c>
      <c r="CO50" s="1305"/>
      <c r="CP50" s="1305"/>
      <c r="CQ50" s="1305"/>
      <c r="CR50" s="1305"/>
      <c r="CS50" s="1305"/>
      <c r="CT50" s="1305"/>
      <c r="CU50" s="1305"/>
      <c r="CV50" s="1305" t="s">
        <v>547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590</v>
      </c>
      <c r="AO51" s="1309"/>
      <c r="AP51" s="1309"/>
      <c r="AQ51" s="1309"/>
      <c r="AR51" s="1309"/>
      <c r="AS51" s="1309"/>
      <c r="AT51" s="1309"/>
      <c r="AU51" s="1309"/>
      <c r="AV51" s="1309"/>
      <c r="AW51" s="1309"/>
      <c r="AX51" s="1309"/>
      <c r="AY51" s="1309"/>
      <c r="AZ51" s="1309"/>
      <c r="BA51" s="1309"/>
      <c r="BB51" s="1309" t="s">
        <v>591</v>
      </c>
      <c r="BC51" s="1309"/>
      <c r="BD51" s="1309"/>
      <c r="BE51" s="1309"/>
      <c r="BF51" s="1309"/>
      <c r="BG51" s="1309"/>
      <c r="BH51" s="1309"/>
      <c r="BI51" s="1309"/>
      <c r="BJ51" s="1309"/>
      <c r="BK51" s="1309"/>
      <c r="BL51" s="1309"/>
      <c r="BM51" s="1309"/>
      <c r="BN51" s="1309"/>
      <c r="BO51" s="1309"/>
      <c r="BP51" s="1310">
        <v>16.7</v>
      </c>
      <c r="BQ51" s="1310"/>
      <c r="BR51" s="1310"/>
      <c r="BS51" s="1310"/>
      <c r="BT51" s="1310"/>
      <c r="BU51" s="1310"/>
      <c r="BV51" s="1310"/>
      <c r="BW51" s="1310"/>
      <c r="BX51" s="1310">
        <v>16.600000000000001</v>
      </c>
      <c r="BY51" s="1310"/>
      <c r="BZ51" s="1310"/>
      <c r="CA51" s="1310"/>
      <c r="CB51" s="1310"/>
      <c r="CC51" s="1310"/>
      <c r="CD51" s="1310"/>
      <c r="CE51" s="1310"/>
      <c r="CF51" s="1310">
        <v>19.2</v>
      </c>
      <c r="CG51" s="1310"/>
      <c r="CH51" s="1310"/>
      <c r="CI51" s="1310"/>
      <c r="CJ51" s="1310"/>
      <c r="CK51" s="1310"/>
      <c r="CL51" s="1310"/>
      <c r="CM51" s="1310"/>
      <c r="CN51" s="1310">
        <v>18.7</v>
      </c>
      <c r="CO51" s="1310"/>
      <c r="CP51" s="1310"/>
      <c r="CQ51" s="1310"/>
      <c r="CR51" s="1310"/>
      <c r="CS51" s="1310"/>
      <c r="CT51" s="1310"/>
      <c r="CU51" s="1310"/>
      <c r="CV51" s="1310">
        <v>18.100000000000001</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592</v>
      </c>
      <c r="BC53" s="1309"/>
      <c r="BD53" s="1309"/>
      <c r="BE53" s="1309"/>
      <c r="BF53" s="1309"/>
      <c r="BG53" s="1309"/>
      <c r="BH53" s="1309"/>
      <c r="BI53" s="1309"/>
      <c r="BJ53" s="1309"/>
      <c r="BK53" s="1309"/>
      <c r="BL53" s="1309"/>
      <c r="BM53" s="1309"/>
      <c r="BN53" s="1309"/>
      <c r="BO53" s="1309"/>
      <c r="BP53" s="1310">
        <v>48.1</v>
      </c>
      <c r="BQ53" s="1310"/>
      <c r="BR53" s="1310"/>
      <c r="BS53" s="1310"/>
      <c r="BT53" s="1310"/>
      <c r="BU53" s="1310"/>
      <c r="BV53" s="1310"/>
      <c r="BW53" s="1310"/>
      <c r="BX53" s="1310">
        <v>50</v>
      </c>
      <c r="BY53" s="1310"/>
      <c r="BZ53" s="1310"/>
      <c r="CA53" s="1310"/>
      <c r="CB53" s="1310"/>
      <c r="CC53" s="1310"/>
      <c r="CD53" s="1310"/>
      <c r="CE53" s="1310"/>
      <c r="CF53" s="1310">
        <v>51.7</v>
      </c>
      <c r="CG53" s="1310"/>
      <c r="CH53" s="1310"/>
      <c r="CI53" s="1310"/>
      <c r="CJ53" s="1310"/>
      <c r="CK53" s="1310"/>
      <c r="CL53" s="1310"/>
      <c r="CM53" s="1310"/>
      <c r="CN53" s="1310">
        <v>51.7</v>
      </c>
      <c r="CO53" s="1310"/>
      <c r="CP53" s="1310"/>
      <c r="CQ53" s="1310"/>
      <c r="CR53" s="1310"/>
      <c r="CS53" s="1310"/>
      <c r="CT53" s="1310"/>
      <c r="CU53" s="1310"/>
      <c r="CV53" s="1310">
        <v>53.7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593</v>
      </c>
      <c r="AO55" s="1305"/>
      <c r="AP55" s="1305"/>
      <c r="AQ55" s="1305"/>
      <c r="AR55" s="1305"/>
      <c r="AS55" s="1305"/>
      <c r="AT55" s="1305"/>
      <c r="AU55" s="1305"/>
      <c r="AV55" s="1305"/>
      <c r="AW55" s="1305"/>
      <c r="AX55" s="1305"/>
      <c r="AY55" s="1305"/>
      <c r="AZ55" s="1305"/>
      <c r="BA55" s="1305"/>
      <c r="BB55" s="1309" t="s">
        <v>591</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592</v>
      </c>
      <c r="BC57" s="1309"/>
      <c r="BD57" s="1309"/>
      <c r="BE57" s="1309"/>
      <c r="BF57" s="1309"/>
      <c r="BG57" s="1309"/>
      <c r="BH57" s="1309"/>
      <c r="BI57" s="1309"/>
      <c r="BJ57" s="1309"/>
      <c r="BK57" s="1309"/>
      <c r="BL57" s="1309"/>
      <c r="BM57" s="1309"/>
      <c r="BN57" s="1309"/>
      <c r="BO57" s="1309"/>
      <c r="BP57" s="1310">
        <v>54.2</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594</v>
      </c>
    </row>
    <row r="64" spans="1:109" x14ac:dyDescent="0.15">
      <c r="B64" s="1280"/>
      <c r="G64" s="1287"/>
      <c r="I64" s="1320"/>
      <c r="J64" s="1320"/>
      <c r="K64" s="1320"/>
      <c r="L64" s="1320"/>
      <c r="M64" s="1320"/>
      <c r="N64" s="1321"/>
      <c r="AM64" s="1287"/>
      <c r="AN64" s="1287" t="s">
        <v>587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543</v>
      </c>
      <c r="BQ72" s="1305"/>
      <c r="BR72" s="1305"/>
      <c r="BS72" s="1305"/>
      <c r="BT72" s="1305"/>
      <c r="BU72" s="1305"/>
      <c r="BV72" s="1305"/>
      <c r="BW72" s="1305"/>
      <c r="BX72" s="1305" t="s">
        <v>544</v>
      </c>
      <c r="BY72" s="1305"/>
      <c r="BZ72" s="1305"/>
      <c r="CA72" s="1305"/>
      <c r="CB72" s="1305"/>
      <c r="CC72" s="1305"/>
      <c r="CD72" s="1305"/>
      <c r="CE72" s="1305"/>
      <c r="CF72" s="1305" t="s">
        <v>545</v>
      </c>
      <c r="CG72" s="1305"/>
      <c r="CH72" s="1305"/>
      <c r="CI72" s="1305"/>
      <c r="CJ72" s="1305"/>
      <c r="CK72" s="1305"/>
      <c r="CL72" s="1305"/>
      <c r="CM72" s="1305"/>
      <c r="CN72" s="1305" t="s">
        <v>546</v>
      </c>
      <c r="CO72" s="1305"/>
      <c r="CP72" s="1305"/>
      <c r="CQ72" s="1305"/>
      <c r="CR72" s="1305"/>
      <c r="CS72" s="1305"/>
      <c r="CT72" s="1305"/>
      <c r="CU72" s="1305"/>
      <c r="CV72" s="1305" t="s">
        <v>547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590</v>
      </c>
      <c r="AO73" s="1309"/>
      <c r="AP73" s="1309"/>
      <c r="AQ73" s="1309"/>
      <c r="AR73" s="1309"/>
      <c r="AS73" s="1309"/>
      <c r="AT73" s="1309"/>
      <c r="AU73" s="1309"/>
      <c r="AV73" s="1309"/>
      <c r="AW73" s="1309"/>
      <c r="AX73" s="1309"/>
      <c r="AY73" s="1309"/>
      <c r="AZ73" s="1309"/>
      <c r="BA73" s="1309"/>
      <c r="BB73" s="1309" t="s">
        <v>591</v>
      </c>
      <c r="BC73" s="1309"/>
      <c r="BD73" s="1309"/>
      <c r="BE73" s="1309"/>
      <c r="BF73" s="1309"/>
      <c r="BG73" s="1309"/>
      <c r="BH73" s="1309"/>
      <c r="BI73" s="1309"/>
      <c r="BJ73" s="1309"/>
      <c r="BK73" s="1309"/>
      <c r="BL73" s="1309"/>
      <c r="BM73" s="1309"/>
      <c r="BN73" s="1309"/>
      <c r="BO73" s="1309"/>
      <c r="BP73" s="1310">
        <v>16.7</v>
      </c>
      <c r="BQ73" s="1310"/>
      <c r="BR73" s="1310"/>
      <c r="BS73" s="1310"/>
      <c r="BT73" s="1310"/>
      <c r="BU73" s="1310"/>
      <c r="BV73" s="1310"/>
      <c r="BW73" s="1310"/>
      <c r="BX73" s="1310">
        <v>16.600000000000001</v>
      </c>
      <c r="BY73" s="1310"/>
      <c r="BZ73" s="1310"/>
      <c r="CA73" s="1310"/>
      <c r="CB73" s="1310"/>
      <c r="CC73" s="1310"/>
      <c r="CD73" s="1310"/>
      <c r="CE73" s="1310"/>
      <c r="CF73" s="1310">
        <v>19.2</v>
      </c>
      <c r="CG73" s="1310"/>
      <c r="CH73" s="1310"/>
      <c r="CI73" s="1310"/>
      <c r="CJ73" s="1310"/>
      <c r="CK73" s="1310"/>
      <c r="CL73" s="1310"/>
      <c r="CM73" s="1310"/>
      <c r="CN73" s="1310">
        <v>18.7</v>
      </c>
      <c r="CO73" s="1310"/>
      <c r="CP73" s="1310"/>
      <c r="CQ73" s="1310"/>
      <c r="CR73" s="1310"/>
      <c r="CS73" s="1310"/>
      <c r="CT73" s="1310"/>
      <c r="CU73" s="1310"/>
      <c r="CV73" s="1310">
        <v>18.100000000000001</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596</v>
      </c>
      <c r="BC75" s="1309"/>
      <c r="BD75" s="1309"/>
      <c r="BE75" s="1309"/>
      <c r="BF75" s="1309"/>
      <c r="BG75" s="1309"/>
      <c r="BH75" s="1309"/>
      <c r="BI75" s="1309"/>
      <c r="BJ75" s="1309"/>
      <c r="BK75" s="1309"/>
      <c r="BL75" s="1309"/>
      <c r="BM75" s="1309"/>
      <c r="BN75" s="1309"/>
      <c r="BO75" s="1309"/>
      <c r="BP75" s="1310">
        <v>9.6999999999999993</v>
      </c>
      <c r="BQ75" s="1310"/>
      <c r="BR75" s="1310"/>
      <c r="BS75" s="1310"/>
      <c r="BT75" s="1310"/>
      <c r="BU75" s="1310"/>
      <c r="BV75" s="1310"/>
      <c r="BW75" s="1310"/>
      <c r="BX75" s="1310">
        <v>9.6</v>
      </c>
      <c r="BY75" s="1310"/>
      <c r="BZ75" s="1310"/>
      <c r="CA75" s="1310"/>
      <c r="CB75" s="1310"/>
      <c r="CC75" s="1310"/>
      <c r="CD75" s="1310"/>
      <c r="CE75" s="1310"/>
      <c r="CF75" s="1310">
        <v>9</v>
      </c>
      <c r="CG75" s="1310"/>
      <c r="CH75" s="1310"/>
      <c r="CI75" s="1310"/>
      <c r="CJ75" s="1310"/>
      <c r="CK75" s="1310"/>
      <c r="CL75" s="1310"/>
      <c r="CM75" s="1310"/>
      <c r="CN75" s="1310">
        <v>8.6</v>
      </c>
      <c r="CO75" s="1310"/>
      <c r="CP75" s="1310"/>
      <c r="CQ75" s="1310"/>
      <c r="CR75" s="1310"/>
      <c r="CS75" s="1310"/>
      <c r="CT75" s="1310"/>
      <c r="CU75" s="1310"/>
      <c r="CV75" s="1310">
        <v>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593</v>
      </c>
      <c r="AO77" s="1305"/>
      <c r="AP77" s="1305"/>
      <c r="AQ77" s="1305"/>
      <c r="AR77" s="1305"/>
      <c r="AS77" s="1305"/>
      <c r="AT77" s="1305"/>
      <c r="AU77" s="1305"/>
      <c r="AV77" s="1305"/>
      <c r="AW77" s="1305"/>
      <c r="AX77" s="1305"/>
      <c r="AY77" s="1305"/>
      <c r="AZ77" s="1305"/>
      <c r="BA77" s="1305"/>
      <c r="BB77" s="1309" t="s">
        <v>591</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596</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8hBOIWJnW70YY7cs8/sfl1PeejzyY3ztY5tDFNT1KCmbPkNsaIEwpn3+CCCZuy4gFkN4uluYuFBh4T6zKkRXWg==" saltValue="tNp2Kvy2yWogxPgqlWCAuA==" spinCount="100000" sheet="1" objects="1" scenarios="1" formatCells="0"/>
  <dataConsolidate link="1"/>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85" zoomScaleNormal="85"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yfXNUKaSJOXbGBs/jOi0Hf8FgndE8V0iBqk530L1sR1F1Ijjn0AEgxS2CiWWlBi4Uan70zJtPxS9WNmFs+im4Q==" saltValue="ZrAN4mIaBFPnwvFCAvNq6A=="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115" zoomScaleNormal="115"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489</v>
      </c>
    </row>
  </sheetData>
  <sheetProtection algorithmName="SHA-512" hashValue="UDzFWSMC2cu4+86FG5A4Y1/8IgL6dxVHpCt9NjdOTRM59JPEaAmBagdV+ArpXIBWFv1HCP4ogAg/+5hHMYNEsg==" saltValue="32ZQBcUh938FEHS+RH/I4g=="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540</v>
      </c>
      <c r="G2" s="157"/>
      <c r="H2" s="158"/>
    </row>
    <row r="3" spans="1:8" x14ac:dyDescent="0.15">
      <c r="A3" s="154" t="s">
        <v>533</v>
      </c>
      <c r="B3" s="159"/>
      <c r="C3" s="160"/>
      <c r="D3" s="161">
        <v>45282</v>
      </c>
      <c r="E3" s="162"/>
      <c r="F3" s="163">
        <v>280458</v>
      </c>
      <c r="G3" s="164"/>
      <c r="H3" s="165"/>
    </row>
    <row r="4" spans="1:8" x14ac:dyDescent="0.15">
      <c r="A4" s="166"/>
      <c r="B4" s="167"/>
      <c r="C4" s="168"/>
      <c r="D4" s="169">
        <v>29427</v>
      </c>
      <c r="E4" s="170"/>
      <c r="F4" s="171">
        <v>127286</v>
      </c>
      <c r="G4" s="172"/>
      <c r="H4" s="173"/>
    </row>
    <row r="5" spans="1:8" x14ac:dyDescent="0.15">
      <c r="A5" s="154" t="s">
        <v>535</v>
      </c>
      <c r="B5" s="159"/>
      <c r="C5" s="160"/>
      <c r="D5" s="161">
        <v>84362</v>
      </c>
      <c r="E5" s="162"/>
      <c r="F5" s="163">
        <v>291945</v>
      </c>
      <c r="G5" s="164"/>
      <c r="H5" s="165"/>
    </row>
    <row r="6" spans="1:8" x14ac:dyDescent="0.15">
      <c r="A6" s="166"/>
      <c r="B6" s="167"/>
      <c r="C6" s="168"/>
      <c r="D6" s="169">
        <v>66963</v>
      </c>
      <c r="E6" s="170"/>
      <c r="F6" s="171">
        <v>127651</v>
      </c>
      <c r="G6" s="172"/>
      <c r="H6" s="173"/>
    </row>
    <row r="7" spans="1:8" x14ac:dyDescent="0.15">
      <c r="A7" s="154" t="s">
        <v>536</v>
      </c>
      <c r="B7" s="159"/>
      <c r="C7" s="160"/>
      <c r="D7" s="161">
        <v>134901</v>
      </c>
      <c r="E7" s="162"/>
      <c r="F7" s="163">
        <v>291173</v>
      </c>
      <c r="G7" s="164"/>
      <c r="H7" s="165"/>
    </row>
    <row r="8" spans="1:8" x14ac:dyDescent="0.15">
      <c r="A8" s="166"/>
      <c r="B8" s="167"/>
      <c r="C8" s="168"/>
      <c r="D8" s="169">
        <v>44990</v>
      </c>
      <c r="E8" s="170"/>
      <c r="F8" s="171">
        <v>119071</v>
      </c>
      <c r="G8" s="172"/>
      <c r="H8" s="173"/>
    </row>
    <row r="9" spans="1:8" x14ac:dyDescent="0.15">
      <c r="A9" s="154" t="s">
        <v>537</v>
      </c>
      <c r="B9" s="159"/>
      <c r="C9" s="160"/>
      <c r="D9" s="161">
        <v>92228</v>
      </c>
      <c r="E9" s="162"/>
      <c r="F9" s="163">
        <v>271581</v>
      </c>
      <c r="G9" s="164"/>
      <c r="H9" s="165"/>
    </row>
    <row r="10" spans="1:8" x14ac:dyDescent="0.15">
      <c r="A10" s="166"/>
      <c r="B10" s="167"/>
      <c r="C10" s="168"/>
      <c r="D10" s="169">
        <v>38715</v>
      </c>
      <c r="E10" s="170"/>
      <c r="F10" s="171">
        <v>117844</v>
      </c>
      <c r="G10" s="172"/>
      <c r="H10" s="173"/>
    </row>
    <row r="11" spans="1:8" x14ac:dyDescent="0.15">
      <c r="A11" s="154" t="s">
        <v>538</v>
      </c>
      <c r="B11" s="159"/>
      <c r="C11" s="160"/>
      <c r="D11" s="161">
        <v>68447</v>
      </c>
      <c r="E11" s="162"/>
      <c r="F11" s="163">
        <v>268375</v>
      </c>
      <c r="G11" s="164"/>
      <c r="H11" s="165"/>
    </row>
    <row r="12" spans="1:8" x14ac:dyDescent="0.15">
      <c r="A12" s="166"/>
      <c r="B12" s="167"/>
      <c r="C12" s="174"/>
      <c r="D12" s="169">
        <v>41283</v>
      </c>
      <c r="E12" s="170"/>
      <c r="F12" s="171">
        <v>119602</v>
      </c>
      <c r="G12" s="172"/>
      <c r="H12" s="173"/>
    </row>
    <row r="13" spans="1:8" x14ac:dyDescent="0.15">
      <c r="A13" s="154"/>
      <c r="B13" s="159"/>
      <c r="C13" s="175"/>
      <c r="D13" s="176">
        <v>85044</v>
      </c>
      <c r="E13" s="177"/>
      <c r="F13" s="178">
        <v>280706</v>
      </c>
      <c r="G13" s="179"/>
      <c r="H13" s="165"/>
    </row>
    <row r="14" spans="1:8" x14ac:dyDescent="0.15">
      <c r="A14" s="166"/>
      <c r="B14" s="167"/>
      <c r="C14" s="168"/>
      <c r="D14" s="169">
        <v>44276</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4.8</v>
      </c>
      <c r="C19" s="180">
        <f>ROUND(VALUE(SUBSTITUTE(実質収支比率等に係る経年分析!G$48,"▲","-")),2)</f>
        <v>3.79</v>
      </c>
      <c r="D19" s="180">
        <f>ROUND(VALUE(SUBSTITUTE(実質収支比率等に係る経年分析!H$48,"▲","-")),2)</f>
        <v>4.32</v>
      </c>
      <c r="E19" s="180">
        <f>ROUND(VALUE(SUBSTITUTE(実質収支比率等に係る経年分析!I$48,"▲","-")),2)</f>
        <v>4.04</v>
      </c>
      <c r="F19" s="180">
        <f>ROUND(VALUE(SUBSTITUTE(実質収支比率等に係る経年分析!J$48,"▲","-")),2)</f>
        <v>5.12</v>
      </c>
    </row>
    <row r="20" spans="1:11" x14ac:dyDescent="0.15">
      <c r="A20" s="180" t="s">
        <v>54</v>
      </c>
      <c r="B20" s="180">
        <f>ROUND(VALUE(SUBSTITUTE(実質収支比率等に係る経年分析!F$47,"▲","-")),2)</f>
        <v>66.33</v>
      </c>
      <c r="C20" s="180">
        <f>ROUND(VALUE(SUBSTITUTE(実質収支比率等に係る経年分析!G$47,"▲","-")),2)</f>
        <v>66.180000000000007</v>
      </c>
      <c r="D20" s="180">
        <f>ROUND(VALUE(SUBSTITUTE(実質収支比率等に係る経年分析!H$47,"▲","-")),2)</f>
        <v>66.28</v>
      </c>
      <c r="E20" s="180">
        <f>ROUND(VALUE(SUBSTITUTE(実質収支比率等に係る経年分析!I$47,"▲","-")),2)</f>
        <v>58.85</v>
      </c>
      <c r="F20" s="180">
        <f>ROUND(VALUE(SUBSTITUTE(実質収支比率等に係る経年分析!J$47,"▲","-")),2)</f>
        <v>56.51</v>
      </c>
    </row>
    <row r="21" spans="1:11" x14ac:dyDescent="0.15">
      <c r="A21" s="180" t="s">
        <v>55</v>
      </c>
      <c r="B21" s="180">
        <f>IF(ISNUMBER(VALUE(SUBSTITUTE(実質収支比率等に係る経年分析!F$49,"▲","-"))),ROUND(VALUE(SUBSTITUTE(実質収支比率等に係る経年分析!F$49,"▲","-")),2),NA())</f>
        <v>8.77</v>
      </c>
      <c r="C21" s="180">
        <f>IF(ISNUMBER(VALUE(SUBSTITUTE(実質収支比率等に係る経年分析!G$49,"▲","-"))),ROUND(VALUE(SUBSTITUTE(実質収支比率等に係る経年分析!G$49,"▲","-")),2),NA())</f>
        <v>-2.71</v>
      </c>
      <c r="D21" s="180">
        <f>IF(ISNUMBER(VALUE(SUBSTITUTE(実質収支比率等に係る経年分析!H$49,"▲","-"))),ROUND(VALUE(SUBSTITUTE(実質収支比率等に係る経年分析!H$49,"▲","-")),2),NA())</f>
        <v>-2.4900000000000002</v>
      </c>
      <c r="E21" s="180">
        <f>IF(ISNUMBER(VALUE(SUBSTITUTE(実質収支比率等に係る経年分析!I$49,"▲","-"))),ROUND(VALUE(SUBSTITUTE(実質収支比率等に係る経年分析!I$49,"▲","-")),2),NA())</f>
        <v>-8.5500000000000007</v>
      </c>
      <c r="F21" s="180">
        <f>IF(ISNUMBER(VALUE(SUBSTITUTE(実質収支比率等に係る経年分析!J$49,"▲","-"))),ROUND(VALUE(SUBSTITUTE(実質収支比率等に係る経年分析!J$49,"▲","-")),2),NA())</f>
        <v>-1.55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相良村後期高齢者医療特別会計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相良村簡易水道特別会計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相良村農業集落排水特別会計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相良村国民健康保険特別会計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相良村介護保険特別会計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2.2999999999999998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378</v>
      </c>
      <c r="E42" s="182"/>
      <c r="F42" s="182"/>
      <c r="G42" s="182">
        <f>'実質公債費比率（分子）の構造'!L$52</f>
        <v>376</v>
      </c>
      <c r="H42" s="182"/>
      <c r="I42" s="182"/>
      <c r="J42" s="182">
        <f>'実質公債費比率（分子）の構造'!M$52</f>
        <v>344</v>
      </c>
      <c r="K42" s="182"/>
      <c r="L42" s="182"/>
      <c r="M42" s="182">
        <f>'実質公債費比率（分子）の構造'!N$52</f>
        <v>318</v>
      </c>
      <c r="N42" s="182"/>
      <c r="O42" s="182"/>
      <c r="P42" s="182">
        <f>'実質公債費比率（分子）の構造'!O$52</f>
        <v>274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27</v>
      </c>
      <c r="C45" s="182"/>
      <c r="D45" s="182"/>
      <c r="E45" s="182">
        <f>'実質公債費比率（分子）の構造'!L$49</f>
        <v>29</v>
      </c>
      <c r="F45" s="182"/>
      <c r="G45" s="182"/>
      <c r="H45" s="182">
        <f>'実質公債費比率（分子）の構造'!M$49</f>
        <v>18</v>
      </c>
      <c r="I45" s="182"/>
      <c r="J45" s="182"/>
      <c r="K45" s="182">
        <f>'実質公債費比率（分子）の構造'!N$49</f>
        <v>22</v>
      </c>
      <c r="L45" s="182"/>
      <c r="M45" s="182"/>
      <c r="N45" s="182">
        <f>'実質公債費比率（分子）の構造'!O$49</f>
        <v>29</v>
      </c>
      <c r="O45" s="182"/>
      <c r="P45" s="182"/>
    </row>
    <row r="46" spans="1:16" x14ac:dyDescent="0.15">
      <c r="A46" s="182" t="s">
        <v>66</v>
      </c>
      <c r="B46" s="182">
        <f>'実質公債費比率（分子）の構造'!K$48</f>
        <v>216</v>
      </c>
      <c r="C46" s="182"/>
      <c r="D46" s="182"/>
      <c r="E46" s="182">
        <f>'実質公債費比率（分子）の構造'!L$48</f>
        <v>223</v>
      </c>
      <c r="F46" s="182"/>
      <c r="G46" s="182"/>
      <c r="H46" s="182">
        <f>'実質公債費比率（分子）の構造'!M$48</f>
        <v>198</v>
      </c>
      <c r="I46" s="182"/>
      <c r="J46" s="182"/>
      <c r="K46" s="182">
        <f>'実質公債費比率（分子）の構造'!N$48</f>
        <v>172</v>
      </c>
      <c r="L46" s="182"/>
      <c r="M46" s="182"/>
      <c r="N46" s="182">
        <f>'実質公債費比率（分子）の構造'!O$48</f>
        <v>123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309</v>
      </c>
      <c r="C49" s="182"/>
      <c r="D49" s="182"/>
      <c r="E49" s="182">
        <f>'実質公債費比率（分子）の構造'!L$45</f>
        <v>302</v>
      </c>
      <c r="F49" s="182"/>
      <c r="G49" s="182"/>
      <c r="H49" s="182">
        <f>'実質公債費比率（分子）の構造'!M$45</f>
        <v>274</v>
      </c>
      <c r="I49" s="182"/>
      <c r="J49" s="182"/>
      <c r="K49" s="182">
        <f>'実質公債費比率（分子）の構造'!N$45</f>
        <v>269</v>
      </c>
      <c r="L49" s="182"/>
      <c r="M49" s="182"/>
      <c r="N49" s="182">
        <f>'実質公債費比率（分子）の構造'!O$45</f>
        <v>267</v>
      </c>
      <c r="O49" s="182"/>
      <c r="P49" s="182"/>
    </row>
    <row r="50" spans="1:16" x14ac:dyDescent="0.15">
      <c r="A50" s="182" t="s">
        <v>70</v>
      </c>
      <c r="B50" s="182" t="e">
        <f>NA()</f>
        <v>#N/A</v>
      </c>
      <c r="C50" s="182">
        <f>IF(ISNUMBER('実質公債費比率（分子）の構造'!K$53),'実質公債費比率（分子）の構造'!K$53,NA())</f>
        <v>174</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146</v>
      </c>
      <c r="J50" s="182" t="e">
        <f>NA()</f>
        <v>#N/A</v>
      </c>
      <c r="K50" s="182" t="e">
        <f>NA()</f>
        <v>#N/A</v>
      </c>
      <c r="L50" s="182">
        <f>IF(ISNUMBER('実質公債費比率（分子）の構造'!N$53),'実質公債費比率（分子）の構造'!N$53,NA())</f>
        <v>145</v>
      </c>
      <c r="M50" s="182" t="e">
        <f>NA()</f>
        <v>#N/A</v>
      </c>
      <c r="N50" s="182" t="e">
        <f>NA()</f>
        <v>#N/A</v>
      </c>
      <c r="O50" s="182">
        <f>IF(ISNUMBER('実質公債費比率（分子）の構造'!O$53),'実質公債費比率（分子）の構造'!O$53,NA())</f>
        <v>145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2713</v>
      </c>
      <c r="E56" s="181"/>
      <c r="F56" s="181"/>
      <c r="G56" s="181">
        <f>'将来負担比率（分子）の構造'!J$52</f>
        <v>2685</v>
      </c>
      <c r="H56" s="181"/>
      <c r="I56" s="181"/>
      <c r="J56" s="181">
        <f>'将来負担比率（分子）の構造'!K$52</f>
        <v>2929</v>
      </c>
      <c r="K56" s="181"/>
      <c r="L56" s="181"/>
      <c r="M56" s="181">
        <f>'将来負担比率（分子）の構造'!L$52</f>
        <v>2943</v>
      </c>
      <c r="N56" s="181"/>
      <c r="O56" s="181"/>
      <c r="P56" s="181">
        <f>'将来負担比率（分子）の構造'!M$52</f>
        <v>2753</v>
      </c>
    </row>
    <row r="57" spans="1:16" x14ac:dyDescent="0.15">
      <c r="A57" s="181" t="s">
        <v>41</v>
      </c>
      <c r="B57" s="181"/>
      <c r="C57" s="181"/>
      <c r="D57" s="181">
        <f>'将来負担比率（分子）の構造'!I$51</f>
        <v>183</v>
      </c>
      <c r="E57" s="181"/>
      <c r="F57" s="181"/>
      <c r="G57" s="181">
        <f>'将来負担比率（分子）の構造'!J$51</f>
        <v>163</v>
      </c>
      <c r="H57" s="181"/>
      <c r="I57" s="181"/>
      <c r="J57" s="181">
        <f>'将来負担比率（分子）の構造'!K$51</f>
        <v>154</v>
      </c>
      <c r="K57" s="181"/>
      <c r="L57" s="181"/>
      <c r="M57" s="181">
        <f>'将来負担比率（分子）の構造'!L$51</f>
        <v>151</v>
      </c>
      <c r="N57" s="181"/>
      <c r="O57" s="181"/>
      <c r="P57" s="181">
        <f>'将来負担比率（分子）の構造'!M$51</f>
        <v>131</v>
      </c>
    </row>
    <row r="58" spans="1:16" x14ac:dyDescent="0.15">
      <c r="A58" s="181" t="s">
        <v>40</v>
      </c>
      <c r="B58" s="181"/>
      <c r="C58" s="181"/>
      <c r="D58" s="181">
        <f>'将来負担比率（分子）の構造'!I$50</f>
        <v>2020</v>
      </c>
      <c r="E58" s="181"/>
      <c r="F58" s="181"/>
      <c r="G58" s="181">
        <f>'将来負担比率（分子）の構造'!J$50</f>
        <v>2010</v>
      </c>
      <c r="H58" s="181"/>
      <c r="I58" s="181"/>
      <c r="J58" s="181">
        <f>'将来負担比率（分子）の構造'!K$50</f>
        <v>1859</v>
      </c>
      <c r="K58" s="181"/>
      <c r="L58" s="181"/>
      <c r="M58" s="181">
        <f>'将来負担比率（分子）の構造'!L$50</f>
        <v>1737</v>
      </c>
      <c r="N58" s="181"/>
      <c r="O58" s="181"/>
      <c r="P58" s="181">
        <f>'将来負担比率（分子）の構造'!M$50</f>
        <v>1746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488</v>
      </c>
      <c r="C62" s="181"/>
      <c r="D62" s="181"/>
      <c r="E62" s="181">
        <f>'将来負担比率（分子）の構造'!J$45</f>
        <v>590</v>
      </c>
      <c r="F62" s="181"/>
      <c r="G62" s="181"/>
      <c r="H62" s="181">
        <f>'将来負担比率（分子）の構造'!K$45</f>
        <v>580</v>
      </c>
      <c r="I62" s="181"/>
      <c r="J62" s="181"/>
      <c r="K62" s="181">
        <f>'将来負担比率（分子）の構造'!L$45</f>
        <v>558</v>
      </c>
      <c r="L62" s="181"/>
      <c r="M62" s="181"/>
      <c r="N62" s="181">
        <f>'将来負担比率（分子）の構造'!M$45</f>
        <v>540</v>
      </c>
      <c r="O62" s="181"/>
      <c r="P62" s="181"/>
    </row>
    <row r="63" spans="1:16" x14ac:dyDescent="0.15">
      <c r="A63" s="181" t="s">
        <v>33</v>
      </c>
      <c r="B63" s="181">
        <f>'将来負担比率（分子）の構造'!I$44</f>
        <v>126</v>
      </c>
      <c r="C63" s="181"/>
      <c r="D63" s="181"/>
      <c r="E63" s="181">
        <f>'将来負担比率（分子）の構造'!J$44</f>
        <v>110</v>
      </c>
      <c r="F63" s="181"/>
      <c r="G63" s="181"/>
      <c r="H63" s="181">
        <f>'将来負担比率（分子）の構造'!K$44</f>
        <v>119</v>
      </c>
      <c r="I63" s="181"/>
      <c r="J63" s="181"/>
      <c r="K63" s="181">
        <f>'将来負担比率（分子）の構造'!L$44</f>
        <v>106</v>
      </c>
      <c r="L63" s="181"/>
      <c r="M63" s="181"/>
      <c r="N63" s="181">
        <f>'将来負担比率（分子）の構造'!M$44</f>
        <v>81</v>
      </c>
      <c r="O63" s="181"/>
      <c r="P63" s="181"/>
    </row>
    <row r="64" spans="1:16" x14ac:dyDescent="0.15">
      <c r="A64" s="181" t="s">
        <v>32</v>
      </c>
      <c r="B64" s="181">
        <f>'将来負担比率（分子）の構造'!I$43</f>
        <v>1752</v>
      </c>
      <c r="C64" s="181"/>
      <c r="D64" s="181"/>
      <c r="E64" s="181">
        <f>'将来負担比率（分子）の構造'!J$43</f>
        <v>1607</v>
      </c>
      <c r="F64" s="181"/>
      <c r="G64" s="181"/>
      <c r="H64" s="181">
        <f>'将来負担比率（分子）の構造'!K$43</f>
        <v>1514</v>
      </c>
      <c r="I64" s="181"/>
      <c r="J64" s="181"/>
      <c r="K64" s="181">
        <f>'将来負担比率（分子）の構造'!L$43</f>
        <v>1355</v>
      </c>
      <c r="L64" s="181"/>
      <c r="M64" s="181"/>
      <c r="N64" s="181">
        <f>'将来負担比率（分子）の構造'!M$43</f>
        <v>1216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2867</v>
      </c>
      <c r="C66" s="181"/>
      <c r="D66" s="181"/>
      <c r="E66" s="181">
        <f>'将来負担比率（分子）の構造'!J$41</f>
        <v>2859</v>
      </c>
      <c r="F66" s="181"/>
      <c r="G66" s="181"/>
      <c r="H66" s="181">
        <f>'将来負担比率（分子）の構造'!K$41</f>
        <v>3073</v>
      </c>
      <c r="I66" s="181"/>
      <c r="J66" s="181"/>
      <c r="K66" s="181">
        <f>'将来負担比率（分子）の構造'!L$41</f>
        <v>3147</v>
      </c>
      <c r="L66" s="181"/>
      <c r="M66" s="181"/>
      <c r="N66" s="181">
        <f>'将来負担比率（分子）の構造'!M$41</f>
        <v>3123</v>
      </c>
      <c r="O66" s="181"/>
      <c r="P66" s="181"/>
    </row>
    <row r="67" spans="1:16" x14ac:dyDescent="0.15">
      <c r="A67" s="181" t="s">
        <v>74</v>
      </c>
      <c r="B67" s="181" t="e">
        <f>NA()</f>
        <v>#N/A</v>
      </c>
      <c r="C67" s="181">
        <f>IF(ISNUMBER('将来負担比率（分子）の構造'!I$53), IF('将来負担比率（分子）の構造'!I$53 &lt; 0, 0, '将来負担比率（分子）の構造'!I$53), NA())</f>
        <v>317</v>
      </c>
      <c r="D67" s="181" t="e">
        <f>NA()</f>
        <v>#N/A</v>
      </c>
      <c r="E67" s="181" t="e">
        <f>NA()</f>
        <v>#N/A</v>
      </c>
      <c r="F67" s="181">
        <f>IF(ISNUMBER('将来負担比率（分子）の構造'!J$53), IF('将来負担比率（分子）の構造'!J$53 &lt; 0, 0, '将来負担比率（分子）の構造'!J$53), NA())</f>
        <v>308</v>
      </c>
      <c r="G67" s="181" t="e">
        <f>NA()</f>
        <v>#N/A</v>
      </c>
      <c r="H67" s="181" t="e">
        <f>NA()</f>
        <v>#N/A</v>
      </c>
      <c r="I67" s="181">
        <f>IF(ISNUMBER('将来負担比率（分子）の構造'!K$53), IF('将来負担比率（分子）の構造'!K$53 &lt; 0, 0, '将来負担比率（分子）の構造'!K$53), NA())</f>
        <v>345</v>
      </c>
      <c r="J67" s="181" t="e">
        <f>NA()</f>
        <v>#N/A</v>
      </c>
      <c r="K67" s="181" t="e">
        <f>NA()</f>
        <v>#N/A</v>
      </c>
      <c r="L67" s="181">
        <f>IF(ISNUMBER('将来負担比率（分子）の構造'!L$53), IF('将来負担比率（分子）の構造'!L$53 &lt; 0, 0, '将来負担比率（分子）の構造'!L$53), NA())</f>
        <v>335</v>
      </c>
      <c r="M67" s="181" t="e">
        <f>NA()</f>
        <v>#N/A</v>
      </c>
      <c r="N67" s="181" t="e">
        <f>NA()</f>
        <v>#N/A</v>
      </c>
      <c r="O67" s="181">
        <f>IF(ISNUMBER('将来負担比率（分子）の構造'!M$53), IF('将来負担比率（分子）の構造'!M$53 &lt; 0, 0, '将来負担比率（分子）の構造'!M$53), NA())</f>
        <v>331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1404</v>
      </c>
      <c r="C72" s="185">
        <f>基金残高に係る経年分析!G55</f>
        <v>1232</v>
      </c>
      <c r="D72" s="185">
        <f>基金残高に係る経年分析!H55</f>
        <v>1177</v>
      </c>
    </row>
    <row r="73" spans="1:16" x14ac:dyDescent="0.15">
      <c r="A73" s="184" t="s">
        <v>77</v>
      </c>
      <c r="B73" s="185">
        <f>基金残高に係る経年分析!F56</f>
        <v>52</v>
      </c>
      <c r="C73" s="185">
        <f>基金残高に係る経年分析!G56</f>
        <v>52</v>
      </c>
      <c r="D73" s="185">
        <f>基金残高に係る経年分析!H56</f>
        <v>52</v>
      </c>
    </row>
    <row r="74" spans="1:16" x14ac:dyDescent="0.15">
      <c r="A74" s="184" t="s">
        <v>78</v>
      </c>
      <c r="B74" s="185">
        <f>基金残高に係る経年分析!F57</f>
        <v>274</v>
      </c>
      <c r="C74" s="185">
        <f>基金残高に係る経年分析!G57</f>
        <v>306</v>
      </c>
      <c r="D74" s="185">
        <f>基金残高に係る経年分析!H57</f>
        <v>340</v>
      </c>
    </row>
  </sheetData>
  <sheetProtection algorithmName="SHA-512" hashValue="snb+R9sXQUJd0TvR/qt4k4FiYN3hANbqUIErAzIWNM0HXxWmPFoM6VIKZGLTUqk56NKoIGpGpOXFuWFDxJiIuA==" saltValue="+LLrsWpBEFEkjO4hdmlhy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378906</v>
      </c>
      <c r="S5" s="635"/>
      <c r="T5" s="635"/>
      <c r="U5" s="635"/>
      <c r="V5" s="635"/>
      <c r="W5" s="635"/>
      <c r="X5" s="635"/>
      <c r="Y5" s="636"/>
      <c r="Z5" s="637">
        <v>8.9</v>
      </c>
      <c r="AA5" s="637"/>
      <c r="AB5" s="637"/>
      <c r="AC5" s="637"/>
      <c r="AD5" s="638">
        <v>378906</v>
      </c>
      <c r="AE5" s="638"/>
      <c r="AF5" s="638"/>
      <c r="AG5" s="638"/>
      <c r="AH5" s="638"/>
      <c r="AI5" s="638"/>
      <c r="AJ5" s="638"/>
      <c r="AK5" s="638"/>
      <c r="AL5" s="639">
        <v>18.600000000000001</v>
      </c>
      <c r="AM5" s="640"/>
      <c r="AN5" s="640"/>
      <c r="AO5" s="641"/>
      <c r="AP5" s="631" t="s">
        <v>225</v>
      </c>
      <c r="AQ5" s="632"/>
      <c r="AR5" s="632"/>
      <c r="AS5" s="632"/>
      <c r="AT5" s="632"/>
      <c r="AU5" s="632"/>
      <c r="AV5" s="632"/>
      <c r="AW5" s="632"/>
      <c r="AX5" s="632"/>
      <c r="AY5" s="632"/>
      <c r="AZ5" s="632"/>
      <c r="BA5" s="632"/>
      <c r="BB5" s="632"/>
      <c r="BC5" s="632"/>
      <c r="BD5" s="632"/>
      <c r="BE5" s="632"/>
      <c r="BF5" s="633"/>
      <c r="BG5" s="645">
        <v>377942</v>
      </c>
      <c r="BH5" s="646"/>
      <c r="BI5" s="646"/>
      <c r="BJ5" s="646"/>
      <c r="BK5" s="646"/>
      <c r="BL5" s="646"/>
      <c r="BM5" s="646"/>
      <c r="BN5" s="647"/>
      <c r="BO5" s="648">
        <v>99.7</v>
      </c>
      <c r="BP5" s="648"/>
      <c r="BQ5" s="648"/>
      <c r="BR5" s="648"/>
      <c r="BS5" s="649" t="s">
        <v>226</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218</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38128</v>
      </c>
      <c r="S6" s="646"/>
      <c r="T6" s="646"/>
      <c r="U6" s="646"/>
      <c r="V6" s="646"/>
      <c r="W6" s="646"/>
      <c r="X6" s="646"/>
      <c r="Y6" s="647"/>
      <c r="Z6" s="648">
        <v>0.9</v>
      </c>
      <c r="AA6" s="648"/>
      <c r="AB6" s="648"/>
      <c r="AC6" s="648"/>
      <c r="AD6" s="649">
        <v>38128</v>
      </c>
      <c r="AE6" s="649"/>
      <c r="AF6" s="649"/>
      <c r="AG6" s="649"/>
      <c r="AH6" s="649"/>
      <c r="AI6" s="649"/>
      <c r="AJ6" s="649"/>
      <c r="AK6" s="649"/>
      <c r="AL6" s="650">
        <v>1.9</v>
      </c>
      <c r="AM6" s="651"/>
      <c r="AN6" s="651"/>
      <c r="AO6" s="652"/>
      <c r="AP6" s="642" t="s">
        <v>231</v>
      </c>
      <c r="AQ6" s="643"/>
      <c r="AR6" s="643"/>
      <c r="AS6" s="643"/>
      <c r="AT6" s="643"/>
      <c r="AU6" s="643"/>
      <c r="AV6" s="643"/>
      <c r="AW6" s="643"/>
      <c r="AX6" s="643"/>
      <c r="AY6" s="643"/>
      <c r="AZ6" s="643"/>
      <c r="BA6" s="643"/>
      <c r="BB6" s="643"/>
      <c r="BC6" s="643"/>
      <c r="BD6" s="643"/>
      <c r="BE6" s="643"/>
      <c r="BF6" s="644"/>
      <c r="BG6" s="645">
        <v>377942</v>
      </c>
      <c r="BH6" s="646"/>
      <c r="BI6" s="646"/>
      <c r="BJ6" s="646"/>
      <c r="BK6" s="646"/>
      <c r="BL6" s="646"/>
      <c r="BM6" s="646"/>
      <c r="BN6" s="647"/>
      <c r="BO6" s="648">
        <v>99.7</v>
      </c>
      <c r="BP6" s="648"/>
      <c r="BQ6" s="648"/>
      <c r="BR6" s="648"/>
      <c r="BS6" s="649" t="s">
        <v>129</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58404</v>
      </c>
      <c r="CS6" s="646"/>
      <c r="CT6" s="646"/>
      <c r="CU6" s="646"/>
      <c r="CV6" s="646"/>
      <c r="CW6" s="646"/>
      <c r="CX6" s="646"/>
      <c r="CY6" s="647"/>
      <c r="CZ6" s="639">
        <v>1.4</v>
      </c>
      <c r="DA6" s="640"/>
      <c r="DB6" s="640"/>
      <c r="DC6" s="659"/>
      <c r="DD6" s="654" t="s">
        <v>226</v>
      </c>
      <c r="DE6" s="646"/>
      <c r="DF6" s="646"/>
      <c r="DG6" s="646"/>
      <c r="DH6" s="646"/>
      <c r="DI6" s="646"/>
      <c r="DJ6" s="646"/>
      <c r="DK6" s="646"/>
      <c r="DL6" s="646"/>
      <c r="DM6" s="646"/>
      <c r="DN6" s="646"/>
      <c r="DO6" s="646"/>
      <c r="DP6" s="647"/>
      <c r="DQ6" s="654">
        <v>58400</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171</v>
      </c>
      <c r="S7" s="646"/>
      <c r="T7" s="646"/>
      <c r="U7" s="646"/>
      <c r="V7" s="646"/>
      <c r="W7" s="646"/>
      <c r="X7" s="646"/>
      <c r="Y7" s="647"/>
      <c r="Z7" s="648">
        <v>0</v>
      </c>
      <c r="AA7" s="648"/>
      <c r="AB7" s="648"/>
      <c r="AC7" s="648"/>
      <c r="AD7" s="649">
        <v>171</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136511</v>
      </c>
      <c r="BH7" s="646"/>
      <c r="BI7" s="646"/>
      <c r="BJ7" s="646"/>
      <c r="BK7" s="646"/>
      <c r="BL7" s="646"/>
      <c r="BM7" s="646"/>
      <c r="BN7" s="647"/>
      <c r="BO7" s="648">
        <v>36</v>
      </c>
      <c r="BP7" s="648"/>
      <c r="BQ7" s="648"/>
      <c r="BR7" s="648"/>
      <c r="BS7" s="649" t="s">
        <v>129</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662668</v>
      </c>
      <c r="CS7" s="646"/>
      <c r="CT7" s="646"/>
      <c r="CU7" s="646"/>
      <c r="CV7" s="646"/>
      <c r="CW7" s="646"/>
      <c r="CX7" s="646"/>
      <c r="CY7" s="647"/>
      <c r="CZ7" s="648">
        <v>16.2</v>
      </c>
      <c r="DA7" s="648"/>
      <c r="DB7" s="648"/>
      <c r="DC7" s="648"/>
      <c r="DD7" s="654">
        <v>2209</v>
      </c>
      <c r="DE7" s="646"/>
      <c r="DF7" s="646"/>
      <c r="DG7" s="646"/>
      <c r="DH7" s="646"/>
      <c r="DI7" s="646"/>
      <c r="DJ7" s="646"/>
      <c r="DK7" s="646"/>
      <c r="DL7" s="646"/>
      <c r="DM7" s="646"/>
      <c r="DN7" s="646"/>
      <c r="DO7" s="646"/>
      <c r="DP7" s="647"/>
      <c r="DQ7" s="654">
        <v>483064</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715</v>
      </c>
      <c r="S8" s="646"/>
      <c r="T8" s="646"/>
      <c r="U8" s="646"/>
      <c r="V8" s="646"/>
      <c r="W8" s="646"/>
      <c r="X8" s="646"/>
      <c r="Y8" s="647"/>
      <c r="Z8" s="648">
        <v>0</v>
      </c>
      <c r="AA8" s="648"/>
      <c r="AB8" s="648"/>
      <c r="AC8" s="648"/>
      <c r="AD8" s="649">
        <v>715</v>
      </c>
      <c r="AE8" s="649"/>
      <c r="AF8" s="649"/>
      <c r="AG8" s="649"/>
      <c r="AH8" s="649"/>
      <c r="AI8" s="649"/>
      <c r="AJ8" s="649"/>
      <c r="AK8" s="649"/>
      <c r="AL8" s="650">
        <v>0</v>
      </c>
      <c r="AM8" s="651"/>
      <c r="AN8" s="651"/>
      <c r="AO8" s="652"/>
      <c r="AP8" s="642" t="s">
        <v>237</v>
      </c>
      <c r="AQ8" s="643"/>
      <c r="AR8" s="643"/>
      <c r="AS8" s="643"/>
      <c r="AT8" s="643"/>
      <c r="AU8" s="643"/>
      <c r="AV8" s="643"/>
      <c r="AW8" s="643"/>
      <c r="AX8" s="643"/>
      <c r="AY8" s="643"/>
      <c r="AZ8" s="643"/>
      <c r="BA8" s="643"/>
      <c r="BB8" s="643"/>
      <c r="BC8" s="643"/>
      <c r="BD8" s="643"/>
      <c r="BE8" s="643"/>
      <c r="BF8" s="644"/>
      <c r="BG8" s="645">
        <v>6894</v>
      </c>
      <c r="BH8" s="646"/>
      <c r="BI8" s="646"/>
      <c r="BJ8" s="646"/>
      <c r="BK8" s="646"/>
      <c r="BL8" s="646"/>
      <c r="BM8" s="646"/>
      <c r="BN8" s="647"/>
      <c r="BO8" s="648">
        <v>1.8</v>
      </c>
      <c r="BP8" s="648"/>
      <c r="BQ8" s="648"/>
      <c r="BR8" s="648"/>
      <c r="BS8" s="654" t="s">
        <v>129</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852118</v>
      </c>
      <c r="CS8" s="646"/>
      <c r="CT8" s="646"/>
      <c r="CU8" s="646"/>
      <c r="CV8" s="646"/>
      <c r="CW8" s="646"/>
      <c r="CX8" s="646"/>
      <c r="CY8" s="647"/>
      <c r="CZ8" s="648">
        <v>20.8</v>
      </c>
      <c r="DA8" s="648"/>
      <c r="DB8" s="648"/>
      <c r="DC8" s="648"/>
      <c r="DD8" s="654" t="s">
        <v>129</v>
      </c>
      <c r="DE8" s="646"/>
      <c r="DF8" s="646"/>
      <c r="DG8" s="646"/>
      <c r="DH8" s="646"/>
      <c r="DI8" s="646"/>
      <c r="DJ8" s="646"/>
      <c r="DK8" s="646"/>
      <c r="DL8" s="646"/>
      <c r="DM8" s="646"/>
      <c r="DN8" s="646"/>
      <c r="DO8" s="646"/>
      <c r="DP8" s="647"/>
      <c r="DQ8" s="654">
        <v>437809</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481</v>
      </c>
      <c r="S9" s="646"/>
      <c r="T9" s="646"/>
      <c r="U9" s="646"/>
      <c r="V9" s="646"/>
      <c r="W9" s="646"/>
      <c r="X9" s="646"/>
      <c r="Y9" s="647"/>
      <c r="Z9" s="648">
        <v>0</v>
      </c>
      <c r="AA9" s="648"/>
      <c r="AB9" s="648"/>
      <c r="AC9" s="648"/>
      <c r="AD9" s="649">
        <v>481</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110557</v>
      </c>
      <c r="BH9" s="646"/>
      <c r="BI9" s="646"/>
      <c r="BJ9" s="646"/>
      <c r="BK9" s="646"/>
      <c r="BL9" s="646"/>
      <c r="BM9" s="646"/>
      <c r="BN9" s="647"/>
      <c r="BO9" s="648">
        <v>29.2</v>
      </c>
      <c r="BP9" s="648"/>
      <c r="BQ9" s="648"/>
      <c r="BR9" s="648"/>
      <c r="BS9" s="654" t="s">
        <v>129</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205473</v>
      </c>
      <c r="CS9" s="646"/>
      <c r="CT9" s="646"/>
      <c r="CU9" s="646"/>
      <c r="CV9" s="646"/>
      <c r="CW9" s="646"/>
      <c r="CX9" s="646"/>
      <c r="CY9" s="647"/>
      <c r="CZ9" s="648">
        <v>5</v>
      </c>
      <c r="DA9" s="648"/>
      <c r="DB9" s="648"/>
      <c r="DC9" s="648"/>
      <c r="DD9" s="654" t="s">
        <v>129</v>
      </c>
      <c r="DE9" s="646"/>
      <c r="DF9" s="646"/>
      <c r="DG9" s="646"/>
      <c r="DH9" s="646"/>
      <c r="DI9" s="646"/>
      <c r="DJ9" s="646"/>
      <c r="DK9" s="646"/>
      <c r="DL9" s="646"/>
      <c r="DM9" s="646"/>
      <c r="DN9" s="646"/>
      <c r="DO9" s="646"/>
      <c r="DP9" s="647"/>
      <c r="DQ9" s="654">
        <v>193068</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226</v>
      </c>
      <c r="AA10" s="648"/>
      <c r="AB10" s="648"/>
      <c r="AC10" s="648"/>
      <c r="AD10" s="649" t="s">
        <v>129</v>
      </c>
      <c r="AE10" s="649"/>
      <c r="AF10" s="649"/>
      <c r="AG10" s="649"/>
      <c r="AH10" s="649"/>
      <c r="AI10" s="649"/>
      <c r="AJ10" s="649"/>
      <c r="AK10" s="649"/>
      <c r="AL10" s="650" t="s">
        <v>129</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9162</v>
      </c>
      <c r="BH10" s="646"/>
      <c r="BI10" s="646"/>
      <c r="BJ10" s="646"/>
      <c r="BK10" s="646"/>
      <c r="BL10" s="646"/>
      <c r="BM10" s="646"/>
      <c r="BN10" s="647"/>
      <c r="BO10" s="648">
        <v>2.4</v>
      </c>
      <c r="BP10" s="648"/>
      <c r="BQ10" s="648"/>
      <c r="BR10" s="648"/>
      <c r="BS10" s="654" t="s">
        <v>129</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226</v>
      </c>
      <c r="CS10" s="646"/>
      <c r="CT10" s="646"/>
      <c r="CU10" s="646"/>
      <c r="CV10" s="646"/>
      <c r="CW10" s="646"/>
      <c r="CX10" s="646"/>
      <c r="CY10" s="647"/>
      <c r="CZ10" s="648" t="s">
        <v>129</v>
      </c>
      <c r="DA10" s="648"/>
      <c r="DB10" s="648"/>
      <c r="DC10" s="648"/>
      <c r="DD10" s="654" t="s">
        <v>129</v>
      </c>
      <c r="DE10" s="646"/>
      <c r="DF10" s="646"/>
      <c r="DG10" s="646"/>
      <c r="DH10" s="646"/>
      <c r="DI10" s="646"/>
      <c r="DJ10" s="646"/>
      <c r="DK10" s="646"/>
      <c r="DL10" s="646"/>
      <c r="DM10" s="646"/>
      <c r="DN10" s="646"/>
      <c r="DO10" s="646"/>
      <c r="DP10" s="647"/>
      <c r="DQ10" s="654" t="s">
        <v>129</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74927</v>
      </c>
      <c r="S11" s="646"/>
      <c r="T11" s="646"/>
      <c r="U11" s="646"/>
      <c r="V11" s="646"/>
      <c r="W11" s="646"/>
      <c r="X11" s="646"/>
      <c r="Y11" s="647"/>
      <c r="Z11" s="650">
        <v>1.8</v>
      </c>
      <c r="AA11" s="651"/>
      <c r="AB11" s="651"/>
      <c r="AC11" s="663"/>
      <c r="AD11" s="654">
        <v>74927</v>
      </c>
      <c r="AE11" s="646"/>
      <c r="AF11" s="646"/>
      <c r="AG11" s="646"/>
      <c r="AH11" s="646"/>
      <c r="AI11" s="646"/>
      <c r="AJ11" s="646"/>
      <c r="AK11" s="647"/>
      <c r="AL11" s="650">
        <v>3.7</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9898</v>
      </c>
      <c r="BH11" s="646"/>
      <c r="BI11" s="646"/>
      <c r="BJ11" s="646"/>
      <c r="BK11" s="646"/>
      <c r="BL11" s="646"/>
      <c r="BM11" s="646"/>
      <c r="BN11" s="647"/>
      <c r="BO11" s="648">
        <v>2.6</v>
      </c>
      <c r="BP11" s="648"/>
      <c r="BQ11" s="648"/>
      <c r="BR11" s="648"/>
      <c r="BS11" s="654" t="s">
        <v>129</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1224970</v>
      </c>
      <c r="CS11" s="646"/>
      <c r="CT11" s="646"/>
      <c r="CU11" s="646"/>
      <c r="CV11" s="646"/>
      <c r="CW11" s="646"/>
      <c r="CX11" s="646"/>
      <c r="CY11" s="647"/>
      <c r="CZ11" s="648">
        <v>29.9</v>
      </c>
      <c r="DA11" s="648"/>
      <c r="DB11" s="648"/>
      <c r="DC11" s="648"/>
      <c r="DD11" s="654">
        <v>32740</v>
      </c>
      <c r="DE11" s="646"/>
      <c r="DF11" s="646"/>
      <c r="DG11" s="646"/>
      <c r="DH11" s="646"/>
      <c r="DI11" s="646"/>
      <c r="DJ11" s="646"/>
      <c r="DK11" s="646"/>
      <c r="DL11" s="646"/>
      <c r="DM11" s="646"/>
      <c r="DN11" s="646"/>
      <c r="DO11" s="646"/>
      <c r="DP11" s="647"/>
      <c r="DQ11" s="654">
        <v>323491</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5256</v>
      </c>
      <c r="S12" s="646"/>
      <c r="T12" s="646"/>
      <c r="U12" s="646"/>
      <c r="V12" s="646"/>
      <c r="W12" s="646"/>
      <c r="X12" s="646"/>
      <c r="Y12" s="647"/>
      <c r="Z12" s="648">
        <v>0.1</v>
      </c>
      <c r="AA12" s="648"/>
      <c r="AB12" s="648"/>
      <c r="AC12" s="648"/>
      <c r="AD12" s="649">
        <v>5256</v>
      </c>
      <c r="AE12" s="649"/>
      <c r="AF12" s="649"/>
      <c r="AG12" s="649"/>
      <c r="AH12" s="649"/>
      <c r="AI12" s="649"/>
      <c r="AJ12" s="649"/>
      <c r="AK12" s="649"/>
      <c r="AL12" s="650">
        <v>0.3</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200312</v>
      </c>
      <c r="BH12" s="646"/>
      <c r="BI12" s="646"/>
      <c r="BJ12" s="646"/>
      <c r="BK12" s="646"/>
      <c r="BL12" s="646"/>
      <c r="BM12" s="646"/>
      <c r="BN12" s="647"/>
      <c r="BO12" s="648">
        <v>52.9</v>
      </c>
      <c r="BP12" s="648"/>
      <c r="BQ12" s="648"/>
      <c r="BR12" s="648"/>
      <c r="BS12" s="654" t="s">
        <v>226</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29438</v>
      </c>
      <c r="CS12" s="646"/>
      <c r="CT12" s="646"/>
      <c r="CU12" s="646"/>
      <c r="CV12" s="646"/>
      <c r="CW12" s="646"/>
      <c r="CX12" s="646"/>
      <c r="CY12" s="647"/>
      <c r="CZ12" s="648">
        <v>0.7</v>
      </c>
      <c r="DA12" s="648"/>
      <c r="DB12" s="648"/>
      <c r="DC12" s="648"/>
      <c r="DD12" s="654" t="s">
        <v>129</v>
      </c>
      <c r="DE12" s="646"/>
      <c r="DF12" s="646"/>
      <c r="DG12" s="646"/>
      <c r="DH12" s="646"/>
      <c r="DI12" s="646"/>
      <c r="DJ12" s="646"/>
      <c r="DK12" s="646"/>
      <c r="DL12" s="646"/>
      <c r="DM12" s="646"/>
      <c r="DN12" s="646"/>
      <c r="DO12" s="646"/>
      <c r="DP12" s="647"/>
      <c r="DQ12" s="654">
        <v>23869</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198774</v>
      </c>
      <c r="BH13" s="646"/>
      <c r="BI13" s="646"/>
      <c r="BJ13" s="646"/>
      <c r="BK13" s="646"/>
      <c r="BL13" s="646"/>
      <c r="BM13" s="646"/>
      <c r="BN13" s="647"/>
      <c r="BO13" s="648">
        <v>52.5</v>
      </c>
      <c r="BP13" s="648"/>
      <c r="BQ13" s="648"/>
      <c r="BR13" s="648"/>
      <c r="BS13" s="654" t="s">
        <v>129</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346627</v>
      </c>
      <c r="CS13" s="646"/>
      <c r="CT13" s="646"/>
      <c r="CU13" s="646"/>
      <c r="CV13" s="646"/>
      <c r="CW13" s="646"/>
      <c r="CX13" s="646"/>
      <c r="CY13" s="647"/>
      <c r="CZ13" s="648">
        <v>8.5</v>
      </c>
      <c r="DA13" s="648"/>
      <c r="DB13" s="648"/>
      <c r="DC13" s="648"/>
      <c r="DD13" s="654">
        <v>264100</v>
      </c>
      <c r="DE13" s="646"/>
      <c r="DF13" s="646"/>
      <c r="DG13" s="646"/>
      <c r="DH13" s="646"/>
      <c r="DI13" s="646"/>
      <c r="DJ13" s="646"/>
      <c r="DK13" s="646"/>
      <c r="DL13" s="646"/>
      <c r="DM13" s="646"/>
      <c r="DN13" s="646"/>
      <c r="DO13" s="646"/>
      <c r="DP13" s="647"/>
      <c r="DQ13" s="654">
        <v>132787</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4072</v>
      </c>
      <c r="S14" s="646"/>
      <c r="T14" s="646"/>
      <c r="U14" s="646"/>
      <c r="V14" s="646"/>
      <c r="W14" s="646"/>
      <c r="X14" s="646"/>
      <c r="Y14" s="647"/>
      <c r="Z14" s="648">
        <v>0.1</v>
      </c>
      <c r="AA14" s="648"/>
      <c r="AB14" s="648"/>
      <c r="AC14" s="648"/>
      <c r="AD14" s="649">
        <v>4072</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19844</v>
      </c>
      <c r="BH14" s="646"/>
      <c r="BI14" s="646"/>
      <c r="BJ14" s="646"/>
      <c r="BK14" s="646"/>
      <c r="BL14" s="646"/>
      <c r="BM14" s="646"/>
      <c r="BN14" s="647"/>
      <c r="BO14" s="648">
        <v>5.2</v>
      </c>
      <c r="BP14" s="648"/>
      <c r="BQ14" s="648"/>
      <c r="BR14" s="648"/>
      <c r="BS14" s="654" t="s">
        <v>129</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149614</v>
      </c>
      <c r="CS14" s="646"/>
      <c r="CT14" s="646"/>
      <c r="CU14" s="646"/>
      <c r="CV14" s="646"/>
      <c r="CW14" s="646"/>
      <c r="CX14" s="646"/>
      <c r="CY14" s="647"/>
      <c r="CZ14" s="648">
        <v>3.6</v>
      </c>
      <c r="DA14" s="648"/>
      <c r="DB14" s="648"/>
      <c r="DC14" s="648"/>
      <c r="DD14" s="654">
        <v>1980</v>
      </c>
      <c r="DE14" s="646"/>
      <c r="DF14" s="646"/>
      <c r="DG14" s="646"/>
      <c r="DH14" s="646"/>
      <c r="DI14" s="646"/>
      <c r="DJ14" s="646"/>
      <c r="DK14" s="646"/>
      <c r="DL14" s="646"/>
      <c r="DM14" s="646"/>
      <c r="DN14" s="646"/>
      <c r="DO14" s="646"/>
      <c r="DP14" s="647"/>
      <c r="DQ14" s="654">
        <v>145288</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226</v>
      </c>
      <c r="S15" s="646"/>
      <c r="T15" s="646"/>
      <c r="U15" s="646"/>
      <c r="V15" s="646"/>
      <c r="W15" s="646"/>
      <c r="X15" s="646"/>
      <c r="Y15" s="647"/>
      <c r="Z15" s="648" t="s">
        <v>226</v>
      </c>
      <c r="AA15" s="648"/>
      <c r="AB15" s="648"/>
      <c r="AC15" s="648"/>
      <c r="AD15" s="649" t="s">
        <v>129</v>
      </c>
      <c r="AE15" s="649"/>
      <c r="AF15" s="649"/>
      <c r="AG15" s="649"/>
      <c r="AH15" s="649"/>
      <c r="AI15" s="649"/>
      <c r="AJ15" s="649"/>
      <c r="AK15" s="649"/>
      <c r="AL15" s="650" t="s">
        <v>129</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21275</v>
      </c>
      <c r="BH15" s="646"/>
      <c r="BI15" s="646"/>
      <c r="BJ15" s="646"/>
      <c r="BK15" s="646"/>
      <c r="BL15" s="646"/>
      <c r="BM15" s="646"/>
      <c r="BN15" s="647"/>
      <c r="BO15" s="648">
        <v>5.6</v>
      </c>
      <c r="BP15" s="648"/>
      <c r="BQ15" s="648"/>
      <c r="BR15" s="648"/>
      <c r="BS15" s="654" t="s">
        <v>129</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245301</v>
      </c>
      <c r="CS15" s="646"/>
      <c r="CT15" s="646"/>
      <c r="CU15" s="646"/>
      <c r="CV15" s="646"/>
      <c r="CW15" s="646"/>
      <c r="CX15" s="646"/>
      <c r="CY15" s="647"/>
      <c r="CZ15" s="648">
        <v>6</v>
      </c>
      <c r="DA15" s="648"/>
      <c r="DB15" s="648"/>
      <c r="DC15" s="648"/>
      <c r="DD15" s="654" t="s">
        <v>129</v>
      </c>
      <c r="DE15" s="646"/>
      <c r="DF15" s="646"/>
      <c r="DG15" s="646"/>
      <c r="DH15" s="646"/>
      <c r="DI15" s="646"/>
      <c r="DJ15" s="646"/>
      <c r="DK15" s="646"/>
      <c r="DL15" s="646"/>
      <c r="DM15" s="646"/>
      <c r="DN15" s="646"/>
      <c r="DO15" s="646"/>
      <c r="DP15" s="647"/>
      <c r="DQ15" s="654">
        <v>214726</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1016</v>
      </c>
      <c r="S16" s="646"/>
      <c r="T16" s="646"/>
      <c r="U16" s="646"/>
      <c r="V16" s="646"/>
      <c r="W16" s="646"/>
      <c r="X16" s="646"/>
      <c r="Y16" s="647"/>
      <c r="Z16" s="648">
        <v>0</v>
      </c>
      <c r="AA16" s="648"/>
      <c r="AB16" s="648"/>
      <c r="AC16" s="648"/>
      <c r="AD16" s="649">
        <v>1016</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57810</v>
      </c>
      <c r="CS16" s="646"/>
      <c r="CT16" s="646"/>
      <c r="CU16" s="646"/>
      <c r="CV16" s="646"/>
      <c r="CW16" s="646"/>
      <c r="CX16" s="646"/>
      <c r="CY16" s="647"/>
      <c r="CZ16" s="648">
        <v>1.4</v>
      </c>
      <c r="DA16" s="648"/>
      <c r="DB16" s="648"/>
      <c r="DC16" s="648"/>
      <c r="DD16" s="654" t="s">
        <v>129</v>
      </c>
      <c r="DE16" s="646"/>
      <c r="DF16" s="646"/>
      <c r="DG16" s="646"/>
      <c r="DH16" s="646"/>
      <c r="DI16" s="646"/>
      <c r="DJ16" s="646"/>
      <c r="DK16" s="646"/>
      <c r="DL16" s="646"/>
      <c r="DM16" s="646"/>
      <c r="DN16" s="646"/>
      <c r="DO16" s="646"/>
      <c r="DP16" s="647"/>
      <c r="DQ16" s="654">
        <v>3038</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4414</v>
      </c>
      <c r="S17" s="646"/>
      <c r="T17" s="646"/>
      <c r="U17" s="646"/>
      <c r="V17" s="646"/>
      <c r="W17" s="646"/>
      <c r="X17" s="646"/>
      <c r="Y17" s="647"/>
      <c r="Z17" s="648">
        <v>0.1</v>
      </c>
      <c r="AA17" s="648"/>
      <c r="AB17" s="648"/>
      <c r="AC17" s="648"/>
      <c r="AD17" s="649">
        <v>4414</v>
      </c>
      <c r="AE17" s="649"/>
      <c r="AF17" s="649"/>
      <c r="AG17" s="649"/>
      <c r="AH17" s="649"/>
      <c r="AI17" s="649"/>
      <c r="AJ17" s="649"/>
      <c r="AK17" s="649"/>
      <c r="AL17" s="650">
        <v>0.2</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226</v>
      </c>
      <c r="BH17" s="646"/>
      <c r="BI17" s="646"/>
      <c r="BJ17" s="646"/>
      <c r="BK17" s="646"/>
      <c r="BL17" s="646"/>
      <c r="BM17" s="646"/>
      <c r="BN17" s="647"/>
      <c r="BO17" s="648" t="s">
        <v>129</v>
      </c>
      <c r="BP17" s="648"/>
      <c r="BQ17" s="648"/>
      <c r="BR17" s="648"/>
      <c r="BS17" s="654" t="s">
        <v>226</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266760</v>
      </c>
      <c r="CS17" s="646"/>
      <c r="CT17" s="646"/>
      <c r="CU17" s="646"/>
      <c r="CV17" s="646"/>
      <c r="CW17" s="646"/>
      <c r="CX17" s="646"/>
      <c r="CY17" s="647"/>
      <c r="CZ17" s="648">
        <v>6.5</v>
      </c>
      <c r="DA17" s="648"/>
      <c r="DB17" s="648"/>
      <c r="DC17" s="648"/>
      <c r="DD17" s="654" t="s">
        <v>129</v>
      </c>
      <c r="DE17" s="646"/>
      <c r="DF17" s="646"/>
      <c r="DG17" s="646"/>
      <c r="DH17" s="646"/>
      <c r="DI17" s="646"/>
      <c r="DJ17" s="646"/>
      <c r="DK17" s="646"/>
      <c r="DL17" s="646"/>
      <c r="DM17" s="646"/>
      <c r="DN17" s="646"/>
      <c r="DO17" s="646"/>
      <c r="DP17" s="647"/>
      <c r="DQ17" s="654">
        <v>249285</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1220</v>
      </c>
      <c r="S18" s="646"/>
      <c r="T18" s="646"/>
      <c r="U18" s="646"/>
      <c r="V18" s="646"/>
      <c r="W18" s="646"/>
      <c r="X18" s="646"/>
      <c r="Y18" s="647"/>
      <c r="Z18" s="648">
        <v>0</v>
      </c>
      <c r="AA18" s="648"/>
      <c r="AB18" s="648"/>
      <c r="AC18" s="648"/>
      <c r="AD18" s="649">
        <v>1220</v>
      </c>
      <c r="AE18" s="649"/>
      <c r="AF18" s="649"/>
      <c r="AG18" s="649"/>
      <c r="AH18" s="649"/>
      <c r="AI18" s="649"/>
      <c r="AJ18" s="649"/>
      <c r="AK18" s="649"/>
      <c r="AL18" s="650">
        <v>0.1</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226</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226</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534</v>
      </c>
      <c r="S19" s="646"/>
      <c r="T19" s="646"/>
      <c r="U19" s="646"/>
      <c r="V19" s="646"/>
      <c r="W19" s="646"/>
      <c r="X19" s="646"/>
      <c r="Y19" s="647"/>
      <c r="Z19" s="648">
        <v>0</v>
      </c>
      <c r="AA19" s="648"/>
      <c r="AB19" s="648"/>
      <c r="AC19" s="648"/>
      <c r="AD19" s="649">
        <v>534</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964</v>
      </c>
      <c r="BH19" s="646"/>
      <c r="BI19" s="646"/>
      <c r="BJ19" s="646"/>
      <c r="BK19" s="646"/>
      <c r="BL19" s="646"/>
      <c r="BM19" s="646"/>
      <c r="BN19" s="647"/>
      <c r="BO19" s="648">
        <v>0.3</v>
      </c>
      <c r="BP19" s="648"/>
      <c r="BQ19" s="648"/>
      <c r="BR19" s="648"/>
      <c r="BS19" s="654" t="s">
        <v>129</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226</v>
      </c>
      <c r="DA19" s="648"/>
      <c r="DB19" s="648"/>
      <c r="DC19" s="648"/>
      <c r="DD19" s="654" t="s">
        <v>226</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95</v>
      </c>
      <c r="S20" s="646"/>
      <c r="T20" s="646"/>
      <c r="U20" s="646"/>
      <c r="V20" s="646"/>
      <c r="W20" s="646"/>
      <c r="X20" s="646"/>
      <c r="Y20" s="647"/>
      <c r="Z20" s="648">
        <v>0</v>
      </c>
      <c r="AA20" s="648"/>
      <c r="AB20" s="648"/>
      <c r="AC20" s="648"/>
      <c r="AD20" s="649">
        <v>95</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964</v>
      </c>
      <c r="BH20" s="646"/>
      <c r="BI20" s="646"/>
      <c r="BJ20" s="646"/>
      <c r="BK20" s="646"/>
      <c r="BL20" s="646"/>
      <c r="BM20" s="646"/>
      <c r="BN20" s="647"/>
      <c r="BO20" s="648">
        <v>0.3</v>
      </c>
      <c r="BP20" s="648"/>
      <c r="BQ20" s="648"/>
      <c r="BR20" s="648"/>
      <c r="BS20" s="654" t="s">
        <v>226</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4099183</v>
      </c>
      <c r="CS20" s="646"/>
      <c r="CT20" s="646"/>
      <c r="CU20" s="646"/>
      <c r="CV20" s="646"/>
      <c r="CW20" s="646"/>
      <c r="CX20" s="646"/>
      <c r="CY20" s="647"/>
      <c r="CZ20" s="648">
        <v>100</v>
      </c>
      <c r="DA20" s="648"/>
      <c r="DB20" s="648"/>
      <c r="DC20" s="648"/>
      <c r="DD20" s="654">
        <v>301029</v>
      </c>
      <c r="DE20" s="646"/>
      <c r="DF20" s="646"/>
      <c r="DG20" s="646"/>
      <c r="DH20" s="646"/>
      <c r="DI20" s="646"/>
      <c r="DJ20" s="646"/>
      <c r="DK20" s="646"/>
      <c r="DL20" s="646"/>
      <c r="DM20" s="646"/>
      <c r="DN20" s="646"/>
      <c r="DO20" s="646"/>
      <c r="DP20" s="647"/>
      <c r="DQ20" s="654">
        <v>2264825</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2565</v>
      </c>
      <c r="S21" s="646"/>
      <c r="T21" s="646"/>
      <c r="U21" s="646"/>
      <c r="V21" s="646"/>
      <c r="W21" s="646"/>
      <c r="X21" s="646"/>
      <c r="Y21" s="647"/>
      <c r="Z21" s="648">
        <v>0.1</v>
      </c>
      <c r="AA21" s="648"/>
      <c r="AB21" s="648"/>
      <c r="AC21" s="648"/>
      <c r="AD21" s="649">
        <v>2565</v>
      </c>
      <c r="AE21" s="649"/>
      <c r="AF21" s="649"/>
      <c r="AG21" s="649"/>
      <c r="AH21" s="649"/>
      <c r="AI21" s="649"/>
      <c r="AJ21" s="649"/>
      <c r="AK21" s="649"/>
      <c r="AL21" s="650">
        <v>0.1</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964</v>
      </c>
      <c r="BH21" s="646"/>
      <c r="BI21" s="646"/>
      <c r="BJ21" s="646"/>
      <c r="BK21" s="646"/>
      <c r="BL21" s="646"/>
      <c r="BM21" s="646"/>
      <c r="BN21" s="647"/>
      <c r="BO21" s="648">
        <v>0.3</v>
      </c>
      <c r="BP21" s="648"/>
      <c r="BQ21" s="648"/>
      <c r="BR21" s="648"/>
      <c r="BS21" s="654" t="s">
        <v>226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1663222</v>
      </c>
      <c r="S22" s="646"/>
      <c r="T22" s="646"/>
      <c r="U22" s="646"/>
      <c r="V22" s="646"/>
      <c r="W22" s="646"/>
      <c r="X22" s="646"/>
      <c r="Y22" s="647"/>
      <c r="Z22" s="648">
        <v>39.1</v>
      </c>
      <c r="AA22" s="648"/>
      <c r="AB22" s="648"/>
      <c r="AC22" s="648"/>
      <c r="AD22" s="649">
        <v>1532473</v>
      </c>
      <c r="AE22" s="649"/>
      <c r="AF22" s="649"/>
      <c r="AG22" s="649"/>
      <c r="AH22" s="649"/>
      <c r="AI22" s="649"/>
      <c r="AJ22" s="649"/>
      <c r="AK22" s="649"/>
      <c r="AL22" s="650">
        <v>75</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226</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1532473</v>
      </c>
      <c r="S23" s="646"/>
      <c r="T23" s="646"/>
      <c r="U23" s="646"/>
      <c r="V23" s="646"/>
      <c r="W23" s="646"/>
      <c r="X23" s="646"/>
      <c r="Y23" s="647"/>
      <c r="Z23" s="648">
        <v>36</v>
      </c>
      <c r="AA23" s="648"/>
      <c r="AB23" s="648"/>
      <c r="AC23" s="648"/>
      <c r="AD23" s="649">
        <v>1532473</v>
      </c>
      <c r="AE23" s="649"/>
      <c r="AF23" s="649"/>
      <c r="AG23" s="649"/>
      <c r="AH23" s="649"/>
      <c r="AI23" s="649"/>
      <c r="AJ23" s="649"/>
      <c r="AK23" s="649"/>
      <c r="AL23" s="650">
        <v>75</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129</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130749</v>
      </c>
      <c r="S24" s="646"/>
      <c r="T24" s="646"/>
      <c r="U24" s="646"/>
      <c r="V24" s="646"/>
      <c r="W24" s="646"/>
      <c r="X24" s="646"/>
      <c r="Y24" s="647"/>
      <c r="Z24" s="648">
        <v>3.1</v>
      </c>
      <c r="AA24" s="648"/>
      <c r="AB24" s="648"/>
      <c r="AC24" s="648"/>
      <c r="AD24" s="649" t="s">
        <v>129</v>
      </c>
      <c r="AE24" s="649"/>
      <c r="AF24" s="649"/>
      <c r="AG24" s="649"/>
      <c r="AH24" s="649"/>
      <c r="AI24" s="649"/>
      <c r="AJ24" s="649"/>
      <c r="AK24" s="649"/>
      <c r="AL24" s="650" t="s">
        <v>226</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129</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1361404</v>
      </c>
      <c r="CS24" s="635"/>
      <c r="CT24" s="635"/>
      <c r="CU24" s="635"/>
      <c r="CV24" s="635"/>
      <c r="CW24" s="635"/>
      <c r="CX24" s="635"/>
      <c r="CY24" s="636"/>
      <c r="CZ24" s="639">
        <v>33.200000000000003</v>
      </c>
      <c r="DA24" s="640"/>
      <c r="DB24" s="640"/>
      <c r="DC24" s="659"/>
      <c r="DD24" s="684">
        <v>951318</v>
      </c>
      <c r="DE24" s="635"/>
      <c r="DF24" s="635"/>
      <c r="DG24" s="635"/>
      <c r="DH24" s="635"/>
      <c r="DI24" s="635"/>
      <c r="DJ24" s="635"/>
      <c r="DK24" s="636"/>
      <c r="DL24" s="684">
        <v>926185</v>
      </c>
      <c r="DM24" s="635"/>
      <c r="DN24" s="635"/>
      <c r="DO24" s="635"/>
      <c r="DP24" s="635"/>
      <c r="DQ24" s="635"/>
      <c r="DR24" s="635"/>
      <c r="DS24" s="635"/>
      <c r="DT24" s="635"/>
      <c r="DU24" s="635"/>
      <c r="DV24" s="636"/>
      <c r="DW24" s="639">
        <v>44.1</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129</v>
      </c>
      <c r="AA25" s="648"/>
      <c r="AB25" s="648"/>
      <c r="AC25" s="648"/>
      <c r="AD25" s="649" t="s">
        <v>129</v>
      </c>
      <c r="AE25" s="649"/>
      <c r="AF25" s="649"/>
      <c r="AG25" s="649"/>
      <c r="AH25" s="649"/>
      <c r="AI25" s="649"/>
      <c r="AJ25" s="649"/>
      <c r="AK25" s="649"/>
      <c r="AL25" s="650" t="s">
        <v>129</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226</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564469</v>
      </c>
      <c r="CS25" s="681"/>
      <c r="CT25" s="681"/>
      <c r="CU25" s="681"/>
      <c r="CV25" s="681"/>
      <c r="CW25" s="681"/>
      <c r="CX25" s="681"/>
      <c r="CY25" s="682"/>
      <c r="CZ25" s="650">
        <v>13.8</v>
      </c>
      <c r="DA25" s="679"/>
      <c r="DB25" s="679"/>
      <c r="DC25" s="683"/>
      <c r="DD25" s="654">
        <v>529104</v>
      </c>
      <c r="DE25" s="681"/>
      <c r="DF25" s="681"/>
      <c r="DG25" s="681"/>
      <c r="DH25" s="681"/>
      <c r="DI25" s="681"/>
      <c r="DJ25" s="681"/>
      <c r="DK25" s="682"/>
      <c r="DL25" s="654">
        <v>504575</v>
      </c>
      <c r="DM25" s="681"/>
      <c r="DN25" s="681"/>
      <c r="DO25" s="681"/>
      <c r="DP25" s="681"/>
      <c r="DQ25" s="681"/>
      <c r="DR25" s="681"/>
      <c r="DS25" s="681"/>
      <c r="DT25" s="681"/>
      <c r="DU25" s="681"/>
      <c r="DV25" s="682"/>
      <c r="DW25" s="650">
        <v>24</v>
      </c>
      <c r="DX25" s="679"/>
      <c r="DY25" s="679"/>
      <c r="DZ25" s="679"/>
      <c r="EA25" s="679"/>
      <c r="EB25" s="679"/>
      <c r="EC25" s="680"/>
    </row>
    <row r="26" spans="2:133" ht="11.25" customHeight="1" x14ac:dyDescent="0.15">
      <c r="B26" s="642" t="s">
        <v>293</v>
      </c>
      <c r="C26" s="643"/>
      <c r="D26" s="643"/>
      <c r="E26" s="643"/>
      <c r="F26" s="643"/>
      <c r="G26" s="643"/>
      <c r="H26" s="643"/>
      <c r="I26" s="643"/>
      <c r="J26" s="643"/>
      <c r="K26" s="643"/>
      <c r="L26" s="643"/>
      <c r="M26" s="643"/>
      <c r="N26" s="643"/>
      <c r="O26" s="643"/>
      <c r="P26" s="643"/>
      <c r="Q26" s="644"/>
      <c r="R26" s="645">
        <v>2171308</v>
      </c>
      <c r="S26" s="646"/>
      <c r="T26" s="646"/>
      <c r="U26" s="646"/>
      <c r="V26" s="646"/>
      <c r="W26" s="646"/>
      <c r="X26" s="646"/>
      <c r="Y26" s="647"/>
      <c r="Z26" s="648">
        <v>51</v>
      </c>
      <c r="AA26" s="648"/>
      <c r="AB26" s="648"/>
      <c r="AC26" s="648"/>
      <c r="AD26" s="649">
        <v>2040559</v>
      </c>
      <c r="AE26" s="649"/>
      <c r="AF26" s="649"/>
      <c r="AG26" s="649"/>
      <c r="AH26" s="649"/>
      <c r="AI26" s="649"/>
      <c r="AJ26" s="649"/>
      <c r="AK26" s="649"/>
      <c r="AL26" s="650">
        <v>99.9</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129</v>
      </c>
      <c r="BH26" s="646"/>
      <c r="BI26" s="646"/>
      <c r="BJ26" s="646"/>
      <c r="BK26" s="646"/>
      <c r="BL26" s="646"/>
      <c r="BM26" s="646"/>
      <c r="BN26" s="647"/>
      <c r="BO26" s="648" t="s">
        <v>226</v>
      </c>
      <c r="BP26" s="648"/>
      <c r="BQ26" s="648"/>
      <c r="BR26" s="648"/>
      <c r="BS26" s="654" t="s">
        <v>226</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301686</v>
      </c>
      <c r="CS26" s="646"/>
      <c r="CT26" s="646"/>
      <c r="CU26" s="646"/>
      <c r="CV26" s="646"/>
      <c r="CW26" s="646"/>
      <c r="CX26" s="646"/>
      <c r="CY26" s="647"/>
      <c r="CZ26" s="650">
        <v>7.4</v>
      </c>
      <c r="DA26" s="679"/>
      <c r="DB26" s="679"/>
      <c r="DC26" s="683"/>
      <c r="DD26" s="654">
        <v>276871</v>
      </c>
      <c r="DE26" s="646"/>
      <c r="DF26" s="646"/>
      <c r="DG26" s="646"/>
      <c r="DH26" s="646"/>
      <c r="DI26" s="646"/>
      <c r="DJ26" s="646"/>
      <c r="DK26" s="647"/>
      <c r="DL26" s="654" t="s">
        <v>129</v>
      </c>
      <c r="DM26" s="646"/>
      <c r="DN26" s="646"/>
      <c r="DO26" s="646"/>
      <c r="DP26" s="646"/>
      <c r="DQ26" s="646"/>
      <c r="DR26" s="646"/>
      <c r="DS26" s="646"/>
      <c r="DT26" s="646"/>
      <c r="DU26" s="646"/>
      <c r="DV26" s="647"/>
      <c r="DW26" s="650" t="s">
        <v>226</v>
      </c>
      <c r="DX26" s="679"/>
      <c r="DY26" s="679"/>
      <c r="DZ26" s="679"/>
      <c r="EA26" s="679"/>
      <c r="EB26" s="679"/>
      <c r="EC26" s="680"/>
    </row>
    <row r="27" spans="2:133" ht="11.25" customHeight="1" x14ac:dyDescent="0.15">
      <c r="B27" s="642" t="s">
        <v>296</v>
      </c>
      <c r="C27" s="643"/>
      <c r="D27" s="643"/>
      <c r="E27" s="643"/>
      <c r="F27" s="643"/>
      <c r="G27" s="643"/>
      <c r="H27" s="643"/>
      <c r="I27" s="643"/>
      <c r="J27" s="643"/>
      <c r="K27" s="643"/>
      <c r="L27" s="643"/>
      <c r="M27" s="643"/>
      <c r="N27" s="643"/>
      <c r="O27" s="643"/>
      <c r="P27" s="643"/>
      <c r="Q27" s="644"/>
      <c r="R27" s="645" t="s">
        <v>129</v>
      </c>
      <c r="S27" s="646"/>
      <c r="T27" s="646"/>
      <c r="U27" s="646"/>
      <c r="V27" s="646"/>
      <c r="W27" s="646"/>
      <c r="X27" s="646"/>
      <c r="Y27" s="647"/>
      <c r="Z27" s="648" t="s">
        <v>129</v>
      </c>
      <c r="AA27" s="648"/>
      <c r="AB27" s="648"/>
      <c r="AC27" s="648"/>
      <c r="AD27" s="649" t="s">
        <v>129</v>
      </c>
      <c r="AE27" s="649"/>
      <c r="AF27" s="649"/>
      <c r="AG27" s="649"/>
      <c r="AH27" s="649"/>
      <c r="AI27" s="649"/>
      <c r="AJ27" s="649"/>
      <c r="AK27" s="649"/>
      <c r="AL27" s="650" t="s">
        <v>129</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378906</v>
      </c>
      <c r="BH27" s="646"/>
      <c r="BI27" s="646"/>
      <c r="BJ27" s="646"/>
      <c r="BK27" s="646"/>
      <c r="BL27" s="646"/>
      <c r="BM27" s="646"/>
      <c r="BN27" s="647"/>
      <c r="BO27" s="648">
        <v>100</v>
      </c>
      <c r="BP27" s="648"/>
      <c r="BQ27" s="648"/>
      <c r="BR27" s="648"/>
      <c r="BS27" s="654" t="s">
        <v>226</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530175</v>
      </c>
      <c r="CS27" s="681"/>
      <c r="CT27" s="681"/>
      <c r="CU27" s="681"/>
      <c r="CV27" s="681"/>
      <c r="CW27" s="681"/>
      <c r="CX27" s="681"/>
      <c r="CY27" s="682"/>
      <c r="CZ27" s="650">
        <v>12.9</v>
      </c>
      <c r="DA27" s="679"/>
      <c r="DB27" s="679"/>
      <c r="DC27" s="683"/>
      <c r="DD27" s="654">
        <v>172929</v>
      </c>
      <c r="DE27" s="681"/>
      <c r="DF27" s="681"/>
      <c r="DG27" s="681"/>
      <c r="DH27" s="681"/>
      <c r="DI27" s="681"/>
      <c r="DJ27" s="681"/>
      <c r="DK27" s="682"/>
      <c r="DL27" s="654">
        <v>172325</v>
      </c>
      <c r="DM27" s="681"/>
      <c r="DN27" s="681"/>
      <c r="DO27" s="681"/>
      <c r="DP27" s="681"/>
      <c r="DQ27" s="681"/>
      <c r="DR27" s="681"/>
      <c r="DS27" s="681"/>
      <c r="DT27" s="681"/>
      <c r="DU27" s="681"/>
      <c r="DV27" s="682"/>
      <c r="DW27" s="650">
        <v>8.1999999999999993</v>
      </c>
      <c r="DX27" s="679"/>
      <c r="DY27" s="679"/>
      <c r="DZ27" s="679"/>
      <c r="EA27" s="679"/>
      <c r="EB27" s="679"/>
      <c r="EC27" s="680"/>
    </row>
    <row r="28" spans="2:133" ht="11.25" customHeight="1" x14ac:dyDescent="0.15">
      <c r="B28" s="642" t="s">
        <v>299</v>
      </c>
      <c r="C28" s="643"/>
      <c r="D28" s="643"/>
      <c r="E28" s="643"/>
      <c r="F28" s="643"/>
      <c r="G28" s="643"/>
      <c r="H28" s="643"/>
      <c r="I28" s="643"/>
      <c r="J28" s="643"/>
      <c r="K28" s="643"/>
      <c r="L28" s="643"/>
      <c r="M28" s="643"/>
      <c r="N28" s="643"/>
      <c r="O28" s="643"/>
      <c r="P28" s="643"/>
      <c r="Q28" s="644"/>
      <c r="R28" s="645">
        <v>16807</v>
      </c>
      <c r="S28" s="646"/>
      <c r="T28" s="646"/>
      <c r="U28" s="646"/>
      <c r="V28" s="646"/>
      <c r="W28" s="646"/>
      <c r="X28" s="646"/>
      <c r="Y28" s="647"/>
      <c r="Z28" s="648">
        <v>0.4</v>
      </c>
      <c r="AA28" s="648"/>
      <c r="AB28" s="648"/>
      <c r="AC28" s="648"/>
      <c r="AD28" s="649" t="s">
        <v>226</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266760</v>
      </c>
      <c r="CS28" s="646"/>
      <c r="CT28" s="646"/>
      <c r="CU28" s="646"/>
      <c r="CV28" s="646"/>
      <c r="CW28" s="646"/>
      <c r="CX28" s="646"/>
      <c r="CY28" s="647"/>
      <c r="CZ28" s="650">
        <v>6.5</v>
      </c>
      <c r="DA28" s="679"/>
      <c r="DB28" s="679"/>
      <c r="DC28" s="683"/>
      <c r="DD28" s="654">
        <v>249285</v>
      </c>
      <c r="DE28" s="646"/>
      <c r="DF28" s="646"/>
      <c r="DG28" s="646"/>
      <c r="DH28" s="646"/>
      <c r="DI28" s="646"/>
      <c r="DJ28" s="646"/>
      <c r="DK28" s="647"/>
      <c r="DL28" s="654">
        <v>249285</v>
      </c>
      <c r="DM28" s="646"/>
      <c r="DN28" s="646"/>
      <c r="DO28" s="646"/>
      <c r="DP28" s="646"/>
      <c r="DQ28" s="646"/>
      <c r="DR28" s="646"/>
      <c r="DS28" s="646"/>
      <c r="DT28" s="646"/>
      <c r="DU28" s="646"/>
      <c r="DV28" s="647"/>
      <c r="DW28" s="650">
        <v>11.9</v>
      </c>
      <c r="DX28" s="679"/>
      <c r="DY28" s="679"/>
      <c r="DZ28" s="679"/>
      <c r="EA28" s="679"/>
      <c r="EB28" s="679"/>
      <c r="EC28" s="680"/>
    </row>
    <row r="29" spans="2:133" ht="11.25" customHeight="1" x14ac:dyDescent="0.15">
      <c r="B29" s="642" t="s">
        <v>301</v>
      </c>
      <c r="C29" s="643"/>
      <c r="D29" s="643"/>
      <c r="E29" s="643"/>
      <c r="F29" s="643"/>
      <c r="G29" s="643"/>
      <c r="H29" s="643"/>
      <c r="I29" s="643"/>
      <c r="J29" s="643"/>
      <c r="K29" s="643"/>
      <c r="L29" s="643"/>
      <c r="M29" s="643"/>
      <c r="N29" s="643"/>
      <c r="O29" s="643"/>
      <c r="P29" s="643"/>
      <c r="Q29" s="644"/>
      <c r="R29" s="645">
        <v>36812</v>
      </c>
      <c r="S29" s="646"/>
      <c r="T29" s="646"/>
      <c r="U29" s="646"/>
      <c r="V29" s="646"/>
      <c r="W29" s="646"/>
      <c r="X29" s="646"/>
      <c r="Y29" s="647"/>
      <c r="Z29" s="648">
        <v>0.9</v>
      </c>
      <c r="AA29" s="648"/>
      <c r="AB29" s="648"/>
      <c r="AC29" s="648"/>
      <c r="AD29" s="649">
        <v>712</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69</v>
      </c>
      <c r="CG29" s="661"/>
      <c r="CH29" s="661"/>
      <c r="CI29" s="661"/>
      <c r="CJ29" s="661"/>
      <c r="CK29" s="661"/>
      <c r="CL29" s="661"/>
      <c r="CM29" s="661"/>
      <c r="CN29" s="661"/>
      <c r="CO29" s="661"/>
      <c r="CP29" s="661"/>
      <c r="CQ29" s="662"/>
      <c r="CR29" s="645">
        <v>266760</v>
      </c>
      <c r="CS29" s="681"/>
      <c r="CT29" s="681"/>
      <c r="CU29" s="681"/>
      <c r="CV29" s="681"/>
      <c r="CW29" s="681"/>
      <c r="CX29" s="681"/>
      <c r="CY29" s="682"/>
      <c r="CZ29" s="650">
        <v>6.5</v>
      </c>
      <c r="DA29" s="679"/>
      <c r="DB29" s="679"/>
      <c r="DC29" s="683"/>
      <c r="DD29" s="654">
        <v>249285</v>
      </c>
      <c r="DE29" s="681"/>
      <c r="DF29" s="681"/>
      <c r="DG29" s="681"/>
      <c r="DH29" s="681"/>
      <c r="DI29" s="681"/>
      <c r="DJ29" s="681"/>
      <c r="DK29" s="682"/>
      <c r="DL29" s="654">
        <v>249285</v>
      </c>
      <c r="DM29" s="681"/>
      <c r="DN29" s="681"/>
      <c r="DO29" s="681"/>
      <c r="DP29" s="681"/>
      <c r="DQ29" s="681"/>
      <c r="DR29" s="681"/>
      <c r="DS29" s="681"/>
      <c r="DT29" s="681"/>
      <c r="DU29" s="681"/>
      <c r="DV29" s="682"/>
      <c r="DW29" s="650">
        <v>11.9</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3047</v>
      </c>
      <c r="S30" s="646"/>
      <c r="T30" s="646"/>
      <c r="U30" s="646"/>
      <c r="V30" s="646"/>
      <c r="W30" s="646"/>
      <c r="X30" s="646"/>
      <c r="Y30" s="647"/>
      <c r="Z30" s="648">
        <v>0.1</v>
      </c>
      <c r="AA30" s="648"/>
      <c r="AB30" s="648"/>
      <c r="AC30" s="648"/>
      <c r="AD30" s="649" t="s">
        <v>129</v>
      </c>
      <c r="AE30" s="649"/>
      <c r="AF30" s="649"/>
      <c r="AG30" s="649"/>
      <c r="AH30" s="649"/>
      <c r="AI30" s="649"/>
      <c r="AJ30" s="649"/>
      <c r="AK30" s="649"/>
      <c r="AL30" s="650" t="s">
        <v>129</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250337</v>
      </c>
      <c r="CS30" s="646"/>
      <c r="CT30" s="646"/>
      <c r="CU30" s="646"/>
      <c r="CV30" s="646"/>
      <c r="CW30" s="646"/>
      <c r="CX30" s="646"/>
      <c r="CY30" s="647"/>
      <c r="CZ30" s="650">
        <v>6.1</v>
      </c>
      <c r="DA30" s="679"/>
      <c r="DB30" s="679"/>
      <c r="DC30" s="683"/>
      <c r="DD30" s="654">
        <v>234784</v>
      </c>
      <c r="DE30" s="646"/>
      <c r="DF30" s="646"/>
      <c r="DG30" s="646"/>
      <c r="DH30" s="646"/>
      <c r="DI30" s="646"/>
      <c r="DJ30" s="646"/>
      <c r="DK30" s="647"/>
      <c r="DL30" s="654">
        <v>234784</v>
      </c>
      <c r="DM30" s="646"/>
      <c r="DN30" s="646"/>
      <c r="DO30" s="646"/>
      <c r="DP30" s="646"/>
      <c r="DQ30" s="646"/>
      <c r="DR30" s="646"/>
      <c r="DS30" s="646"/>
      <c r="DT30" s="646"/>
      <c r="DU30" s="646"/>
      <c r="DV30" s="647"/>
      <c r="DW30" s="650">
        <v>11.2</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338825</v>
      </c>
      <c r="S31" s="646"/>
      <c r="T31" s="646"/>
      <c r="U31" s="646"/>
      <c r="V31" s="646"/>
      <c r="W31" s="646"/>
      <c r="X31" s="646"/>
      <c r="Y31" s="647"/>
      <c r="Z31" s="648">
        <v>8</v>
      </c>
      <c r="AA31" s="648"/>
      <c r="AB31" s="648"/>
      <c r="AC31" s="648"/>
      <c r="AD31" s="649" t="s">
        <v>226</v>
      </c>
      <c r="AE31" s="649"/>
      <c r="AF31" s="649"/>
      <c r="AG31" s="649"/>
      <c r="AH31" s="649"/>
      <c r="AI31" s="649"/>
      <c r="AJ31" s="649"/>
      <c r="AK31" s="649"/>
      <c r="AL31" s="650" t="s">
        <v>129</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13">
        <v>98.1</v>
      </c>
      <c r="BH31" s="700"/>
      <c r="BI31" s="700"/>
      <c r="BJ31" s="700"/>
      <c r="BK31" s="700"/>
      <c r="BL31" s="700"/>
      <c r="BM31" s="640">
        <v>91.1</v>
      </c>
      <c r="BN31" s="700"/>
      <c r="BO31" s="700"/>
      <c r="BP31" s="700"/>
      <c r="BQ31" s="701"/>
      <c r="BR31" s="713">
        <v>98</v>
      </c>
      <c r="BS31" s="700"/>
      <c r="BT31" s="700"/>
      <c r="BU31" s="700"/>
      <c r="BV31" s="700"/>
      <c r="BW31" s="700"/>
      <c r="BX31" s="640">
        <v>89.7</v>
      </c>
      <c r="BY31" s="700"/>
      <c r="BZ31" s="700"/>
      <c r="CA31" s="700"/>
      <c r="CB31" s="701"/>
      <c r="CD31" s="687"/>
      <c r="CE31" s="688"/>
      <c r="CF31" s="660" t="s">
        <v>310</v>
      </c>
      <c r="CG31" s="661"/>
      <c r="CH31" s="661"/>
      <c r="CI31" s="661"/>
      <c r="CJ31" s="661"/>
      <c r="CK31" s="661"/>
      <c r="CL31" s="661"/>
      <c r="CM31" s="661"/>
      <c r="CN31" s="661"/>
      <c r="CO31" s="661"/>
      <c r="CP31" s="661"/>
      <c r="CQ31" s="662"/>
      <c r="CR31" s="645">
        <v>16423</v>
      </c>
      <c r="CS31" s="681"/>
      <c r="CT31" s="681"/>
      <c r="CU31" s="681"/>
      <c r="CV31" s="681"/>
      <c r="CW31" s="681"/>
      <c r="CX31" s="681"/>
      <c r="CY31" s="682"/>
      <c r="CZ31" s="650">
        <v>0.4</v>
      </c>
      <c r="DA31" s="679"/>
      <c r="DB31" s="679"/>
      <c r="DC31" s="683"/>
      <c r="DD31" s="654">
        <v>14501</v>
      </c>
      <c r="DE31" s="681"/>
      <c r="DF31" s="681"/>
      <c r="DG31" s="681"/>
      <c r="DH31" s="681"/>
      <c r="DI31" s="681"/>
      <c r="DJ31" s="681"/>
      <c r="DK31" s="682"/>
      <c r="DL31" s="654">
        <v>14501</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t="s">
        <v>129</v>
      </c>
      <c r="S32" s="646"/>
      <c r="T32" s="646"/>
      <c r="U32" s="646"/>
      <c r="V32" s="646"/>
      <c r="W32" s="646"/>
      <c r="X32" s="646"/>
      <c r="Y32" s="647"/>
      <c r="Z32" s="648" t="s">
        <v>226</v>
      </c>
      <c r="AA32" s="648"/>
      <c r="AB32" s="648"/>
      <c r="AC32" s="648"/>
      <c r="AD32" s="649" t="s">
        <v>226</v>
      </c>
      <c r="AE32" s="649"/>
      <c r="AF32" s="649"/>
      <c r="AG32" s="649"/>
      <c r="AH32" s="649"/>
      <c r="AI32" s="649"/>
      <c r="AJ32" s="649"/>
      <c r="AK32" s="649"/>
      <c r="AL32" s="650" t="s">
        <v>129</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v>
      </c>
      <c r="BH32" s="681"/>
      <c r="BI32" s="681"/>
      <c r="BJ32" s="681"/>
      <c r="BK32" s="681"/>
      <c r="BL32" s="681"/>
      <c r="BM32" s="651">
        <v>92.7</v>
      </c>
      <c r="BN32" s="711"/>
      <c r="BO32" s="711"/>
      <c r="BP32" s="711"/>
      <c r="BQ32" s="712"/>
      <c r="BR32" s="714">
        <v>97.5</v>
      </c>
      <c r="BS32" s="681"/>
      <c r="BT32" s="681"/>
      <c r="BU32" s="681"/>
      <c r="BV32" s="681"/>
      <c r="BW32" s="681"/>
      <c r="BX32" s="651">
        <v>91.7</v>
      </c>
      <c r="BY32" s="711"/>
      <c r="BZ32" s="711"/>
      <c r="CA32" s="711"/>
      <c r="CB32" s="712"/>
      <c r="CD32" s="689"/>
      <c r="CE32" s="690"/>
      <c r="CF32" s="660" t="s">
        <v>314</v>
      </c>
      <c r="CG32" s="661"/>
      <c r="CH32" s="661"/>
      <c r="CI32" s="661"/>
      <c r="CJ32" s="661"/>
      <c r="CK32" s="661"/>
      <c r="CL32" s="661"/>
      <c r="CM32" s="661"/>
      <c r="CN32" s="661"/>
      <c r="CO32" s="661"/>
      <c r="CP32" s="661"/>
      <c r="CQ32" s="662"/>
      <c r="CR32" s="645" t="s">
        <v>129</v>
      </c>
      <c r="CS32" s="646"/>
      <c r="CT32" s="646"/>
      <c r="CU32" s="646"/>
      <c r="CV32" s="646"/>
      <c r="CW32" s="646"/>
      <c r="CX32" s="646"/>
      <c r="CY32" s="647"/>
      <c r="CZ32" s="650" t="s">
        <v>129</v>
      </c>
      <c r="DA32" s="679"/>
      <c r="DB32" s="679"/>
      <c r="DC32" s="683"/>
      <c r="DD32" s="654" t="s">
        <v>129</v>
      </c>
      <c r="DE32" s="646"/>
      <c r="DF32" s="646"/>
      <c r="DG32" s="646"/>
      <c r="DH32" s="646"/>
      <c r="DI32" s="646"/>
      <c r="DJ32" s="646"/>
      <c r="DK32" s="647"/>
      <c r="DL32" s="654" t="s">
        <v>129</v>
      </c>
      <c r="DM32" s="646"/>
      <c r="DN32" s="646"/>
      <c r="DO32" s="646"/>
      <c r="DP32" s="646"/>
      <c r="DQ32" s="646"/>
      <c r="DR32" s="646"/>
      <c r="DS32" s="646"/>
      <c r="DT32" s="646"/>
      <c r="DU32" s="646"/>
      <c r="DV32" s="647"/>
      <c r="DW32" s="650" t="s">
        <v>129</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1041865</v>
      </c>
      <c r="S33" s="646"/>
      <c r="T33" s="646"/>
      <c r="U33" s="646"/>
      <c r="V33" s="646"/>
      <c r="W33" s="646"/>
      <c r="X33" s="646"/>
      <c r="Y33" s="647"/>
      <c r="Z33" s="648">
        <v>24.5</v>
      </c>
      <c r="AA33" s="648"/>
      <c r="AB33" s="648"/>
      <c r="AC33" s="648"/>
      <c r="AD33" s="649" t="s">
        <v>226</v>
      </c>
      <c r="AE33" s="649"/>
      <c r="AF33" s="649"/>
      <c r="AG33" s="649"/>
      <c r="AH33" s="649"/>
      <c r="AI33" s="649"/>
      <c r="AJ33" s="649"/>
      <c r="AK33" s="649"/>
      <c r="AL33" s="650" t="s">
        <v>129</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97.2</v>
      </c>
      <c r="BH33" s="716"/>
      <c r="BI33" s="716"/>
      <c r="BJ33" s="716"/>
      <c r="BK33" s="716"/>
      <c r="BL33" s="716"/>
      <c r="BM33" s="717">
        <v>89</v>
      </c>
      <c r="BN33" s="716"/>
      <c r="BO33" s="716"/>
      <c r="BP33" s="716"/>
      <c r="BQ33" s="718"/>
      <c r="BR33" s="715">
        <v>98.2</v>
      </c>
      <c r="BS33" s="716"/>
      <c r="BT33" s="716"/>
      <c r="BU33" s="716"/>
      <c r="BV33" s="716"/>
      <c r="BW33" s="716"/>
      <c r="BX33" s="717">
        <v>87</v>
      </c>
      <c r="BY33" s="716"/>
      <c r="BZ33" s="716"/>
      <c r="CA33" s="716"/>
      <c r="CB33" s="718"/>
      <c r="CD33" s="660" t="s">
        <v>317</v>
      </c>
      <c r="CE33" s="661"/>
      <c r="CF33" s="661"/>
      <c r="CG33" s="661"/>
      <c r="CH33" s="661"/>
      <c r="CI33" s="661"/>
      <c r="CJ33" s="661"/>
      <c r="CK33" s="661"/>
      <c r="CL33" s="661"/>
      <c r="CM33" s="661"/>
      <c r="CN33" s="661"/>
      <c r="CO33" s="661"/>
      <c r="CP33" s="661"/>
      <c r="CQ33" s="662"/>
      <c r="CR33" s="645">
        <v>2378940</v>
      </c>
      <c r="CS33" s="681"/>
      <c r="CT33" s="681"/>
      <c r="CU33" s="681"/>
      <c r="CV33" s="681"/>
      <c r="CW33" s="681"/>
      <c r="CX33" s="681"/>
      <c r="CY33" s="682"/>
      <c r="CZ33" s="650">
        <v>58</v>
      </c>
      <c r="DA33" s="679"/>
      <c r="DB33" s="679"/>
      <c r="DC33" s="683"/>
      <c r="DD33" s="654">
        <v>1237009</v>
      </c>
      <c r="DE33" s="681"/>
      <c r="DF33" s="681"/>
      <c r="DG33" s="681"/>
      <c r="DH33" s="681"/>
      <c r="DI33" s="681"/>
      <c r="DJ33" s="681"/>
      <c r="DK33" s="682"/>
      <c r="DL33" s="654">
        <v>995601</v>
      </c>
      <c r="DM33" s="681"/>
      <c r="DN33" s="681"/>
      <c r="DO33" s="681"/>
      <c r="DP33" s="681"/>
      <c r="DQ33" s="681"/>
      <c r="DR33" s="681"/>
      <c r="DS33" s="681"/>
      <c r="DT33" s="681"/>
      <c r="DU33" s="681"/>
      <c r="DV33" s="682"/>
      <c r="DW33" s="650">
        <v>47.4</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55260</v>
      </c>
      <c r="S34" s="646"/>
      <c r="T34" s="646"/>
      <c r="U34" s="646"/>
      <c r="V34" s="646"/>
      <c r="W34" s="646"/>
      <c r="X34" s="646"/>
      <c r="Y34" s="647"/>
      <c r="Z34" s="648">
        <v>1.3</v>
      </c>
      <c r="AA34" s="648"/>
      <c r="AB34" s="648"/>
      <c r="AC34" s="648"/>
      <c r="AD34" s="649">
        <v>687</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552077</v>
      </c>
      <c r="CS34" s="646"/>
      <c r="CT34" s="646"/>
      <c r="CU34" s="646"/>
      <c r="CV34" s="646"/>
      <c r="CW34" s="646"/>
      <c r="CX34" s="646"/>
      <c r="CY34" s="647"/>
      <c r="CZ34" s="650">
        <v>13.5</v>
      </c>
      <c r="DA34" s="679"/>
      <c r="DB34" s="679"/>
      <c r="DC34" s="683"/>
      <c r="DD34" s="654">
        <v>395590</v>
      </c>
      <c r="DE34" s="646"/>
      <c r="DF34" s="646"/>
      <c r="DG34" s="646"/>
      <c r="DH34" s="646"/>
      <c r="DI34" s="646"/>
      <c r="DJ34" s="646"/>
      <c r="DK34" s="647"/>
      <c r="DL34" s="654">
        <v>301050</v>
      </c>
      <c r="DM34" s="646"/>
      <c r="DN34" s="646"/>
      <c r="DO34" s="646"/>
      <c r="DP34" s="646"/>
      <c r="DQ34" s="646"/>
      <c r="DR34" s="646"/>
      <c r="DS34" s="646"/>
      <c r="DT34" s="646"/>
      <c r="DU34" s="646"/>
      <c r="DV34" s="647"/>
      <c r="DW34" s="650">
        <v>14.3</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49843</v>
      </c>
      <c r="S35" s="646"/>
      <c r="T35" s="646"/>
      <c r="U35" s="646"/>
      <c r="V35" s="646"/>
      <c r="W35" s="646"/>
      <c r="X35" s="646"/>
      <c r="Y35" s="647"/>
      <c r="Z35" s="648">
        <v>1.2</v>
      </c>
      <c r="AA35" s="648"/>
      <c r="AB35" s="648"/>
      <c r="AC35" s="648"/>
      <c r="AD35" s="649" t="s">
        <v>226</v>
      </c>
      <c r="AE35" s="649"/>
      <c r="AF35" s="649"/>
      <c r="AG35" s="649"/>
      <c r="AH35" s="649"/>
      <c r="AI35" s="649"/>
      <c r="AJ35" s="649"/>
      <c r="AK35" s="649"/>
      <c r="AL35" s="650" t="s">
        <v>226</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63322</v>
      </c>
      <c r="CS35" s="681"/>
      <c r="CT35" s="681"/>
      <c r="CU35" s="681"/>
      <c r="CV35" s="681"/>
      <c r="CW35" s="681"/>
      <c r="CX35" s="681"/>
      <c r="CY35" s="682"/>
      <c r="CZ35" s="650">
        <v>1.5</v>
      </c>
      <c r="DA35" s="679"/>
      <c r="DB35" s="679"/>
      <c r="DC35" s="683"/>
      <c r="DD35" s="654">
        <v>59992</v>
      </c>
      <c r="DE35" s="681"/>
      <c r="DF35" s="681"/>
      <c r="DG35" s="681"/>
      <c r="DH35" s="681"/>
      <c r="DI35" s="681"/>
      <c r="DJ35" s="681"/>
      <c r="DK35" s="682"/>
      <c r="DL35" s="654">
        <v>10825</v>
      </c>
      <c r="DM35" s="681"/>
      <c r="DN35" s="681"/>
      <c r="DO35" s="681"/>
      <c r="DP35" s="681"/>
      <c r="DQ35" s="681"/>
      <c r="DR35" s="681"/>
      <c r="DS35" s="681"/>
      <c r="DT35" s="681"/>
      <c r="DU35" s="681"/>
      <c r="DV35" s="682"/>
      <c r="DW35" s="650">
        <v>0.5</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107723</v>
      </c>
      <c r="S36" s="646"/>
      <c r="T36" s="646"/>
      <c r="U36" s="646"/>
      <c r="V36" s="646"/>
      <c r="W36" s="646"/>
      <c r="X36" s="646"/>
      <c r="Y36" s="647"/>
      <c r="Z36" s="648">
        <v>2.5</v>
      </c>
      <c r="AA36" s="648"/>
      <c r="AB36" s="648"/>
      <c r="AC36" s="648"/>
      <c r="AD36" s="649" t="s">
        <v>129</v>
      </c>
      <c r="AE36" s="649"/>
      <c r="AF36" s="649"/>
      <c r="AG36" s="649"/>
      <c r="AH36" s="649"/>
      <c r="AI36" s="649"/>
      <c r="AJ36" s="649"/>
      <c r="AK36" s="649"/>
      <c r="AL36" s="650" t="s">
        <v>129</v>
      </c>
      <c r="AM36" s="651"/>
      <c r="AN36" s="651"/>
      <c r="AO36" s="652"/>
      <c r="AP36" s="235"/>
      <c r="AQ36" s="719" t="s">
        <v>325</v>
      </c>
      <c r="AR36" s="720"/>
      <c r="AS36" s="720"/>
      <c r="AT36" s="720"/>
      <c r="AU36" s="720"/>
      <c r="AV36" s="720"/>
      <c r="AW36" s="720"/>
      <c r="AX36" s="720"/>
      <c r="AY36" s="721"/>
      <c r="AZ36" s="634">
        <v>405029</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41999</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1272642</v>
      </c>
      <c r="CS36" s="646"/>
      <c r="CT36" s="646"/>
      <c r="CU36" s="646"/>
      <c r="CV36" s="646"/>
      <c r="CW36" s="646"/>
      <c r="CX36" s="646"/>
      <c r="CY36" s="647"/>
      <c r="CZ36" s="650">
        <v>31</v>
      </c>
      <c r="DA36" s="679"/>
      <c r="DB36" s="679"/>
      <c r="DC36" s="683"/>
      <c r="DD36" s="654">
        <v>412676</v>
      </c>
      <c r="DE36" s="646"/>
      <c r="DF36" s="646"/>
      <c r="DG36" s="646"/>
      <c r="DH36" s="646"/>
      <c r="DI36" s="646"/>
      <c r="DJ36" s="646"/>
      <c r="DK36" s="647"/>
      <c r="DL36" s="654">
        <v>358286</v>
      </c>
      <c r="DM36" s="646"/>
      <c r="DN36" s="646"/>
      <c r="DO36" s="646"/>
      <c r="DP36" s="646"/>
      <c r="DQ36" s="646"/>
      <c r="DR36" s="646"/>
      <c r="DS36" s="646"/>
      <c r="DT36" s="646"/>
      <c r="DU36" s="646"/>
      <c r="DV36" s="647"/>
      <c r="DW36" s="650">
        <v>17.100000000000001</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178745</v>
      </c>
      <c r="S37" s="646"/>
      <c r="T37" s="646"/>
      <c r="U37" s="646"/>
      <c r="V37" s="646"/>
      <c r="W37" s="646"/>
      <c r="X37" s="646"/>
      <c r="Y37" s="647"/>
      <c r="Z37" s="648">
        <v>4.2</v>
      </c>
      <c r="AA37" s="648"/>
      <c r="AB37" s="648"/>
      <c r="AC37" s="648"/>
      <c r="AD37" s="649" t="s">
        <v>129</v>
      </c>
      <c r="AE37" s="649"/>
      <c r="AF37" s="649"/>
      <c r="AG37" s="649"/>
      <c r="AH37" s="649"/>
      <c r="AI37" s="649"/>
      <c r="AJ37" s="649"/>
      <c r="AK37" s="649"/>
      <c r="AL37" s="650" t="s">
        <v>226</v>
      </c>
      <c r="AM37" s="651"/>
      <c r="AN37" s="651"/>
      <c r="AO37" s="652"/>
      <c r="AQ37" s="723" t="s">
        <v>329</v>
      </c>
      <c r="AR37" s="724"/>
      <c r="AS37" s="724"/>
      <c r="AT37" s="724"/>
      <c r="AU37" s="724"/>
      <c r="AV37" s="724"/>
      <c r="AW37" s="724"/>
      <c r="AX37" s="724"/>
      <c r="AY37" s="725"/>
      <c r="AZ37" s="645">
        <v>126792</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41999</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202928</v>
      </c>
      <c r="CS37" s="681"/>
      <c r="CT37" s="681"/>
      <c r="CU37" s="681"/>
      <c r="CV37" s="681"/>
      <c r="CW37" s="681"/>
      <c r="CX37" s="681"/>
      <c r="CY37" s="682"/>
      <c r="CZ37" s="650">
        <v>5</v>
      </c>
      <c r="DA37" s="679"/>
      <c r="DB37" s="679"/>
      <c r="DC37" s="683"/>
      <c r="DD37" s="654">
        <v>202866</v>
      </c>
      <c r="DE37" s="681"/>
      <c r="DF37" s="681"/>
      <c r="DG37" s="681"/>
      <c r="DH37" s="681"/>
      <c r="DI37" s="681"/>
      <c r="DJ37" s="681"/>
      <c r="DK37" s="682"/>
      <c r="DL37" s="654">
        <v>200990</v>
      </c>
      <c r="DM37" s="681"/>
      <c r="DN37" s="681"/>
      <c r="DO37" s="681"/>
      <c r="DP37" s="681"/>
      <c r="DQ37" s="681"/>
      <c r="DR37" s="681"/>
      <c r="DS37" s="681"/>
      <c r="DT37" s="681"/>
      <c r="DU37" s="681"/>
      <c r="DV37" s="682"/>
      <c r="DW37" s="650">
        <v>9.6</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31926</v>
      </c>
      <c r="S38" s="646"/>
      <c r="T38" s="646"/>
      <c r="U38" s="646"/>
      <c r="V38" s="646"/>
      <c r="W38" s="646"/>
      <c r="X38" s="646"/>
      <c r="Y38" s="647"/>
      <c r="Z38" s="648">
        <v>0.7</v>
      </c>
      <c r="AA38" s="648"/>
      <c r="AB38" s="648"/>
      <c r="AC38" s="648"/>
      <c r="AD38" s="649">
        <v>375</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28899</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646</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405029</v>
      </c>
      <c r="CS38" s="646"/>
      <c r="CT38" s="646"/>
      <c r="CU38" s="646"/>
      <c r="CV38" s="646"/>
      <c r="CW38" s="646"/>
      <c r="CX38" s="646"/>
      <c r="CY38" s="647"/>
      <c r="CZ38" s="650">
        <v>9.9</v>
      </c>
      <c r="DA38" s="679"/>
      <c r="DB38" s="679"/>
      <c r="DC38" s="683"/>
      <c r="DD38" s="654">
        <v>364580</v>
      </c>
      <c r="DE38" s="646"/>
      <c r="DF38" s="646"/>
      <c r="DG38" s="646"/>
      <c r="DH38" s="646"/>
      <c r="DI38" s="646"/>
      <c r="DJ38" s="646"/>
      <c r="DK38" s="647"/>
      <c r="DL38" s="654">
        <v>325440</v>
      </c>
      <c r="DM38" s="646"/>
      <c r="DN38" s="646"/>
      <c r="DO38" s="646"/>
      <c r="DP38" s="646"/>
      <c r="DQ38" s="646"/>
      <c r="DR38" s="646"/>
      <c r="DS38" s="646"/>
      <c r="DT38" s="646"/>
      <c r="DU38" s="646"/>
      <c r="DV38" s="647"/>
      <c r="DW38" s="650">
        <v>15.5</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226487</v>
      </c>
      <c r="S39" s="646"/>
      <c r="T39" s="646"/>
      <c r="U39" s="646"/>
      <c r="V39" s="646"/>
      <c r="W39" s="646"/>
      <c r="X39" s="646"/>
      <c r="Y39" s="647"/>
      <c r="Z39" s="648">
        <v>5.3</v>
      </c>
      <c r="AA39" s="648"/>
      <c r="AB39" s="648"/>
      <c r="AC39" s="648"/>
      <c r="AD39" s="649" t="s">
        <v>129</v>
      </c>
      <c r="AE39" s="649"/>
      <c r="AF39" s="649"/>
      <c r="AG39" s="649"/>
      <c r="AH39" s="649"/>
      <c r="AI39" s="649"/>
      <c r="AJ39" s="649"/>
      <c r="AK39" s="649"/>
      <c r="AL39" s="650" t="s">
        <v>129</v>
      </c>
      <c r="AM39" s="651"/>
      <c r="AN39" s="651"/>
      <c r="AO39" s="652"/>
      <c r="AQ39" s="723" t="s">
        <v>337</v>
      </c>
      <c r="AR39" s="724"/>
      <c r="AS39" s="724"/>
      <c r="AT39" s="724"/>
      <c r="AU39" s="724"/>
      <c r="AV39" s="724"/>
      <c r="AW39" s="724"/>
      <c r="AX39" s="724"/>
      <c r="AY39" s="725"/>
      <c r="AZ39" s="645" t="s">
        <v>226</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1094</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85870</v>
      </c>
      <c r="CS39" s="681"/>
      <c r="CT39" s="681"/>
      <c r="CU39" s="681"/>
      <c r="CV39" s="681"/>
      <c r="CW39" s="681"/>
      <c r="CX39" s="681"/>
      <c r="CY39" s="682"/>
      <c r="CZ39" s="650">
        <v>2.1</v>
      </c>
      <c r="DA39" s="679"/>
      <c r="DB39" s="679"/>
      <c r="DC39" s="683"/>
      <c r="DD39" s="654">
        <v>4171</v>
      </c>
      <c r="DE39" s="681"/>
      <c r="DF39" s="681"/>
      <c r="DG39" s="681"/>
      <c r="DH39" s="681"/>
      <c r="DI39" s="681"/>
      <c r="DJ39" s="681"/>
      <c r="DK39" s="682"/>
      <c r="DL39" s="654" t="s">
        <v>226</v>
      </c>
      <c r="DM39" s="681"/>
      <c r="DN39" s="681"/>
      <c r="DO39" s="681"/>
      <c r="DP39" s="681"/>
      <c r="DQ39" s="681"/>
      <c r="DR39" s="681"/>
      <c r="DS39" s="681"/>
      <c r="DT39" s="681"/>
      <c r="DU39" s="681"/>
      <c r="DV39" s="682"/>
      <c r="DW39" s="650" t="s">
        <v>129</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226</v>
      </c>
      <c r="S40" s="646"/>
      <c r="T40" s="646"/>
      <c r="U40" s="646"/>
      <c r="V40" s="646"/>
      <c r="W40" s="646"/>
      <c r="X40" s="646"/>
      <c r="Y40" s="647"/>
      <c r="Z40" s="648" t="s">
        <v>129</v>
      </c>
      <c r="AA40" s="648"/>
      <c r="AB40" s="648"/>
      <c r="AC40" s="648"/>
      <c r="AD40" s="649" t="s">
        <v>226</v>
      </c>
      <c r="AE40" s="649"/>
      <c r="AF40" s="649"/>
      <c r="AG40" s="649"/>
      <c r="AH40" s="649"/>
      <c r="AI40" s="649"/>
      <c r="AJ40" s="649"/>
      <c r="AK40" s="649"/>
      <c r="AL40" s="650" t="s">
        <v>129</v>
      </c>
      <c r="AM40" s="651"/>
      <c r="AN40" s="651"/>
      <c r="AO40" s="652"/>
      <c r="AQ40" s="723" t="s">
        <v>341</v>
      </c>
      <c r="AR40" s="724"/>
      <c r="AS40" s="724"/>
      <c r="AT40" s="724"/>
      <c r="AU40" s="724"/>
      <c r="AV40" s="724"/>
      <c r="AW40" s="724"/>
      <c r="AX40" s="724"/>
      <c r="AY40" s="725"/>
      <c r="AZ40" s="645" t="s">
        <v>129</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106</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t="s">
        <v>129</v>
      </c>
      <c r="CS40" s="646"/>
      <c r="CT40" s="646"/>
      <c r="CU40" s="646"/>
      <c r="CV40" s="646"/>
      <c r="CW40" s="646"/>
      <c r="CX40" s="646"/>
      <c r="CY40" s="647"/>
      <c r="CZ40" s="650" t="s">
        <v>129</v>
      </c>
      <c r="DA40" s="679"/>
      <c r="DB40" s="679"/>
      <c r="DC40" s="683"/>
      <c r="DD40" s="654" t="s">
        <v>129</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57887</v>
      </c>
      <c r="S41" s="646"/>
      <c r="T41" s="646"/>
      <c r="U41" s="646"/>
      <c r="V41" s="646"/>
      <c r="W41" s="646"/>
      <c r="X41" s="646"/>
      <c r="Y41" s="647"/>
      <c r="Z41" s="648">
        <v>1.4</v>
      </c>
      <c r="AA41" s="648"/>
      <c r="AB41" s="648"/>
      <c r="AC41" s="648"/>
      <c r="AD41" s="649" t="s">
        <v>129</v>
      </c>
      <c r="AE41" s="649"/>
      <c r="AF41" s="649"/>
      <c r="AG41" s="649"/>
      <c r="AH41" s="649"/>
      <c r="AI41" s="649"/>
      <c r="AJ41" s="649"/>
      <c r="AK41" s="649"/>
      <c r="AL41" s="650" t="s">
        <v>129</v>
      </c>
      <c r="AM41" s="651"/>
      <c r="AN41" s="651"/>
      <c r="AO41" s="652"/>
      <c r="AQ41" s="723" t="s">
        <v>346</v>
      </c>
      <c r="AR41" s="724"/>
      <c r="AS41" s="724"/>
      <c r="AT41" s="724"/>
      <c r="AU41" s="724"/>
      <c r="AV41" s="724"/>
      <c r="AW41" s="724"/>
      <c r="AX41" s="724"/>
      <c r="AY41" s="725"/>
      <c r="AZ41" s="645">
        <v>49334</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v>1</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129</v>
      </c>
      <c r="DA41" s="679"/>
      <c r="DB41" s="679"/>
      <c r="DC41" s="683"/>
      <c r="DD41" s="654" t="s">
        <v>226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4258648</v>
      </c>
      <c r="S42" s="731"/>
      <c r="T42" s="731"/>
      <c r="U42" s="731"/>
      <c r="V42" s="731"/>
      <c r="W42" s="731"/>
      <c r="X42" s="731"/>
      <c r="Y42" s="739"/>
      <c r="Z42" s="740">
        <v>100</v>
      </c>
      <c r="AA42" s="740"/>
      <c r="AB42" s="740"/>
      <c r="AC42" s="740"/>
      <c r="AD42" s="741">
        <v>2042333</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200004</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386</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358839</v>
      </c>
      <c r="CS42" s="646"/>
      <c r="CT42" s="646"/>
      <c r="CU42" s="646"/>
      <c r="CV42" s="646"/>
      <c r="CW42" s="646"/>
      <c r="CX42" s="646"/>
      <c r="CY42" s="647"/>
      <c r="CZ42" s="650">
        <v>8.8000000000000007</v>
      </c>
      <c r="DA42" s="651"/>
      <c r="DB42" s="651"/>
      <c r="DC42" s="663"/>
      <c r="DD42" s="654">
        <v>76498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16667</v>
      </c>
      <c r="CS43" s="681"/>
      <c r="CT43" s="681"/>
      <c r="CU43" s="681"/>
      <c r="CV43" s="681"/>
      <c r="CW43" s="681"/>
      <c r="CX43" s="681"/>
      <c r="CY43" s="682"/>
      <c r="CZ43" s="650">
        <v>0.4</v>
      </c>
      <c r="DA43" s="679"/>
      <c r="DB43" s="679"/>
      <c r="DC43" s="683"/>
      <c r="DD43" s="654">
        <v>16667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354</v>
      </c>
      <c r="CG44" s="643"/>
      <c r="CH44" s="643"/>
      <c r="CI44" s="643"/>
      <c r="CJ44" s="643"/>
      <c r="CK44" s="643"/>
      <c r="CL44" s="643"/>
      <c r="CM44" s="643"/>
      <c r="CN44" s="643"/>
      <c r="CO44" s="643"/>
      <c r="CP44" s="643"/>
      <c r="CQ44" s="644"/>
      <c r="CR44" s="645">
        <v>301029</v>
      </c>
      <c r="CS44" s="646"/>
      <c r="CT44" s="646"/>
      <c r="CU44" s="646"/>
      <c r="CV44" s="646"/>
      <c r="CW44" s="646"/>
      <c r="CX44" s="646"/>
      <c r="CY44" s="647"/>
      <c r="CZ44" s="650">
        <v>7.3</v>
      </c>
      <c r="DA44" s="651"/>
      <c r="DB44" s="651"/>
      <c r="DC44" s="663"/>
      <c r="DD44" s="654">
        <v>73460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119467</v>
      </c>
      <c r="CS45" s="681"/>
      <c r="CT45" s="681"/>
      <c r="CU45" s="681"/>
      <c r="CV45" s="681"/>
      <c r="CW45" s="681"/>
      <c r="CX45" s="681"/>
      <c r="CY45" s="682"/>
      <c r="CZ45" s="650">
        <v>2.9</v>
      </c>
      <c r="DA45" s="679"/>
      <c r="DB45" s="679"/>
      <c r="DC45" s="683"/>
      <c r="DD45" s="654">
        <v>20260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181562</v>
      </c>
      <c r="CS46" s="646"/>
      <c r="CT46" s="646"/>
      <c r="CU46" s="646"/>
      <c r="CV46" s="646"/>
      <c r="CW46" s="646"/>
      <c r="CX46" s="646"/>
      <c r="CY46" s="647"/>
      <c r="CZ46" s="650">
        <v>4.4000000000000004</v>
      </c>
      <c r="DA46" s="651"/>
      <c r="DB46" s="651"/>
      <c r="DC46" s="663"/>
      <c r="DD46" s="654">
        <v>53200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57810</v>
      </c>
      <c r="CS47" s="681"/>
      <c r="CT47" s="681"/>
      <c r="CU47" s="681"/>
      <c r="CV47" s="681"/>
      <c r="CW47" s="681"/>
      <c r="CX47" s="681"/>
      <c r="CY47" s="682"/>
      <c r="CZ47" s="650">
        <v>1.4</v>
      </c>
      <c r="DA47" s="679"/>
      <c r="DB47" s="679"/>
      <c r="DC47" s="683"/>
      <c r="DD47" s="654">
        <v>3038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226</v>
      </c>
      <c r="CS48" s="646"/>
      <c r="CT48" s="646"/>
      <c r="CU48" s="646"/>
      <c r="CV48" s="646"/>
      <c r="CW48" s="646"/>
      <c r="CX48" s="646"/>
      <c r="CY48" s="647"/>
      <c r="CZ48" s="650" t="s">
        <v>226</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362</v>
      </c>
      <c r="CE49" s="696"/>
      <c r="CF49" s="696"/>
      <c r="CG49" s="696"/>
      <c r="CH49" s="696"/>
      <c r="CI49" s="696"/>
      <c r="CJ49" s="696"/>
      <c r="CK49" s="696"/>
      <c r="CL49" s="696"/>
      <c r="CM49" s="696"/>
      <c r="CN49" s="696"/>
      <c r="CO49" s="696"/>
      <c r="CP49" s="696"/>
      <c r="CQ49" s="697"/>
      <c r="CR49" s="730">
        <v>4099183</v>
      </c>
      <c r="CS49" s="716"/>
      <c r="CT49" s="716"/>
      <c r="CU49" s="716"/>
      <c r="CV49" s="716"/>
      <c r="CW49" s="716"/>
      <c r="CX49" s="716"/>
      <c r="CY49" s="747"/>
      <c r="CZ49" s="742">
        <v>100</v>
      </c>
      <c r="DA49" s="748"/>
      <c r="DB49" s="748"/>
      <c r="DC49" s="749"/>
      <c r="DD49" s="750">
        <v>2264825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9TO/eYz4/Cg3seOUMxT4rFVO7Ihp7ruqmr3pIn4elxmP1HwDxGayJO6z19xykZ7dSkhDazp3Lubv9dcV2Sjf+w==" saltValue="rAWZM4TWrjJ1FHWkdkKV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4258</v>
      </c>
      <c r="R7" s="781"/>
      <c r="S7" s="781"/>
      <c r="T7" s="781"/>
      <c r="U7" s="781"/>
      <c r="V7" s="781">
        <v>4099</v>
      </c>
      <c r="W7" s="781"/>
      <c r="X7" s="781"/>
      <c r="Y7" s="781"/>
      <c r="Z7" s="781"/>
      <c r="AA7" s="781">
        <v>159</v>
      </c>
      <c r="AB7" s="781"/>
      <c r="AC7" s="781"/>
      <c r="AD7" s="781"/>
      <c r="AE7" s="782"/>
      <c r="AF7" s="783">
        <v>107</v>
      </c>
      <c r="AG7" s="784"/>
      <c r="AH7" s="784"/>
      <c r="AI7" s="784"/>
      <c r="AJ7" s="785"/>
      <c r="AK7" s="820" t="s">
        <v>584</v>
      </c>
      <c r="AL7" s="821"/>
      <c r="AM7" s="821"/>
      <c r="AN7" s="821"/>
      <c r="AO7" s="821"/>
      <c r="AP7" s="821">
        <v>3123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566</v>
      </c>
      <c r="BT7" s="825"/>
      <c r="BU7" s="825"/>
      <c r="BV7" s="825"/>
      <c r="BW7" s="825"/>
      <c r="BX7" s="825"/>
      <c r="BY7" s="825"/>
      <c r="BZ7" s="825"/>
      <c r="CA7" s="825"/>
      <c r="CB7" s="825"/>
      <c r="CC7" s="825"/>
      <c r="CD7" s="825"/>
      <c r="CE7" s="825"/>
      <c r="CF7" s="825"/>
      <c r="CG7" s="826"/>
      <c r="CH7" s="817">
        <v>-10</v>
      </c>
      <c r="CI7" s="818"/>
      <c r="CJ7" s="818"/>
      <c r="CK7" s="818"/>
      <c r="CL7" s="819"/>
      <c r="CM7" s="817">
        <v>19</v>
      </c>
      <c r="CN7" s="818"/>
      <c r="CO7" s="818"/>
      <c r="CP7" s="818"/>
      <c r="CQ7" s="819"/>
      <c r="CR7" s="817">
        <v>39</v>
      </c>
      <c r="CS7" s="818"/>
      <c r="CT7" s="818"/>
      <c r="CU7" s="818"/>
      <c r="CV7" s="819"/>
      <c r="CW7" s="817" t="s">
        <v>578</v>
      </c>
      <c r="CX7" s="818"/>
      <c r="CY7" s="818"/>
      <c r="CZ7" s="818"/>
      <c r="DA7" s="819"/>
      <c r="DB7" s="817" t="s">
        <v>578</v>
      </c>
      <c r="DC7" s="818"/>
      <c r="DD7" s="818"/>
      <c r="DE7" s="818"/>
      <c r="DF7" s="819"/>
      <c r="DG7" s="817" t="s">
        <v>578</v>
      </c>
      <c r="DH7" s="818"/>
      <c r="DI7" s="818"/>
      <c r="DJ7" s="818"/>
      <c r="DK7" s="819"/>
      <c r="DL7" s="817" t="s">
        <v>578</v>
      </c>
      <c r="DM7" s="818"/>
      <c r="DN7" s="818"/>
      <c r="DO7" s="818"/>
      <c r="DP7" s="819"/>
      <c r="DQ7" s="817" t="s">
        <v>578</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567</v>
      </c>
      <c r="BT8" s="815"/>
      <c r="BU8" s="815"/>
      <c r="BV8" s="815"/>
      <c r="BW8" s="815"/>
      <c r="BX8" s="815"/>
      <c r="BY8" s="815"/>
      <c r="BZ8" s="815"/>
      <c r="CA8" s="815"/>
      <c r="CB8" s="815"/>
      <c r="CC8" s="815"/>
      <c r="CD8" s="815"/>
      <c r="CE8" s="815"/>
      <c r="CF8" s="815"/>
      <c r="CG8" s="816"/>
      <c r="CH8" s="827">
        <v>-30</v>
      </c>
      <c r="CI8" s="828"/>
      <c r="CJ8" s="828"/>
      <c r="CK8" s="828"/>
      <c r="CL8" s="829"/>
      <c r="CM8" s="827">
        <v>200</v>
      </c>
      <c r="CN8" s="828"/>
      <c r="CO8" s="828"/>
      <c r="CP8" s="828"/>
      <c r="CQ8" s="829"/>
      <c r="CR8" s="827">
        <v>2</v>
      </c>
      <c r="CS8" s="828"/>
      <c r="CT8" s="828"/>
      <c r="CU8" s="828"/>
      <c r="CV8" s="829"/>
      <c r="CW8" s="827">
        <v>4</v>
      </c>
      <c r="CX8" s="828"/>
      <c r="CY8" s="828"/>
      <c r="CZ8" s="828"/>
      <c r="DA8" s="829"/>
      <c r="DB8" s="827" t="s">
        <v>578</v>
      </c>
      <c r="DC8" s="828"/>
      <c r="DD8" s="828"/>
      <c r="DE8" s="828"/>
      <c r="DF8" s="829"/>
      <c r="DG8" s="827" t="s">
        <v>578</v>
      </c>
      <c r="DH8" s="828"/>
      <c r="DI8" s="828"/>
      <c r="DJ8" s="828"/>
      <c r="DK8" s="829"/>
      <c r="DL8" s="827" t="s">
        <v>576</v>
      </c>
      <c r="DM8" s="828"/>
      <c r="DN8" s="828"/>
      <c r="DO8" s="828"/>
      <c r="DP8" s="829"/>
      <c r="DQ8" s="827" t="s">
        <v>578</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v>4258</v>
      </c>
      <c r="R23" s="840"/>
      <c r="S23" s="840"/>
      <c r="T23" s="840"/>
      <c r="U23" s="840"/>
      <c r="V23" s="840">
        <v>4099</v>
      </c>
      <c r="W23" s="840"/>
      <c r="X23" s="840"/>
      <c r="Y23" s="840"/>
      <c r="Z23" s="840"/>
      <c r="AA23" s="840">
        <v>159</v>
      </c>
      <c r="AB23" s="840"/>
      <c r="AC23" s="840"/>
      <c r="AD23" s="840"/>
      <c r="AE23" s="841"/>
      <c r="AF23" s="842">
        <v>107</v>
      </c>
      <c r="AG23" s="840"/>
      <c r="AH23" s="840"/>
      <c r="AI23" s="840"/>
      <c r="AJ23" s="843"/>
      <c r="AK23" s="844"/>
      <c r="AL23" s="845"/>
      <c r="AM23" s="845"/>
      <c r="AN23" s="845"/>
      <c r="AO23" s="845"/>
      <c r="AP23" s="840">
        <v>3123</v>
      </c>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7">
        <v>620</v>
      </c>
      <c r="R28" s="868"/>
      <c r="S28" s="868"/>
      <c r="T28" s="868"/>
      <c r="U28" s="868"/>
      <c r="V28" s="868">
        <v>577</v>
      </c>
      <c r="W28" s="868"/>
      <c r="X28" s="868"/>
      <c r="Y28" s="868"/>
      <c r="Z28" s="868"/>
      <c r="AA28" s="868">
        <v>43</v>
      </c>
      <c r="AB28" s="868"/>
      <c r="AC28" s="868"/>
      <c r="AD28" s="868"/>
      <c r="AE28" s="869"/>
      <c r="AF28" s="870">
        <v>43</v>
      </c>
      <c r="AG28" s="868"/>
      <c r="AH28" s="868"/>
      <c r="AI28" s="868"/>
      <c r="AJ28" s="871"/>
      <c r="AK28" s="872">
        <v>38</v>
      </c>
      <c r="AL28" s="873"/>
      <c r="AM28" s="873"/>
      <c r="AN28" s="873"/>
      <c r="AO28" s="873"/>
      <c r="AP28" s="864" t="s">
        <v>575</v>
      </c>
      <c r="AQ28" s="864"/>
      <c r="AR28" s="864"/>
      <c r="AS28" s="864"/>
      <c r="AT28" s="864"/>
      <c r="AU28" s="864" t="s">
        <v>575</v>
      </c>
      <c r="AV28" s="864"/>
      <c r="AW28" s="864"/>
      <c r="AX28" s="864"/>
      <c r="AY28" s="864"/>
      <c r="AZ28" s="864" t="s">
        <v>575</v>
      </c>
      <c r="BA28" s="864"/>
      <c r="BB28" s="864"/>
      <c r="BC28" s="864"/>
      <c r="BD28" s="864"/>
      <c r="BE28" s="865"/>
      <c r="BF28" s="865"/>
      <c r="BG28" s="865"/>
      <c r="BH28" s="865"/>
      <c r="BI28" s="866"/>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703</v>
      </c>
      <c r="R29" s="805"/>
      <c r="S29" s="805"/>
      <c r="T29" s="805"/>
      <c r="U29" s="805"/>
      <c r="V29" s="805">
        <v>655</v>
      </c>
      <c r="W29" s="805"/>
      <c r="X29" s="805"/>
      <c r="Y29" s="805"/>
      <c r="Z29" s="805"/>
      <c r="AA29" s="805">
        <v>48</v>
      </c>
      <c r="AB29" s="805"/>
      <c r="AC29" s="805"/>
      <c r="AD29" s="805"/>
      <c r="AE29" s="806"/>
      <c r="AF29" s="807">
        <v>48</v>
      </c>
      <c r="AG29" s="808"/>
      <c r="AH29" s="808"/>
      <c r="AI29" s="808"/>
      <c r="AJ29" s="809"/>
      <c r="AK29" s="876">
        <v>95</v>
      </c>
      <c r="AL29" s="877"/>
      <c r="AM29" s="877"/>
      <c r="AN29" s="877"/>
      <c r="AO29" s="877"/>
      <c r="AP29" s="878" t="s">
        <v>575</v>
      </c>
      <c r="AQ29" s="878"/>
      <c r="AR29" s="878"/>
      <c r="AS29" s="878"/>
      <c r="AT29" s="878"/>
      <c r="AU29" s="878" t="s">
        <v>575</v>
      </c>
      <c r="AV29" s="878"/>
      <c r="AW29" s="878"/>
      <c r="AX29" s="878"/>
      <c r="AY29" s="878"/>
      <c r="AZ29" s="878" t="s">
        <v>575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62</v>
      </c>
      <c r="R30" s="805"/>
      <c r="S30" s="805"/>
      <c r="T30" s="805"/>
      <c r="U30" s="805"/>
      <c r="V30" s="805">
        <v>61</v>
      </c>
      <c r="W30" s="805"/>
      <c r="X30" s="805"/>
      <c r="Y30" s="805"/>
      <c r="Z30" s="805"/>
      <c r="AA30" s="805">
        <v>1</v>
      </c>
      <c r="AB30" s="805"/>
      <c r="AC30" s="805"/>
      <c r="AD30" s="805"/>
      <c r="AE30" s="806"/>
      <c r="AF30" s="807">
        <v>1</v>
      </c>
      <c r="AG30" s="808"/>
      <c r="AH30" s="808"/>
      <c r="AI30" s="808"/>
      <c r="AJ30" s="809"/>
      <c r="AK30" s="876">
        <v>20</v>
      </c>
      <c r="AL30" s="877"/>
      <c r="AM30" s="877"/>
      <c r="AN30" s="877"/>
      <c r="AO30" s="877"/>
      <c r="AP30" s="878" t="s">
        <v>575</v>
      </c>
      <c r="AQ30" s="878"/>
      <c r="AR30" s="878"/>
      <c r="AS30" s="878"/>
      <c r="AT30" s="878"/>
      <c r="AU30" s="878" t="s">
        <v>575</v>
      </c>
      <c r="AV30" s="878"/>
      <c r="AW30" s="878"/>
      <c r="AX30" s="878"/>
      <c r="AY30" s="878"/>
      <c r="AZ30" s="878" t="s">
        <v>575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85</v>
      </c>
      <c r="R31" s="805"/>
      <c r="S31" s="805"/>
      <c r="T31" s="805"/>
      <c r="U31" s="805"/>
      <c r="V31" s="805">
        <v>82</v>
      </c>
      <c r="W31" s="805"/>
      <c r="X31" s="805"/>
      <c r="Y31" s="805"/>
      <c r="Z31" s="805"/>
      <c r="AA31" s="805">
        <v>3</v>
      </c>
      <c r="AB31" s="805"/>
      <c r="AC31" s="805"/>
      <c r="AD31" s="805"/>
      <c r="AE31" s="806"/>
      <c r="AF31" s="807">
        <v>3</v>
      </c>
      <c r="AG31" s="808"/>
      <c r="AH31" s="808"/>
      <c r="AI31" s="808"/>
      <c r="AJ31" s="809"/>
      <c r="AK31" s="876">
        <v>29</v>
      </c>
      <c r="AL31" s="877"/>
      <c r="AM31" s="877"/>
      <c r="AN31" s="877"/>
      <c r="AO31" s="877"/>
      <c r="AP31" s="877">
        <v>503</v>
      </c>
      <c r="AQ31" s="877"/>
      <c r="AR31" s="877"/>
      <c r="AS31" s="877"/>
      <c r="AT31" s="877"/>
      <c r="AU31" s="877">
        <v>292</v>
      </c>
      <c r="AV31" s="877"/>
      <c r="AW31" s="877"/>
      <c r="AX31" s="877"/>
      <c r="AY31" s="877"/>
      <c r="AZ31" s="878" t="s">
        <v>575</v>
      </c>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175</v>
      </c>
      <c r="R32" s="805"/>
      <c r="S32" s="805"/>
      <c r="T32" s="805"/>
      <c r="U32" s="805"/>
      <c r="V32" s="805">
        <v>171</v>
      </c>
      <c r="W32" s="805"/>
      <c r="X32" s="805"/>
      <c r="Y32" s="805"/>
      <c r="Z32" s="805"/>
      <c r="AA32" s="805">
        <v>4</v>
      </c>
      <c r="AB32" s="805"/>
      <c r="AC32" s="805"/>
      <c r="AD32" s="805"/>
      <c r="AE32" s="806"/>
      <c r="AF32" s="807">
        <v>4</v>
      </c>
      <c r="AG32" s="808"/>
      <c r="AH32" s="808"/>
      <c r="AI32" s="808"/>
      <c r="AJ32" s="809"/>
      <c r="AK32" s="876">
        <v>127</v>
      </c>
      <c r="AL32" s="877"/>
      <c r="AM32" s="877"/>
      <c r="AN32" s="877"/>
      <c r="AO32" s="877"/>
      <c r="AP32" s="877">
        <v>925</v>
      </c>
      <c r="AQ32" s="877"/>
      <c r="AR32" s="877"/>
      <c r="AS32" s="877"/>
      <c r="AT32" s="877"/>
      <c r="AU32" s="877">
        <v>924</v>
      </c>
      <c r="AV32" s="877"/>
      <c r="AW32" s="877"/>
      <c r="AX32" s="877"/>
      <c r="AY32" s="877"/>
      <c r="AZ32" s="878" t="s">
        <v>575</v>
      </c>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100</v>
      </c>
      <c r="AG63" s="888"/>
      <c r="AH63" s="888"/>
      <c r="AI63" s="888"/>
      <c r="AJ63" s="889"/>
      <c r="AK63" s="890"/>
      <c r="AL63" s="885"/>
      <c r="AM63" s="885"/>
      <c r="AN63" s="885"/>
      <c r="AO63" s="885"/>
      <c r="AP63" s="888">
        <v>1428</v>
      </c>
      <c r="AQ63" s="888"/>
      <c r="AR63" s="888"/>
      <c r="AS63" s="888"/>
      <c r="AT63" s="888"/>
      <c r="AU63" s="888">
        <v>1216</v>
      </c>
      <c r="AV63" s="888"/>
      <c r="AW63" s="888"/>
      <c r="AX63" s="888"/>
      <c r="AY63" s="888"/>
      <c r="AZ63" s="892"/>
      <c r="BA63" s="892"/>
      <c r="BB63" s="892"/>
      <c r="BC63" s="892"/>
      <c r="BD63" s="892"/>
      <c r="BE63" s="893"/>
      <c r="BF63" s="893"/>
      <c r="BG63" s="893"/>
      <c r="BH63" s="893"/>
      <c r="BI63" s="894"/>
      <c r="BJ63" s="895" t="s">
        <v>389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409</v>
      </c>
      <c r="B66" s="787"/>
      <c r="C66" s="787"/>
      <c r="D66" s="787"/>
      <c r="E66" s="787"/>
      <c r="F66" s="787"/>
      <c r="G66" s="787"/>
      <c r="H66" s="787"/>
      <c r="I66" s="787"/>
      <c r="J66" s="787"/>
      <c r="K66" s="787"/>
      <c r="L66" s="787"/>
      <c r="M66" s="787"/>
      <c r="N66" s="787"/>
      <c r="O66" s="787"/>
      <c r="P66" s="788"/>
      <c r="Q66" s="763" t="s">
        <v>392</v>
      </c>
      <c r="R66" s="764"/>
      <c r="S66" s="764"/>
      <c r="T66" s="764"/>
      <c r="U66" s="765"/>
      <c r="V66" s="763" t="s">
        <v>393</v>
      </c>
      <c r="W66" s="764"/>
      <c r="X66" s="764"/>
      <c r="Y66" s="764"/>
      <c r="Z66" s="765"/>
      <c r="AA66" s="763" t="s">
        <v>410</v>
      </c>
      <c r="AB66" s="764"/>
      <c r="AC66" s="764"/>
      <c r="AD66" s="764"/>
      <c r="AE66" s="765"/>
      <c r="AF66" s="898" t="s">
        <v>411</v>
      </c>
      <c r="AG66" s="859"/>
      <c r="AH66" s="859"/>
      <c r="AI66" s="859"/>
      <c r="AJ66" s="899"/>
      <c r="AK66" s="763" t="s">
        <v>396</v>
      </c>
      <c r="AL66" s="787"/>
      <c r="AM66" s="787"/>
      <c r="AN66" s="787"/>
      <c r="AO66" s="788"/>
      <c r="AP66" s="763" t="s">
        <v>412</v>
      </c>
      <c r="AQ66" s="764"/>
      <c r="AR66" s="764"/>
      <c r="AS66" s="764"/>
      <c r="AT66" s="765"/>
      <c r="AU66" s="763" t="s">
        <v>413</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568</v>
      </c>
      <c r="C68" s="916"/>
      <c r="D68" s="916"/>
      <c r="E68" s="916"/>
      <c r="F68" s="916"/>
      <c r="G68" s="916"/>
      <c r="H68" s="916"/>
      <c r="I68" s="916"/>
      <c r="J68" s="916"/>
      <c r="K68" s="916"/>
      <c r="L68" s="916"/>
      <c r="M68" s="916"/>
      <c r="N68" s="916"/>
      <c r="O68" s="916"/>
      <c r="P68" s="917"/>
      <c r="Q68" s="918">
        <v>9132</v>
      </c>
      <c r="R68" s="912"/>
      <c r="S68" s="912"/>
      <c r="T68" s="912"/>
      <c r="U68" s="912"/>
      <c r="V68" s="912">
        <v>7684</v>
      </c>
      <c r="W68" s="912"/>
      <c r="X68" s="912"/>
      <c r="Y68" s="912"/>
      <c r="Z68" s="912"/>
      <c r="AA68" s="912">
        <v>1448</v>
      </c>
      <c r="AB68" s="912"/>
      <c r="AC68" s="912"/>
      <c r="AD68" s="912"/>
      <c r="AE68" s="912"/>
      <c r="AF68" s="912">
        <v>1448</v>
      </c>
      <c r="AG68" s="912"/>
      <c r="AH68" s="912"/>
      <c r="AI68" s="912"/>
      <c r="AJ68" s="912"/>
      <c r="AK68" s="912">
        <v>725</v>
      </c>
      <c r="AL68" s="912"/>
      <c r="AM68" s="912"/>
      <c r="AN68" s="912"/>
      <c r="AO68" s="912"/>
      <c r="AP68" s="912" t="s">
        <v>576</v>
      </c>
      <c r="AQ68" s="912"/>
      <c r="AR68" s="912"/>
      <c r="AS68" s="912"/>
      <c r="AT68" s="912"/>
      <c r="AU68" s="912" t="s">
        <v>575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569</v>
      </c>
      <c r="C69" s="920"/>
      <c r="D69" s="920"/>
      <c r="E69" s="920"/>
      <c r="F69" s="920"/>
      <c r="G69" s="920"/>
      <c r="H69" s="920"/>
      <c r="I69" s="920"/>
      <c r="J69" s="920"/>
      <c r="K69" s="920"/>
      <c r="L69" s="920"/>
      <c r="M69" s="920"/>
      <c r="N69" s="920"/>
      <c r="O69" s="920"/>
      <c r="P69" s="921"/>
      <c r="Q69" s="922">
        <v>1062</v>
      </c>
      <c r="R69" s="877"/>
      <c r="S69" s="877"/>
      <c r="T69" s="877"/>
      <c r="U69" s="877"/>
      <c r="V69" s="877">
        <v>1042</v>
      </c>
      <c r="W69" s="877"/>
      <c r="X69" s="877"/>
      <c r="Y69" s="877"/>
      <c r="Z69" s="877"/>
      <c r="AA69" s="877">
        <v>20</v>
      </c>
      <c r="AB69" s="877"/>
      <c r="AC69" s="877"/>
      <c r="AD69" s="877"/>
      <c r="AE69" s="877"/>
      <c r="AF69" s="877">
        <v>20</v>
      </c>
      <c r="AG69" s="877"/>
      <c r="AH69" s="877"/>
      <c r="AI69" s="877"/>
      <c r="AJ69" s="877"/>
      <c r="AK69" s="877" t="s">
        <v>577</v>
      </c>
      <c r="AL69" s="877"/>
      <c r="AM69" s="877"/>
      <c r="AN69" s="877"/>
      <c r="AO69" s="877"/>
      <c r="AP69" s="877">
        <v>738</v>
      </c>
      <c r="AQ69" s="877"/>
      <c r="AR69" s="877"/>
      <c r="AS69" s="877"/>
      <c r="AT69" s="877"/>
      <c r="AU69" s="877" t="s">
        <v>575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570</v>
      </c>
      <c r="C70" s="920"/>
      <c r="D70" s="920"/>
      <c r="E70" s="920"/>
      <c r="F70" s="920"/>
      <c r="G70" s="920"/>
      <c r="H70" s="920"/>
      <c r="I70" s="920"/>
      <c r="J70" s="920"/>
      <c r="K70" s="920"/>
      <c r="L70" s="920"/>
      <c r="M70" s="920"/>
      <c r="N70" s="920"/>
      <c r="O70" s="920"/>
      <c r="P70" s="921"/>
      <c r="Q70" s="922">
        <v>1843</v>
      </c>
      <c r="R70" s="877"/>
      <c r="S70" s="877"/>
      <c r="T70" s="877"/>
      <c r="U70" s="877"/>
      <c r="V70" s="877">
        <v>1670</v>
      </c>
      <c r="W70" s="877"/>
      <c r="X70" s="877"/>
      <c r="Y70" s="877"/>
      <c r="Z70" s="877"/>
      <c r="AA70" s="877">
        <v>173</v>
      </c>
      <c r="AB70" s="877"/>
      <c r="AC70" s="877"/>
      <c r="AD70" s="877"/>
      <c r="AE70" s="877"/>
      <c r="AF70" s="877">
        <v>173</v>
      </c>
      <c r="AG70" s="877"/>
      <c r="AH70" s="877"/>
      <c r="AI70" s="877"/>
      <c r="AJ70" s="877"/>
      <c r="AK70" s="877" t="s">
        <v>576</v>
      </c>
      <c r="AL70" s="877"/>
      <c r="AM70" s="877"/>
      <c r="AN70" s="877"/>
      <c r="AO70" s="877"/>
      <c r="AP70" s="877">
        <v>409</v>
      </c>
      <c r="AQ70" s="877"/>
      <c r="AR70" s="877"/>
      <c r="AS70" s="877"/>
      <c r="AT70" s="877"/>
      <c r="AU70" s="877" t="s">
        <v>575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571</v>
      </c>
      <c r="C71" s="920"/>
      <c r="D71" s="920"/>
      <c r="E71" s="920"/>
      <c r="F71" s="920"/>
      <c r="G71" s="920"/>
      <c r="H71" s="920"/>
      <c r="I71" s="920"/>
      <c r="J71" s="920"/>
      <c r="K71" s="920"/>
      <c r="L71" s="920"/>
      <c r="M71" s="920"/>
      <c r="N71" s="920"/>
      <c r="O71" s="920"/>
      <c r="P71" s="921"/>
      <c r="Q71" s="922">
        <v>19</v>
      </c>
      <c r="R71" s="877"/>
      <c r="S71" s="877"/>
      <c r="T71" s="877"/>
      <c r="U71" s="877"/>
      <c r="V71" s="877">
        <v>19</v>
      </c>
      <c r="W71" s="877"/>
      <c r="X71" s="877"/>
      <c r="Y71" s="877"/>
      <c r="Z71" s="877"/>
      <c r="AA71" s="877">
        <v>0</v>
      </c>
      <c r="AB71" s="877"/>
      <c r="AC71" s="877"/>
      <c r="AD71" s="877"/>
      <c r="AE71" s="877"/>
      <c r="AF71" s="877">
        <v>0</v>
      </c>
      <c r="AG71" s="877"/>
      <c r="AH71" s="877"/>
      <c r="AI71" s="877"/>
      <c r="AJ71" s="877"/>
      <c r="AK71" s="877">
        <v>17</v>
      </c>
      <c r="AL71" s="877"/>
      <c r="AM71" s="877"/>
      <c r="AN71" s="877"/>
      <c r="AO71" s="877"/>
      <c r="AP71" s="877" t="s">
        <v>576</v>
      </c>
      <c r="AQ71" s="877"/>
      <c r="AR71" s="877"/>
      <c r="AS71" s="877"/>
      <c r="AT71" s="877"/>
      <c r="AU71" s="877" t="s">
        <v>575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572</v>
      </c>
      <c r="C72" s="920"/>
      <c r="D72" s="920"/>
      <c r="E72" s="920"/>
      <c r="F72" s="920"/>
      <c r="G72" s="920"/>
      <c r="H72" s="920"/>
      <c r="I72" s="920"/>
      <c r="J72" s="920"/>
      <c r="K72" s="920"/>
      <c r="L72" s="920"/>
      <c r="M72" s="920"/>
      <c r="N72" s="920"/>
      <c r="O72" s="920"/>
      <c r="P72" s="921"/>
      <c r="Q72" s="922">
        <v>555</v>
      </c>
      <c r="R72" s="877"/>
      <c r="S72" s="877"/>
      <c r="T72" s="877"/>
      <c r="U72" s="877"/>
      <c r="V72" s="877">
        <v>399</v>
      </c>
      <c r="W72" s="877"/>
      <c r="X72" s="877"/>
      <c r="Y72" s="877"/>
      <c r="Z72" s="877"/>
      <c r="AA72" s="877">
        <v>156</v>
      </c>
      <c r="AB72" s="877"/>
      <c r="AC72" s="877"/>
      <c r="AD72" s="877"/>
      <c r="AE72" s="877"/>
      <c r="AF72" s="877">
        <v>156</v>
      </c>
      <c r="AG72" s="877"/>
      <c r="AH72" s="877"/>
      <c r="AI72" s="877"/>
      <c r="AJ72" s="877"/>
      <c r="AK72" s="877" t="s">
        <v>576</v>
      </c>
      <c r="AL72" s="877"/>
      <c r="AM72" s="877"/>
      <c r="AN72" s="877"/>
      <c r="AO72" s="877"/>
      <c r="AP72" s="877" t="s">
        <v>576</v>
      </c>
      <c r="AQ72" s="877"/>
      <c r="AR72" s="877"/>
      <c r="AS72" s="877"/>
      <c r="AT72" s="877"/>
      <c r="AU72" s="877" t="s">
        <v>575</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573</v>
      </c>
      <c r="C73" s="920"/>
      <c r="D73" s="920"/>
      <c r="E73" s="920"/>
      <c r="F73" s="920"/>
      <c r="G73" s="920"/>
      <c r="H73" s="920"/>
      <c r="I73" s="920"/>
      <c r="J73" s="920"/>
      <c r="K73" s="920"/>
      <c r="L73" s="920"/>
      <c r="M73" s="920"/>
      <c r="N73" s="920"/>
      <c r="O73" s="920"/>
      <c r="P73" s="921"/>
      <c r="Q73" s="922">
        <v>308</v>
      </c>
      <c r="R73" s="877"/>
      <c r="S73" s="877"/>
      <c r="T73" s="877"/>
      <c r="U73" s="877"/>
      <c r="V73" s="877">
        <v>254</v>
      </c>
      <c r="W73" s="877"/>
      <c r="X73" s="877"/>
      <c r="Y73" s="877"/>
      <c r="Z73" s="877"/>
      <c r="AA73" s="877">
        <v>54</v>
      </c>
      <c r="AB73" s="877"/>
      <c r="AC73" s="877"/>
      <c r="AD73" s="877"/>
      <c r="AE73" s="877"/>
      <c r="AF73" s="877">
        <v>54</v>
      </c>
      <c r="AG73" s="877"/>
      <c r="AH73" s="877"/>
      <c r="AI73" s="877"/>
      <c r="AJ73" s="877"/>
      <c r="AK73" s="877" t="s">
        <v>576</v>
      </c>
      <c r="AL73" s="877"/>
      <c r="AM73" s="877"/>
      <c r="AN73" s="877"/>
      <c r="AO73" s="877"/>
      <c r="AP73" s="877" t="s">
        <v>576</v>
      </c>
      <c r="AQ73" s="877"/>
      <c r="AR73" s="877"/>
      <c r="AS73" s="877"/>
      <c r="AT73" s="877"/>
      <c r="AU73" s="877" t="s">
        <v>575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574</v>
      </c>
      <c r="C74" s="920"/>
      <c r="D74" s="920"/>
      <c r="E74" s="920"/>
      <c r="F74" s="920"/>
      <c r="G74" s="920"/>
      <c r="H74" s="920"/>
      <c r="I74" s="920"/>
      <c r="J74" s="920"/>
      <c r="K74" s="920"/>
      <c r="L74" s="920"/>
      <c r="M74" s="920"/>
      <c r="N74" s="920"/>
      <c r="O74" s="920"/>
      <c r="P74" s="921"/>
      <c r="Q74" s="922">
        <v>296028</v>
      </c>
      <c r="R74" s="877"/>
      <c r="S74" s="877"/>
      <c r="T74" s="877"/>
      <c r="U74" s="877"/>
      <c r="V74" s="877">
        <v>287668</v>
      </c>
      <c r="W74" s="877"/>
      <c r="X74" s="877"/>
      <c r="Y74" s="877"/>
      <c r="Z74" s="877"/>
      <c r="AA74" s="877">
        <v>8361</v>
      </c>
      <c r="AB74" s="877"/>
      <c r="AC74" s="877"/>
      <c r="AD74" s="877"/>
      <c r="AE74" s="877"/>
      <c r="AF74" s="877">
        <v>8361</v>
      </c>
      <c r="AG74" s="877"/>
      <c r="AH74" s="877"/>
      <c r="AI74" s="877"/>
      <c r="AJ74" s="877"/>
      <c r="AK74" s="877" t="s">
        <v>577</v>
      </c>
      <c r="AL74" s="877"/>
      <c r="AM74" s="877"/>
      <c r="AN74" s="877"/>
      <c r="AO74" s="877"/>
      <c r="AP74" s="877" t="s">
        <v>576</v>
      </c>
      <c r="AQ74" s="877"/>
      <c r="AR74" s="877"/>
      <c r="AS74" s="877"/>
      <c r="AT74" s="877"/>
      <c r="AU74" s="877" t="s">
        <v>575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414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10212</v>
      </c>
      <c r="AG88" s="888"/>
      <c r="AH88" s="888"/>
      <c r="AI88" s="888"/>
      <c r="AJ88" s="888"/>
      <c r="AK88" s="885"/>
      <c r="AL88" s="885"/>
      <c r="AM88" s="885"/>
      <c r="AN88" s="885"/>
      <c r="AO88" s="885"/>
      <c r="AP88" s="888">
        <v>1147</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415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41</v>
      </c>
      <c r="CS102" s="896"/>
      <c r="CT102" s="896"/>
      <c r="CU102" s="896"/>
      <c r="CV102" s="939"/>
      <c r="CW102" s="938">
        <v>4</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423</v>
      </c>
      <c r="AB109" s="941"/>
      <c r="AC109" s="941"/>
      <c r="AD109" s="941"/>
      <c r="AE109" s="942"/>
      <c r="AF109" s="940" t="s">
        <v>305</v>
      </c>
      <c r="AG109" s="941"/>
      <c r="AH109" s="941"/>
      <c r="AI109" s="941"/>
      <c r="AJ109" s="942"/>
      <c r="AK109" s="940" t="s">
        <v>304</v>
      </c>
      <c r="AL109" s="941"/>
      <c r="AM109" s="941"/>
      <c r="AN109" s="941"/>
      <c r="AO109" s="942"/>
      <c r="AP109" s="940" t="s">
        <v>424</v>
      </c>
      <c r="AQ109" s="941"/>
      <c r="AR109" s="941"/>
      <c r="AS109" s="941"/>
      <c r="AT109" s="943"/>
      <c r="AU109" s="960" t="s">
        <v>422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423</v>
      </c>
      <c r="BR109" s="941"/>
      <c r="BS109" s="941"/>
      <c r="BT109" s="941"/>
      <c r="BU109" s="942"/>
      <c r="BV109" s="940" t="s">
        <v>305</v>
      </c>
      <c r="BW109" s="941"/>
      <c r="BX109" s="941"/>
      <c r="BY109" s="941"/>
      <c r="BZ109" s="942"/>
      <c r="CA109" s="940" t="s">
        <v>304</v>
      </c>
      <c r="CB109" s="941"/>
      <c r="CC109" s="941"/>
      <c r="CD109" s="941"/>
      <c r="CE109" s="942"/>
      <c r="CF109" s="961" t="s">
        <v>424</v>
      </c>
      <c r="CG109" s="961"/>
      <c r="CH109" s="961"/>
      <c r="CI109" s="961"/>
      <c r="CJ109" s="961"/>
      <c r="CK109" s="940" t="s">
        <v>425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423</v>
      </c>
      <c r="DH109" s="941"/>
      <c r="DI109" s="941"/>
      <c r="DJ109" s="941"/>
      <c r="DK109" s="942"/>
      <c r="DL109" s="940" t="s">
        <v>305</v>
      </c>
      <c r="DM109" s="941"/>
      <c r="DN109" s="941"/>
      <c r="DO109" s="941"/>
      <c r="DP109" s="942"/>
      <c r="DQ109" s="940" t="s">
        <v>304</v>
      </c>
      <c r="DR109" s="941"/>
      <c r="DS109" s="941"/>
      <c r="DT109" s="941"/>
      <c r="DU109" s="942"/>
      <c r="DV109" s="940" t="s">
        <v>424</v>
      </c>
      <c r="DW109" s="941"/>
      <c r="DX109" s="941"/>
      <c r="DY109" s="941"/>
      <c r="DZ109" s="943"/>
    </row>
    <row r="110" spans="1:131" s="247" customFormat="1" ht="26.25" customHeight="1" x14ac:dyDescent="0.15">
      <c r="A110" s="944" t="s">
        <v>426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274483</v>
      </c>
      <c r="AB110" s="948"/>
      <c r="AC110" s="948"/>
      <c r="AD110" s="948"/>
      <c r="AE110" s="949"/>
      <c r="AF110" s="950">
        <v>269076</v>
      </c>
      <c r="AG110" s="948"/>
      <c r="AH110" s="948"/>
      <c r="AI110" s="948"/>
      <c r="AJ110" s="949"/>
      <c r="AK110" s="950">
        <v>266760</v>
      </c>
      <c r="AL110" s="948"/>
      <c r="AM110" s="948"/>
      <c r="AN110" s="948"/>
      <c r="AO110" s="949"/>
      <c r="AP110" s="951">
        <v>14.6</v>
      </c>
      <c r="AQ110" s="952"/>
      <c r="AR110" s="952"/>
      <c r="AS110" s="952"/>
      <c r="AT110" s="953"/>
      <c r="AU110" s="954" t="s">
        <v>72</v>
      </c>
      <c r="AV110" s="955"/>
      <c r="AW110" s="955"/>
      <c r="AX110" s="955"/>
      <c r="AY110" s="955"/>
      <c r="AZ110" s="996" t="s">
        <v>427</v>
      </c>
      <c r="BA110" s="945"/>
      <c r="BB110" s="945"/>
      <c r="BC110" s="945"/>
      <c r="BD110" s="945"/>
      <c r="BE110" s="945"/>
      <c r="BF110" s="945"/>
      <c r="BG110" s="945"/>
      <c r="BH110" s="945"/>
      <c r="BI110" s="945"/>
      <c r="BJ110" s="945"/>
      <c r="BK110" s="945"/>
      <c r="BL110" s="945"/>
      <c r="BM110" s="945"/>
      <c r="BN110" s="945"/>
      <c r="BO110" s="945"/>
      <c r="BP110" s="946"/>
      <c r="BQ110" s="982">
        <v>3073222</v>
      </c>
      <c r="BR110" s="983"/>
      <c r="BS110" s="983"/>
      <c r="BT110" s="983"/>
      <c r="BU110" s="983"/>
      <c r="BV110" s="983">
        <v>3146967</v>
      </c>
      <c r="BW110" s="983"/>
      <c r="BX110" s="983"/>
      <c r="BY110" s="983"/>
      <c r="BZ110" s="983"/>
      <c r="CA110" s="983">
        <v>3123117</v>
      </c>
      <c r="CB110" s="983"/>
      <c r="CC110" s="983"/>
      <c r="CD110" s="983"/>
      <c r="CE110" s="983"/>
      <c r="CF110" s="997">
        <v>171</v>
      </c>
      <c r="CG110" s="998"/>
      <c r="CH110" s="998"/>
      <c r="CI110" s="998"/>
      <c r="CJ110" s="998"/>
      <c r="CK110" s="999" t="s">
        <v>428</v>
      </c>
      <c r="CL110" s="1000"/>
      <c r="CM110" s="979" t="s">
        <v>429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389</v>
      </c>
      <c r="DH110" s="983"/>
      <c r="DI110" s="983"/>
      <c r="DJ110" s="983"/>
      <c r="DK110" s="983"/>
      <c r="DL110" s="983" t="s">
        <v>129</v>
      </c>
      <c r="DM110" s="983"/>
      <c r="DN110" s="983"/>
      <c r="DO110" s="983"/>
      <c r="DP110" s="983"/>
      <c r="DQ110" s="983" t="s">
        <v>129</v>
      </c>
      <c r="DR110" s="983"/>
      <c r="DS110" s="983"/>
      <c r="DT110" s="983"/>
      <c r="DU110" s="983"/>
      <c r="DV110" s="984" t="s">
        <v>129</v>
      </c>
      <c r="DW110" s="984"/>
      <c r="DX110" s="984"/>
      <c r="DY110" s="984"/>
      <c r="DZ110" s="985"/>
    </row>
    <row r="111" spans="1:131" s="247" customFormat="1" ht="26.25" customHeight="1" x14ac:dyDescent="0.15">
      <c r="A111" s="986" t="s">
        <v>430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389</v>
      </c>
      <c r="AB111" s="990"/>
      <c r="AC111" s="990"/>
      <c r="AD111" s="990"/>
      <c r="AE111" s="991"/>
      <c r="AF111" s="992" t="s">
        <v>389</v>
      </c>
      <c r="AG111" s="990"/>
      <c r="AH111" s="990"/>
      <c r="AI111" s="990"/>
      <c r="AJ111" s="991"/>
      <c r="AK111" s="992" t="s">
        <v>389</v>
      </c>
      <c r="AL111" s="990"/>
      <c r="AM111" s="990"/>
      <c r="AN111" s="990"/>
      <c r="AO111" s="991"/>
      <c r="AP111" s="993" t="s">
        <v>129</v>
      </c>
      <c r="AQ111" s="994"/>
      <c r="AR111" s="994"/>
      <c r="AS111" s="994"/>
      <c r="AT111" s="995"/>
      <c r="AU111" s="956"/>
      <c r="AV111" s="957"/>
      <c r="AW111" s="957"/>
      <c r="AX111" s="957"/>
      <c r="AY111" s="957"/>
      <c r="AZ111" s="1005" t="s">
        <v>431</v>
      </c>
      <c r="BA111" s="1006"/>
      <c r="BB111" s="1006"/>
      <c r="BC111" s="1006"/>
      <c r="BD111" s="1006"/>
      <c r="BE111" s="1006"/>
      <c r="BF111" s="1006"/>
      <c r="BG111" s="1006"/>
      <c r="BH111" s="1006"/>
      <c r="BI111" s="1006"/>
      <c r="BJ111" s="1006"/>
      <c r="BK111" s="1006"/>
      <c r="BL111" s="1006"/>
      <c r="BM111" s="1006"/>
      <c r="BN111" s="1006"/>
      <c r="BO111" s="1006"/>
      <c r="BP111" s="1007"/>
      <c r="BQ111" s="975" t="s">
        <v>129</v>
      </c>
      <c r="BR111" s="976"/>
      <c r="BS111" s="976"/>
      <c r="BT111" s="976"/>
      <c r="BU111" s="976"/>
      <c r="BV111" s="976" t="s">
        <v>129</v>
      </c>
      <c r="BW111" s="976"/>
      <c r="BX111" s="976"/>
      <c r="BY111" s="976"/>
      <c r="BZ111" s="976"/>
      <c r="CA111" s="976" t="s">
        <v>129</v>
      </c>
      <c r="CB111" s="976"/>
      <c r="CC111" s="976"/>
      <c r="CD111" s="976"/>
      <c r="CE111" s="976"/>
      <c r="CF111" s="970" t="s">
        <v>389</v>
      </c>
      <c r="CG111" s="971"/>
      <c r="CH111" s="971"/>
      <c r="CI111" s="971"/>
      <c r="CJ111" s="971"/>
      <c r="CK111" s="1001"/>
      <c r="CL111" s="1002"/>
      <c r="CM111" s="972" t="s">
        <v>432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389</v>
      </c>
      <c r="DH111" s="976"/>
      <c r="DI111" s="976"/>
      <c r="DJ111" s="976"/>
      <c r="DK111" s="976"/>
      <c r="DL111" s="976" t="s">
        <v>129</v>
      </c>
      <c r="DM111" s="976"/>
      <c r="DN111" s="976"/>
      <c r="DO111" s="976"/>
      <c r="DP111" s="976"/>
      <c r="DQ111" s="976" t="s">
        <v>389</v>
      </c>
      <c r="DR111" s="976"/>
      <c r="DS111" s="976"/>
      <c r="DT111" s="976"/>
      <c r="DU111" s="976"/>
      <c r="DV111" s="977" t="s">
        <v>389</v>
      </c>
      <c r="DW111" s="977"/>
      <c r="DX111" s="977"/>
      <c r="DY111" s="977"/>
      <c r="DZ111" s="978"/>
    </row>
    <row r="112" spans="1:131" s="247" customFormat="1" ht="26.25" customHeight="1" x14ac:dyDescent="0.15">
      <c r="A112" s="1008" t="s">
        <v>433</v>
      </c>
      <c r="B112" s="1009"/>
      <c r="C112" s="1006" t="s">
        <v>434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129</v>
      </c>
      <c r="AG112" s="1015"/>
      <c r="AH112" s="1015"/>
      <c r="AI112" s="1015"/>
      <c r="AJ112" s="1016"/>
      <c r="AK112" s="1017" t="s">
        <v>129</v>
      </c>
      <c r="AL112" s="1015"/>
      <c r="AM112" s="1015"/>
      <c r="AN112" s="1015"/>
      <c r="AO112" s="1016"/>
      <c r="AP112" s="1018" t="s">
        <v>389</v>
      </c>
      <c r="AQ112" s="1019"/>
      <c r="AR112" s="1019"/>
      <c r="AS112" s="1019"/>
      <c r="AT112" s="1020"/>
      <c r="AU112" s="956"/>
      <c r="AV112" s="957"/>
      <c r="AW112" s="957"/>
      <c r="AX112" s="957"/>
      <c r="AY112" s="957"/>
      <c r="AZ112" s="1005" t="s">
        <v>435</v>
      </c>
      <c r="BA112" s="1006"/>
      <c r="BB112" s="1006"/>
      <c r="BC112" s="1006"/>
      <c r="BD112" s="1006"/>
      <c r="BE112" s="1006"/>
      <c r="BF112" s="1006"/>
      <c r="BG112" s="1006"/>
      <c r="BH112" s="1006"/>
      <c r="BI112" s="1006"/>
      <c r="BJ112" s="1006"/>
      <c r="BK112" s="1006"/>
      <c r="BL112" s="1006"/>
      <c r="BM112" s="1006"/>
      <c r="BN112" s="1006"/>
      <c r="BO112" s="1006"/>
      <c r="BP112" s="1007"/>
      <c r="BQ112" s="975">
        <v>1513990</v>
      </c>
      <c r="BR112" s="976"/>
      <c r="BS112" s="976"/>
      <c r="BT112" s="976"/>
      <c r="BU112" s="976"/>
      <c r="BV112" s="976">
        <v>1355350</v>
      </c>
      <c r="BW112" s="976"/>
      <c r="BX112" s="976"/>
      <c r="BY112" s="976"/>
      <c r="BZ112" s="976"/>
      <c r="CA112" s="976">
        <v>1216101</v>
      </c>
      <c r="CB112" s="976"/>
      <c r="CC112" s="976"/>
      <c r="CD112" s="976"/>
      <c r="CE112" s="976"/>
      <c r="CF112" s="970">
        <v>66.599999999999994</v>
      </c>
      <c r="CG112" s="971"/>
      <c r="CH112" s="971"/>
      <c r="CI112" s="971"/>
      <c r="CJ112" s="971"/>
      <c r="CK112" s="1001"/>
      <c r="CL112" s="1002"/>
      <c r="CM112" s="972" t="s">
        <v>436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389</v>
      </c>
      <c r="DH112" s="976"/>
      <c r="DI112" s="976"/>
      <c r="DJ112" s="976"/>
      <c r="DK112" s="976"/>
      <c r="DL112" s="976" t="s">
        <v>389</v>
      </c>
      <c r="DM112" s="976"/>
      <c r="DN112" s="976"/>
      <c r="DO112" s="976"/>
      <c r="DP112" s="976"/>
      <c r="DQ112" s="976" t="s">
        <v>129</v>
      </c>
      <c r="DR112" s="976"/>
      <c r="DS112" s="976"/>
      <c r="DT112" s="976"/>
      <c r="DU112" s="976"/>
      <c r="DV112" s="977" t="s">
        <v>389</v>
      </c>
      <c r="DW112" s="977"/>
      <c r="DX112" s="977"/>
      <c r="DY112" s="977"/>
      <c r="DZ112" s="978"/>
    </row>
    <row r="113" spans="1:130" s="247" customFormat="1" ht="26.25" customHeight="1" x14ac:dyDescent="0.15">
      <c r="A113" s="1010"/>
      <c r="B113" s="1011"/>
      <c r="C113" s="1006" t="s">
        <v>437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198356</v>
      </c>
      <c r="AB113" s="990"/>
      <c r="AC113" s="990"/>
      <c r="AD113" s="990"/>
      <c r="AE113" s="991"/>
      <c r="AF113" s="992">
        <v>171850</v>
      </c>
      <c r="AG113" s="990"/>
      <c r="AH113" s="990"/>
      <c r="AI113" s="990"/>
      <c r="AJ113" s="991"/>
      <c r="AK113" s="992">
        <v>123225</v>
      </c>
      <c r="AL113" s="990"/>
      <c r="AM113" s="990"/>
      <c r="AN113" s="990"/>
      <c r="AO113" s="991"/>
      <c r="AP113" s="993">
        <v>6.7</v>
      </c>
      <c r="AQ113" s="994"/>
      <c r="AR113" s="994"/>
      <c r="AS113" s="994"/>
      <c r="AT113" s="995"/>
      <c r="AU113" s="956"/>
      <c r="AV113" s="957"/>
      <c r="AW113" s="957"/>
      <c r="AX113" s="957"/>
      <c r="AY113" s="957"/>
      <c r="AZ113" s="1005" t="s">
        <v>438</v>
      </c>
      <c r="BA113" s="1006"/>
      <c r="BB113" s="1006"/>
      <c r="BC113" s="1006"/>
      <c r="BD113" s="1006"/>
      <c r="BE113" s="1006"/>
      <c r="BF113" s="1006"/>
      <c r="BG113" s="1006"/>
      <c r="BH113" s="1006"/>
      <c r="BI113" s="1006"/>
      <c r="BJ113" s="1006"/>
      <c r="BK113" s="1006"/>
      <c r="BL113" s="1006"/>
      <c r="BM113" s="1006"/>
      <c r="BN113" s="1006"/>
      <c r="BO113" s="1006"/>
      <c r="BP113" s="1007"/>
      <c r="BQ113" s="975">
        <v>119276</v>
      </c>
      <c r="BR113" s="976"/>
      <c r="BS113" s="976"/>
      <c r="BT113" s="976"/>
      <c r="BU113" s="976"/>
      <c r="BV113" s="976">
        <v>106329</v>
      </c>
      <c r="BW113" s="976"/>
      <c r="BX113" s="976"/>
      <c r="BY113" s="976"/>
      <c r="BZ113" s="976"/>
      <c r="CA113" s="976">
        <v>81198</v>
      </c>
      <c r="CB113" s="976"/>
      <c r="CC113" s="976"/>
      <c r="CD113" s="976"/>
      <c r="CE113" s="976"/>
      <c r="CF113" s="970">
        <v>4.4000000000000004</v>
      </c>
      <c r="CG113" s="971"/>
      <c r="CH113" s="971"/>
      <c r="CI113" s="971"/>
      <c r="CJ113" s="971"/>
      <c r="CK113" s="1001"/>
      <c r="CL113" s="1002"/>
      <c r="CM113" s="972" t="s">
        <v>439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389</v>
      </c>
      <c r="DH113" s="1015"/>
      <c r="DI113" s="1015"/>
      <c r="DJ113" s="1015"/>
      <c r="DK113" s="1016"/>
      <c r="DL113" s="1017" t="s">
        <v>389</v>
      </c>
      <c r="DM113" s="1015"/>
      <c r="DN113" s="1015"/>
      <c r="DO113" s="1015"/>
      <c r="DP113" s="1016"/>
      <c r="DQ113" s="1017" t="s">
        <v>389</v>
      </c>
      <c r="DR113" s="1015"/>
      <c r="DS113" s="1015"/>
      <c r="DT113" s="1015"/>
      <c r="DU113" s="1016"/>
      <c r="DV113" s="1018" t="s">
        <v>389</v>
      </c>
      <c r="DW113" s="1019"/>
      <c r="DX113" s="1019"/>
      <c r="DY113" s="1019"/>
      <c r="DZ113" s="1020"/>
    </row>
    <row r="114" spans="1:130" s="247" customFormat="1" ht="26.25" customHeight="1" x14ac:dyDescent="0.15">
      <c r="A114" s="1010"/>
      <c r="B114" s="1011"/>
      <c r="C114" s="1006" t="s">
        <v>440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18164</v>
      </c>
      <c r="AB114" s="1015"/>
      <c r="AC114" s="1015"/>
      <c r="AD114" s="1015"/>
      <c r="AE114" s="1016"/>
      <c r="AF114" s="1017">
        <v>21637</v>
      </c>
      <c r="AG114" s="1015"/>
      <c r="AH114" s="1015"/>
      <c r="AI114" s="1015"/>
      <c r="AJ114" s="1016"/>
      <c r="AK114" s="1017">
        <v>28579</v>
      </c>
      <c r="AL114" s="1015"/>
      <c r="AM114" s="1015"/>
      <c r="AN114" s="1015"/>
      <c r="AO114" s="1016"/>
      <c r="AP114" s="1018">
        <v>1.6</v>
      </c>
      <c r="AQ114" s="1019"/>
      <c r="AR114" s="1019"/>
      <c r="AS114" s="1019"/>
      <c r="AT114" s="1020"/>
      <c r="AU114" s="956"/>
      <c r="AV114" s="957"/>
      <c r="AW114" s="957"/>
      <c r="AX114" s="957"/>
      <c r="AY114" s="957"/>
      <c r="AZ114" s="1005" t="s">
        <v>441</v>
      </c>
      <c r="BA114" s="1006"/>
      <c r="BB114" s="1006"/>
      <c r="BC114" s="1006"/>
      <c r="BD114" s="1006"/>
      <c r="BE114" s="1006"/>
      <c r="BF114" s="1006"/>
      <c r="BG114" s="1006"/>
      <c r="BH114" s="1006"/>
      <c r="BI114" s="1006"/>
      <c r="BJ114" s="1006"/>
      <c r="BK114" s="1006"/>
      <c r="BL114" s="1006"/>
      <c r="BM114" s="1006"/>
      <c r="BN114" s="1006"/>
      <c r="BO114" s="1006"/>
      <c r="BP114" s="1007"/>
      <c r="BQ114" s="975">
        <v>579936</v>
      </c>
      <c r="BR114" s="976"/>
      <c r="BS114" s="976"/>
      <c r="BT114" s="976"/>
      <c r="BU114" s="976"/>
      <c r="BV114" s="976">
        <v>557731</v>
      </c>
      <c r="BW114" s="976"/>
      <c r="BX114" s="976"/>
      <c r="BY114" s="976"/>
      <c r="BZ114" s="976"/>
      <c r="CA114" s="976">
        <v>540343</v>
      </c>
      <c r="CB114" s="976"/>
      <c r="CC114" s="976"/>
      <c r="CD114" s="976"/>
      <c r="CE114" s="976"/>
      <c r="CF114" s="970">
        <v>29.6</v>
      </c>
      <c r="CG114" s="971"/>
      <c r="CH114" s="971"/>
      <c r="CI114" s="971"/>
      <c r="CJ114" s="971"/>
      <c r="CK114" s="1001"/>
      <c r="CL114" s="1002"/>
      <c r="CM114" s="972" t="s">
        <v>442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129</v>
      </c>
      <c r="DH114" s="1015"/>
      <c r="DI114" s="1015"/>
      <c r="DJ114" s="1015"/>
      <c r="DK114" s="1016"/>
      <c r="DL114" s="1017" t="s">
        <v>129</v>
      </c>
      <c r="DM114" s="1015"/>
      <c r="DN114" s="1015"/>
      <c r="DO114" s="1015"/>
      <c r="DP114" s="1016"/>
      <c r="DQ114" s="1017" t="s">
        <v>389</v>
      </c>
      <c r="DR114" s="1015"/>
      <c r="DS114" s="1015"/>
      <c r="DT114" s="1015"/>
      <c r="DU114" s="1016"/>
      <c r="DV114" s="1018" t="s">
        <v>129</v>
      </c>
      <c r="DW114" s="1019"/>
      <c r="DX114" s="1019"/>
      <c r="DY114" s="1019"/>
      <c r="DZ114" s="1020"/>
    </row>
    <row r="115" spans="1:130" s="247" customFormat="1" ht="26.25" customHeight="1" x14ac:dyDescent="0.15">
      <c r="A115" s="1010"/>
      <c r="B115" s="1011"/>
      <c r="C115" s="1006" t="s">
        <v>443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389</v>
      </c>
      <c r="AB115" s="990"/>
      <c r="AC115" s="990"/>
      <c r="AD115" s="990"/>
      <c r="AE115" s="991"/>
      <c r="AF115" s="992" t="s">
        <v>389</v>
      </c>
      <c r="AG115" s="990"/>
      <c r="AH115" s="990"/>
      <c r="AI115" s="990"/>
      <c r="AJ115" s="991"/>
      <c r="AK115" s="992" t="s">
        <v>389</v>
      </c>
      <c r="AL115" s="990"/>
      <c r="AM115" s="990"/>
      <c r="AN115" s="990"/>
      <c r="AO115" s="991"/>
      <c r="AP115" s="993" t="s">
        <v>129</v>
      </c>
      <c r="AQ115" s="994"/>
      <c r="AR115" s="994"/>
      <c r="AS115" s="994"/>
      <c r="AT115" s="995"/>
      <c r="AU115" s="956"/>
      <c r="AV115" s="957"/>
      <c r="AW115" s="957"/>
      <c r="AX115" s="957"/>
      <c r="AY115" s="957"/>
      <c r="AZ115" s="1005" t="s">
        <v>444</v>
      </c>
      <c r="BA115" s="1006"/>
      <c r="BB115" s="1006"/>
      <c r="BC115" s="1006"/>
      <c r="BD115" s="1006"/>
      <c r="BE115" s="1006"/>
      <c r="BF115" s="1006"/>
      <c r="BG115" s="1006"/>
      <c r="BH115" s="1006"/>
      <c r="BI115" s="1006"/>
      <c r="BJ115" s="1006"/>
      <c r="BK115" s="1006"/>
      <c r="BL115" s="1006"/>
      <c r="BM115" s="1006"/>
      <c r="BN115" s="1006"/>
      <c r="BO115" s="1006"/>
      <c r="BP115" s="1007"/>
      <c r="BQ115" s="975" t="s">
        <v>389</v>
      </c>
      <c r="BR115" s="976"/>
      <c r="BS115" s="976"/>
      <c r="BT115" s="976"/>
      <c r="BU115" s="976"/>
      <c r="BV115" s="976" t="s">
        <v>389</v>
      </c>
      <c r="BW115" s="976"/>
      <c r="BX115" s="976"/>
      <c r="BY115" s="976"/>
      <c r="BZ115" s="976"/>
      <c r="CA115" s="976" t="s">
        <v>129</v>
      </c>
      <c r="CB115" s="976"/>
      <c r="CC115" s="976"/>
      <c r="CD115" s="976"/>
      <c r="CE115" s="976"/>
      <c r="CF115" s="970" t="s">
        <v>129</v>
      </c>
      <c r="CG115" s="971"/>
      <c r="CH115" s="971"/>
      <c r="CI115" s="971"/>
      <c r="CJ115" s="971"/>
      <c r="CK115" s="1001"/>
      <c r="CL115" s="1002"/>
      <c r="CM115" s="1005" t="s">
        <v>445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389</v>
      </c>
      <c r="DH115" s="1015"/>
      <c r="DI115" s="1015"/>
      <c r="DJ115" s="1015"/>
      <c r="DK115" s="1016"/>
      <c r="DL115" s="1017" t="s">
        <v>389</v>
      </c>
      <c r="DM115" s="1015"/>
      <c r="DN115" s="1015"/>
      <c r="DO115" s="1015"/>
      <c r="DP115" s="1016"/>
      <c r="DQ115" s="1017" t="s">
        <v>129</v>
      </c>
      <c r="DR115" s="1015"/>
      <c r="DS115" s="1015"/>
      <c r="DT115" s="1015"/>
      <c r="DU115" s="1016"/>
      <c r="DV115" s="1018" t="s">
        <v>389</v>
      </c>
      <c r="DW115" s="1019"/>
      <c r="DX115" s="1019"/>
      <c r="DY115" s="1019"/>
      <c r="DZ115" s="1020"/>
    </row>
    <row r="116" spans="1:130" s="247" customFormat="1" ht="26.25" customHeight="1" x14ac:dyDescent="0.15">
      <c r="A116" s="1012"/>
      <c r="B116" s="1013"/>
      <c r="C116" s="1021" t="s">
        <v>446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389</v>
      </c>
      <c r="AB116" s="1015"/>
      <c r="AC116" s="1015"/>
      <c r="AD116" s="1015"/>
      <c r="AE116" s="1016"/>
      <c r="AF116" s="1017" t="s">
        <v>389</v>
      </c>
      <c r="AG116" s="1015"/>
      <c r="AH116" s="1015"/>
      <c r="AI116" s="1015"/>
      <c r="AJ116" s="1016"/>
      <c r="AK116" s="1017" t="s">
        <v>389</v>
      </c>
      <c r="AL116" s="1015"/>
      <c r="AM116" s="1015"/>
      <c r="AN116" s="1015"/>
      <c r="AO116" s="1016"/>
      <c r="AP116" s="1018" t="s">
        <v>129</v>
      </c>
      <c r="AQ116" s="1019"/>
      <c r="AR116" s="1019"/>
      <c r="AS116" s="1019"/>
      <c r="AT116" s="1020"/>
      <c r="AU116" s="956"/>
      <c r="AV116" s="957"/>
      <c r="AW116" s="957"/>
      <c r="AX116" s="957"/>
      <c r="AY116" s="957"/>
      <c r="AZ116" s="1023" t="s">
        <v>447</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129</v>
      </c>
      <c r="BW116" s="976"/>
      <c r="BX116" s="976"/>
      <c r="BY116" s="976"/>
      <c r="BZ116" s="976"/>
      <c r="CA116" s="976" t="s">
        <v>129</v>
      </c>
      <c r="CB116" s="976"/>
      <c r="CC116" s="976"/>
      <c r="CD116" s="976"/>
      <c r="CE116" s="976"/>
      <c r="CF116" s="970" t="s">
        <v>389</v>
      </c>
      <c r="CG116" s="971"/>
      <c r="CH116" s="971"/>
      <c r="CI116" s="971"/>
      <c r="CJ116" s="971"/>
      <c r="CK116" s="1001"/>
      <c r="CL116" s="1002"/>
      <c r="CM116" s="972" t="s">
        <v>448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129</v>
      </c>
      <c r="DH116" s="1015"/>
      <c r="DI116" s="1015"/>
      <c r="DJ116" s="1015"/>
      <c r="DK116" s="1016"/>
      <c r="DL116" s="1017" t="s">
        <v>389</v>
      </c>
      <c r="DM116" s="1015"/>
      <c r="DN116" s="1015"/>
      <c r="DO116" s="1015"/>
      <c r="DP116" s="1016"/>
      <c r="DQ116" s="1017" t="s">
        <v>389</v>
      </c>
      <c r="DR116" s="1015"/>
      <c r="DS116" s="1015"/>
      <c r="DT116" s="1015"/>
      <c r="DU116" s="1016"/>
      <c r="DV116" s="1018" t="s">
        <v>389</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449</v>
      </c>
      <c r="Z117" s="942"/>
      <c r="AA117" s="1032">
        <v>491003</v>
      </c>
      <c r="AB117" s="1033"/>
      <c r="AC117" s="1033"/>
      <c r="AD117" s="1033"/>
      <c r="AE117" s="1034"/>
      <c r="AF117" s="1035">
        <v>462563</v>
      </c>
      <c r="AG117" s="1033"/>
      <c r="AH117" s="1033"/>
      <c r="AI117" s="1033"/>
      <c r="AJ117" s="1034"/>
      <c r="AK117" s="1035">
        <v>418564</v>
      </c>
      <c r="AL117" s="1033"/>
      <c r="AM117" s="1033"/>
      <c r="AN117" s="1033"/>
      <c r="AO117" s="1034"/>
      <c r="AP117" s="1036"/>
      <c r="AQ117" s="1037"/>
      <c r="AR117" s="1037"/>
      <c r="AS117" s="1037"/>
      <c r="AT117" s="1038"/>
      <c r="AU117" s="956"/>
      <c r="AV117" s="957"/>
      <c r="AW117" s="957"/>
      <c r="AX117" s="957"/>
      <c r="AY117" s="957"/>
      <c r="AZ117" s="1023" t="s">
        <v>450</v>
      </c>
      <c r="BA117" s="1024"/>
      <c r="BB117" s="1024"/>
      <c r="BC117" s="1024"/>
      <c r="BD117" s="1024"/>
      <c r="BE117" s="1024"/>
      <c r="BF117" s="1024"/>
      <c r="BG117" s="1024"/>
      <c r="BH117" s="1024"/>
      <c r="BI117" s="1024"/>
      <c r="BJ117" s="1024"/>
      <c r="BK117" s="1024"/>
      <c r="BL117" s="1024"/>
      <c r="BM117" s="1024"/>
      <c r="BN117" s="1024"/>
      <c r="BO117" s="1024"/>
      <c r="BP117" s="1025"/>
      <c r="BQ117" s="975" t="s">
        <v>129</v>
      </c>
      <c r="BR117" s="976"/>
      <c r="BS117" s="976"/>
      <c r="BT117" s="976"/>
      <c r="BU117" s="976"/>
      <c r="BV117" s="976" t="s">
        <v>129</v>
      </c>
      <c r="BW117" s="976"/>
      <c r="BX117" s="976"/>
      <c r="BY117" s="976"/>
      <c r="BZ117" s="976"/>
      <c r="CA117" s="976" t="s">
        <v>389</v>
      </c>
      <c r="CB117" s="976"/>
      <c r="CC117" s="976"/>
      <c r="CD117" s="976"/>
      <c r="CE117" s="976"/>
      <c r="CF117" s="970" t="s">
        <v>129</v>
      </c>
      <c r="CG117" s="971"/>
      <c r="CH117" s="971"/>
      <c r="CI117" s="971"/>
      <c r="CJ117" s="971"/>
      <c r="CK117" s="1001"/>
      <c r="CL117" s="1002"/>
      <c r="CM117" s="972" t="s">
        <v>451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389</v>
      </c>
      <c r="DM117" s="1015"/>
      <c r="DN117" s="1015"/>
      <c r="DO117" s="1015"/>
      <c r="DP117" s="1016"/>
      <c r="DQ117" s="1017" t="s">
        <v>389</v>
      </c>
      <c r="DR117" s="1015"/>
      <c r="DS117" s="1015"/>
      <c r="DT117" s="1015"/>
      <c r="DU117" s="1016"/>
      <c r="DV117" s="1018" t="s">
        <v>389</v>
      </c>
      <c r="DW117" s="1019"/>
      <c r="DX117" s="1019"/>
      <c r="DY117" s="1019"/>
      <c r="DZ117" s="1020"/>
    </row>
    <row r="118" spans="1:130" s="247" customFormat="1" ht="26.25" customHeight="1" x14ac:dyDescent="0.15">
      <c r="A118" s="960" t="s">
        <v>425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423</v>
      </c>
      <c r="AB118" s="941"/>
      <c r="AC118" s="941"/>
      <c r="AD118" s="941"/>
      <c r="AE118" s="942"/>
      <c r="AF118" s="940" t="s">
        <v>305</v>
      </c>
      <c r="AG118" s="941"/>
      <c r="AH118" s="941"/>
      <c r="AI118" s="941"/>
      <c r="AJ118" s="942"/>
      <c r="AK118" s="940" t="s">
        <v>304</v>
      </c>
      <c r="AL118" s="941"/>
      <c r="AM118" s="941"/>
      <c r="AN118" s="941"/>
      <c r="AO118" s="942"/>
      <c r="AP118" s="1027" t="s">
        <v>424</v>
      </c>
      <c r="AQ118" s="1028"/>
      <c r="AR118" s="1028"/>
      <c r="AS118" s="1028"/>
      <c r="AT118" s="1029"/>
      <c r="AU118" s="956"/>
      <c r="AV118" s="957"/>
      <c r="AW118" s="957"/>
      <c r="AX118" s="957"/>
      <c r="AY118" s="957"/>
      <c r="AZ118" s="1030" t="s">
        <v>452</v>
      </c>
      <c r="BA118" s="1021"/>
      <c r="BB118" s="1021"/>
      <c r="BC118" s="1021"/>
      <c r="BD118" s="1021"/>
      <c r="BE118" s="1021"/>
      <c r="BF118" s="1021"/>
      <c r="BG118" s="1021"/>
      <c r="BH118" s="1021"/>
      <c r="BI118" s="1021"/>
      <c r="BJ118" s="1021"/>
      <c r="BK118" s="1021"/>
      <c r="BL118" s="1021"/>
      <c r="BM118" s="1021"/>
      <c r="BN118" s="1021"/>
      <c r="BO118" s="1021"/>
      <c r="BP118" s="1022"/>
      <c r="BQ118" s="1053" t="s">
        <v>389</v>
      </c>
      <c r="BR118" s="1054"/>
      <c r="BS118" s="1054"/>
      <c r="BT118" s="1054"/>
      <c r="BU118" s="1054"/>
      <c r="BV118" s="1054" t="s">
        <v>129</v>
      </c>
      <c r="BW118" s="1054"/>
      <c r="BX118" s="1054"/>
      <c r="BY118" s="1054"/>
      <c r="BZ118" s="1054"/>
      <c r="CA118" s="1054" t="s">
        <v>129</v>
      </c>
      <c r="CB118" s="1054"/>
      <c r="CC118" s="1054"/>
      <c r="CD118" s="1054"/>
      <c r="CE118" s="1054"/>
      <c r="CF118" s="970" t="s">
        <v>129</v>
      </c>
      <c r="CG118" s="971"/>
      <c r="CH118" s="971"/>
      <c r="CI118" s="971"/>
      <c r="CJ118" s="971"/>
      <c r="CK118" s="1001"/>
      <c r="CL118" s="1002"/>
      <c r="CM118" s="972" t="s">
        <v>453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389</v>
      </c>
      <c r="DH118" s="1015"/>
      <c r="DI118" s="1015"/>
      <c r="DJ118" s="1015"/>
      <c r="DK118" s="1016"/>
      <c r="DL118" s="1017" t="s">
        <v>389</v>
      </c>
      <c r="DM118" s="1015"/>
      <c r="DN118" s="1015"/>
      <c r="DO118" s="1015"/>
      <c r="DP118" s="1016"/>
      <c r="DQ118" s="1017" t="s">
        <v>129</v>
      </c>
      <c r="DR118" s="1015"/>
      <c r="DS118" s="1015"/>
      <c r="DT118" s="1015"/>
      <c r="DU118" s="1016"/>
      <c r="DV118" s="1018" t="s">
        <v>389</v>
      </c>
      <c r="DW118" s="1019"/>
      <c r="DX118" s="1019"/>
      <c r="DY118" s="1019"/>
      <c r="DZ118" s="1020"/>
    </row>
    <row r="119" spans="1:130" s="247" customFormat="1" ht="26.25" customHeight="1" x14ac:dyDescent="0.15">
      <c r="A119" s="1114" t="s">
        <v>428</v>
      </c>
      <c r="B119" s="1000"/>
      <c r="C119" s="979" t="s">
        <v>429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129</v>
      </c>
      <c r="AB119" s="948"/>
      <c r="AC119" s="948"/>
      <c r="AD119" s="948"/>
      <c r="AE119" s="949"/>
      <c r="AF119" s="950" t="s">
        <v>129</v>
      </c>
      <c r="AG119" s="948"/>
      <c r="AH119" s="948"/>
      <c r="AI119" s="948"/>
      <c r="AJ119" s="949"/>
      <c r="AK119" s="950" t="s">
        <v>389</v>
      </c>
      <c r="AL119" s="948"/>
      <c r="AM119" s="948"/>
      <c r="AN119" s="948"/>
      <c r="AO119" s="949"/>
      <c r="AP119" s="951" t="s">
        <v>129</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454</v>
      </c>
      <c r="BP119" s="1062"/>
      <c r="BQ119" s="1053">
        <v>5286424</v>
      </c>
      <c r="BR119" s="1054"/>
      <c r="BS119" s="1054"/>
      <c r="BT119" s="1054"/>
      <c r="BU119" s="1054"/>
      <c r="BV119" s="1054">
        <v>5166377</v>
      </c>
      <c r="BW119" s="1054"/>
      <c r="BX119" s="1054"/>
      <c r="BY119" s="1054"/>
      <c r="BZ119" s="1054"/>
      <c r="CA119" s="1054">
        <v>4960759</v>
      </c>
      <c r="CB119" s="1054"/>
      <c r="CC119" s="1054"/>
      <c r="CD119" s="1054"/>
      <c r="CE119" s="1054"/>
      <c r="CF119" s="1055"/>
      <c r="CG119" s="1056"/>
      <c r="CH119" s="1056"/>
      <c r="CI119" s="1056"/>
      <c r="CJ119" s="1057"/>
      <c r="CK119" s="1003"/>
      <c r="CL119" s="1004"/>
      <c r="CM119" s="1058" t="s">
        <v>455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389</v>
      </c>
      <c r="DH119" s="1040"/>
      <c r="DI119" s="1040"/>
      <c r="DJ119" s="1040"/>
      <c r="DK119" s="1041"/>
      <c r="DL119" s="1039" t="s">
        <v>129</v>
      </c>
      <c r="DM119" s="1040"/>
      <c r="DN119" s="1040"/>
      <c r="DO119" s="1040"/>
      <c r="DP119" s="1041"/>
      <c r="DQ119" s="1039" t="s">
        <v>389</v>
      </c>
      <c r="DR119" s="1040"/>
      <c r="DS119" s="1040"/>
      <c r="DT119" s="1040"/>
      <c r="DU119" s="1041"/>
      <c r="DV119" s="1042" t="s">
        <v>129</v>
      </c>
      <c r="DW119" s="1043"/>
      <c r="DX119" s="1043"/>
      <c r="DY119" s="1043"/>
      <c r="DZ119" s="1044"/>
    </row>
    <row r="120" spans="1:130" s="247" customFormat="1" ht="26.25" customHeight="1" x14ac:dyDescent="0.15">
      <c r="A120" s="1115"/>
      <c r="B120" s="1002"/>
      <c r="C120" s="972" t="s">
        <v>432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389</v>
      </c>
      <c r="AB120" s="1015"/>
      <c r="AC120" s="1015"/>
      <c r="AD120" s="1015"/>
      <c r="AE120" s="1016"/>
      <c r="AF120" s="1017" t="s">
        <v>129</v>
      </c>
      <c r="AG120" s="1015"/>
      <c r="AH120" s="1015"/>
      <c r="AI120" s="1015"/>
      <c r="AJ120" s="1016"/>
      <c r="AK120" s="1017" t="s">
        <v>129</v>
      </c>
      <c r="AL120" s="1015"/>
      <c r="AM120" s="1015"/>
      <c r="AN120" s="1015"/>
      <c r="AO120" s="1016"/>
      <c r="AP120" s="1018" t="s">
        <v>129</v>
      </c>
      <c r="AQ120" s="1019"/>
      <c r="AR120" s="1019"/>
      <c r="AS120" s="1019"/>
      <c r="AT120" s="1020"/>
      <c r="AU120" s="1045" t="s">
        <v>456</v>
      </c>
      <c r="AV120" s="1046"/>
      <c r="AW120" s="1046"/>
      <c r="AX120" s="1046"/>
      <c r="AY120" s="1047"/>
      <c r="AZ120" s="996" t="s">
        <v>457</v>
      </c>
      <c r="BA120" s="945"/>
      <c r="BB120" s="945"/>
      <c r="BC120" s="945"/>
      <c r="BD120" s="945"/>
      <c r="BE120" s="945"/>
      <c r="BF120" s="945"/>
      <c r="BG120" s="945"/>
      <c r="BH120" s="945"/>
      <c r="BI120" s="945"/>
      <c r="BJ120" s="945"/>
      <c r="BK120" s="945"/>
      <c r="BL120" s="945"/>
      <c r="BM120" s="945"/>
      <c r="BN120" s="945"/>
      <c r="BO120" s="945"/>
      <c r="BP120" s="946"/>
      <c r="BQ120" s="982">
        <v>1859232</v>
      </c>
      <c r="BR120" s="983"/>
      <c r="BS120" s="983"/>
      <c r="BT120" s="983"/>
      <c r="BU120" s="983"/>
      <c r="BV120" s="983">
        <v>1737200</v>
      </c>
      <c r="BW120" s="983"/>
      <c r="BX120" s="983"/>
      <c r="BY120" s="983"/>
      <c r="BZ120" s="983"/>
      <c r="CA120" s="983">
        <v>1746323</v>
      </c>
      <c r="CB120" s="983"/>
      <c r="CC120" s="983"/>
      <c r="CD120" s="983"/>
      <c r="CE120" s="983"/>
      <c r="CF120" s="997">
        <v>95.6</v>
      </c>
      <c r="CG120" s="998"/>
      <c r="CH120" s="998"/>
      <c r="CI120" s="998"/>
      <c r="CJ120" s="998"/>
      <c r="CK120" s="1063" t="s">
        <v>458</v>
      </c>
      <c r="CL120" s="1064"/>
      <c r="CM120" s="1064"/>
      <c r="CN120" s="1064"/>
      <c r="CO120" s="1065"/>
      <c r="CP120" s="1071" t="s">
        <v>405</v>
      </c>
      <c r="CQ120" s="1072"/>
      <c r="CR120" s="1072"/>
      <c r="CS120" s="1072"/>
      <c r="CT120" s="1072"/>
      <c r="CU120" s="1072"/>
      <c r="CV120" s="1072"/>
      <c r="CW120" s="1072"/>
      <c r="CX120" s="1072"/>
      <c r="CY120" s="1072"/>
      <c r="CZ120" s="1072"/>
      <c r="DA120" s="1072"/>
      <c r="DB120" s="1072"/>
      <c r="DC120" s="1072"/>
      <c r="DD120" s="1072"/>
      <c r="DE120" s="1072"/>
      <c r="DF120" s="1073"/>
      <c r="DG120" s="982">
        <v>1096882</v>
      </c>
      <c r="DH120" s="983"/>
      <c r="DI120" s="983"/>
      <c r="DJ120" s="983"/>
      <c r="DK120" s="983"/>
      <c r="DL120" s="983">
        <v>998844</v>
      </c>
      <c r="DM120" s="983"/>
      <c r="DN120" s="983"/>
      <c r="DO120" s="983"/>
      <c r="DP120" s="983"/>
      <c r="DQ120" s="983">
        <v>924160</v>
      </c>
      <c r="DR120" s="983"/>
      <c r="DS120" s="983"/>
      <c r="DT120" s="983"/>
      <c r="DU120" s="983"/>
      <c r="DV120" s="984">
        <v>50.6</v>
      </c>
      <c r="DW120" s="984"/>
      <c r="DX120" s="984"/>
      <c r="DY120" s="984"/>
      <c r="DZ120" s="985"/>
    </row>
    <row r="121" spans="1:130" s="247" customFormat="1" ht="26.25" customHeight="1" x14ac:dyDescent="0.15">
      <c r="A121" s="1115"/>
      <c r="B121" s="1002"/>
      <c r="C121" s="1023" t="s">
        <v>459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129</v>
      </c>
      <c r="AB121" s="1015"/>
      <c r="AC121" s="1015"/>
      <c r="AD121" s="1015"/>
      <c r="AE121" s="1016"/>
      <c r="AF121" s="1017" t="s">
        <v>129</v>
      </c>
      <c r="AG121" s="1015"/>
      <c r="AH121" s="1015"/>
      <c r="AI121" s="1015"/>
      <c r="AJ121" s="1016"/>
      <c r="AK121" s="1017" t="s">
        <v>389</v>
      </c>
      <c r="AL121" s="1015"/>
      <c r="AM121" s="1015"/>
      <c r="AN121" s="1015"/>
      <c r="AO121" s="1016"/>
      <c r="AP121" s="1018" t="s">
        <v>129</v>
      </c>
      <c r="AQ121" s="1019"/>
      <c r="AR121" s="1019"/>
      <c r="AS121" s="1019"/>
      <c r="AT121" s="1020"/>
      <c r="AU121" s="1048"/>
      <c r="AV121" s="1049"/>
      <c r="AW121" s="1049"/>
      <c r="AX121" s="1049"/>
      <c r="AY121" s="1050"/>
      <c r="AZ121" s="1005" t="s">
        <v>460</v>
      </c>
      <c r="BA121" s="1006"/>
      <c r="BB121" s="1006"/>
      <c r="BC121" s="1006"/>
      <c r="BD121" s="1006"/>
      <c r="BE121" s="1006"/>
      <c r="BF121" s="1006"/>
      <c r="BG121" s="1006"/>
      <c r="BH121" s="1006"/>
      <c r="BI121" s="1006"/>
      <c r="BJ121" s="1006"/>
      <c r="BK121" s="1006"/>
      <c r="BL121" s="1006"/>
      <c r="BM121" s="1006"/>
      <c r="BN121" s="1006"/>
      <c r="BO121" s="1006"/>
      <c r="BP121" s="1007"/>
      <c r="BQ121" s="975">
        <v>153641</v>
      </c>
      <c r="BR121" s="976"/>
      <c r="BS121" s="976"/>
      <c r="BT121" s="976"/>
      <c r="BU121" s="976"/>
      <c r="BV121" s="976">
        <v>150799</v>
      </c>
      <c r="BW121" s="976"/>
      <c r="BX121" s="976"/>
      <c r="BY121" s="976"/>
      <c r="BZ121" s="976"/>
      <c r="CA121" s="976">
        <v>130647</v>
      </c>
      <c r="CB121" s="976"/>
      <c r="CC121" s="976"/>
      <c r="CD121" s="976"/>
      <c r="CE121" s="976"/>
      <c r="CF121" s="970">
        <v>7.2</v>
      </c>
      <c r="CG121" s="971"/>
      <c r="CH121" s="971"/>
      <c r="CI121" s="971"/>
      <c r="CJ121" s="971"/>
      <c r="CK121" s="1066"/>
      <c r="CL121" s="1067"/>
      <c r="CM121" s="1067"/>
      <c r="CN121" s="1067"/>
      <c r="CO121" s="1068"/>
      <c r="CP121" s="1076" t="s">
        <v>461</v>
      </c>
      <c r="CQ121" s="1077"/>
      <c r="CR121" s="1077"/>
      <c r="CS121" s="1077"/>
      <c r="CT121" s="1077"/>
      <c r="CU121" s="1077"/>
      <c r="CV121" s="1077"/>
      <c r="CW121" s="1077"/>
      <c r="CX121" s="1077"/>
      <c r="CY121" s="1077"/>
      <c r="CZ121" s="1077"/>
      <c r="DA121" s="1077"/>
      <c r="DB121" s="1077"/>
      <c r="DC121" s="1077"/>
      <c r="DD121" s="1077"/>
      <c r="DE121" s="1077"/>
      <c r="DF121" s="1078"/>
      <c r="DG121" s="975">
        <v>417108</v>
      </c>
      <c r="DH121" s="976"/>
      <c r="DI121" s="976"/>
      <c r="DJ121" s="976"/>
      <c r="DK121" s="976"/>
      <c r="DL121" s="976">
        <v>356506</v>
      </c>
      <c r="DM121" s="976"/>
      <c r="DN121" s="976"/>
      <c r="DO121" s="976"/>
      <c r="DP121" s="976"/>
      <c r="DQ121" s="976">
        <v>291941</v>
      </c>
      <c r="DR121" s="976"/>
      <c r="DS121" s="976"/>
      <c r="DT121" s="976"/>
      <c r="DU121" s="976"/>
      <c r="DV121" s="977">
        <v>16</v>
      </c>
      <c r="DW121" s="977"/>
      <c r="DX121" s="977"/>
      <c r="DY121" s="977"/>
      <c r="DZ121" s="978"/>
    </row>
    <row r="122" spans="1:130" s="247" customFormat="1" ht="26.25" customHeight="1" x14ac:dyDescent="0.15">
      <c r="A122" s="1115"/>
      <c r="B122" s="1002"/>
      <c r="C122" s="972" t="s">
        <v>442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389</v>
      </c>
      <c r="AB122" s="1015"/>
      <c r="AC122" s="1015"/>
      <c r="AD122" s="1015"/>
      <c r="AE122" s="1016"/>
      <c r="AF122" s="1017" t="s">
        <v>129</v>
      </c>
      <c r="AG122" s="1015"/>
      <c r="AH122" s="1015"/>
      <c r="AI122" s="1015"/>
      <c r="AJ122" s="1016"/>
      <c r="AK122" s="1017" t="s">
        <v>389</v>
      </c>
      <c r="AL122" s="1015"/>
      <c r="AM122" s="1015"/>
      <c r="AN122" s="1015"/>
      <c r="AO122" s="1016"/>
      <c r="AP122" s="1018" t="s">
        <v>389</v>
      </c>
      <c r="AQ122" s="1019"/>
      <c r="AR122" s="1019"/>
      <c r="AS122" s="1019"/>
      <c r="AT122" s="1020"/>
      <c r="AU122" s="1048"/>
      <c r="AV122" s="1049"/>
      <c r="AW122" s="1049"/>
      <c r="AX122" s="1049"/>
      <c r="AY122" s="1050"/>
      <c r="AZ122" s="1030" t="s">
        <v>462</v>
      </c>
      <c r="BA122" s="1021"/>
      <c r="BB122" s="1021"/>
      <c r="BC122" s="1021"/>
      <c r="BD122" s="1021"/>
      <c r="BE122" s="1021"/>
      <c r="BF122" s="1021"/>
      <c r="BG122" s="1021"/>
      <c r="BH122" s="1021"/>
      <c r="BI122" s="1021"/>
      <c r="BJ122" s="1021"/>
      <c r="BK122" s="1021"/>
      <c r="BL122" s="1021"/>
      <c r="BM122" s="1021"/>
      <c r="BN122" s="1021"/>
      <c r="BO122" s="1021"/>
      <c r="BP122" s="1022"/>
      <c r="BQ122" s="1053">
        <v>2928909</v>
      </c>
      <c r="BR122" s="1054"/>
      <c r="BS122" s="1054"/>
      <c r="BT122" s="1054"/>
      <c r="BU122" s="1054"/>
      <c r="BV122" s="1054">
        <v>2943161</v>
      </c>
      <c r="BW122" s="1054"/>
      <c r="BX122" s="1054"/>
      <c r="BY122" s="1054"/>
      <c r="BZ122" s="1054"/>
      <c r="CA122" s="1054">
        <v>2752992</v>
      </c>
      <c r="CB122" s="1054"/>
      <c r="CC122" s="1054"/>
      <c r="CD122" s="1054"/>
      <c r="CE122" s="1054"/>
      <c r="CF122" s="1074">
        <v>150.69999999999999</v>
      </c>
      <c r="CG122" s="1075"/>
      <c r="CH122" s="1075"/>
      <c r="CI122" s="1075"/>
      <c r="CJ122" s="1075"/>
      <c r="CK122" s="1066"/>
      <c r="CL122" s="1067"/>
      <c r="CM122" s="1067"/>
      <c r="CN122" s="1067"/>
      <c r="CO122" s="1068"/>
      <c r="CP122" s="1076" t="s">
        <v>401</v>
      </c>
      <c r="CQ122" s="1077"/>
      <c r="CR122" s="1077"/>
      <c r="CS122" s="1077"/>
      <c r="CT122" s="1077"/>
      <c r="CU122" s="1077"/>
      <c r="CV122" s="1077"/>
      <c r="CW122" s="1077"/>
      <c r="CX122" s="1077"/>
      <c r="CY122" s="1077"/>
      <c r="CZ122" s="1077"/>
      <c r="DA122" s="1077"/>
      <c r="DB122" s="1077"/>
      <c r="DC122" s="1077"/>
      <c r="DD122" s="1077"/>
      <c r="DE122" s="1077"/>
      <c r="DF122" s="1078"/>
      <c r="DG122" s="975" t="s">
        <v>129</v>
      </c>
      <c r="DH122" s="976"/>
      <c r="DI122" s="976"/>
      <c r="DJ122" s="976"/>
      <c r="DK122" s="976"/>
      <c r="DL122" s="976" t="s">
        <v>389</v>
      </c>
      <c r="DM122" s="976"/>
      <c r="DN122" s="976"/>
      <c r="DO122" s="976"/>
      <c r="DP122" s="976"/>
      <c r="DQ122" s="976" t="s">
        <v>129</v>
      </c>
      <c r="DR122" s="976"/>
      <c r="DS122" s="976"/>
      <c r="DT122" s="976"/>
      <c r="DU122" s="976"/>
      <c r="DV122" s="977" t="s">
        <v>129</v>
      </c>
      <c r="DW122" s="977"/>
      <c r="DX122" s="977"/>
      <c r="DY122" s="977"/>
      <c r="DZ122" s="978"/>
    </row>
    <row r="123" spans="1:130" s="247" customFormat="1" ht="26.25" customHeight="1" x14ac:dyDescent="0.15">
      <c r="A123" s="1115"/>
      <c r="B123" s="1002"/>
      <c r="C123" s="972" t="s">
        <v>448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389</v>
      </c>
      <c r="AB123" s="1015"/>
      <c r="AC123" s="1015"/>
      <c r="AD123" s="1015"/>
      <c r="AE123" s="1016"/>
      <c r="AF123" s="1017" t="s">
        <v>389</v>
      </c>
      <c r="AG123" s="1015"/>
      <c r="AH123" s="1015"/>
      <c r="AI123" s="1015"/>
      <c r="AJ123" s="1016"/>
      <c r="AK123" s="1017" t="s">
        <v>389</v>
      </c>
      <c r="AL123" s="1015"/>
      <c r="AM123" s="1015"/>
      <c r="AN123" s="1015"/>
      <c r="AO123" s="1016"/>
      <c r="AP123" s="1018" t="s">
        <v>129</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463</v>
      </c>
      <c r="BP123" s="1062"/>
      <c r="BQ123" s="1121">
        <v>4941782</v>
      </c>
      <c r="BR123" s="1122"/>
      <c r="BS123" s="1122"/>
      <c r="BT123" s="1122"/>
      <c r="BU123" s="1122"/>
      <c r="BV123" s="1122">
        <v>4831160</v>
      </c>
      <c r="BW123" s="1122"/>
      <c r="BX123" s="1122"/>
      <c r="BY123" s="1122"/>
      <c r="BZ123" s="1122"/>
      <c r="CA123" s="1122">
        <v>4629962</v>
      </c>
      <c r="CB123" s="1122"/>
      <c r="CC123" s="1122"/>
      <c r="CD123" s="1122"/>
      <c r="CE123" s="1122"/>
      <c r="CF123" s="1055"/>
      <c r="CG123" s="1056"/>
      <c r="CH123" s="1056"/>
      <c r="CI123" s="1056"/>
      <c r="CJ123" s="1057"/>
      <c r="CK123" s="1066"/>
      <c r="CL123" s="1067"/>
      <c r="CM123" s="1067"/>
      <c r="CN123" s="1067"/>
      <c r="CO123" s="1068"/>
      <c r="CP123" s="1076" t="s">
        <v>402</v>
      </c>
      <c r="CQ123" s="1077"/>
      <c r="CR123" s="1077"/>
      <c r="CS123" s="1077"/>
      <c r="CT123" s="1077"/>
      <c r="CU123" s="1077"/>
      <c r="CV123" s="1077"/>
      <c r="CW123" s="1077"/>
      <c r="CX123" s="1077"/>
      <c r="CY123" s="1077"/>
      <c r="CZ123" s="1077"/>
      <c r="DA123" s="1077"/>
      <c r="DB123" s="1077"/>
      <c r="DC123" s="1077"/>
      <c r="DD123" s="1077"/>
      <c r="DE123" s="1077"/>
      <c r="DF123" s="1078"/>
      <c r="DG123" s="1014" t="s">
        <v>129</v>
      </c>
      <c r="DH123" s="1015"/>
      <c r="DI123" s="1015"/>
      <c r="DJ123" s="1015"/>
      <c r="DK123" s="1016"/>
      <c r="DL123" s="1017" t="s">
        <v>389</v>
      </c>
      <c r="DM123" s="1015"/>
      <c r="DN123" s="1015"/>
      <c r="DO123" s="1015"/>
      <c r="DP123" s="1016"/>
      <c r="DQ123" s="1017" t="s">
        <v>129</v>
      </c>
      <c r="DR123" s="1015"/>
      <c r="DS123" s="1015"/>
      <c r="DT123" s="1015"/>
      <c r="DU123" s="1016"/>
      <c r="DV123" s="1018" t="s">
        <v>389</v>
      </c>
      <c r="DW123" s="1019"/>
      <c r="DX123" s="1019"/>
      <c r="DY123" s="1019"/>
      <c r="DZ123" s="1020"/>
    </row>
    <row r="124" spans="1:130" s="247" customFormat="1" ht="26.25" customHeight="1" thickBot="1" x14ac:dyDescent="0.2">
      <c r="A124" s="1115"/>
      <c r="B124" s="1002"/>
      <c r="C124" s="972" t="s">
        <v>451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129</v>
      </c>
      <c r="AB124" s="1015"/>
      <c r="AC124" s="1015"/>
      <c r="AD124" s="1015"/>
      <c r="AE124" s="1016"/>
      <c r="AF124" s="1017" t="s">
        <v>129</v>
      </c>
      <c r="AG124" s="1015"/>
      <c r="AH124" s="1015"/>
      <c r="AI124" s="1015"/>
      <c r="AJ124" s="1016"/>
      <c r="AK124" s="1017" t="s">
        <v>129</v>
      </c>
      <c r="AL124" s="1015"/>
      <c r="AM124" s="1015"/>
      <c r="AN124" s="1015"/>
      <c r="AO124" s="1016"/>
      <c r="AP124" s="1018" t="s">
        <v>389</v>
      </c>
      <c r="AQ124" s="1019"/>
      <c r="AR124" s="1019"/>
      <c r="AS124" s="1019"/>
      <c r="AT124" s="1020"/>
      <c r="AU124" s="1117" t="s">
        <v>464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19.2</v>
      </c>
      <c r="BR124" s="1084"/>
      <c r="BS124" s="1084"/>
      <c r="BT124" s="1084"/>
      <c r="BU124" s="1084"/>
      <c r="BV124" s="1084">
        <v>18.7</v>
      </c>
      <c r="BW124" s="1084"/>
      <c r="BX124" s="1084"/>
      <c r="BY124" s="1084"/>
      <c r="BZ124" s="1084"/>
      <c r="CA124" s="1084">
        <v>18.100000000000001</v>
      </c>
      <c r="CB124" s="1084"/>
      <c r="CC124" s="1084"/>
      <c r="CD124" s="1084"/>
      <c r="CE124" s="1084"/>
      <c r="CF124" s="1085"/>
      <c r="CG124" s="1086"/>
      <c r="CH124" s="1086"/>
      <c r="CI124" s="1086"/>
      <c r="CJ124" s="1087"/>
      <c r="CK124" s="1069"/>
      <c r="CL124" s="1069"/>
      <c r="CM124" s="1069"/>
      <c r="CN124" s="1069"/>
      <c r="CO124" s="1070"/>
      <c r="CP124" s="1076" t="s">
        <v>465</v>
      </c>
      <c r="CQ124" s="1077"/>
      <c r="CR124" s="1077"/>
      <c r="CS124" s="1077"/>
      <c r="CT124" s="1077"/>
      <c r="CU124" s="1077"/>
      <c r="CV124" s="1077"/>
      <c r="CW124" s="1077"/>
      <c r="CX124" s="1077"/>
      <c r="CY124" s="1077"/>
      <c r="CZ124" s="1077"/>
      <c r="DA124" s="1077"/>
      <c r="DB124" s="1077"/>
      <c r="DC124" s="1077"/>
      <c r="DD124" s="1077"/>
      <c r="DE124" s="1077"/>
      <c r="DF124" s="1078"/>
      <c r="DG124" s="1061" t="s">
        <v>389</v>
      </c>
      <c r="DH124" s="1040"/>
      <c r="DI124" s="1040"/>
      <c r="DJ124" s="1040"/>
      <c r="DK124" s="1041"/>
      <c r="DL124" s="1039" t="s">
        <v>389</v>
      </c>
      <c r="DM124" s="1040"/>
      <c r="DN124" s="1040"/>
      <c r="DO124" s="1040"/>
      <c r="DP124" s="1041"/>
      <c r="DQ124" s="1039" t="s">
        <v>129</v>
      </c>
      <c r="DR124" s="1040"/>
      <c r="DS124" s="1040"/>
      <c r="DT124" s="1040"/>
      <c r="DU124" s="1041"/>
      <c r="DV124" s="1042" t="s">
        <v>129</v>
      </c>
      <c r="DW124" s="1043"/>
      <c r="DX124" s="1043"/>
      <c r="DY124" s="1043"/>
      <c r="DZ124" s="1044"/>
    </row>
    <row r="125" spans="1:130" s="247" customFormat="1" ht="26.25" customHeight="1" x14ac:dyDescent="0.15">
      <c r="A125" s="1115"/>
      <c r="B125" s="1002"/>
      <c r="C125" s="972" t="s">
        <v>453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389</v>
      </c>
      <c r="AB125" s="1015"/>
      <c r="AC125" s="1015"/>
      <c r="AD125" s="1015"/>
      <c r="AE125" s="1016"/>
      <c r="AF125" s="1017" t="s">
        <v>129</v>
      </c>
      <c r="AG125" s="1015"/>
      <c r="AH125" s="1015"/>
      <c r="AI125" s="1015"/>
      <c r="AJ125" s="1016"/>
      <c r="AK125" s="1017" t="s">
        <v>389</v>
      </c>
      <c r="AL125" s="1015"/>
      <c r="AM125" s="1015"/>
      <c r="AN125" s="1015"/>
      <c r="AO125" s="1016"/>
      <c r="AP125" s="1018" t="s">
        <v>389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466</v>
      </c>
      <c r="CL125" s="1064"/>
      <c r="CM125" s="1064"/>
      <c r="CN125" s="1064"/>
      <c r="CO125" s="1065"/>
      <c r="CP125" s="996" t="s">
        <v>467</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389</v>
      </c>
      <c r="DM125" s="983"/>
      <c r="DN125" s="983"/>
      <c r="DO125" s="983"/>
      <c r="DP125" s="983"/>
      <c r="DQ125" s="983" t="s">
        <v>389</v>
      </c>
      <c r="DR125" s="983"/>
      <c r="DS125" s="983"/>
      <c r="DT125" s="983"/>
      <c r="DU125" s="983"/>
      <c r="DV125" s="984" t="s">
        <v>389</v>
      </c>
      <c r="DW125" s="984"/>
      <c r="DX125" s="984"/>
      <c r="DY125" s="984"/>
      <c r="DZ125" s="985"/>
    </row>
    <row r="126" spans="1:130" s="247" customFormat="1" ht="26.25" customHeight="1" thickBot="1" x14ac:dyDescent="0.2">
      <c r="A126" s="1115"/>
      <c r="B126" s="1002"/>
      <c r="C126" s="972" t="s">
        <v>455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129</v>
      </c>
      <c r="AB126" s="1015"/>
      <c r="AC126" s="1015"/>
      <c r="AD126" s="1015"/>
      <c r="AE126" s="1016"/>
      <c r="AF126" s="1017" t="s">
        <v>389</v>
      </c>
      <c r="AG126" s="1015"/>
      <c r="AH126" s="1015"/>
      <c r="AI126" s="1015"/>
      <c r="AJ126" s="1016"/>
      <c r="AK126" s="1017" t="s">
        <v>389</v>
      </c>
      <c r="AL126" s="1015"/>
      <c r="AM126" s="1015"/>
      <c r="AN126" s="1015"/>
      <c r="AO126" s="1016"/>
      <c r="AP126" s="1018" t="s">
        <v>389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468</v>
      </c>
      <c r="CQ126" s="1006"/>
      <c r="CR126" s="1006"/>
      <c r="CS126" s="1006"/>
      <c r="CT126" s="1006"/>
      <c r="CU126" s="1006"/>
      <c r="CV126" s="1006"/>
      <c r="CW126" s="1006"/>
      <c r="CX126" s="1006"/>
      <c r="CY126" s="1006"/>
      <c r="CZ126" s="1006"/>
      <c r="DA126" s="1006"/>
      <c r="DB126" s="1006"/>
      <c r="DC126" s="1006"/>
      <c r="DD126" s="1006"/>
      <c r="DE126" s="1006"/>
      <c r="DF126" s="1007"/>
      <c r="DG126" s="975" t="s">
        <v>389</v>
      </c>
      <c r="DH126" s="976"/>
      <c r="DI126" s="976"/>
      <c r="DJ126" s="976"/>
      <c r="DK126" s="976"/>
      <c r="DL126" s="976" t="s">
        <v>129</v>
      </c>
      <c r="DM126" s="976"/>
      <c r="DN126" s="976"/>
      <c r="DO126" s="976"/>
      <c r="DP126" s="976"/>
      <c r="DQ126" s="976" t="s">
        <v>129</v>
      </c>
      <c r="DR126" s="976"/>
      <c r="DS126" s="976"/>
      <c r="DT126" s="976"/>
      <c r="DU126" s="976"/>
      <c r="DV126" s="977" t="s">
        <v>389</v>
      </c>
      <c r="DW126" s="977"/>
      <c r="DX126" s="977"/>
      <c r="DY126" s="977"/>
      <c r="DZ126" s="978"/>
    </row>
    <row r="127" spans="1:130" s="247" customFormat="1" ht="26.25" customHeight="1" x14ac:dyDescent="0.15">
      <c r="A127" s="1116"/>
      <c r="B127" s="1004"/>
      <c r="C127" s="1058" t="s">
        <v>469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129</v>
      </c>
      <c r="AB127" s="1015"/>
      <c r="AC127" s="1015"/>
      <c r="AD127" s="1015"/>
      <c r="AE127" s="1016"/>
      <c r="AF127" s="1017" t="s">
        <v>389</v>
      </c>
      <c r="AG127" s="1015"/>
      <c r="AH127" s="1015"/>
      <c r="AI127" s="1015"/>
      <c r="AJ127" s="1016"/>
      <c r="AK127" s="1017" t="s">
        <v>389</v>
      </c>
      <c r="AL127" s="1015"/>
      <c r="AM127" s="1015"/>
      <c r="AN127" s="1015"/>
      <c r="AO127" s="1016"/>
      <c r="AP127" s="1018" t="s">
        <v>389</v>
      </c>
      <c r="AQ127" s="1019"/>
      <c r="AR127" s="1019"/>
      <c r="AS127" s="1019"/>
      <c r="AT127" s="1020"/>
      <c r="AU127" s="283"/>
      <c r="AV127" s="283"/>
      <c r="AW127" s="283"/>
      <c r="AX127" s="1088" t="s">
        <v>470</v>
      </c>
      <c r="AY127" s="1089"/>
      <c r="AZ127" s="1089"/>
      <c r="BA127" s="1089"/>
      <c r="BB127" s="1089"/>
      <c r="BC127" s="1089"/>
      <c r="BD127" s="1089"/>
      <c r="BE127" s="1090"/>
      <c r="BF127" s="1091" t="s">
        <v>471</v>
      </c>
      <c r="BG127" s="1089"/>
      <c r="BH127" s="1089"/>
      <c r="BI127" s="1089"/>
      <c r="BJ127" s="1089"/>
      <c r="BK127" s="1089"/>
      <c r="BL127" s="1090"/>
      <c r="BM127" s="1091" t="s">
        <v>472</v>
      </c>
      <c r="BN127" s="1089"/>
      <c r="BO127" s="1089"/>
      <c r="BP127" s="1089"/>
      <c r="BQ127" s="1089"/>
      <c r="BR127" s="1089"/>
      <c r="BS127" s="1090"/>
      <c r="BT127" s="1091" t="s">
        <v>473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474</v>
      </c>
      <c r="CQ127" s="1006"/>
      <c r="CR127" s="1006"/>
      <c r="CS127" s="1006"/>
      <c r="CT127" s="1006"/>
      <c r="CU127" s="1006"/>
      <c r="CV127" s="1006"/>
      <c r="CW127" s="1006"/>
      <c r="CX127" s="1006"/>
      <c r="CY127" s="1006"/>
      <c r="CZ127" s="1006"/>
      <c r="DA127" s="1006"/>
      <c r="DB127" s="1006"/>
      <c r="DC127" s="1006"/>
      <c r="DD127" s="1006"/>
      <c r="DE127" s="1006"/>
      <c r="DF127" s="1007"/>
      <c r="DG127" s="975" t="s">
        <v>389</v>
      </c>
      <c r="DH127" s="976"/>
      <c r="DI127" s="976"/>
      <c r="DJ127" s="976"/>
      <c r="DK127" s="976"/>
      <c r="DL127" s="976" t="s">
        <v>129</v>
      </c>
      <c r="DM127" s="976"/>
      <c r="DN127" s="976"/>
      <c r="DO127" s="976"/>
      <c r="DP127" s="976"/>
      <c r="DQ127" s="976" t="s">
        <v>389</v>
      </c>
      <c r="DR127" s="976"/>
      <c r="DS127" s="976"/>
      <c r="DT127" s="976"/>
      <c r="DU127" s="976"/>
      <c r="DV127" s="977" t="s">
        <v>389</v>
      </c>
      <c r="DW127" s="977"/>
      <c r="DX127" s="977"/>
      <c r="DY127" s="977"/>
      <c r="DZ127" s="978"/>
    </row>
    <row r="128" spans="1:130" s="247" customFormat="1" ht="26.25" customHeight="1" thickBot="1" x14ac:dyDescent="0.2">
      <c r="A128" s="1099" t="s">
        <v>475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476</v>
      </c>
      <c r="X128" s="1101"/>
      <c r="Y128" s="1101"/>
      <c r="Z128" s="1102"/>
      <c r="AA128" s="1103">
        <v>15506</v>
      </c>
      <c r="AB128" s="1104"/>
      <c r="AC128" s="1104"/>
      <c r="AD128" s="1104"/>
      <c r="AE128" s="1105"/>
      <c r="AF128" s="1106">
        <v>16369</v>
      </c>
      <c r="AG128" s="1104"/>
      <c r="AH128" s="1104"/>
      <c r="AI128" s="1104"/>
      <c r="AJ128" s="1105"/>
      <c r="AK128" s="1106">
        <v>17475</v>
      </c>
      <c r="AL128" s="1104"/>
      <c r="AM128" s="1104"/>
      <c r="AN128" s="1104"/>
      <c r="AO128" s="1105"/>
      <c r="AP128" s="1107"/>
      <c r="AQ128" s="1108"/>
      <c r="AR128" s="1108"/>
      <c r="AS128" s="1108"/>
      <c r="AT128" s="1109"/>
      <c r="AU128" s="283"/>
      <c r="AV128" s="283"/>
      <c r="AW128" s="283"/>
      <c r="AX128" s="944" t="s">
        <v>477</v>
      </c>
      <c r="AY128" s="945"/>
      <c r="AZ128" s="945"/>
      <c r="BA128" s="945"/>
      <c r="BB128" s="945"/>
      <c r="BC128" s="945"/>
      <c r="BD128" s="945"/>
      <c r="BE128" s="946"/>
      <c r="BF128" s="1110" t="s">
        <v>389</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478</v>
      </c>
      <c r="CQ128" s="1093"/>
      <c r="CR128" s="1093"/>
      <c r="CS128" s="1093"/>
      <c r="CT128" s="1093"/>
      <c r="CU128" s="1093"/>
      <c r="CV128" s="1093"/>
      <c r="CW128" s="1093"/>
      <c r="CX128" s="1093"/>
      <c r="CY128" s="1093"/>
      <c r="CZ128" s="1093"/>
      <c r="DA128" s="1093"/>
      <c r="DB128" s="1093"/>
      <c r="DC128" s="1093"/>
      <c r="DD128" s="1093"/>
      <c r="DE128" s="1093"/>
      <c r="DF128" s="1094"/>
      <c r="DG128" s="1095" t="s">
        <v>389</v>
      </c>
      <c r="DH128" s="1096"/>
      <c r="DI128" s="1096"/>
      <c r="DJ128" s="1096"/>
      <c r="DK128" s="1096"/>
      <c r="DL128" s="1096" t="s">
        <v>129</v>
      </c>
      <c r="DM128" s="1096"/>
      <c r="DN128" s="1096"/>
      <c r="DO128" s="1096"/>
      <c r="DP128" s="1096"/>
      <c r="DQ128" s="1096" t="s">
        <v>129</v>
      </c>
      <c r="DR128" s="1096"/>
      <c r="DS128" s="1096"/>
      <c r="DT128" s="1096"/>
      <c r="DU128" s="1096"/>
      <c r="DV128" s="1097" t="s">
        <v>389</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479</v>
      </c>
      <c r="X129" s="1130"/>
      <c r="Y129" s="1130"/>
      <c r="Z129" s="1131"/>
      <c r="AA129" s="1014">
        <v>2118033</v>
      </c>
      <c r="AB129" s="1015"/>
      <c r="AC129" s="1015"/>
      <c r="AD129" s="1015"/>
      <c r="AE129" s="1016"/>
      <c r="AF129" s="1017">
        <v>2093086</v>
      </c>
      <c r="AG129" s="1015"/>
      <c r="AH129" s="1015"/>
      <c r="AI129" s="1015"/>
      <c r="AJ129" s="1016"/>
      <c r="AK129" s="1017">
        <v>2083422</v>
      </c>
      <c r="AL129" s="1015"/>
      <c r="AM129" s="1015"/>
      <c r="AN129" s="1015"/>
      <c r="AO129" s="1016"/>
      <c r="AP129" s="1132"/>
      <c r="AQ129" s="1133"/>
      <c r="AR129" s="1133"/>
      <c r="AS129" s="1133"/>
      <c r="AT129" s="1134"/>
      <c r="AU129" s="285"/>
      <c r="AV129" s="285"/>
      <c r="AW129" s="285"/>
      <c r="AX129" s="1123" t="s">
        <v>480</v>
      </c>
      <c r="AY129" s="1006"/>
      <c r="AZ129" s="1006"/>
      <c r="BA129" s="1006"/>
      <c r="BB129" s="1006"/>
      <c r="BC129" s="1006"/>
      <c r="BD129" s="1006"/>
      <c r="BE129" s="1007"/>
      <c r="BF129" s="1124" t="s">
        <v>129</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482</v>
      </c>
      <c r="X130" s="1130"/>
      <c r="Y130" s="1130"/>
      <c r="Z130" s="1131"/>
      <c r="AA130" s="1014">
        <v>327741</v>
      </c>
      <c r="AB130" s="1015"/>
      <c r="AC130" s="1015"/>
      <c r="AD130" s="1015"/>
      <c r="AE130" s="1016"/>
      <c r="AF130" s="1017">
        <v>302038</v>
      </c>
      <c r="AG130" s="1015"/>
      <c r="AH130" s="1015"/>
      <c r="AI130" s="1015"/>
      <c r="AJ130" s="1016"/>
      <c r="AK130" s="1017">
        <v>256915</v>
      </c>
      <c r="AL130" s="1015"/>
      <c r="AM130" s="1015"/>
      <c r="AN130" s="1015"/>
      <c r="AO130" s="1016"/>
      <c r="AP130" s="1132"/>
      <c r="AQ130" s="1133"/>
      <c r="AR130" s="1133"/>
      <c r="AS130" s="1133"/>
      <c r="AT130" s="1134"/>
      <c r="AU130" s="285"/>
      <c r="AV130" s="285"/>
      <c r="AW130" s="285"/>
      <c r="AX130" s="1123" t="s">
        <v>483</v>
      </c>
      <c r="AY130" s="1006"/>
      <c r="AZ130" s="1006"/>
      <c r="BA130" s="1006"/>
      <c r="BB130" s="1006"/>
      <c r="BC130" s="1006"/>
      <c r="BD130" s="1006"/>
      <c r="BE130" s="1007"/>
      <c r="BF130" s="1160">
        <v>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484</v>
      </c>
      <c r="X131" s="1168"/>
      <c r="Y131" s="1168"/>
      <c r="Z131" s="1169"/>
      <c r="AA131" s="1061">
        <v>1790292</v>
      </c>
      <c r="AB131" s="1040"/>
      <c r="AC131" s="1040"/>
      <c r="AD131" s="1040"/>
      <c r="AE131" s="1041"/>
      <c r="AF131" s="1039">
        <v>1791048</v>
      </c>
      <c r="AG131" s="1040"/>
      <c r="AH131" s="1040"/>
      <c r="AI131" s="1040"/>
      <c r="AJ131" s="1041"/>
      <c r="AK131" s="1039">
        <v>1826507</v>
      </c>
      <c r="AL131" s="1040"/>
      <c r="AM131" s="1040"/>
      <c r="AN131" s="1040"/>
      <c r="AO131" s="1041"/>
      <c r="AP131" s="1170"/>
      <c r="AQ131" s="1171"/>
      <c r="AR131" s="1171"/>
      <c r="AS131" s="1171"/>
      <c r="AT131" s="1172"/>
      <c r="AU131" s="285"/>
      <c r="AV131" s="285"/>
      <c r="AW131" s="285"/>
      <c r="AX131" s="1142" t="s">
        <v>485</v>
      </c>
      <c r="AY131" s="1093"/>
      <c r="AZ131" s="1093"/>
      <c r="BA131" s="1093"/>
      <c r="BB131" s="1093"/>
      <c r="BC131" s="1093"/>
      <c r="BD131" s="1093"/>
      <c r="BE131" s="1094"/>
      <c r="BF131" s="1143">
        <v>18.100000000000001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486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487</v>
      </c>
      <c r="W132" s="1153"/>
      <c r="X132" s="1153"/>
      <c r="Y132" s="1153"/>
      <c r="Z132" s="1154"/>
      <c r="AA132" s="1155">
        <v>8.2531788109999997</v>
      </c>
      <c r="AB132" s="1156"/>
      <c r="AC132" s="1156"/>
      <c r="AD132" s="1156"/>
      <c r="AE132" s="1157"/>
      <c r="AF132" s="1158">
        <v>8.0486955120000001</v>
      </c>
      <c r="AG132" s="1156"/>
      <c r="AH132" s="1156"/>
      <c r="AI132" s="1156"/>
      <c r="AJ132" s="1157"/>
      <c r="AK132" s="1158">
        <v>7.8934271809999998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488</v>
      </c>
      <c r="W133" s="1136"/>
      <c r="X133" s="1136"/>
      <c r="Y133" s="1136"/>
      <c r="Z133" s="1137"/>
      <c r="AA133" s="1138">
        <v>9</v>
      </c>
      <c r="AB133" s="1139"/>
      <c r="AC133" s="1139"/>
      <c r="AD133" s="1139"/>
      <c r="AE133" s="1140"/>
      <c r="AF133" s="1138">
        <v>8.6</v>
      </c>
      <c r="AG133" s="1139"/>
      <c r="AH133" s="1139"/>
      <c r="AI133" s="1139"/>
      <c r="AJ133" s="1140"/>
      <c r="AK133" s="1138">
        <v>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69RapRGf3p+q/eANZ66cpXOMYD5wM+/v5WBclPtZjq9/MOFZHsQjSe63zTW4RAMqueK4UkNIQWzZJQX5oL7EA==" saltValue="a3RH95ZOsnwH3N9FE7Va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HszMDnSlZxmJ0TVUwpcgnwvSCI+T06vWWwioBKQMsyR6myRwN9soY2rYyELr2jcihxojaR6j/7OMxdq5RuO1w==" saltValue="riUWYPsbRG/4t2P25g6u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BewXO6dJL8zvDyZ4dlwkjXZBkRDRICsG5m75pcjRFIP9rfSbLU32ZPxzcTKw2TJ0nZYJOpWkiiT+jJY4S0vZg==" saltValue="5Bk2u/zWddWv4stBgN5kx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492</v>
      </c>
      <c r="AP7" s="304"/>
      <c r="AQ7" s="305" t="s">
        <v>493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494</v>
      </c>
      <c r="AQ8" s="311" t="s">
        <v>495</v>
      </c>
      <c r="AR8" s="312" t="s">
        <v>496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497</v>
      </c>
      <c r="AL9" s="1179"/>
      <c r="AM9" s="1179"/>
      <c r="AN9" s="1180"/>
      <c r="AO9" s="313">
        <v>564469</v>
      </c>
      <c r="AP9" s="313">
        <v>128347</v>
      </c>
      <c r="AQ9" s="314">
        <v>198046</v>
      </c>
      <c r="AR9" s="315">
        <v>-35.200000000000003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498</v>
      </c>
      <c r="AL10" s="1179"/>
      <c r="AM10" s="1179"/>
      <c r="AN10" s="1180"/>
      <c r="AO10" s="316">
        <v>1238</v>
      </c>
      <c r="AP10" s="316">
        <v>281</v>
      </c>
      <c r="AQ10" s="317">
        <v>23470</v>
      </c>
      <c r="AR10" s="318">
        <v>-98.8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499</v>
      </c>
      <c r="AL11" s="1179"/>
      <c r="AM11" s="1179"/>
      <c r="AN11" s="1180"/>
      <c r="AO11" s="316">
        <v>98310</v>
      </c>
      <c r="AP11" s="316">
        <v>22353</v>
      </c>
      <c r="AQ11" s="317">
        <v>31217</v>
      </c>
      <c r="AR11" s="318">
        <v>-28.4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500</v>
      </c>
      <c r="AL12" s="1179"/>
      <c r="AM12" s="1179"/>
      <c r="AN12" s="1180"/>
      <c r="AO12" s="316" t="s">
        <v>501</v>
      </c>
      <c r="AP12" s="316" t="s">
        <v>501</v>
      </c>
      <c r="AQ12" s="317">
        <v>3147</v>
      </c>
      <c r="AR12" s="318" t="s">
        <v>501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502</v>
      </c>
      <c r="AL13" s="1179"/>
      <c r="AM13" s="1179"/>
      <c r="AN13" s="1180"/>
      <c r="AO13" s="316" t="s">
        <v>501</v>
      </c>
      <c r="AP13" s="316" t="s">
        <v>501</v>
      </c>
      <c r="AQ13" s="317" t="s">
        <v>501</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503</v>
      </c>
      <c r="AL14" s="1179"/>
      <c r="AM14" s="1179"/>
      <c r="AN14" s="1180"/>
      <c r="AO14" s="316">
        <v>24785</v>
      </c>
      <c r="AP14" s="316">
        <v>5636</v>
      </c>
      <c r="AQ14" s="317">
        <v>10757</v>
      </c>
      <c r="AR14" s="318">
        <v>-47.6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504</v>
      </c>
      <c r="AL15" s="1179"/>
      <c r="AM15" s="1179"/>
      <c r="AN15" s="1180"/>
      <c r="AO15" s="316">
        <v>16667</v>
      </c>
      <c r="AP15" s="316">
        <v>3790</v>
      </c>
      <c r="AQ15" s="317">
        <v>4810</v>
      </c>
      <c r="AR15" s="318">
        <v>-21.2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505</v>
      </c>
      <c r="AL16" s="1182"/>
      <c r="AM16" s="1182"/>
      <c r="AN16" s="1183"/>
      <c r="AO16" s="316">
        <v>-52776</v>
      </c>
      <c r="AP16" s="316">
        <v>-12000</v>
      </c>
      <c r="AQ16" s="317">
        <v>-18847</v>
      </c>
      <c r="AR16" s="318">
        <v>-36.299999999999997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652693</v>
      </c>
      <c r="AP17" s="316">
        <v>148407</v>
      </c>
      <c r="AQ17" s="317">
        <v>252599</v>
      </c>
      <c r="AR17" s="318">
        <v>-41.2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507</v>
      </c>
      <c r="AP20" s="324" t="s">
        <v>508</v>
      </c>
      <c r="AQ20" s="325" t="s">
        <v>509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510</v>
      </c>
      <c r="AL21" s="1174"/>
      <c r="AM21" s="1174"/>
      <c r="AN21" s="1175"/>
      <c r="AO21" s="328">
        <v>13.64</v>
      </c>
      <c r="AP21" s="329">
        <v>22.36</v>
      </c>
      <c r="AQ21" s="330">
        <v>-8.7200000000000006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511</v>
      </c>
      <c r="AL22" s="1174"/>
      <c r="AM22" s="1174"/>
      <c r="AN22" s="1175"/>
      <c r="AO22" s="333">
        <v>94.4</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492</v>
      </c>
      <c r="AP30" s="304"/>
      <c r="AQ30" s="305" t="s">
        <v>493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494</v>
      </c>
      <c r="AQ31" s="311" t="s">
        <v>495</v>
      </c>
      <c r="AR31" s="312" t="s">
        <v>496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515</v>
      </c>
      <c r="AL32" s="1190"/>
      <c r="AM32" s="1190"/>
      <c r="AN32" s="1191"/>
      <c r="AO32" s="343">
        <v>266760</v>
      </c>
      <c r="AP32" s="343">
        <v>60655</v>
      </c>
      <c r="AQ32" s="344">
        <v>139617</v>
      </c>
      <c r="AR32" s="345">
        <v>-56.6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516</v>
      </c>
      <c r="AL33" s="1190"/>
      <c r="AM33" s="1190"/>
      <c r="AN33" s="1191"/>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517</v>
      </c>
      <c r="AL34" s="1190"/>
      <c r="AM34" s="1190"/>
      <c r="AN34" s="1191"/>
      <c r="AO34" s="343" t="s">
        <v>501</v>
      </c>
      <c r="AP34" s="343" t="s">
        <v>501</v>
      </c>
      <c r="AQ34" s="344">
        <v>5</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518</v>
      </c>
      <c r="AL35" s="1190"/>
      <c r="AM35" s="1190"/>
      <c r="AN35" s="1191"/>
      <c r="AO35" s="343">
        <v>123225</v>
      </c>
      <c r="AP35" s="343">
        <v>28018</v>
      </c>
      <c r="AQ35" s="344">
        <v>32699</v>
      </c>
      <c r="AR35" s="345">
        <v>-14.3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519</v>
      </c>
      <c r="AL36" s="1190"/>
      <c r="AM36" s="1190"/>
      <c r="AN36" s="1191"/>
      <c r="AO36" s="343">
        <v>28579</v>
      </c>
      <c r="AP36" s="343">
        <v>6498</v>
      </c>
      <c r="AQ36" s="344">
        <v>4068</v>
      </c>
      <c r="AR36" s="345">
        <v>59.7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520</v>
      </c>
      <c r="AL37" s="1190"/>
      <c r="AM37" s="1190"/>
      <c r="AN37" s="1191"/>
      <c r="AO37" s="343" t="s">
        <v>501</v>
      </c>
      <c r="AP37" s="343" t="s">
        <v>501</v>
      </c>
      <c r="AQ37" s="344">
        <v>1263</v>
      </c>
      <c r="AR37" s="345" t="s">
        <v>501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521</v>
      </c>
      <c r="AL38" s="1193"/>
      <c r="AM38" s="1193"/>
      <c r="AN38" s="1194"/>
      <c r="AO38" s="346" t="s">
        <v>501</v>
      </c>
      <c r="AP38" s="346" t="s">
        <v>501</v>
      </c>
      <c r="AQ38" s="347">
        <v>23</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522</v>
      </c>
      <c r="AL39" s="1193"/>
      <c r="AM39" s="1193"/>
      <c r="AN39" s="1194"/>
      <c r="AO39" s="343">
        <v>-17475</v>
      </c>
      <c r="AP39" s="343">
        <v>-3973</v>
      </c>
      <c r="AQ39" s="344">
        <v>-8148</v>
      </c>
      <c r="AR39" s="345">
        <v>-51.2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523</v>
      </c>
      <c r="AL40" s="1190"/>
      <c r="AM40" s="1190"/>
      <c r="AN40" s="1191"/>
      <c r="AO40" s="343">
        <v>-256915</v>
      </c>
      <c r="AP40" s="343">
        <v>-58416</v>
      </c>
      <c r="AQ40" s="344">
        <v>-124721</v>
      </c>
      <c r="AR40" s="345">
        <v>-53.2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144174</v>
      </c>
      <c r="AP41" s="343">
        <v>32782</v>
      </c>
      <c r="AQ41" s="344">
        <v>44807</v>
      </c>
      <c r="AR41" s="345">
        <v>-26.8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492</v>
      </c>
      <c r="AN49" s="1186" t="s">
        <v>527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528</v>
      </c>
      <c r="AO50" s="360" t="s">
        <v>529</v>
      </c>
      <c r="AP50" s="361" t="s">
        <v>530</v>
      </c>
      <c r="AQ50" s="362" t="s">
        <v>531</v>
      </c>
      <c r="AR50" s="363" t="s">
        <v>532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533</v>
      </c>
      <c r="AL51" s="356"/>
      <c r="AM51" s="364">
        <v>213051</v>
      </c>
      <c r="AN51" s="365">
        <v>45282</v>
      </c>
      <c r="AO51" s="366">
        <v>-52.5</v>
      </c>
      <c r="AP51" s="367">
        <v>280458</v>
      </c>
      <c r="AQ51" s="368">
        <v>-15.8</v>
      </c>
      <c r="AR51" s="369">
        <v>-36.700000000000003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534</v>
      </c>
      <c r="AM52" s="372">
        <v>138452</v>
      </c>
      <c r="AN52" s="373">
        <v>29427</v>
      </c>
      <c r="AO52" s="374">
        <v>28.4</v>
      </c>
      <c r="AP52" s="375">
        <v>127286</v>
      </c>
      <c r="AQ52" s="376">
        <v>0.4</v>
      </c>
      <c r="AR52" s="377">
        <v>28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535</v>
      </c>
      <c r="AL53" s="356"/>
      <c r="AM53" s="364">
        <v>391695</v>
      </c>
      <c r="AN53" s="365">
        <v>84362</v>
      </c>
      <c r="AO53" s="366">
        <v>86.3</v>
      </c>
      <c r="AP53" s="367">
        <v>291945</v>
      </c>
      <c r="AQ53" s="368">
        <v>4.0999999999999996</v>
      </c>
      <c r="AR53" s="369">
        <v>82.2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534</v>
      </c>
      <c r="AM54" s="372">
        <v>310908</v>
      </c>
      <c r="AN54" s="373">
        <v>66963</v>
      </c>
      <c r="AO54" s="374">
        <v>127.6</v>
      </c>
      <c r="AP54" s="375">
        <v>127651</v>
      </c>
      <c r="AQ54" s="376">
        <v>0.3</v>
      </c>
      <c r="AR54" s="377">
        <v>127.3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536</v>
      </c>
      <c r="AL55" s="356"/>
      <c r="AM55" s="364">
        <v>614337</v>
      </c>
      <c r="AN55" s="365">
        <v>134901</v>
      </c>
      <c r="AO55" s="366">
        <v>59.9</v>
      </c>
      <c r="AP55" s="367">
        <v>291173</v>
      </c>
      <c r="AQ55" s="368">
        <v>-0.3</v>
      </c>
      <c r="AR55" s="369">
        <v>60.2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534</v>
      </c>
      <c r="AM56" s="372">
        <v>204884</v>
      </c>
      <c r="AN56" s="373">
        <v>44990</v>
      </c>
      <c r="AO56" s="374">
        <v>-32.799999999999997</v>
      </c>
      <c r="AP56" s="375">
        <v>119071</v>
      </c>
      <c r="AQ56" s="376">
        <v>-6.7</v>
      </c>
      <c r="AR56" s="377">
        <v>-26.1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537</v>
      </c>
      <c r="AL57" s="356"/>
      <c r="AM57" s="364">
        <v>413641</v>
      </c>
      <c r="AN57" s="365">
        <v>92228</v>
      </c>
      <c r="AO57" s="366">
        <v>-31.6</v>
      </c>
      <c r="AP57" s="367">
        <v>271581</v>
      </c>
      <c r="AQ57" s="368">
        <v>-6.7</v>
      </c>
      <c r="AR57" s="369">
        <v>-24.9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534</v>
      </c>
      <c r="AM58" s="372">
        <v>173637</v>
      </c>
      <c r="AN58" s="373">
        <v>38715</v>
      </c>
      <c r="AO58" s="374">
        <v>-13.9</v>
      </c>
      <c r="AP58" s="375">
        <v>117844</v>
      </c>
      <c r="AQ58" s="376">
        <v>-1</v>
      </c>
      <c r="AR58" s="377">
        <v>-12.9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538</v>
      </c>
      <c r="AL59" s="356"/>
      <c r="AM59" s="364">
        <v>301029</v>
      </c>
      <c r="AN59" s="365">
        <v>68447</v>
      </c>
      <c r="AO59" s="366">
        <v>-25.8</v>
      </c>
      <c r="AP59" s="367">
        <v>268375</v>
      </c>
      <c r="AQ59" s="368">
        <v>-1.2</v>
      </c>
      <c r="AR59" s="369">
        <v>-24.6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534</v>
      </c>
      <c r="AM60" s="372">
        <v>181562</v>
      </c>
      <c r="AN60" s="373">
        <v>41283</v>
      </c>
      <c r="AO60" s="374">
        <v>6.6</v>
      </c>
      <c r="AP60" s="375">
        <v>119602</v>
      </c>
      <c r="AQ60" s="376">
        <v>1.5</v>
      </c>
      <c r="AR60" s="377">
        <v>5.0999999999999996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539</v>
      </c>
      <c r="AL61" s="378"/>
      <c r="AM61" s="379">
        <v>386751</v>
      </c>
      <c r="AN61" s="380">
        <v>85044</v>
      </c>
      <c r="AO61" s="381">
        <v>7.3</v>
      </c>
      <c r="AP61" s="382">
        <v>280706</v>
      </c>
      <c r="AQ61" s="383">
        <v>-4</v>
      </c>
      <c r="AR61" s="369">
        <v>11.3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534</v>
      </c>
      <c r="AM62" s="372">
        <v>201889</v>
      </c>
      <c r="AN62" s="373">
        <v>44276</v>
      </c>
      <c r="AO62" s="374">
        <v>23.2</v>
      </c>
      <c r="AP62" s="375">
        <v>122291</v>
      </c>
      <c r="AQ62" s="376">
        <v>-1.1000000000000001</v>
      </c>
      <c r="AR62" s="377">
        <v>24.3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uDtlK3/cSTdsDOWXUZBHljdKOSnz4lagQOS4YUH4Cix/S3aYmwPXK3z8AMwndq6fsF6ac/LznRX6/6asRgwNA==" saltValue="FnYffvQvH0ekXL1Gaa+P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20" spans="125:125" ht="13.5" hidden="1" customHeight="1" x14ac:dyDescent="0.15"/>
    <row r="121" spans="125:125" ht="13.5" hidden="1" customHeight="1" x14ac:dyDescent="0.15">
      <c r="DU121" s="291"/>
    </row>
  </sheetData>
  <sheetProtection algorithmName="SHA-512" hashValue="D1UkdS3wo914xIA6ECmn/Mw7lBedEnfuMQsKvMpIU6RK8VwaajoUQHtWHEW5fgNQalf3BKmVXbgboLduiGWVTQ==" saltValue="cuPhsSspeWB3pM/6oDpKe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sheetData>
  <sheetProtection algorithmName="SHA-512" hashValue="ZycVbaW+e3dNjOKymmPu3YVFNIQ5x0+MZrYR0vn0MMmERkmC/h3Fs0PbK16S+tK7DvUNXxRohnbFB3StGUt54A==" saltValue="ZGFO8lgE8djGp/BAjAzc5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98" t="s">
        <v>3</v>
      </c>
      <c r="D47" s="1198"/>
      <c r="E47" s="1199"/>
      <c r="F47" s="11">
        <v>66.33</v>
      </c>
      <c r="G47" s="12">
        <v>66.180000000000007</v>
      </c>
      <c r="H47" s="12">
        <v>66.28</v>
      </c>
      <c r="I47" s="12">
        <v>58.85</v>
      </c>
      <c r="J47" s="13">
        <v>56.51</v>
      </c>
    </row>
    <row r="48" spans="2:10" ht="57.75" customHeight="1" x14ac:dyDescent="0.15">
      <c r="B48" s="14"/>
      <c r="C48" s="1200" t="s">
        <v>4</v>
      </c>
      <c r="D48" s="1200"/>
      <c r="E48" s="1201"/>
      <c r="F48" s="15">
        <v>4.8</v>
      </c>
      <c r="G48" s="16">
        <v>3.79</v>
      </c>
      <c r="H48" s="16">
        <v>4.32</v>
      </c>
      <c r="I48" s="16">
        <v>4.04</v>
      </c>
      <c r="J48" s="17">
        <v>5.12</v>
      </c>
    </row>
    <row r="49" spans="2:10" ht="57.75" customHeight="1" thickBot="1" x14ac:dyDescent="0.2">
      <c r="B49" s="18"/>
      <c r="C49" s="1202" t="s">
        <v>5</v>
      </c>
      <c r="D49" s="1202"/>
      <c r="E49" s="1203"/>
      <c r="F49" s="19">
        <v>8.77</v>
      </c>
      <c r="G49" s="20" t="s">
        <v>548</v>
      </c>
      <c r="H49" s="20" t="s">
        <v>549</v>
      </c>
      <c r="I49" s="20" t="s">
        <v>550</v>
      </c>
      <c r="J49" s="21" t="s">
        <v>551</v>
      </c>
    </row>
    <row r="50" spans="2:10" ht="13.5" customHeight="1" x14ac:dyDescent="0.15"/>
  </sheetData>
  <sheetProtection algorithmName="SHA-512" hashValue="JA/9m5SzCUz6hwcLBjVvwgE7KrkiAk4eNosxpabXmCUj3vxr8fJ00I4vu3Fk0vkWDJWCZjWnxxFAIj3zAISXkg==" saltValue="G/3Kiz/9PGME2GLCOPYx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大園 悠平</dc:creator>
  <cp:lastModifiedBy>大園 悠平</cp:lastModifiedBy>
  <cp:lastPrinted>2021-03-10T00:47:07Z</cp:lastPrinted>
  <dcterms:created xsi:type="dcterms:W3CDTF">2021-10-20T01:31:06Z</dcterms:created>
  <dcterms:modified xsi:type="dcterms:W3CDTF">2021-10-20T01:31:07Z</dcterms:modified>
</cp:coreProperties>
</file>