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ofile\redirect\ta-yamaguchi\Desktop\0913_【照会】令和元年度財政状況資料集の作成について（2回目）\04_錦町→県\"/>
    </mc:Choice>
  </mc:AlternateContent>
  <bookViews>
    <workbookView xWindow="0" yWindow="0" windowWidth="288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<sst xmlns="http://schemas.openxmlformats.org/spreadsheetml/2006/main" count="1089" uniqueCount="599">
  <si>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</si>
  <si>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</si>
  <si>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</si>
  <si>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</si>
  <si>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</si>
  <si>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</si>
  <si>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</si>
  <si>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</si>
  <si>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</si>
  <si>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</si>
  <si>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</si>
  <si>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</si>
  <si>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</si>
  <si>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</si>
  <si>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</si>
  <si>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</si>
  <si>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</si>
  <si>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</si>
  <si>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</si>
  <si>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</si>
  <si>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</si>
  <si>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</si>
  <si>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</si>
  <si>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</si>
  <si>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</si>
  <si>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</si>
  <si>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</si>
  <si>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</si>
  <si>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</si>
  <si>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</si>
  <si>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</si>
  <si>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</si>
  <si>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</si>
  <si>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</si>
  <si>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</si>
  <si>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</si>
  <si>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</si>
  <si>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</si>
  <si>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</si>
  <si>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</si>
  <si>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</si>
  <si>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</si>
  <si>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</si>
  <si>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</si>
  <si>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</si>
  <si>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</si>
  <si>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</si>
  <si>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</si>
  <si>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</si>
  <si>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</si>
  <si>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</si>
  <si>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</si>
  <si>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</si>
  <si>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</si>
  <si>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</si>
  <si>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</si>
  <si>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</si>
  <si>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</si>
  <si>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</si>
  <si>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</si>
  <si>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</si>
  <si>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</si>
  <si>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</si>
  <si>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</si>
  <si>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</si>
  <si>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</si>
  <si>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</si>
  <si>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</si>
  <si>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</si>
  <si>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</si>
  <si>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</si>
  <si>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</si>
  <si>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</si>
  <si>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</si>
  <si>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</si>
  <si>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</si>
  <si>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</si>
  <si>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</si>
  <si>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</si>
  <si>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</si>
  <si>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</si>
  <si>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</si>
  <si>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</si>
  <si>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</si>
  <si>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</si>
  <si>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</si>
  <si>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</si>
  <si>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</si>
  <si>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</si>
  <si>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</si>
  <si>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</si>
  <si>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</si>
  <si>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</si>
  <si>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</si>
  <si>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</si>
  <si>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</si>
  <si>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</si>
  <si>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</si>
  <si>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</si>
  <si>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</si>
  <si>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</si>
  <si>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</si>
  <si>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</si>
  <si>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</si>
  <si>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</si>
  <si>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</si>
  <si>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</si>
  <si>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</si>
  <si>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</si>
  <si>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</si>
  <si>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</si>
  <si>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</si>
  <si>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</si>
  <si>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</si>
  <si>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</si>
  <si>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</si>
  <si>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</si>
  <si>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</si>
  <si>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</si>
  <si>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</si>
  <si>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</si>
  <si>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</si>
  <si>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</si>
  <si>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</si>
  <si>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</si>
  <si>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</si>
  <si>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</si>
  <si>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</si>
  <si>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</si>
  <si>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</si>
  <si>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</si>
  <si>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</si>
  <si>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</si>
  <si>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</si>
  <si>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</si>
  <si>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</si>
  <si>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</si>
  <si>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</si>
  <si>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</si>
  <si>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</si>
  <si>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</si>
  <si>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</si>
  <si>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</si>
  <si>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</si>
  <si>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</si>
  <si>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</si>
  <si>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</si>
  <si>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</si>
  <si>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</si>
  <si>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</si>
  <si>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</si>
  <si>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</si>
  <si>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</si>
  <si>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</si>
  <si>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</si>
  <si>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</si>
  <si>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</si>
  <si>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</si>
  <si>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</si>
  <si>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</si>
  <si>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</si>
  <si>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</si>
  <si>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</si>
  <si>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</si>
  <si>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</si>
  <si>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</si>
  <si>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</si>
  <si>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</si>
  <si>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</si>
  <si>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</si>
  <si>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</si>
  <si>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</si>
  <si>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</si>
  <si>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</si>
  <si>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</si>
  <si>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</si>
  <si>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</si>
  <si>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</si>
  <si>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</si>
  <si>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</si>
  <si>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</si>
  <si>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</si>
  <si>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</si>
  <si>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</si>
  <si>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</si>
  <si>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</si>
  <si>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</si>
  <si>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</si>
  <si>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</si>
  <si>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</si>
  <si>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</si>
  <si>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</si>
  <si>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</si>
  <si>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</si>
  <si>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</si>
  <si>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</si>
  <si>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</si>
  <si>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</si>
  <si>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</si>
  <si>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</si>
  <si>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</si>
  <si>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</si>
  <si>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</si>
  <si>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</si>
  <si>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</si>
  <si>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</si>
  <si>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</si>
  <si>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</si>
  <si>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</si>
  <si>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</si>
  <si>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</si>
  <si>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</si>
  <si>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</si>
  <si>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</si>
  <si>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</si>
  <si>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</si>
  <si>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</si>
  <si>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</si>
  <si>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</si>
  <si>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</si>
  <si>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</si>
  <si>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</si>
  <si>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</si>
  <si>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</si>
  <si>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</si>
  <si>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</si>
  <si>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</si>
  <si>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</si>
  <si>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</si>
  <si>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</si>
  <si>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</si>
  <si>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</si>
  <si>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</si>
  <si>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</si>
  <si>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</si>
  <si>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</si>
  <si>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</si>
  <si>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</si>
  <si>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</si>
  <si>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</si>
  <si>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</si>
  <si>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</si>
  <si>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</si>
  <si>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</si>
  <si>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</si>
  <si>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</si>
  <si>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</si>
  <si>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</si>
  <si>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</si>
  <si>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</si>
  <si>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</si>
  <si>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</si>
  <si>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</si>
  <si>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</si>
  <si>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</si>
  <si>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</si>
  <si>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</si>
  <si>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</si>
  <si>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</si>
  <si>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</si>
  <si>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</si>
  <si>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</si>
  <si>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</si>
  <si>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</si>
  <si>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</si>
  <si>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</si>
  <si>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</si>
  <si>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</si>
  <si>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</si>
  <si>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</si>
  <si>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</si>
  <si>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</si>
  <si>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</si>
  <si>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</si>
  <si>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</si>
  <si>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</si>
  <si>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</si>
  <si>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</si>
  <si>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</si>
  <si>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</si>
  <si>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</si>
  <si>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</si>
  <si>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</si>
  <si>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</si>
  <si>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</si>
  <si>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</si>
  <si>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</si>
  <si>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</si>
  <si>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</si>
  <si>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</si>
  <si>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</si>
  <si>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</si>
  <si>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</si>
  <si>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</si>
  <si>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</si>
  <si>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</si>
  <si>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</si>
  <si>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</si>
  <si>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</si>
  <si>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</si>
  <si>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</si>
  <si>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</si>
  <si>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</si>
  <si>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</si>
  <si>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</si>
  <si>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</si>
  <si>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</si>
  <si>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</si>
  <si>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</si>
  <si>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</si>
  <si>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</si>
  <si>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</si>
  <si>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</si>
  <si>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</si>
  <si>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</si>
  <si>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</si>
  <si>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</si>
  <si>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</si>
  <si>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</si>
  <si>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</si>
  <si>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</si>
  <si>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</si>
  <si>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</si>
  <si>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</si>
  <si>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</si>
  <si>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</si>
  <si>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</si>
  <si>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</si>
  <si>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</si>
  <si>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</si>
  <si>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</si>
  <si>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</si>
  <si>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</si>
  <si>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</si>
  <si>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</si>
  <si>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</si>
  <si>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</si>
  <si>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</si>
  <si>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</si>
  <si>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</si>
  <si>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</si>
  <si>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</si>
  <si>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</si>
  <si>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</si>
  <si>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</si>
  <si>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</si>
  <si>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</si>
  <si>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</si>
  <si>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</si>
  <si>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</si>
  <si>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</si>
  <si>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</si>
  <si>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</si>
  <si>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</si>
  <si>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</si>
  <si>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</si>
  <si>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</si>
  <si>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</si>
  <si>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</si>
  <si>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</si>
  <si>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</si>
  <si>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</si>
  <si>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</si>
  <si>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</si>
  <si>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</si>
  <si>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</si>
  <si>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</si>
  <si>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</si>
  <si>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</si>
  <si>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</si>
  <si>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</si>
  <si>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</si>
  <si>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</si>
  <si>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</si>
  <si>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</si>
  <si>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</si>
  <si>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</si>
  <si>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</si>
  <si>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</si>
  <si>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</si>
  <si>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</si>
  <si>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</si>
  <si>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</si>
  <si>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</si>
  <si>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</si>
  <si>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</si>
  <si>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</si>
  <si>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</si>
  <si>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</si>
  <si>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</si>
  <si>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</si>
  <si>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</si>
  <si>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</si>
  <si>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</si>
  <si>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</si>
  <si>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</si>
  <si>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</si>
  <si>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</si>
  <si>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</si>
  <si>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</si>
  <si>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</si>
  <si>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</si>
  <si>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</si>
  <si>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錦町国民健康保険特別会計</t>
    <phoneticPr fontId="5"/>
  </si>
  <si>
    <t>錦町介護保険特別会計</t>
    <phoneticPr fontId="5"/>
  </si>
  <si>
    <t>錦町後期高齢者医療特別会計</t>
    <phoneticPr fontId="5"/>
  </si>
  <si>
    <t>錦町水道事業会計</t>
    <phoneticPr fontId="5"/>
  </si>
  <si>
    <t>法適用企業</t>
    <phoneticPr fontId="5"/>
  </si>
  <si>
    <t>錦町下水道特別会計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</si>
  <si>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</si>
  <si>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</si>
  <si>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</si>
  <si>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</si>
  <si>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</si>
  <si>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</si>
  <si>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</si>
  <si>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</si>
  <si>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</si>
  <si>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</si>
  <si>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</si>
  <si>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</si>
  <si>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</si>
  <si>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</si>
  <si>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</si>
  <si>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</si>
  <si>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</si>
  <si>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</si>
  <si>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</si>
  <si>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</si>
  <si>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</si>
  <si>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</si>
  <si>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</si>
  <si>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</si>
  <si>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</si>
  <si>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</si>
  <si>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</si>
  <si>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</si>
  <si>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</si>
  <si>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</si>
  <si>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</si>
  <si>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</si>
  <si>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</si>
  <si>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</si>
  <si>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</si>
  <si>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</si>
  <si>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</si>
  <si>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</si>
  <si>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</si>
  <si>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</si>
  <si>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</si>
  <si>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</si>
  <si>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</si>
  <si>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</si>
  <si>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</si>
  <si>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</si>
  <si>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</si>
  <si>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</si>
  <si>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</si>
  <si>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</si>
  <si>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</si>
  <si>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</si>
  <si>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</si>
  <si>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</si>
  <si>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</si>
  <si>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</si>
  <si>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</si>
  <si>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</si>
  <si>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</si>
  <si>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</si>
  <si>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</si>
  <si>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</si>
  <si>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</si>
  <si>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</si>
  <si>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</si>
  <si>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</si>
  <si>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</si>
  <si>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</si>
  <si>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</si>
  <si>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</si>
  <si>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</si>
  <si>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</si>
  <si>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</si>
  <si>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</si>
  <si>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</si>
  <si>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</si>
  <si>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</si>
  <si>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</si>
  <si>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</si>
  <si>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</si>
  <si>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</si>
  <si>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</si>
  <si>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</si>
  <si>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</si>
  <si>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</si>
  <si>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</si>
  <si>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</si>
  <si>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</si>
  <si>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</si>
  <si>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</si>
  <si>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</si>
  <si>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</si>
  <si>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</si>
  <si>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</si>
  <si>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</si>
  <si>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</si>
  <si>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</si>
  <si>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</si>
  <si>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</si>
  <si>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</si>
  <si>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</si>
  <si>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</si>
  <si>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</si>
  <si>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</si>
  <si>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</si>
  <si>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</si>
  <si>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</si>
  <si>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</si>
  <si>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</si>
  <si>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</si>
  <si>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</si>
  <si>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</si>
  <si>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</si>
  <si>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</si>
  <si>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</si>
  <si>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</si>
  <si>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</si>
  <si>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</si>
  <si>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</si>
  <si>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</si>
  <si>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</si>
  <si>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</si>
  <si>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</si>
  <si>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</si>
  <si>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</si>
  <si>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</si>
  <si>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</si>
  <si>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</si>
  <si>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</si>
  <si>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</si>
  <si>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</si>
  <si>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</si>
  <si>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</si>
  <si>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</si>
  <si>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</si>
  <si>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</si>
  <si>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</si>
  <si>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</si>
  <si>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</si>
  <si>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</si>
  <si>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</si>
  <si>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</si>
  <si>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</si>
  <si>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0.16</t>
  </si>
  <si>
    <t>▲ 0.28</t>
  </si>
  <si>
    <t>一般会計</t>
  </si>
  <si>
    <t>錦町国民健康保険特別会計</t>
  </si>
  <si>
    <t>錦町介護保険特別会計</t>
  </si>
  <si>
    <t>錦町水道事業会計</t>
  </si>
  <si>
    <t>▲ 0.27</t>
  </si>
  <si>
    <t>錦町下水道特別会計</t>
  </si>
  <si>
    <t>錦町後期高齢者医療特別会計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</si>
  <si>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</si>
  <si>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</si>
  <si>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</si>
  <si>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</si>
  <si>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</si>
  <si>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</si>
  <si>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</si>
  <si>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</si>
  <si>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熊本県市町村総合事務組合</t>
    <phoneticPr fontId="2"/>
  </si>
  <si>
    <t>人吉下球磨消防組合</t>
    <phoneticPr fontId="2"/>
  </si>
  <si>
    <t>人吉球磨広域行政組合
（一般会計）</t>
    <phoneticPr fontId="2"/>
  </si>
  <si>
    <t>人吉球磨広域行政組合
（人吉球磨ふるさと市町村圏特別会計）</t>
    <phoneticPr fontId="2"/>
  </si>
  <si>
    <t>人吉球磨広域行政組合
（特別養護老人ホーム特別会計）</t>
    <phoneticPr fontId="2"/>
  </si>
  <si>
    <t>熊本県後期高齢者医療広域連合
（一般会計）</t>
    <phoneticPr fontId="2"/>
  </si>
  <si>
    <t>熊本県後期高齢者医療広域連合
（後期高齢者医療特別会計）</t>
    <phoneticPr fontId="2"/>
  </si>
  <si>
    <t>-</t>
    <phoneticPr fontId="2"/>
  </si>
  <si>
    <t>特別会計（交通災害共済事業）分を含む</t>
    <phoneticPr fontId="2"/>
  </si>
  <si>
    <t>-</t>
    <phoneticPr fontId="2"/>
  </si>
  <si>
    <t>-</t>
    <phoneticPr fontId="2"/>
  </si>
  <si>
    <t>くま川鉄道株式会社</t>
    <rPh sb="2" eb="3">
      <t>カワ</t>
    </rPh>
    <rPh sb="3" eb="5">
      <t>テツドウ</t>
    </rPh>
    <rPh sb="5" eb="9">
      <t>カブシキガイシャ</t>
    </rPh>
    <phoneticPr fontId="2"/>
  </si>
  <si>
    <t>公共施設整備基金(R01年度末現在)</t>
    <phoneticPr fontId="2"/>
  </si>
  <si>
    <t>ふるさと錦ゆかり基金(R01年度末現在)</t>
    <phoneticPr fontId="2"/>
  </si>
  <si>
    <t>川辺川土地改良事業基金(R01年度末現在)</t>
    <phoneticPr fontId="2"/>
  </si>
  <si>
    <t>社会福祉振興基金(R01年度末現在)</t>
    <phoneticPr fontId="2"/>
  </si>
  <si>
    <t>農業安心基金(R01年度末現在)</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</si>
  <si>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</si>
  <si>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</si>
  <si>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</si>
  <si>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</si>
  <si>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</si>
  <si>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</si>
  <si>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</si>
  <si>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</si>
  <si>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</si>
  <si>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</si>
  <si>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</si>
  <si>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ストック指標である将来負担比率、フロー指標である実質公債費比率共に減少してきている。これまでと同水準の地方税収確保、年間償還元金以下の地方債借入が前提条件となるが、類似団体並みに減少した実質公債費比率については、一般会計において、元利償還金の償還ピークを令和５年度に迎える見込みであるため、今後、比率は増加するものと見込んでいる。一方、類似団体に比して高い比率を示している将来負担比率については、一般会計、公営企業会計共に元金償還金の償還ピークを迎えるにつれて、地方債残高は減少していくため、比率は減少していくものと見込んでいる。しかしながら、本町においては、職員の年齢構成にばらつきがあり、最も多い40歳～43歳の職員が退職を迎える頃には、退職手当のうち一般会計の負担見込額が多額に上ると見込んでいるため、これまで以上に将来負担比率の推移に注視しながら行財政運営をしていくことが重要である。</t>
    <phoneticPr fontId="5"/>
  </si>
  <si>
    <t>　将来負担比率が平成30年度比で9％減少した一方、有形固定資産減価償却率は1.4％増加となった。将来負担比率の減少要因としては、算出式の分子を構成する水道事業会計及び下水道特別会計の地方債現在高に対する一般会計繰出見込額の減少によるところが大きく、前年度比で61,463千円減少している。また、一般会計の地方債現在高も47,666千円減少している。令和2年度以降は、令和2年7月豪雨災害による地方債の多額の借入があるが、借入額に対する普通交付税の理論上の措置額を除いた実質的な一般財源所要額は、当年中の元金償還額以下になるため、比率は減少する見込みである。有形固定資産減価償却率については、平成29年度決算において、錦大橋大規模修繕事業が竣工し、新たに資産計上された事により、一旦は減少したものの、当該施設の資産計上後に減価償却が始まった事から、平成30年度決算で増加に転じ、令和元年度においても増加している。今後、錦大橋だけで毎年度約30,000千円ずつ減価償却が進むため、計画的な長寿命化対策が必要である。</t>
    <rPh sb="81" eb="82">
      <t>オヨ</t>
    </rPh>
    <rPh sb="83" eb="86">
      <t>ゲスイドウ</t>
    </rPh>
    <rPh sb="86" eb="88">
      <t>トクベツ</t>
    </rPh>
    <rPh sb="88" eb="90">
      <t>カイケイ</t>
    </rPh>
    <rPh sb="174" eb="176">
      <t>レイワ</t>
    </rPh>
    <rPh sb="177" eb="179">
      <t>ネンド</t>
    </rPh>
    <rPh sb="179" eb="181">
      <t>イコウ</t>
    </rPh>
    <rPh sb="183" eb="185">
      <t>レイワ</t>
    </rPh>
    <rPh sb="186" eb="187">
      <t>ネン</t>
    </rPh>
    <rPh sb="188" eb="189">
      <t>ガツ</t>
    </rPh>
    <rPh sb="189" eb="191">
      <t>ゴウウ</t>
    </rPh>
    <rPh sb="191" eb="193">
      <t>サイガイ</t>
    </rPh>
    <rPh sb="196" eb="199">
      <t>チホウサイ</t>
    </rPh>
    <rPh sb="210" eb="212">
      <t>カリイレ</t>
    </rPh>
    <rPh sb="212" eb="213">
      <t>ガク</t>
    </rPh>
    <rPh sb="214" eb="215">
      <t>タイ</t>
    </rPh>
    <rPh sb="217" eb="219">
      <t>フツウ</t>
    </rPh>
    <rPh sb="219" eb="222">
      <t>コウフゼイ</t>
    </rPh>
    <rPh sb="223" eb="225">
      <t>リロン</t>
    </rPh>
    <rPh sb="225" eb="226">
      <t>ジョウ</t>
    </rPh>
    <rPh sb="227" eb="229">
      <t>ソチ</t>
    </rPh>
    <rPh sb="229" eb="230">
      <t>ガク</t>
    </rPh>
    <rPh sb="231" eb="232">
      <t>ノゾ</t>
    </rPh>
    <rPh sb="234" eb="237">
      <t>ジッシツテキ</t>
    </rPh>
    <rPh sb="238" eb="240">
      <t>イッパン</t>
    </rPh>
    <rPh sb="240" eb="242">
      <t>ザイゲン</t>
    </rPh>
    <rPh sb="242" eb="244">
      <t>ショヨウ</t>
    </rPh>
    <rPh sb="244" eb="245">
      <t>ガク</t>
    </rPh>
    <rPh sb="247" eb="249">
      <t>トウネン</t>
    </rPh>
    <rPh sb="249" eb="250">
      <t>チュウ</t>
    </rPh>
    <rPh sb="251" eb="253">
      <t>ガンキン</t>
    </rPh>
    <rPh sb="253" eb="255">
      <t>ショウカン</t>
    </rPh>
    <rPh sb="255" eb="256">
      <t>ガク</t>
    </rPh>
    <rPh sb="256" eb="258">
      <t>イカ</t>
    </rPh>
    <rPh sb="264" eb="266">
      <t>ヒリツ</t>
    </rPh>
    <rPh sb="267" eb="269">
      <t>ゲンショウ</t>
    </rPh>
    <rPh sb="271" eb="273">
      <t>ミコ</t>
    </rPh>
    <rPh sb="338" eb="340">
      <t>イッタン</t>
    </rPh>
    <rPh sb="341" eb="343">
      <t>ゲンショウ</t>
    </rPh>
    <rPh sb="382" eb="384">
      <t>ゾウカ</t>
    </rPh>
    <rPh sb="385" eb="386">
      <t>テン</t>
    </rPh>
    <rPh sb="388" eb="390">
      <t>レイワ</t>
    </rPh>
    <rPh sb="390" eb="391">
      <t>ガン</t>
    </rPh>
    <rPh sb="391" eb="393">
      <t>ネンド</t>
    </rPh>
    <rPh sb="398" eb="400">
      <t>ゾウカ</t>
    </rPh>
    <rPh sb="446" eb="448">
      <t>タイサク</t>
    </rPh>
    <rPh sb="449" eb="4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</si>
</sst>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xmlns:c16r2="http://schemas.microsoft.com/office/drawing/2015/06/chart">
            <c:ext xmlns:c16="http://schemas.microsoft.com/office/drawing/2014/chart" uri="{C3380CC4-5D6E-409C-BE32-E72D297353CC}">
              <c16:uniqueId val="{00000000-6427-46E8-A170-DCEF445691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60194</c:v>
                </c:pt>
                <c:pt idx="1">
                  <c:v>94876</c:v>
                </c:pt>
                <c:pt idx="2">
                  <c:v>134583</c:v>
                </c:pt>
                <c:pt idx="3">
                  <c:v>80367</c:v>
                </c:pt>
                <c:pt idx="4">
                  <c:v>58383</c:v>
                </c:pt>
              </c:numCache>
            </c:numRef>
          </c:val>
          <c:smooth val="0"/>
          <c:extLst xmlns:c16r2="http://schemas.microsoft.com/office/drawing/2015/06/chart">
            <c:ext xmlns:c16="http://schemas.microsoft.com/office/drawing/2014/chart" uri="{C3380CC4-5D6E-409C-BE32-E72D297353CC}">
              <c16:uniqueId val="{00000001-6427-46E8-A170-DCEF44569105}"/>
            </c:ext>
          </c:extLst>
        </c:ser>
        <c:dLbls>
          <c:showLegendKey val="0"/>
          <c:showVal val="0"/>
          <c:showCatName val="0"/>
          <c:showSerName val="0"/>
          <c:showPercent val="0"/>
          <c:showBubbleSize val="0"/>
        </c:dLbls>
        <c:marker val="1"/>
        <c:smooth val="0"/>
        <c:axId val="342511896"/>
        <c:axId val="342512288"/>
      </c:lineChart>
      <c:catAx>
        <c:axId val="342511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2512288"/>
        <c:crosses val="autoZero"/>
        <c:auto val="1"/>
        <c:lblAlgn val="ctr"/>
        <c:lblOffset val="100"/>
        <c:tickLblSkip val="1"/>
        <c:tickMarkSkip val="1"/>
        <c:noMultiLvlLbl val="0"/>
      </c:catAx>
      <c:valAx>
        <c:axId val="3425122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2511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5.16</c:v>
                </c:pt>
                <c:pt idx="1">
                  <c:v>4.3499999999999996</c:v>
                </c:pt>
                <c:pt idx="2">
                  <c:v>4.13</c:v>
                </c:pt>
                <c:pt idx="3">
                  <c:v>4.7</c:v>
                </c:pt>
                <c:pt idx="4">
                  <c:v>3.49</c:v>
                </c:pt>
              </c:numCache>
            </c:numRef>
          </c:val>
          <c:extLst xmlns:c16r2="http://schemas.microsoft.com/office/drawing/2015/06/chart">
            <c:ext xmlns:c16="http://schemas.microsoft.com/office/drawing/2014/chart" uri="{C3380CC4-5D6E-409C-BE32-E72D297353CC}">
              <c16:uniqueId val="{00000000-41C3-44D5-A392-15C2D5641E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41.5</c:v>
                </c:pt>
                <c:pt idx="1">
                  <c:v>42.65</c:v>
                </c:pt>
                <c:pt idx="2">
                  <c:v>43.32</c:v>
                </c:pt>
                <c:pt idx="3">
                  <c:v>43.35</c:v>
                </c:pt>
                <c:pt idx="4">
                  <c:v>44.13</c:v>
                </c:pt>
              </c:numCache>
            </c:numRef>
          </c:val>
          <c:extLst xmlns:c16r2="http://schemas.microsoft.com/office/drawing/2015/06/chart">
            <c:ext xmlns:c16="http://schemas.microsoft.com/office/drawing/2014/chart" uri="{C3380CC4-5D6E-409C-BE32-E72D297353CC}">
              <c16:uniqueId val="{00000001-41C3-44D5-A392-15C2D5641E3B}"/>
            </c:ext>
          </c:extLst>
        </c:ser>
        <c:dLbls>
          <c:showLegendKey val="0"/>
          <c:showVal val="0"/>
          <c:showCatName val="0"/>
          <c:showSerName val="0"/>
          <c:showPercent val="0"/>
          <c:showBubbleSize val="0"/>
        </c:dLbls>
        <c:gapWidth val="250"/>
        <c:overlap val="100"/>
        <c:axId val="342509544"/>
        <c:axId val="34250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5.25</c:v>
                </c:pt>
                <c:pt idx="1">
                  <c:v>-0.16</c:v>
                </c:pt>
                <c:pt idx="2">
                  <c:v>0.72</c:v>
                </c:pt>
                <c:pt idx="3">
                  <c:v>0.51</c:v>
                </c:pt>
                <c:pt idx="4">
                  <c:v>-0.28000000000000003</c:v>
                </c:pt>
              </c:numCache>
            </c:numRef>
          </c:val>
          <c:smooth val="0"/>
          <c:extLst xmlns:c16r2="http://schemas.microsoft.com/office/drawing/2015/06/chart">
            <c:ext xmlns:c16="http://schemas.microsoft.com/office/drawing/2014/chart" uri="{C3380CC4-5D6E-409C-BE32-E72D297353CC}">
              <c16:uniqueId val="{00000002-41C3-44D5-A392-15C2D5641E3B}"/>
            </c:ext>
          </c:extLst>
        </c:ser>
        <c:dLbls>
          <c:showLegendKey val="0"/>
          <c:showVal val="0"/>
          <c:showCatName val="0"/>
          <c:showSerName val="0"/>
          <c:showPercent val="0"/>
          <c:showBubbleSize val="0"/>
        </c:dLbls>
        <c:marker val="1"/>
        <c:smooth val="0"/>
        <c:axId val="342509544"/>
        <c:axId val="342509936"/>
      </c:lineChart>
      <c:catAx>
        <c:axId val="34250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2509936"/>
        <c:crosses val="autoZero"/>
        <c:auto val="1"/>
        <c:lblAlgn val="ctr"/>
        <c:lblOffset val="100"/>
        <c:tickLblSkip val="1"/>
        <c:tickMarkSkip val="1"/>
        <c:noMultiLvlLbl val="0"/>
      </c:catAx>
      <c:valAx>
        <c:axId val="34250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509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0.11</c:v>
                </c:pt>
                <c:pt idx="2">
                  <c:v>#N/A</c:v>
                </c:pt>
                <c:pt idx="3">
                  <c:v>0.23</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65E-497B-93F6-B9812223B4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65E-497B-93F6-B9812223B44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65E-497B-93F6-B9812223B44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65E-497B-93F6-B9812223B442}"/>
            </c:ext>
          </c:extLst>
        </c:ser>
        <c:ser>
          <c:idx val="4"/>
          <c:order val="4"/>
          <c:tx>
            <c:strRef>
              <c:f>データシート!$A$31</c:f>
              <c:strCache>
                <c:ptCount val="1"/>
                <c:pt idx="0">
                  <c:v>錦町後期高齢者医療特別会計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A65E-497B-93F6-B9812223B442}"/>
            </c:ext>
          </c:extLst>
        </c:ser>
        <c:ser>
          <c:idx val="5"/>
          <c:order val="5"/>
          <c:tx>
            <c:strRef>
              <c:f>データシート!$A$32</c:f>
              <c:strCache>
                <c:ptCount val="1"/>
                <c:pt idx="0">
                  <c:v>錦町下水道特別会計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0.06</c:v>
                </c:pt>
                <c:pt idx="4">
                  <c:v>#N/A</c:v>
                </c:pt>
                <c:pt idx="5">
                  <c:v>0.21</c:v>
                </c:pt>
                <c:pt idx="6">
                  <c:v>#N/A</c:v>
                </c:pt>
                <c:pt idx="7">
                  <c:v>0.13</c:v>
                </c:pt>
                <c:pt idx="8">
                  <c:v>#N/A</c:v>
                </c:pt>
                <c:pt idx="9">
                  <c:v>0.09</c:v>
                </c:pt>
              </c:numCache>
            </c:numRef>
          </c:val>
          <c:extLst xmlns:c16r2="http://schemas.microsoft.com/office/drawing/2015/06/chart">
            <c:ext xmlns:c16="http://schemas.microsoft.com/office/drawing/2014/chart" uri="{C3380CC4-5D6E-409C-BE32-E72D297353CC}">
              <c16:uniqueId val="{00000005-A65E-497B-93F6-B9812223B442}"/>
            </c:ext>
          </c:extLst>
        </c:ser>
        <c:ser>
          <c:idx val="6"/>
          <c:order val="6"/>
          <c:tx>
            <c:strRef>
              <c:f>データシート!$A$33</c:f>
              <c:strCache>
                <c:ptCount val="1"/>
                <c:pt idx="0">
                  <c:v>錦町水道事業会計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0.27</c:v>
                </c:pt>
                <c:pt idx="5">
                  <c:v>#N/A</c:v>
                </c:pt>
                <c:pt idx="6">
                  <c:v>#N/A</c:v>
                </c:pt>
                <c:pt idx="7">
                  <c:v>0.25</c:v>
                </c:pt>
                <c:pt idx="8">
                  <c:v>#N/A</c:v>
                </c:pt>
                <c:pt idx="9">
                  <c:v>0.88</c:v>
                </c:pt>
              </c:numCache>
            </c:numRef>
          </c:val>
          <c:extLst xmlns:c16r2="http://schemas.microsoft.com/office/drawing/2015/06/chart">
            <c:ext xmlns:c16="http://schemas.microsoft.com/office/drawing/2014/chart" uri="{C3380CC4-5D6E-409C-BE32-E72D297353CC}">
              <c16:uniqueId val="{00000006-A65E-497B-93F6-B9812223B442}"/>
            </c:ext>
          </c:extLst>
        </c:ser>
        <c:ser>
          <c:idx val="7"/>
          <c:order val="7"/>
          <c:tx>
            <c:strRef>
              <c:f>データシート!$A$34</c:f>
              <c:strCache>
                <c:ptCount val="1"/>
                <c:pt idx="0">
                  <c:v>錦町介護保険特別会計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3.11</c:v>
                </c:pt>
                <c:pt idx="2">
                  <c:v>#N/A</c:v>
                </c:pt>
                <c:pt idx="3">
                  <c:v>3.24</c:v>
                </c:pt>
                <c:pt idx="4">
                  <c:v>#N/A</c:v>
                </c:pt>
                <c:pt idx="5">
                  <c:v>3.32</c:v>
                </c:pt>
                <c:pt idx="6">
                  <c:v>#N/A</c:v>
                </c:pt>
                <c:pt idx="7">
                  <c:v>3</c:v>
                </c:pt>
                <c:pt idx="8">
                  <c:v>#N/A</c:v>
                </c:pt>
                <c:pt idx="9">
                  <c:v>2.14</c:v>
                </c:pt>
              </c:numCache>
            </c:numRef>
          </c:val>
          <c:extLst xmlns:c16r2="http://schemas.microsoft.com/office/drawing/2015/06/chart">
            <c:ext xmlns:c16="http://schemas.microsoft.com/office/drawing/2014/chart" uri="{C3380CC4-5D6E-409C-BE32-E72D297353CC}">
              <c16:uniqueId val="{00000007-A65E-497B-93F6-B9812223B442}"/>
            </c:ext>
          </c:extLst>
        </c:ser>
        <c:ser>
          <c:idx val="8"/>
          <c:order val="8"/>
          <c:tx>
            <c:strRef>
              <c:f>データシート!$A$35</c:f>
              <c:strCache>
                <c:ptCount val="1"/>
                <c:pt idx="0">
                  <c:v>錦町国民健康保険特別会計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1.42</c:v>
                </c:pt>
                <c:pt idx="2">
                  <c:v>#N/A</c:v>
                </c:pt>
                <c:pt idx="3">
                  <c:v>1.77</c:v>
                </c:pt>
                <c:pt idx="4">
                  <c:v>#N/A</c:v>
                </c:pt>
                <c:pt idx="5">
                  <c:v>3.92</c:v>
                </c:pt>
                <c:pt idx="6">
                  <c:v>#N/A</c:v>
                </c:pt>
                <c:pt idx="7">
                  <c:v>2.2200000000000002</c:v>
                </c:pt>
                <c:pt idx="8">
                  <c:v>#N/A</c:v>
                </c:pt>
                <c:pt idx="9">
                  <c:v>2.5099999999999998</c:v>
                </c:pt>
              </c:numCache>
            </c:numRef>
          </c:val>
          <c:extLst xmlns:c16r2="http://schemas.microsoft.com/office/drawing/2015/06/chart">
            <c:ext xmlns:c16="http://schemas.microsoft.com/office/drawing/2014/chart" uri="{C3380CC4-5D6E-409C-BE32-E72D297353CC}">
              <c16:uniqueId val="{00000008-A65E-497B-93F6-B9812223B44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5.15</c:v>
                </c:pt>
                <c:pt idx="2">
                  <c:v>#N/A</c:v>
                </c:pt>
                <c:pt idx="3">
                  <c:v>4.3499999999999996</c:v>
                </c:pt>
                <c:pt idx="4">
                  <c:v>#N/A</c:v>
                </c:pt>
                <c:pt idx="5">
                  <c:v>4.13</c:v>
                </c:pt>
                <c:pt idx="6">
                  <c:v>#N/A</c:v>
                </c:pt>
                <c:pt idx="7">
                  <c:v>4.7</c:v>
                </c:pt>
                <c:pt idx="8">
                  <c:v>#N/A</c:v>
                </c:pt>
                <c:pt idx="9">
                  <c:v>3.49</c:v>
                </c:pt>
              </c:numCache>
            </c:numRef>
          </c:val>
          <c:extLst xmlns:c16r2="http://schemas.microsoft.com/office/drawing/2015/06/chart">
            <c:ext xmlns:c16="http://schemas.microsoft.com/office/drawing/2014/chart" uri="{C3380CC4-5D6E-409C-BE32-E72D297353CC}">
              <c16:uniqueId val="{00000009-A65E-497B-93F6-B9812223B442}"/>
            </c:ext>
          </c:extLst>
        </c:ser>
        <c:dLbls>
          <c:showLegendKey val="0"/>
          <c:showVal val="0"/>
          <c:showCatName val="0"/>
          <c:showSerName val="0"/>
          <c:showPercent val="0"/>
          <c:showBubbleSize val="0"/>
        </c:dLbls>
        <c:gapWidth val="150"/>
        <c:overlap val="100"/>
        <c:axId val="342510720"/>
        <c:axId val="342511112"/>
      </c:barChart>
      <c:catAx>
        <c:axId val="34251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511112"/>
        <c:crosses val="autoZero"/>
        <c:auto val="1"/>
        <c:lblAlgn val="ctr"/>
        <c:lblOffset val="100"/>
        <c:tickLblSkip val="1"/>
        <c:tickMarkSkip val="1"/>
        <c:noMultiLvlLbl val="0"/>
      </c:catAx>
      <c:valAx>
        <c:axId val="342511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510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428</c:v>
                </c:pt>
                <c:pt idx="5">
                  <c:v>424</c:v>
                </c:pt>
                <c:pt idx="8">
                  <c:v>426</c:v>
                </c:pt>
                <c:pt idx="11">
                  <c:v>426</c:v>
                </c:pt>
                <c:pt idx="14">
                  <c:v>409</c:v>
                </c:pt>
              </c:numCache>
            </c:numRef>
          </c:val>
          <c:extLst xmlns:c16r2="http://schemas.microsoft.com/office/drawing/2015/06/chart">
            <c:ext xmlns:c16="http://schemas.microsoft.com/office/drawing/2014/chart" uri="{C3380CC4-5D6E-409C-BE32-E72D297353CC}">
              <c16:uniqueId val="{00000000-FD40-4891-ACC5-30EDAD4021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D40-4891-ACC5-30EDAD4021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c:v>
                </c:pt>
                <c:pt idx="3">
                  <c:v>23</c:v>
                </c:pt>
                <c:pt idx="6">
                  <c:v>20</c:v>
                </c:pt>
                <c:pt idx="9">
                  <c:v>17</c:v>
                </c:pt>
                <c:pt idx="12">
                  <c:v>13</c:v>
                </c:pt>
              </c:numCache>
            </c:numRef>
          </c:val>
          <c:extLst xmlns:c16r2="http://schemas.microsoft.com/office/drawing/2015/06/chart">
            <c:ext xmlns:c16="http://schemas.microsoft.com/office/drawing/2014/chart" uri="{C3380CC4-5D6E-409C-BE32-E72D297353CC}">
              <c16:uniqueId val="{00000002-FD40-4891-ACC5-30EDAD4021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59</c:v>
                </c:pt>
                <c:pt idx="3">
                  <c:v>58</c:v>
                </c:pt>
                <c:pt idx="6">
                  <c:v>36</c:v>
                </c:pt>
                <c:pt idx="9">
                  <c:v>37</c:v>
                </c:pt>
                <c:pt idx="12">
                  <c:v>38</c:v>
                </c:pt>
              </c:numCache>
            </c:numRef>
          </c:val>
          <c:extLst xmlns:c16r2="http://schemas.microsoft.com/office/drawing/2015/06/chart">
            <c:ext xmlns:c16="http://schemas.microsoft.com/office/drawing/2014/chart" uri="{C3380CC4-5D6E-409C-BE32-E72D297353CC}">
              <c16:uniqueId val="{00000003-FD40-4891-ACC5-30EDAD4021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152</c:v>
                </c:pt>
                <c:pt idx="3">
                  <c:v>156</c:v>
                </c:pt>
                <c:pt idx="6">
                  <c:v>174</c:v>
                </c:pt>
                <c:pt idx="9">
                  <c:v>186</c:v>
                </c:pt>
                <c:pt idx="12">
                  <c:v>200</c:v>
                </c:pt>
              </c:numCache>
            </c:numRef>
          </c:val>
          <c:extLst xmlns:c16r2="http://schemas.microsoft.com/office/drawing/2015/06/chart">
            <c:ext xmlns:c16="http://schemas.microsoft.com/office/drawing/2014/chart" uri="{C3380CC4-5D6E-409C-BE32-E72D297353CC}">
              <c16:uniqueId val="{00000004-FD40-4891-ACC5-30EDAD4021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D40-4891-ACC5-30EDAD4021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D40-4891-ACC5-30EDAD4021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453</c:v>
                </c:pt>
                <c:pt idx="3">
                  <c:v>446</c:v>
                </c:pt>
                <c:pt idx="6">
                  <c:v>449</c:v>
                </c:pt>
                <c:pt idx="9">
                  <c:v>451</c:v>
                </c:pt>
                <c:pt idx="12">
                  <c:v>429</c:v>
                </c:pt>
              </c:numCache>
            </c:numRef>
          </c:val>
          <c:extLst xmlns:c16r2="http://schemas.microsoft.com/office/drawing/2015/06/chart">
            <c:ext xmlns:c16="http://schemas.microsoft.com/office/drawing/2014/chart" uri="{C3380CC4-5D6E-409C-BE32-E72D297353CC}">
              <c16:uniqueId val="{00000007-FD40-4891-ACC5-30EDAD402193}"/>
            </c:ext>
          </c:extLst>
        </c:ser>
        <c:dLbls>
          <c:showLegendKey val="0"/>
          <c:showVal val="0"/>
          <c:showCatName val="0"/>
          <c:showSerName val="0"/>
          <c:showPercent val="0"/>
          <c:showBubbleSize val="0"/>
        </c:dLbls>
        <c:gapWidth val="100"/>
        <c:overlap val="100"/>
        <c:axId val="353602312"/>
        <c:axId val="353597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262</c:v>
                </c:pt>
                <c:pt idx="2">
                  <c:v>#N/A</c:v>
                </c:pt>
                <c:pt idx="3">
                  <c:v>#N/A</c:v>
                </c:pt>
                <c:pt idx="4">
                  <c:v>259</c:v>
                </c:pt>
                <c:pt idx="5">
                  <c:v>#N/A</c:v>
                </c:pt>
                <c:pt idx="6">
                  <c:v>#N/A</c:v>
                </c:pt>
                <c:pt idx="7">
                  <c:v>253</c:v>
                </c:pt>
                <c:pt idx="8">
                  <c:v>#N/A</c:v>
                </c:pt>
                <c:pt idx="9">
                  <c:v>#N/A</c:v>
                </c:pt>
                <c:pt idx="10">
                  <c:v>265</c:v>
                </c:pt>
                <c:pt idx="11">
                  <c:v>#N/A</c:v>
                </c:pt>
                <c:pt idx="12">
                  <c:v>#N/A</c:v>
                </c:pt>
                <c:pt idx="13">
                  <c:v>271</c:v>
                </c:pt>
                <c:pt idx="14">
                  <c:v>#N/A</c:v>
                </c:pt>
              </c:numCache>
            </c:numRef>
          </c:val>
          <c:smooth val="0"/>
          <c:extLst xmlns:c16r2="http://schemas.microsoft.com/office/drawing/2015/06/chart">
            <c:ext xmlns:c16="http://schemas.microsoft.com/office/drawing/2014/chart" uri="{C3380CC4-5D6E-409C-BE32-E72D297353CC}">
              <c16:uniqueId val="{00000008-FD40-4891-ACC5-30EDAD402193}"/>
            </c:ext>
          </c:extLst>
        </c:ser>
        <c:dLbls>
          <c:showLegendKey val="0"/>
          <c:showVal val="0"/>
          <c:showCatName val="0"/>
          <c:showSerName val="0"/>
          <c:showPercent val="0"/>
          <c:showBubbleSize val="0"/>
        </c:dLbls>
        <c:marker val="1"/>
        <c:smooth val="0"/>
        <c:axId val="353602312"/>
        <c:axId val="353597216"/>
      </c:lineChart>
      <c:catAx>
        <c:axId val="353602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597216"/>
        <c:crosses val="autoZero"/>
        <c:auto val="1"/>
        <c:lblAlgn val="ctr"/>
        <c:lblOffset val="100"/>
        <c:tickLblSkip val="1"/>
        <c:tickMarkSkip val="1"/>
        <c:noMultiLvlLbl val="0"/>
      </c:catAx>
      <c:valAx>
        <c:axId val="35359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602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4581</c:v>
                </c:pt>
                <c:pt idx="5">
                  <c:v>4534</c:v>
                </c:pt>
                <c:pt idx="8">
                  <c:v>4462</c:v>
                </c:pt>
                <c:pt idx="11">
                  <c:v>4291</c:v>
                </c:pt>
                <c:pt idx="14">
                  <c:v>4179</c:v>
                </c:pt>
              </c:numCache>
            </c:numRef>
          </c:val>
          <c:extLst xmlns:c16r2="http://schemas.microsoft.com/office/drawing/2015/06/chart">
            <c:ext xmlns:c16="http://schemas.microsoft.com/office/drawing/2014/chart" uri="{C3380CC4-5D6E-409C-BE32-E72D297353CC}">
              <c16:uniqueId val="{00000000-BA04-480D-A4BF-C158DD171F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161</c:v>
                </c:pt>
                <c:pt idx="5">
                  <c:v>165</c:v>
                </c:pt>
                <c:pt idx="8">
                  <c:v>152</c:v>
                </c:pt>
                <c:pt idx="11">
                  <c:v>142</c:v>
                </c:pt>
                <c:pt idx="14">
                  <c:v>135</c:v>
                </c:pt>
              </c:numCache>
            </c:numRef>
          </c:val>
          <c:extLst xmlns:c16r2="http://schemas.microsoft.com/office/drawing/2015/06/chart">
            <c:ext xmlns:c16="http://schemas.microsoft.com/office/drawing/2014/chart" uri="{C3380CC4-5D6E-409C-BE32-E72D297353CC}">
              <c16:uniqueId val="{00000001-BA04-480D-A4BF-C158DD171F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1736</c:v>
                </c:pt>
                <c:pt idx="5">
                  <c:v>1918</c:v>
                </c:pt>
                <c:pt idx="8">
                  <c:v>2050</c:v>
                </c:pt>
                <c:pt idx="11">
                  <c:v>2202</c:v>
                </c:pt>
                <c:pt idx="14">
                  <c:v>2394</c:v>
                </c:pt>
              </c:numCache>
            </c:numRef>
          </c:val>
          <c:extLst xmlns:c16r2="http://schemas.microsoft.com/office/drawing/2015/06/chart">
            <c:ext xmlns:c16="http://schemas.microsoft.com/office/drawing/2014/chart" uri="{C3380CC4-5D6E-409C-BE32-E72D297353CC}">
              <c16:uniqueId val="{00000002-BA04-480D-A4BF-C158DD171F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A04-480D-A4BF-C158DD171F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A04-480D-A4BF-C158DD171F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99</c:v>
                </c:pt>
                <c:pt idx="3">
                  <c:v>76</c:v>
                </c:pt>
                <c:pt idx="6">
                  <c:v>56</c:v>
                </c:pt>
                <c:pt idx="9">
                  <c:v>0</c:v>
                </c:pt>
                <c:pt idx="12">
                  <c:v>0</c:v>
                </c:pt>
              </c:numCache>
            </c:numRef>
          </c:val>
          <c:extLst xmlns:c16r2="http://schemas.microsoft.com/office/drawing/2015/06/chart">
            <c:ext xmlns:c16="http://schemas.microsoft.com/office/drawing/2014/chart" uri="{C3380CC4-5D6E-409C-BE32-E72D297353CC}">
              <c16:uniqueId val="{00000005-BA04-480D-A4BF-C158DD171F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1129</c:v>
                </c:pt>
                <c:pt idx="3">
                  <c:v>1014</c:v>
                </c:pt>
                <c:pt idx="6">
                  <c:v>976</c:v>
                </c:pt>
                <c:pt idx="9">
                  <c:v>966</c:v>
                </c:pt>
                <c:pt idx="12">
                  <c:v>957</c:v>
                </c:pt>
              </c:numCache>
            </c:numRef>
          </c:val>
          <c:extLst xmlns:c16r2="http://schemas.microsoft.com/office/drawing/2015/06/chart">
            <c:ext xmlns:c16="http://schemas.microsoft.com/office/drawing/2014/chart" uri="{C3380CC4-5D6E-409C-BE32-E72D297353CC}">
              <c16:uniqueId val="{00000006-BA04-480D-A4BF-C158DD171F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195</c:v>
                </c:pt>
                <c:pt idx="3">
                  <c:v>200</c:v>
                </c:pt>
                <c:pt idx="6">
                  <c:v>160</c:v>
                </c:pt>
                <c:pt idx="9">
                  <c:v>138</c:v>
                </c:pt>
                <c:pt idx="12">
                  <c:v>106</c:v>
                </c:pt>
              </c:numCache>
            </c:numRef>
          </c:val>
          <c:extLst xmlns:c16r2="http://schemas.microsoft.com/office/drawing/2015/06/chart">
            <c:ext xmlns:c16="http://schemas.microsoft.com/office/drawing/2014/chart" uri="{C3380CC4-5D6E-409C-BE32-E72D297353CC}">
              <c16:uniqueId val="{00000007-BA04-480D-A4BF-C158DD171F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2942</c:v>
                </c:pt>
                <c:pt idx="3">
                  <c:v>3083</c:v>
                </c:pt>
                <c:pt idx="6">
                  <c:v>3051</c:v>
                </c:pt>
                <c:pt idx="9">
                  <c:v>2955</c:v>
                </c:pt>
                <c:pt idx="12">
                  <c:v>2893</c:v>
                </c:pt>
              </c:numCache>
            </c:numRef>
          </c:val>
          <c:extLst xmlns:c16r2="http://schemas.microsoft.com/office/drawing/2015/06/chart">
            <c:ext xmlns:c16="http://schemas.microsoft.com/office/drawing/2014/chart" uri="{C3380CC4-5D6E-409C-BE32-E72D297353CC}">
              <c16:uniqueId val="{00000008-BA04-480D-A4BF-C158DD171F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39</c:v>
                </c:pt>
                <c:pt idx="12">
                  <c:v>26</c:v>
                </c:pt>
              </c:numCache>
            </c:numRef>
          </c:val>
          <c:extLst xmlns:c16r2="http://schemas.microsoft.com/office/drawing/2015/06/chart">
            <c:ext xmlns:c16="http://schemas.microsoft.com/office/drawing/2014/chart" uri="{C3380CC4-5D6E-409C-BE32-E72D297353CC}">
              <c16:uniqueId val="{00000009-BA04-480D-A4BF-C158DD171F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4756</c:v>
                </c:pt>
                <c:pt idx="3">
                  <c:v>4859</c:v>
                </c:pt>
                <c:pt idx="6">
                  <c:v>5008</c:v>
                </c:pt>
                <c:pt idx="9">
                  <c:v>4963</c:v>
                </c:pt>
                <c:pt idx="12">
                  <c:v>4915</c:v>
                </c:pt>
              </c:numCache>
            </c:numRef>
          </c:val>
          <c:extLst xmlns:c16r2="http://schemas.microsoft.com/office/drawing/2015/06/chart">
            <c:ext xmlns:c16="http://schemas.microsoft.com/office/drawing/2014/chart" uri="{C3380CC4-5D6E-409C-BE32-E72D297353CC}">
              <c16:uniqueId val="{0000000A-BA04-480D-A4BF-C158DD171F12}"/>
            </c:ext>
          </c:extLst>
        </c:ser>
        <c:dLbls>
          <c:showLegendKey val="0"/>
          <c:showVal val="0"/>
          <c:showCatName val="0"/>
          <c:showSerName val="0"/>
          <c:showPercent val="0"/>
          <c:showBubbleSize val="0"/>
        </c:dLbls>
        <c:gapWidth val="100"/>
        <c:overlap val="100"/>
        <c:axId val="353597608"/>
        <c:axId val="353598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2644</c:v>
                </c:pt>
                <c:pt idx="2">
                  <c:v>#N/A</c:v>
                </c:pt>
                <c:pt idx="3">
                  <c:v>#N/A</c:v>
                </c:pt>
                <c:pt idx="4">
                  <c:v>2614</c:v>
                </c:pt>
                <c:pt idx="5">
                  <c:v>#N/A</c:v>
                </c:pt>
                <c:pt idx="6">
                  <c:v>#N/A</c:v>
                </c:pt>
                <c:pt idx="7">
                  <c:v>2589</c:v>
                </c:pt>
                <c:pt idx="8">
                  <c:v>#N/A</c:v>
                </c:pt>
                <c:pt idx="9">
                  <c:v>#N/A</c:v>
                </c:pt>
                <c:pt idx="10">
                  <c:v>2426</c:v>
                </c:pt>
                <c:pt idx="11">
                  <c:v>#N/A</c:v>
                </c:pt>
                <c:pt idx="12">
                  <c:v>#N/A</c:v>
                </c:pt>
                <c:pt idx="13">
                  <c:v>2189</c:v>
                </c:pt>
                <c:pt idx="14">
                  <c:v>#N/A</c:v>
                </c:pt>
              </c:numCache>
            </c:numRef>
          </c:val>
          <c:smooth val="0"/>
          <c:extLst xmlns:c16r2="http://schemas.microsoft.com/office/drawing/2015/06/chart">
            <c:ext xmlns:c16="http://schemas.microsoft.com/office/drawing/2014/chart" uri="{C3380CC4-5D6E-409C-BE32-E72D297353CC}">
              <c16:uniqueId val="{0000000B-BA04-480D-A4BF-C158DD171F12}"/>
            </c:ext>
          </c:extLst>
        </c:ser>
        <c:dLbls>
          <c:showLegendKey val="0"/>
          <c:showVal val="0"/>
          <c:showCatName val="0"/>
          <c:showSerName val="0"/>
          <c:showPercent val="0"/>
          <c:showBubbleSize val="0"/>
        </c:dLbls>
        <c:marker val="1"/>
        <c:smooth val="0"/>
        <c:axId val="353597608"/>
        <c:axId val="353598000"/>
      </c:lineChart>
      <c:catAx>
        <c:axId val="35359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3598000"/>
        <c:crosses val="autoZero"/>
        <c:auto val="1"/>
        <c:lblAlgn val="ctr"/>
        <c:lblOffset val="100"/>
        <c:tickLblSkip val="1"/>
        <c:tickMarkSkip val="1"/>
        <c:noMultiLvlLbl val="0"/>
      </c:catAx>
      <c:valAx>
        <c:axId val="35359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59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1402</c:v>
                </c:pt>
                <c:pt idx="1">
                  <c:v>1400</c:v>
                </c:pt>
                <c:pt idx="2">
                  <c:v>1430</c:v>
                </c:pt>
              </c:numCache>
            </c:numRef>
          </c:val>
          <c:extLst xmlns:c16r2="http://schemas.microsoft.com/office/drawing/2015/06/chart">
            <c:ext xmlns:c16="http://schemas.microsoft.com/office/drawing/2014/chart" uri="{C3380CC4-5D6E-409C-BE32-E72D297353CC}">
              <c16:uniqueId val="{00000000-70C9-44AB-98C0-EBED40490F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c:v>
                </c:pt>
                <c:pt idx="1">
                  <c:v>30</c:v>
                </c:pt>
                <c:pt idx="2">
                  <c:v>30</c:v>
                </c:pt>
              </c:numCache>
            </c:numRef>
          </c:val>
          <c:extLst xmlns:c16r2="http://schemas.microsoft.com/office/drawing/2015/06/chart">
            <c:ext xmlns:c16="http://schemas.microsoft.com/office/drawing/2014/chart" uri="{C3380CC4-5D6E-409C-BE32-E72D297353CC}">
              <c16:uniqueId val="{00000001-70C9-44AB-98C0-EBED40490F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415</c:v>
                </c:pt>
                <c:pt idx="1">
                  <c:v>475</c:v>
                </c:pt>
                <c:pt idx="2">
                  <c:v>581</c:v>
                </c:pt>
              </c:numCache>
            </c:numRef>
          </c:val>
          <c:extLst xmlns:c16r2="http://schemas.microsoft.com/office/drawing/2015/06/chart">
            <c:ext xmlns:c16="http://schemas.microsoft.com/office/drawing/2014/chart" uri="{C3380CC4-5D6E-409C-BE32-E72D297353CC}">
              <c16:uniqueId val="{00000002-70C9-44AB-98C0-EBED40490F0E}"/>
            </c:ext>
          </c:extLst>
        </c:ser>
        <c:dLbls>
          <c:showLegendKey val="0"/>
          <c:showVal val="0"/>
          <c:showCatName val="0"/>
          <c:showSerName val="0"/>
          <c:showPercent val="0"/>
          <c:showBubbleSize val="0"/>
        </c:dLbls>
        <c:gapWidth val="120"/>
        <c:overlap val="100"/>
        <c:axId val="353598392"/>
        <c:axId val="353594864"/>
      </c:barChart>
      <c:catAx>
        <c:axId val="35359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3594864"/>
        <c:crosses val="autoZero"/>
        <c:auto val="1"/>
        <c:lblAlgn val="ctr"/>
        <c:lblOffset val="100"/>
        <c:tickLblSkip val="1"/>
        <c:tickMarkSkip val="1"/>
        <c:noMultiLvlLbl val="0"/>
      </c:catAx>
      <c:valAx>
        <c:axId val="353594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359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12-48D3-AEEC-20BC51EFBB8A}"/>
                </c:ext>
                <c:ext xmlns:c15="http://schemas.microsoft.com/office/drawing/2012/chart" uri="{CE6537A1-D6FC-4f65-9D91-7224C49458BB}">
                  <c15:layout/>
                  <c15:dlblFieldTable>
                    <c15:dlblFTEntry>
                      <c15:txfldGUID>{EEB1881C-DF4B-4387-AA7A-4D1364225565}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12-48D3-AEEC-20BC51EFBB8A}"/>
                </c:ext>
                <c:ext xmlns:c15="http://schemas.microsoft.com/office/drawing/2012/chart" uri="{CE6537A1-D6FC-4f65-9D91-7224C49458BB}">
                  <c15:dlblFieldTable>
                    <c15:dlblFTEntry>
                      <c15:txfldGUID>{3B289415-49CC-47A7-8832-3639AB47E8F0}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612-48D3-AEEC-20BC51EFBB8A}"/>
                </c:ext>
                <c:ext xmlns:c15="http://schemas.microsoft.com/office/drawing/2012/chart" uri="{CE6537A1-D6FC-4f65-9D91-7224C49458BB}">
                  <c15:dlblFieldTable>
                    <c15:dlblFTEntry>
                      <c15:txfldGUID>{9F0A4A0A-D2AB-4A14-96C5-64BE486CEEF9}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12-48D3-AEEC-20BC51EFBB8A}"/>
                </c:ext>
                <c:ext xmlns:c15="http://schemas.microsoft.com/office/drawing/2012/chart" uri="{CE6537A1-D6FC-4f65-9D91-7224C49458BB}">
                  <c15:dlblFieldTable>
                    <c15:dlblFTEntry>
                      <c15:txfldGUID>{7E261DA6-8ACD-4AC3-8B20-37D238785E3A}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12-48D3-AEEC-20BC51EFBB8A}"/>
                </c:ext>
                <c:ext xmlns:c15="http://schemas.microsoft.com/office/drawing/2012/chart" uri="{CE6537A1-D6FC-4f65-9D91-7224C49458BB}">
                  <c15:dlblFieldTable>
                    <c15:dlblFTEntry>
                      <c15:txfldGUID>{DF9DD6BD-8B5C-41DE-AC8E-E1FF03B8E891}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12-48D3-AEEC-20BC51EFBB8A}"/>
                </c:ext>
                <c:ext xmlns:c15="http://schemas.microsoft.com/office/drawing/2012/chart" uri="{CE6537A1-D6FC-4f65-9D91-7224C49458BB}">
                  <c15:layout/>
                  <c15:dlblFieldTable>
                    <c15:dlblFTEntry>
                      <c15:txfldGUID>{DEA7457C-ABD5-438F-9300-1D8D04526EE2}</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12-48D3-AEEC-20BC51EFBB8A}"/>
                </c:ext>
                <c:ext xmlns:c15="http://schemas.microsoft.com/office/drawing/2012/chart" uri="{CE6537A1-D6FC-4f65-9D91-7224C49458BB}">
                  <c15:layout/>
                  <c15:dlblFieldTable>
                    <c15:dlblFTEntry>
                      <c15:txfldGUID>{E8C92C0A-11E1-4F74-AECD-2F901B848B18}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612-48D3-AEEC-20BC51EFBB8A}"/>
                </c:ext>
                <c:ext xmlns:c15="http://schemas.microsoft.com/office/drawing/2012/chart" uri="{CE6537A1-D6FC-4f65-9D91-7224C49458BB}">
                  <c15:layout/>
                  <c15:dlblFieldTable>
                    <c15:dlblFTEntry>
                      <c15:txfldGUID>{F9F7C564-0142-404B-8DD3-FD32A6F80525}</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12-48D3-AEEC-20BC51EFBB8A}"/>
                </c:ext>
                <c:ext xmlns:c15="http://schemas.microsoft.com/office/drawing/2012/chart" uri="{CE6537A1-D6FC-4f65-9D91-7224C49458BB}">
                  <c15:layout/>
                  <c15:dlblFieldTable>
                    <c15:dlblFTEntry>
                      <c15:txfldGUID>{3898B11C-485E-41DA-B3C5-94BC6C3A77F2}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61.9</c:v>
                </c:pt>
                <c:pt idx="16">
                  <c:v>58.8</c:v>
                </c:pt>
                <c:pt idx="24">
                  <c:v>59.5</c:v>
                </c:pt>
                <c:pt idx="32">
                  <c:v>60.9</c:v>
                </c:pt>
              </c:numCache>
            </c:numRef>
          </c:xVal>
          <c:yVal>
            <c:numRef>
              <c:f>公会計指標分析・財政指標組合せ分析表!$BP$51:$DC$51</c:f>
              <c:numCache>
                <c:formatCode>#,##0.0;"▲ "#,##0.0</c:formatCode>
                <c:ptCount val="40"/>
                <c:pt idx="0">
                  <c:v>93</c:v>
                </c:pt>
                <c:pt idx="8">
                  <c:v>92.9</c:v>
                </c:pt>
                <c:pt idx="16">
                  <c:v>91.4</c:v>
                </c:pt>
                <c:pt idx="24">
                  <c:v>85.5</c:v>
                </c:pt>
                <c:pt idx="32">
                  <c:v>76.5</c:v>
                </c:pt>
              </c:numCache>
            </c:numRef>
          </c:yVal>
          <c:smooth val="0"/>
          <c:extLst xmlns:c16r2="http://schemas.microsoft.com/office/drawing/2015/06/chart">
            <c:ext xmlns:c16="http://schemas.microsoft.com/office/drawing/2014/chart" uri="{C3380CC4-5D6E-409C-BE32-E72D297353CC}">
              <c16:uniqueId val="{00000009-7612-48D3-AEEC-20BC51EFBB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12-48D3-AEEC-20BC51EFBB8A}"/>
                </c:ext>
                <c:ext xmlns:c15="http://schemas.microsoft.com/office/drawing/2012/chart" uri="{CE6537A1-D6FC-4f65-9D91-7224C49458BB}">
                  <c15:layout/>
                  <c15:dlblFieldTable>
                    <c15:dlblFTEntry>
                      <c15:txfldGUID>{E272CF8E-121B-49C6-A7B7-47F12EDE2A76}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612-48D3-AEEC-20BC51EFBB8A}"/>
                </c:ext>
                <c:ext xmlns:c15="http://schemas.microsoft.com/office/drawing/2012/chart" uri="{CE6537A1-D6FC-4f65-9D91-7224C49458BB}">
                  <c15:dlblFieldTable>
                    <c15:dlblFTEntry>
                      <c15:txfldGUID>{501DF753-6EBD-48E7-9E73-5B64D2D13BFA}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612-48D3-AEEC-20BC51EFBB8A}"/>
                </c:ext>
                <c:ext xmlns:c15="http://schemas.microsoft.com/office/drawing/2012/chart" uri="{CE6537A1-D6FC-4f65-9D91-7224C49458BB}">
                  <c15:dlblFieldTable>
                    <c15:dlblFTEntry>
                      <c15:txfldGUID>{4B630DCD-62E9-465B-89F6-446BE4E55C1C}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612-48D3-AEEC-20BC51EFBB8A}"/>
                </c:ext>
                <c:ext xmlns:c15="http://schemas.microsoft.com/office/drawing/2012/chart" uri="{CE6537A1-D6FC-4f65-9D91-7224C49458BB}">
                  <c15:dlblFieldTable>
                    <c15:dlblFTEntry>
                      <c15:txfldGUID>{BF1FC286-08D0-4761-856C-D2A22C3442AD}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612-48D3-AEEC-20BC51EFBB8A}"/>
                </c:ext>
                <c:ext xmlns:c15="http://schemas.microsoft.com/office/drawing/2012/chart" uri="{CE6537A1-D6FC-4f65-9D91-7224C49458BB}">
                  <c15:dlblFieldTable>
                    <c15:dlblFTEntry>
                      <c15:txfldGUID>{A3247C10-734A-4500-B7A0-1FF056F20BD6}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612-48D3-AEEC-20BC51EFBB8A}"/>
                </c:ext>
                <c:ext xmlns:c15="http://schemas.microsoft.com/office/drawing/2012/chart" uri="{CE6537A1-D6FC-4f65-9D91-7224C49458BB}">
                  <c15:layout/>
                  <c15:dlblFieldTable>
                    <c15:dlblFTEntry>
                      <c15:txfldGUID>{CAABE469-1558-4E94-83A2-EEF59F44364E}</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612-48D3-AEEC-20BC51EFBB8A}"/>
                </c:ext>
                <c:ext xmlns:c15="http://schemas.microsoft.com/office/drawing/2012/chart" uri="{CE6537A1-D6FC-4f65-9D91-7224C49458BB}">
                  <c15:layout/>
                  <c15:dlblFieldTable>
                    <c15:dlblFTEntry>
                      <c15:txfldGUID>{1DBD02E2-CD98-4CF6-8CAF-BD8A5C8B4F17}</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612-48D3-AEEC-20BC51EFBB8A}"/>
                </c:ext>
                <c:ext xmlns:c15="http://schemas.microsoft.com/office/drawing/2012/chart" uri="{CE6537A1-D6FC-4f65-9D91-7224C49458BB}">
                  <c15:layout/>
                  <c15:dlblFieldTable>
                    <c15:dlblFTEntry>
                      <c15:txfldGUID>{A3587943-EBEE-4609-9641-1465CE397FF1}</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612-48D3-AEEC-20BC51EFBB8A}"/>
                </c:ext>
                <c:ext xmlns:c15="http://schemas.microsoft.com/office/drawing/2012/chart" uri="{CE6537A1-D6FC-4f65-9D91-7224C49458BB}">
                  <c15:layout/>
                  <c15:dlblFieldTable>
                    <c15:dlblFTEntry>
                      <c15:txfldGUID>{CB13ED81-7B2C-4C7D-9F0F-D8CA07FCDEC1}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xmlns:c16r2="http://schemas.microsoft.com/office/drawing/2015/06/chart">
            <c:ext xmlns:c16="http://schemas.microsoft.com/office/drawing/2014/chart" uri="{C3380CC4-5D6E-409C-BE32-E72D297353CC}">
              <c16:uniqueId val="{00000013-7612-48D3-AEEC-20BC51EFBB8A}"/>
            </c:ext>
          </c:extLst>
        </c:ser>
        <c:dLbls>
          <c:showLegendKey val="0"/>
          <c:showVal val="1"/>
          <c:showCatName val="0"/>
          <c:showSerName val="0"/>
          <c:showPercent val="0"/>
          <c:showBubbleSize val="0"/>
        </c:dLbls>
        <c:axId val="353595256"/>
        <c:axId val="353600744"/>
      </c:scatterChart>
      <c:valAx>
        <c:axId val="353595256"/>
        <c:scaling>
          <c:orientation val="minMax"/>
          <c:max val="62.5"/>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600744"/>
        <c:crosses val="autoZero"/>
        <c:crossBetween val="midCat"/>
      </c:valAx>
      <c:valAx>
        <c:axId val="353600744"/>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3595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0F-4823-BE06-F82F3B967624}"/>
                </c:ext>
                <c:ext xmlns:c15="http://schemas.microsoft.com/office/drawing/2012/chart" uri="{CE6537A1-D6FC-4f65-9D91-7224C49458BB}">
                  <c15:layout/>
                  <c15:dlblFieldTable>
                    <c15:dlblFTEntry>
                      <c15:txfldGUID>{A0C643F1-09B8-46B5-9CDA-DB6F56DC302F}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0F-4823-BE06-F82F3B967624}"/>
                </c:ext>
                <c:ext xmlns:c15="http://schemas.microsoft.com/office/drawing/2012/chart" uri="{CE6537A1-D6FC-4f65-9D91-7224C49458BB}">
                  <c15:dlblFieldTable>
                    <c15:dlblFTEntry>
                      <c15:txfldGUID>{A16EA1FF-A6C4-4BFC-B68B-DC6C69EBCA3F}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0F-4823-BE06-F82F3B967624}"/>
                </c:ext>
                <c:ext xmlns:c15="http://schemas.microsoft.com/office/drawing/2012/chart" uri="{CE6537A1-D6FC-4f65-9D91-7224C49458BB}">
                  <c15:dlblFieldTable>
                    <c15:dlblFTEntry>
                      <c15:txfldGUID>{20762375-B9D1-4581-A1F8-04DF3DDE9019}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0F-4823-BE06-F82F3B967624}"/>
                </c:ext>
                <c:ext xmlns:c15="http://schemas.microsoft.com/office/drawing/2012/chart" uri="{CE6537A1-D6FC-4f65-9D91-7224C49458BB}">
                  <c15:dlblFieldTable>
                    <c15:dlblFTEntry>
                      <c15:txfldGUID>{C490F686-2814-4BF5-9F07-4552BDA5D20B}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0F-4823-BE06-F82F3B967624}"/>
                </c:ext>
                <c:ext xmlns:c15="http://schemas.microsoft.com/office/drawing/2012/chart" uri="{CE6537A1-D6FC-4f65-9D91-7224C49458BB}">
                  <c15:dlblFieldTable>
                    <c15:dlblFTEntry>
                      <c15:txfldGUID>{32A90BA1-C797-4255-BC99-CE4FD4773306}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0F-4823-BE06-F82F3B967624}"/>
                </c:ext>
                <c:ext xmlns:c15="http://schemas.microsoft.com/office/drawing/2012/chart" uri="{CE6537A1-D6FC-4f65-9D91-7224C49458BB}">
                  <c15:layout/>
                  <c15:dlblFieldTable>
                    <c15:dlblFTEntry>
                      <c15:txfldGUID>{8163B208-8F31-4A12-A1D9-0A0AB1A19591}</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0F-4823-BE06-F82F3B967624}"/>
                </c:ext>
                <c:ext xmlns:c15="http://schemas.microsoft.com/office/drawing/2012/chart" uri="{CE6537A1-D6FC-4f65-9D91-7224C49458BB}">
                  <c15:layout/>
                  <c15:dlblFieldTable>
                    <c15:dlblFTEntry>
                      <c15:txfldGUID>{4D6B5852-94B0-441D-8DB1-091C58307D35}</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0F-4823-BE06-F82F3B967624}"/>
                </c:ext>
                <c:ext xmlns:c15="http://schemas.microsoft.com/office/drawing/2012/chart" uri="{CE6537A1-D6FC-4f65-9D91-7224C49458BB}">
                  <c15:layout/>
                  <c15:dlblFieldTable>
                    <c15:dlblFTEntry>
                      <c15:txfldGUID>{FE749085-D37D-4BC3-B7BF-72FF666FC2E4}</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0F-4823-BE06-F82F3B967624}"/>
                </c:ext>
                <c:ext xmlns:c15="http://schemas.microsoft.com/office/drawing/2012/chart" uri="{CE6537A1-D6FC-4f65-9D91-7224C49458BB}">
                  <c15:layout/>
                  <c15:dlblFieldTable>
                    <c15:dlblFTEntry>
                      <c15:txfldGUID>{27DE65D7-0874-43DA-A1CD-7740F7F9DD65}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9.6</c:v>
                </c:pt>
                <c:pt idx="16">
                  <c:v>9.1</c:v>
                </c:pt>
                <c:pt idx="24">
                  <c:v>9.1</c:v>
                </c:pt>
                <c:pt idx="32">
                  <c:v>9.1999999999999993</c:v>
                </c:pt>
              </c:numCache>
            </c:numRef>
          </c:xVal>
          <c:yVal>
            <c:numRef>
              <c:f>公会計指標分析・財政指標組合せ分析表!$BP$73:$DC$73</c:f>
              <c:numCache>
                <c:formatCode>#,##0.0;"▲ "#,##0.0</c:formatCode>
                <c:ptCount val="40"/>
                <c:pt idx="0">
                  <c:v>93</c:v>
                </c:pt>
                <c:pt idx="8">
                  <c:v>92.9</c:v>
                </c:pt>
                <c:pt idx="16">
                  <c:v>91.4</c:v>
                </c:pt>
                <c:pt idx="24">
                  <c:v>85.5</c:v>
                </c:pt>
                <c:pt idx="32">
                  <c:v>76.5</c:v>
                </c:pt>
              </c:numCache>
            </c:numRef>
          </c:yVal>
          <c:smooth val="0"/>
          <c:extLst xmlns:c16r2="http://schemas.microsoft.com/office/drawing/2015/06/chart">
            <c:ext xmlns:c16="http://schemas.microsoft.com/office/drawing/2014/chart" uri="{C3380CC4-5D6E-409C-BE32-E72D297353CC}">
              <c16:uniqueId val="{00000009-040F-4823-BE06-F82F3B9676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0F-4823-BE06-F82F3B967624}"/>
                </c:ext>
                <c:ext xmlns:c15="http://schemas.microsoft.com/office/drawing/2012/chart" uri="{CE6537A1-D6FC-4f65-9D91-7224C49458BB}">
                  <c15:layout/>
                  <c15:dlblFieldTable>
                    <c15:dlblFTEntry>
                      <c15:txfldGUID>{B6B8CFCC-FFBD-4A73-9B65-47102457BA56}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0F-4823-BE06-F82F3B967624}"/>
                </c:ext>
                <c:ext xmlns:c15="http://schemas.microsoft.com/office/drawing/2012/chart" uri="{CE6537A1-D6FC-4f65-9D91-7224C49458BB}">
                  <c15:dlblFieldTable>
                    <c15:dlblFTEntry>
                      <c15:txfldGUID>{308C4C5C-64BF-437C-8D81-C7D9BC85AC49}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0F-4823-BE06-F82F3B967624}"/>
                </c:ext>
                <c:ext xmlns:c15="http://schemas.microsoft.com/office/drawing/2012/chart" uri="{CE6537A1-D6FC-4f65-9D91-7224C49458BB}">
                  <c15:dlblFieldTable>
                    <c15:dlblFTEntry>
                      <c15:txfldGUID>{6E36E430-8184-4763-BDDD-E61B7570A005}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0F-4823-BE06-F82F3B967624}"/>
                </c:ext>
                <c:ext xmlns:c15="http://schemas.microsoft.com/office/drawing/2012/chart" uri="{CE6537A1-D6FC-4f65-9D91-7224C49458BB}">
                  <c15:dlblFieldTable>
                    <c15:dlblFTEntry>
                      <c15:txfldGUID>{29FF2CB8-2838-4904-ABF1-ED8401C1199E}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0F-4823-BE06-F82F3B967624}"/>
                </c:ext>
                <c:ext xmlns:c15="http://schemas.microsoft.com/office/drawing/2012/chart" uri="{CE6537A1-D6FC-4f65-9D91-7224C49458BB}">
                  <c15:dlblFieldTable>
                    <c15:dlblFTEntry>
                      <c15:txfldGUID>{BFAB8FC7-4664-49B1-BD30-E71C292666E4}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0F-4823-BE06-F82F3B967624}"/>
                </c:ext>
                <c:ext xmlns:c15="http://schemas.microsoft.com/office/drawing/2012/chart" uri="{CE6537A1-D6FC-4f65-9D91-7224C49458BB}">
                  <c15:layout/>
                  <c15:dlblFieldTable>
                    <c15:dlblFTEntry>
                      <c15:txfldGUID>{F917F2A0-74FD-4BE0-AFD7-1E20DC32D342}</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0F-4823-BE06-F82F3B967624}"/>
                </c:ext>
                <c:ext xmlns:c15="http://schemas.microsoft.com/office/drawing/2012/chart" uri="{CE6537A1-D6FC-4f65-9D91-7224C49458BB}">
                  <c15:layout/>
                  <c15:dlblFieldTable>
                    <c15:dlblFTEntry>
                      <c15:txfldGUID>{CEFFB8C3-AD71-4545-B19E-821F050B43F5}</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0F-4823-BE06-F82F3B967624}"/>
                </c:ext>
                <c:ext xmlns:c15="http://schemas.microsoft.com/office/drawing/2012/chart" uri="{CE6537A1-D6FC-4f65-9D91-7224C49458BB}">
                  <c15:layout/>
                  <c15:dlblFieldTable>
                    <c15:dlblFTEntry>
                      <c15:txfldGUID>{F14ADA52-E0E0-4664-B1B5-D1624907908D}</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0F-4823-BE06-F82F3B967624}"/>
                </c:ext>
                <c:ext xmlns:c15="http://schemas.microsoft.com/office/drawing/2012/chart" uri="{CE6537A1-D6FC-4f65-9D91-7224C49458BB}">
                  <c15:layout/>
                  <c15:dlblFieldTable>
                    <c15:dlblFTEntry>
                      <c15:txfldGUID>{0774BE07-E0EB-4B10-A93D-A0D202896E3F}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xmlns:c16r2="http://schemas.microsoft.com/office/drawing/2015/06/chart">
            <c:ext xmlns:c16="http://schemas.microsoft.com/office/drawing/2014/chart" uri="{C3380CC4-5D6E-409C-BE32-E72D297353CC}">
              <c16:uniqueId val="{00000013-040F-4823-BE06-F82F3B967624}"/>
            </c:ext>
          </c:extLst>
        </c:ser>
        <c:dLbls>
          <c:showLegendKey val="0"/>
          <c:showVal val="1"/>
          <c:showCatName val="0"/>
          <c:showSerName val="0"/>
          <c:showPercent val="0"/>
          <c:showBubbleSize val="0"/>
        </c:dLbls>
        <c:axId val="353599960"/>
        <c:axId val="353596824"/>
      </c:scatterChart>
      <c:valAx>
        <c:axId val="353599960"/>
        <c:scaling>
          <c:orientation val="minMax"/>
          <c:max val="10.1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596824"/>
        <c:crosses val="autoZero"/>
        <c:crossBetween val="midCat"/>
      </c:valAx>
      <c:valAx>
        <c:axId val="353596824"/>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35999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臨時財政対策債に係る算入公債費が増加しており、一般会計の元利償還金の減少と併せて、その他の増加要因を吸収し分子の減少に大きく寄与していることから、実質公債費比率が年々減少している。</a:t>
          </a:r>
        </a:p>
        <a:p>
          <a:r>
            <a:rPr kumimoji="1" lang="ja-JP" altLang="en-US" sz="1400">
              <a:latin typeface="ＭＳ ゴシック" pitchFamily="49" charset="-128"/>
              <a:ea typeface="ＭＳ ゴシック" pitchFamily="49" charset="-128"/>
            </a:rPr>
            <a:t>　今後、一般会計においては、新たな債務負担行為を行っていないため減少傾向だが、消防組合が整備した無線デジタル整備事業や消防車両の公債費に対する負担金、スマートインターチェンジ整備に係る負担金の増加が予想される。また、繰出金が増加傾向にある公営企業等においては、使用料の見直し等により繰り出しを減少させていく必要性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活用無し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充当可能財源等が少なく、比率は高い状況が続いているが、これまで新規町債発行を抑制していることにより、一般会計地方債残高の減少や基金積立の継続によって順調に改善はしてきた。</a:t>
          </a:r>
        </a:p>
        <a:p>
          <a:r>
            <a:rPr kumimoji="1" lang="ja-JP" altLang="en-US" sz="1400">
              <a:latin typeface="ＭＳ ゴシック" pitchFamily="49" charset="-128"/>
              <a:ea typeface="ＭＳ ゴシック" pitchFamily="49" charset="-128"/>
            </a:rPr>
            <a:t>　しかしながら、地方債の残高については、類似団体平均よりも低いものの、平成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元金償還額を借入額が上回ったため増加した。これは錦大橋大規模修繕事業の借入れが影響している。今後、住民サービスの低下を招かないよう各種歳出削減に取り組み、また今までのように剰余金の積立てができないと見込んでいることから、将来に負担を残さないように適切な財政運営に努めていく必要性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公共施設整備基金から、小中学校施設整備事業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千円、町道や道路側溝等の整備（単独）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千円、防犯施設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ふるさと錦ゆかり基金から、ふるさと納税事業等の財源として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一方、決算余剰金を、「財政調整基金」に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千円、ふるさと納税での寄附金を「ふるさと錦ゆかり基金」に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令和２年度７月豪雨災害対応のため、財政調整基金が減少するが、庁舎、学校施設、町道、橋りょうの公共施設の長寿命化に伴い公共施設整備基金を中心に積立てを行う予定にしている。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・公共施設整備基金：公用若しくは公共用に供する施設の整備に要する経費及び既設の公共施設の整備に要する経費の財源とする。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・社会福祉振興基金：社会福祉及び保健に関する事業、次代の社会を担う子ども及び青少年の育成に関する事業等、広く社会福祉の向上に資する経費の財源とする。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・農業安心基金：家畜等の伝染病や自然災害等が発生した場合に、迅速な防疫活動や被害防止の支援に要する経費の財源とする。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・森林環境税譲与税基金：森林整備や林業に関する人材育成の財源とする。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・公共施設整備基金：小中学校施設整備事業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千円、町道や道路側溝等の整備（単独）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千円、防犯施設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千円等に総額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千円取り崩し、決算余剰金のうち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・ふるさと錦ゆかり基金：ふるさと納税者の目的に応じた事業に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千円取り崩し、寄付されたふるさと納税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・森林環境税譲与税基金：平成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・公共施設整備基金：町道や橋りょうの公共施設の長寿命化に伴い公共施設整備基金を中心に積立てを行う予定。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a:t>
          </a:r>
          <a:r>
            <a:rPr kumimoji="1" lang="en-US" altLang="ja-JP" sz="1300">
              <a:solidFill>
                <a:schemeClr val="dk1"/>
              </a:solidFill>
              <a:effectLst/>
              <a:latin typeface="+mn-lt"/>
              <a:ea typeface="+mn-ea"/>
              <a:cs typeface="+mn-cs"/>
            </a:rPr>
            <a:t>29,724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千円を積立て（取崩し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年間の予算に対する自主財源が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億円程度で推移しており、不測の事態に備え自主財源を確保することを目的に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としていたが、令和２年度において、豪雨災害対応のため約４億円程度減少する見込み。また、令和３年度については、新型コロナ感染症の影響により、税収をはじめ、各種交付金の減少が見込まれることから、取り崩さざるを得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財政調整基金の趣旨に沿った活用を進めていきたい。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基金の運用益（定期利息分）のみの積立て。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特に積立の予定なし。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10,552
10,494
85.04
5,942,537
5,763,111
113,107
3,240,464
4,914,932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資産老朽化の度合いを示す有形固定資産減価償却率については、平成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年度決算において、錦大橋大規模修繕事業が竣工し、新たに資産計上された事により、類似団体平均を下回ったものの、当該施設の資産計上後、減価償却が始まった事から、平成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年度決算以降、有形固定資産減価償却費率は</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年連続で増加しており、令和元年度決算においては、前年度比</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％増の</a:t>
          </a:r>
          <a:r>
            <a:rPr kumimoji="1" lang="en-US" altLang="ja-JP" sz="1000">
              <a:latin typeface="ＭＳ Ｐゴシック" panose="020B0600070205080204" pitchFamily="50" charset="-128"/>
              <a:ea typeface="ＭＳ Ｐゴシック" panose="020B0600070205080204" pitchFamily="50" charset="-128"/>
            </a:rPr>
            <a:t>60.9</a:t>
          </a:r>
          <a:r>
            <a:rPr kumimoji="1" lang="ja-JP" altLang="en-US" sz="1000">
              <a:latin typeface="ＭＳ Ｐゴシック" panose="020B0600070205080204" pitchFamily="50" charset="-128"/>
              <a:ea typeface="ＭＳ Ｐゴシック" panose="020B0600070205080204" pitchFamily="50" charset="-128"/>
            </a:rPr>
            <a:t>％となった。現時点では類似団体平均を下回っているものの、今後、公共施設等総合管理計画及び個別施設計画に基づき、計画的な維持管理・修繕を実施し施設の長寿命化、最適化を引き続き図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0"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82867</xdr:rowOff>
    </xdr:from>
    <xdr:to>
      <xdr:col>23</xdr:col>
      <xdr:colOff>136525</xdr:colOff>
      <xdr:row>31</xdr:row>
      <xdr:rowOff>13017</xdr:rowOff>
    </xdr:to>
    <xdr:sp macro="" textlink="">
      <xdr:nvSpPr>
        <xdr:cNvPr id="81" name="楕円 80"/>
        <xdr:cNvSpPr/>
      </xdr:nvSpPr>
      <xdr:spPr>
        <a:xfrm>
          <a:off x="47117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105744</xdr:rowOff>
    </xdr:from>
    <xdr:ext cx="405111" cy="259045"/>
    <xdr:sp macro="" textlink="">
      <xdr:nvSpPr>
        <xdr:cNvPr id="82" name="有形固定資産減価償却率該当値テキスト"/>
        <xdr:cNvSpPr txBox="1"/>
      </xdr:nvSpPr>
      <xdr:spPr>
        <a:xfrm>
          <a:off x="4813300" y="584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57679</xdr:rowOff>
    </xdr:from>
    <xdr:to>
      <xdr:col>19</xdr:col>
      <xdr:colOff>187325</xdr:colOff>
      <xdr:row>30</xdr:row>
      <xdr:rowOff>159279</xdr:rowOff>
    </xdr:to>
    <xdr:sp macro="" textlink="">
      <xdr:nvSpPr>
        <xdr:cNvPr id="83" name="楕円 82"/>
        <xdr:cNvSpPr/>
      </xdr:nvSpPr>
      <xdr:spPr>
        <a:xfrm>
          <a:off x="4000500" y="5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108479</xdr:rowOff>
    </xdr:from>
    <xdr:to>
      <xdr:col>23</xdr:col>
      <xdr:colOff>85725</xdr:colOff>
      <xdr:row>30</xdr:row>
      <xdr:rowOff>133667</xdr:rowOff>
    </xdr:to>
    <xdr:cxnSp macro="">
      <xdr:nvCxnSpPr>
        <xdr:cNvPr id="84" name="直線コネクタ 83"/>
        <xdr:cNvCxnSpPr/>
      </xdr:nvCxnSpPr>
      <xdr:spPr>
        <a:xfrm>
          <a:off x="4051300" y="6023504"/>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108479</xdr:rowOff>
    </xdr:to>
    <xdr:cxnSp macro="">
      <xdr:nvCxnSpPr>
        <xdr:cNvPr id="86" name="直線コネクタ 85"/>
        <xdr:cNvCxnSpPr/>
      </xdr:nvCxnSpPr>
      <xdr:spPr>
        <a:xfrm>
          <a:off x="3289300" y="6010910"/>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100859</xdr:rowOff>
    </xdr:from>
    <xdr:to>
      <xdr:col>11</xdr:col>
      <xdr:colOff>187325</xdr:colOff>
      <xdr:row>31</xdr:row>
      <xdr:rowOff>31009</xdr:rowOff>
    </xdr:to>
    <xdr:sp macro="" textlink="">
      <xdr:nvSpPr>
        <xdr:cNvPr id="87" name="楕円 86"/>
        <xdr:cNvSpPr/>
      </xdr:nvSpPr>
      <xdr:spPr>
        <a:xfrm>
          <a:off x="24765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151659</xdr:rowOff>
    </xdr:to>
    <xdr:cxnSp macro="">
      <xdr:nvCxnSpPr>
        <xdr:cNvPr id="88" name="直線コネクタ 87"/>
        <xdr:cNvCxnSpPr/>
      </xdr:nvCxnSpPr>
      <xdr:spPr>
        <a:xfrm flipV="1">
          <a:off x="2527300" y="6010910"/>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79269</xdr:rowOff>
    </xdr:from>
    <xdr:to>
      <xdr:col>7</xdr:col>
      <xdr:colOff>187325</xdr:colOff>
      <xdr:row>31</xdr:row>
      <xdr:rowOff>9419</xdr:rowOff>
    </xdr:to>
    <xdr:sp macro="" textlink="">
      <xdr:nvSpPr>
        <xdr:cNvPr id="89" name="楕円 88"/>
        <xdr:cNvSpPr/>
      </xdr:nvSpPr>
      <xdr:spPr>
        <a:xfrm>
          <a:off x="17145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130069</xdr:rowOff>
    </xdr:from>
    <xdr:to>
      <xdr:col>11</xdr:col>
      <xdr:colOff>136525</xdr:colOff>
      <xdr:row>30</xdr:row>
      <xdr:rowOff>151659</xdr:rowOff>
    </xdr:to>
    <xdr:cxnSp macro="">
      <xdr:nvCxnSpPr>
        <xdr:cNvPr id="90" name="直線コネクタ 89"/>
        <xdr:cNvCxnSpPr/>
      </xdr:nvCxnSpPr>
      <xdr:spPr>
        <a:xfrm>
          <a:off x="1765300" y="604509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91" name="n_1aveValue有形固定資産減価償却率"/>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92" name="n_2aveValue有形固定資産減価償却率"/>
        <xdr:cNvSpPr txBox="1"/>
      </xdr:nvSpPr>
      <xdr:spPr>
        <a:xfrm>
          <a:off x="3086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3"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4"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4356</xdr:rowOff>
    </xdr:from>
    <xdr:ext cx="405111" cy="259045"/>
    <xdr:sp macro="" textlink="">
      <xdr:nvSpPr>
        <xdr:cNvPr id="95" name="n_1mainValue有形固定資産減価償却率"/>
        <xdr:cNvSpPr txBox="1"/>
      </xdr:nvSpPr>
      <xdr:spPr>
        <a:xfrm>
          <a:off x="3836044" y="5747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6" name="n_2main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22136</xdr:rowOff>
    </xdr:from>
    <xdr:ext cx="405111" cy="259045"/>
    <xdr:sp macro="" textlink="">
      <xdr:nvSpPr>
        <xdr:cNvPr id="97" name="n_3mainValue有形固定資産減価償却率"/>
        <xdr:cNvSpPr txBox="1"/>
      </xdr:nvSpPr>
      <xdr:spPr>
        <a:xfrm>
          <a:off x="2324744" y="61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546</xdr:rowOff>
    </xdr:from>
    <xdr:ext cx="405111" cy="259045"/>
    <xdr:sp macro="" textlink="">
      <xdr:nvSpPr>
        <xdr:cNvPr id="98" name="n_4mainValue有形固定資産減価償却率"/>
        <xdr:cNvSpPr txBox="1"/>
      </xdr:nvSpPr>
      <xdr:spPr>
        <a:xfrm>
          <a:off x="1562744" y="608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償還能力を示す債務償還比率については、前年度比で</a:t>
          </a:r>
          <a:r>
            <a:rPr kumimoji="1" lang="en-US" altLang="ja-JP" sz="1000">
              <a:latin typeface="ＭＳ Ｐゴシック" panose="020B0600070205080204" pitchFamily="50" charset="-128"/>
              <a:ea typeface="ＭＳ Ｐゴシック" panose="020B0600070205080204" pitchFamily="50" charset="-128"/>
            </a:rPr>
            <a:t>21.4</a:t>
          </a:r>
          <a:r>
            <a:rPr kumimoji="1" lang="ja-JP" altLang="en-US" sz="1000">
              <a:latin typeface="ＭＳ Ｐゴシック" panose="020B0600070205080204" pitchFamily="50" charset="-128"/>
              <a:ea typeface="ＭＳ Ｐゴシック" panose="020B0600070205080204" pitchFamily="50" charset="-128"/>
            </a:rPr>
            <a:t>％増加し、類似団体平均を</a:t>
          </a:r>
          <a:r>
            <a:rPr kumimoji="1" lang="en-US" altLang="ja-JP" sz="1000">
              <a:latin typeface="ＭＳ Ｐゴシック" panose="020B0600070205080204" pitchFamily="50" charset="-128"/>
              <a:ea typeface="ＭＳ Ｐゴシック" panose="020B0600070205080204" pitchFamily="50" charset="-128"/>
            </a:rPr>
            <a:t>201.2</a:t>
          </a:r>
          <a:r>
            <a:rPr kumimoji="1" lang="ja-JP" altLang="en-US" sz="1000">
              <a:latin typeface="ＭＳ Ｐゴシック" panose="020B0600070205080204" pitchFamily="50" charset="-128"/>
              <a:ea typeface="ＭＳ Ｐゴシック" panose="020B0600070205080204" pitchFamily="50" charset="-128"/>
            </a:rPr>
            <a:t>％上回っている状況である。地方債の償還が進んだことによる将来負担額の減少及び積立金の増により算出式分子においては</a:t>
          </a:r>
          <a:r>
            <a:rPr kumimoji="1" lang="en-US" altLang="ja-JP" sz="1000">
              <a:latin typeface="ＭＳ Ｐゴシック" panose="020B0600070205080204" pitchFamily="50" charset="-128"/>
              <a:ea typeface="ＭＳ Ｐゴシック" panose="020B0600070205080204" pitchFamily="50" charset="-128"/>
            </a:rPr>
            <a:t>349,396</a:t>
          </a:r>
          <a:r>
            <a:rPr kumimoji="1" lang="ja-JP" altLang="en-US" sz="1000">
              <a:latin typeface="ＭＳ Ｐゴシック" panose="020B0600070205080204" pitchFamily="50" charset="-128"/>
              <a:ea typeface="ＭＳ Ｐゴシック" panose="020B0600070205080204" pitchFamily="50" charset="-128"/>
            </a:rPr>
            <a:t>千円減少したものの、経常経費充当一般財源が</a:t>
          </a:r>
          <a:r>
            <a:rPr kumimoji="1" lang="en-US" altLang="ja-JP" sz="1000">
              <a:latin typeface="ＭＳ Ｐゴシック" panose="020B0600070205080204" pitchFamily="50" charset="-128"/>
              <a:ea typeface="ＭＳ Ｐゴシック" panose="020B0600070205080204" pitchFamily="50" charset="-128"/>
            </a:rPr>
            <a:t>91,346</a:t>
          </a:r>
          <a:r>
            <a:rPr kumimoji="1" lang="ja-JP" altLang="en-US" sz="1000">
              <a:latin typeface="ＭＳ Ｐゴシック" panose="020B0600070205080204" pitchFamily="50" charset="-128"/>
              <a:ea typeface="ＭＳ Ｐゴシック" panose="020B0600070205080204" pitchFamily="50" charset="-128"/>
            </a:rPr>
            <a:t>千円増加したことで、分母が</a:t>
          </a:r>
          <a:r>
            <a:rPr kumimoji="1" lang="en-US" altLang="ja-JP" sz="1000">
              <a:latin typeface="ＭＳ Ｐゴシック" panose="020B0600070205080204" pitchFamily="50" charset="-128"/>
              <a:ea typeface="ＭＳ Ｐゴシック" panose="020B0600070205080204" pitchFamily="50" charset="-128"/>
            </a:rPr>
            <a:t>77,600</a:t>
          </a:r>
          <a:r>
            <a:rPr kumimoji="1" lang="ja-JP" altLang="en-US" sz="1000">
              <a:latin typeface="ＭＳ Ｐゴシック" panose="020B0600070205080204" pitchFamily="50" charset="-128"/>
              <a:ea typeface="ＭＳ Ｐゴシック" panose="020B0600070205080204" pitchFamily="50" charset="-128"/>
            </a:rPr>
            <a:t>千円減少した結果、比率が上昇している。歳入において、経常一般財源は、普通交付税及び臨時財政対策債の増加もあり、増加傾向にあるが、経常経費充当一般財源も人件費の増により年々増加している。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月豪雨災害の影響で、地方債残高も増加すると見込んでいるため、令和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年度以降は、当該指標は更に上昇する見込みである。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9" name="直線コネクタ 128"/>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0"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1" name="直線コネクタ 130"/>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4" name="債務償還比率平均値テキスト"/>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5" name="フローチャート: 判断 134"/>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6" name="フローチャート: 判断 135"/>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7" name="フローチャート: 判断 136"/>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8" name="フローチャート: 判断 137"/>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9" name="フローチャート: 判断 138"/>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58266</xdr:rowOff>
    </xdr:from>
    <xdr:to>
      <xdr:col>76</xdr:col>
      <xdr:colOff>73025</xdr:colOff>
      <xdr:row>32</xdr:row>
      <xdr:rowOff>159866</xdr:rowOff>
    </xdr:to>
    <xdr:sp macro="" textlink="">
      <xdr:nvSpPr>
        <xdr:cNvPr id="145" name="楕円 144"/>
        <xdr:cNvSpPr/>
      </xdr:nvSpPr>
      <xdr:spPr>
        <a:xfrm>
          <a:off x="14744700" y="63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36693</xdr:rowOff>
    </xdr:from>
    <xdr:ext cx="469744" cy="259045"/>
    <xdr:sp macro="" textlink="">
      <xdr:nvSpPr>
        <xdr:cNvPr id="146" name="債務償還比率該当値テキスト"/>
        <xdr:cNvSpPr txBox="1"/>
      </xdr:nvSpPr>
      <xdr:spPr>
        <a:xfrm>
          <a:off x="14846300" y="629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25264</xdr:rowOff>
    </xdr:from>
    <xdr:to>
      <xdr:col>72</xdr:col>
      <xdr:colOff>123825</xdr:colOff>
      <xdr:row>32</xdr:row>
      <xdr:rowOff>126864</xdr:rowOff>
    </xdr:to>
    <xdr:sp macro="" textlink="">
      <xdr:nvSpPr>
        <xdr:cNvPr id="147" name="楕円 146"/>
        <xdr:cNvSpPr/>
      </xdr:nvSpPr>
      <xdr:spPr>
        <a:xfrm>
          <a:off x="14033500" y="62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76064</xdr:rowOff>
    </xdr:from>
    <xdr:to>
      <xdr:col>76</xdr:col>
      <xdr:colOff>22225</xdr:colOff>
      <xdr:row>32</xdr:row>
      <xdr:rowOff>109066</xdr:rowOff>
    </xdr:to>
    <xdr:cxnSp macro="">
      <xdr:nvCxnSpPr>
        <xdr:cNvPr id="148" name="直線コネクタ 147"/>
        <xdr:cNvCxnSpPr/>
      </xdr:nvCxnSpPr>
      <xdr:spPr>
        <a:xfrm>
          <a:off x="14084300" y="6333989"/>
          <a:ext cx="711200" cy="3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71991</xdr:rowOff>
    </xdr:from>
    <xdr:to>
      <xdr:col>68</xdr:col>
      <xdr:colOff>123825</xdr:colOff>
      <xdr:row>33</xdr:row>
      <xdr:rowOff>2141</xdr:rowOff>
    </xdr:to>
    <xdr:sp macro="" textlink="">
      <xdr:nvSpPr>
        <xdr:cNvPr id="149" name="楕円 148"/>
        <xdr:cNvSpPr/>
      </xdr:nvSpPr>
      <xdr:spPr>
        <a:xfrm>
          <a:off x="13271500" y="63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76064</xdr:rowOff>
    </xdr:from>
    <xdr:to>
      <xdr:col>72</xdr:col>
      <xdr:colOff>73025</xdr:colOff>
      <xdr:row>32</xdr:row>
      <xdr:rowOff>122791</xdr:rowOff>
    </xdr:to>
    <xdr:cxnSp macro="">
      <xdr:nvCxnSpPr>
        <xdr:cNvPr id="150" name="直線コネクタ 149"/>
        <xdr:cNvCxnSpPr/>
      </xdr:nvCxnSpPr>
      <xdr:spPr>
        <a:xfrm flipV="1">
          <a:off x="13322300" y="6333989"/>
          <a:ext cx="762000" cy="4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40531</xdr:rowOff>
    </xdr:from>
    <xdr:to>
      <xdr:col>64</xdr:col>
      <xdr:colOff>123825</xdr:colOff>
      <xdr:row>32</xdr:row>
      <xdr:rowOff>142131</xdr:rowOff>
    </xdr:to>
    <xdr:sp macro="" textlink="">
      <xdr:nvSpPr>
        <xdr:cNvPr id="151" name="楕円 150"/>
        <xdr:cNvSpPr/>
      </xdr:nvSpPr>
      <xdr:spPr>
        <a:xfrm>
          <a:off x="12509500" y="62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91331</xdr:rowOff>
    </xdr:from>
    <xdr:to>
      <xdr:col>68</xdr:col>
      <xdr:colOff>73025</xdr:colOff>
      <xdr:row>32</xdr:row>
      <xdr:rowOff>122791</xdr:rowOff>
    </xdr:to>
    <xdr:cxnSp macro="">
      <xdr:nvCxnSpPr>
        <xdr:cNvPr id="152" name="直線コネクタ 151"/>
        <xdr:cNvCxnSpPr/>
      </xdr:nvCxnSpPr>
      <xdr:spPr>
        <a:xfrm>
          <a:off x="12560300" y="6349256"/>
          <a:ext cx="7620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115443</xdr:rowOff>
    </xdr:from>
    <xdr:to>
      <xdr:col>60</xdr:col>
      <xdr:colOff>123825</xdr:colOff>
      <xdr:row>32</xdr:row>
      <xdr:rowOff>45593</xdr:rowOff>
    </xdr:to>
    <xdr:sp macro="" textlink="">
      <xdr:nvSpPr>
        <xdr:cNvPr id="153" name="楕円 152"/>
        <xdr:cNvSpPr/>
      </xdr:nvSpPr>
      <xdr:spPr>
        <a:xfrm>
          <a:off x="11747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166243</xdr:rowOff>
    </xdr:from>
    <xdr:to>
      <xdr:col>64</xdr:col>
      <xdr:colOff>73025</xdr:colOff>
      <xdr:row>32</xdr:row>
      <xdr:rowOff>91331</xdr:rowOff>
    </xdr:to>
    <xdr:cxnSp macro="">
      <xdr:nvCxnSpPr>
        <xdr:cNvPr id="154" name="直線コネクタ 153"/>
        <xdr:cNvCxnSpPr/>
      </xdr:nvCxnSpPr>
      <xdr:spPr>
        <a:xfrm>
          <a:off x="11798300" y="6252718"/>
          <a:ext cx="762000" cy="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5" name="n_1aveValue債務償還比率"/>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6" name="n_2aveValue債務償還比率"/>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57" name="n_3aveValue債務償還比率"/>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58" name="n_4aveValue債務償還比率"/>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117991</xdr:rowOff>
    </xdr:from>
    <xdr:ext cx="469744" cy="259045"/>
    <xdr:sp macro="" textlink="">
      <xdr:nvSpPr>
        <xdr:cNvPr id="159" name="n_1mainValue債務償還比率"/>
        <xdr:cNvSpPr txBox="1"/>
      </xdr:nvSpPr>
      <xdr:spPr>
        <a:xfrm>
          <a:off x="13836727" y="637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164718</xdr:rowOff>
    </xdr:from>
    <xdr:ext cx="469744" cy="259045"/>
    <xdr:sp macro="" textlink="">
      <xdr:nvSpPr>
        <xdr:cNvPr id="160" name="n_2mainValue債務償還比率"/>
        <xdr:cNvSpPr txBox="1"/>
      </xdr:nvSpPr>
      <xdr:spPr>
        <a:xfrm>
          <a:off x="13087427" y="642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133258</xdr:rowOff>
    </xdr:from>
    <xdr:ext cx="469744" cy="259045"/>
    <xdr:sp macro="" textlink="">
      <xdr:nvSpPr>
        <xdr:cNvPr id="161" name="n_3mainValue債務償還比率"/>
        <xdr:cNvSpPr txBox="1"/>
      </xdr:nvSpPr>
      <xdr:spPr>
        <a:xfrm>
          <a:off x="12325427" y="639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36720</xdr:rowOff>
    </xdr:from>
    <xdr:ext cx="469744" cy="259045"/>
    <xdr:sp macro="" textlink="">
      <xdr:nvSpPr>
        <xdr:cNvPr id="162" name="n_4mainValue債務償還比率"/>
        <xdr:cNvSpPr txBox="1"/>
      </xdr:nvSpPr>
      <xdr:spPr>
        <a:xfrm>
          <a:off x="11563427" y="629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10,552
10,494
85.04
5,942,537
5,763,111
113,107
3,240,464
4,914,932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73" name="楕円 72"/>
        <xdr:cNvSpPr/>
      </xdr:nvSpPr>
      <xdr:spPr>
        <a:xfrm>
          <a:off x="4584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158132</xdr:rowOff>
    </xdr:from>
    <xdr:ext cx="405111" cy="259045"/>
    <xdr:sp macro="" textlink="">
      <xdr:nvSpPr>
        <xdr:cNvPr id="74" name="【道路】&#10;有形固定資産減価償却率該当値テキスト"/>
        <xdr:cNvSpPr txBox="1"/>
      </xdr:nvSpPr>
      <xdr:spPr>
        <a:xfrm>
          <a:off x="4673600"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5" name="楕円 74"/>
        <xdr:cNvSpPr/>
      </xdr:nvSpPr>
      <xdr:spPr>
        <a:xfrm>
          <a:off x="3746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59055</xdr:rowOff>
    </xdr:to>
    <xdr:cxnSp macro="">
      <xdr:nvCxnSpPr>
        <xdr:cNvPr id="76" name="直線コネクタ 75"/>
        <xdr:cNvCxnSpPr/>
      </xdr:nvCxnSpPr>
      <xdr:spPr>
        <a:xfrm>
          <a:off x="3797300" y="65474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156845</xdr:rowOff>
    </xdr:from>
    <xdr:to>
      <xdr:col>15</xdr:col>
      <xdr:colOff>101600</xdr:colOff>
      <xdr:row>38</xdr:row>
      <xdr:rowOff>86995</xdr:rowOff>
    </xdr:to>
    <xdr:sp macro="" textlink="">
      <xdr:nvSpPr>
        <xdr:cNvPr id="77" name="楕円 76"/>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36195</xdr:rowOff>
    </xdr:to>
    <xdr:cxnSp macro="">
      <xdr:nvCxnSpPr>
        <xdr:cNvPr id="78" name="直線コネクタ 77"/>
        <xdr:cNvCxnSpPr/>
      </xdr:nvCxnSpPr>
      <xdr:spPr>
        <a:xfrm flipV="1">
          <a:off x="2908300" y="6547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5715</xdr:rowOff>
    </xdr:from>
    <xdr:to>
      <xdr:col>15</xdr:col>
      <xdr:colOff>50800</xdr:colOff>
      <xdr:row>38</xdr:row>
      <xdr:rowOff>36195</xdr:rowOff>
    </xdr:to>
    <xdr:cxnSp macro="">
      <xdr:nvCxnSpPr>
        <xdr:cNvPr id="80" name="直線コネクタ 79"/>
        <xdr:cNvCxnSpPr/>
      </xdr:nvCxnSpPr>
      <xdr:spPr>
        <a:xfrm>
          <a:off x="2019300" y="65208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1" name="楕円 80"/>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5715</xdr:rowOff>
    </xdr:to>
    <xdr:cxnSp macro="">
      <xdr:nvCxnSpPr>
        <xdr:cNvPr id="82" name="直線コネクタ 81"/>
        <xdr:cNvCxnSpPr/>
      </xdr:nvCxnSpPr>
      <xdr:spPr>
        <a:xfrm>
          <a:off x="1130300" y="64884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3" name="n_1ave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5" name="n_3ave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6"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74312</xdr:rowOff>
    </xdr:from>
    <xdr:ext cx="405111" cy="259045"/>
    <xdr:sp macro="" textlink="">
      <xdr:nvSpPr>
        <xdr:cNvPr id="87" name="n_1mainValue【道路】&#10;有形固定資産減価償却率"/>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8" name="n_2main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47642</xdr:rowOff>
    </xdr:from>
    <xdr:ext cx="405111" cy="259045"/>
    <xdr:sp macro="" textlink="">
      <xdr:nvSpPr>
        <xdr:cNvPr id="89" name="n_3mainValue【道路】&#10;有形固定資産減価償却率"/>
        <xdr:cNvSpPr txBox="1"/>
      </xdr:nvSpPr>
      <xdr:spPr>
        <a:xfrm>
          <a:off x="1816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15257</xdr:rowOff>
    </xdr:from>
    <xdr:ext cx="405111" cy="259045"/>
    <xdr:sp macro="" textlink="">
      <xdr:nvSpPr>
        <xdr:cNvPr id="90" name="n_4mainValue【道路】&#10;有形固定資産減価償却率"/>
        <xdr:cNvSpPr txBox="1"/>
      </xdr:nvSpPr>
      <xdr:spPr>
        <a:xfrm>
          <a:off x="927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21" name="【道路】&#10;一人当たり延長平均値テキスト"/>
        <xdr:cNvSpPr txBox="1"/>
      </xdr:nvSpPr>
      <xdr:spPr>
        <a:xfrm>
          <a:off x="10515600" y="6731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167655</xdr:rowOff>
    </xdr:from>
    <xdr:to>
      <xdr:col>55</xdr:col>
      <xdr:colOff>50800</xdr:colOff>
      <xdr:row>39</xdr:row>
      <xdr:rowOff>97805</xdr:rowOff>
    </xdr:to>
    <xdr:sp macro="" textlink="">
      <xdr:nvSpPr>
        <xdr:cNvPr id="132" name="楕円 131"/>
        <xdr:cNvSpPr/>
      </xdr:nvSpPr>
      <xdr:spPr>
        <a:xfrm>
          <a:off x="10426700" y="668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19082</xdr:rowOff>
    </xdr:from>
    <xdr:ext cx="534377" cy="259045"/>
    <xdr:sp macro="" textlink="">
      <xdr:nvSpPr>
        <xdr:cNvPr id="133" name="【道路】&#10;一人当たり延長該当値テキスト"/>
        <xdr:cNvSpPr txBox="1"/>
      </xdr:nvSpPr>
      <xdr:spPr>
        <a:xfrm>
          <a:off x="10515600" y="65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170087</xdr:rowOff>
    </xdr:from>
    <xdr:to>
      <xdr:col>50</xdr:col>
      <xdr:colOff>165100</xdr:colOff>
      <xdr:row>39</xdr:row>
      <xdr:rowOff>100237</xdr:rowOff>
    </xdr:to>
    <xdr:sp macro="" textlink="">
      <xdr:nvSpPr>
        <xdr:cNvPr id="134" name="楕円 133"/>
        <xdr:cNvSpPr/>
      </xdr:nvSpPr>
      <xdr:spPr>
        <a:xfrm>
          <a:off x="9588500" y="668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47005</xdr:rowOff>
    </xdr:from>
    <xdr:to>
      <xdr:col>55</xdr:col>
      <xdr:colOff>0</xdr:colOff>
      <xdr:row>39</xdr:row>
      <xdr:rowOff>49437</xdr:rowOff>
    </xdr:to>
    <xdr:cxnSp macro="">
      <xdr:nvCxnSpPr>
        <xdr:cNvPr id="135" name="直線コネクタ 134"/>
        <xdr:cNvCxnSpPr/>
      </xdr:nvCxnSpPr>
      <xdr:spPr>
        <a:xfrm flipV="1">
          <a:off x="9639300" y="6733555"/>
          <a:ext cx="8382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14884</xdr:rowOff>
    </xdr:from>
    <xdr:to>
      <xdr:col>46</xdr:col>
      <xdr:colOff>38100</xdr:colOff>
      <xdr:row>39</xdr:row>
      <xdr:rowOff>116484</xdr:rowOff>
    </xdr:to>
    <xdr:sp macro="" textlink="">
      <xdr:nvSpPr>
        <xdr:cNvPr id="136" name="楕円 135"/>
        <xdr:cNvSpPr/>
      </xdr:nvSpPr>
      <xdr:spPr>
        <a:xfrm>
          <a:off x="8699500" y="67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49437</xdr:rowOff>
    </xdr:from>
    <xdr:to>
      <xdr:col>50</xdr:col>
      <xdr:colOff>114300</xdr:colOff>
      <xdr:row>39</xdr:row>
      <xdr:rowOff>65684</xdr:rowOff>
    </xdr:to>
    <xdr:cxnSp macro="">
      <xdr:nvCxnSpPr>
        <xdr:cNvPr id="137" name="直線コネクタ 136"/>
        <xdr:cNvCxnSpPr/>
      </xdr:nvCxnSpPr>
      <xdr:spPr>
        <a:xfrm flipV="1">
          <a:off x="8750300" y="6735987"/>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16207</xdr:rowOff>
    </xdr:from>
    <xdr:to>
      <xdr:col>41</xdr:col>
      <xdr:colOff>101600</xdr:colOff>
      <xdr:row>40</xdr:row>
      <xdr:rowOff>117807</xdr:rowOff>
    </xdr:to>
    <xdr:sp macro="" textlink="">
      <xdr:nvSpPr>
        <xdr:cNvPr id="138" name="楕円 137"/>
        <xdr:cNvSpPr/>
      </xdr:nvSpPr>
      <xdr:spPr>
        <a:xfrm>
          <a:off x="7810500" y="68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65684</xdr:rowOff>
    </xdr:from>
    <xdr:to>
      <xdr:col>45</xdr:col>
      <xdr:colOff>177800</xdr:colOff>
      <xdr:row>40</xdr:row>
      <xdr:rowOff>67007</xdr:rowOff>
    </xdr:to>
    <xdr:cxnSp macro="">
      <xdr:nvCxnSpPr>
        <xdr:cNvPr id="139" name="直線コネクタ 138"/>
        <xdr:cNvCxnSpPr/>
      </xdr:nvCxnSpPr>
      <xdr:spPr>
        <a:xfrm flipV="1">
          <a:off x="7861300" y="6752234"/>
          <a:ext cx="889000" cy="17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19897</xdr:rowOff>
    </xdr:from>
    <xdr:to>
      <xdr:col>36</xdr:col>
      <xdr:colOff>165100</xdr:colOff>
      <xdr:row>40</xdr:row>
      <xdr:rowOff>121497</xdr:rowOff>
    </xdr:to>
    <xdr:sp macro="" textlink="">
      <xdr:nvSpPr>
        <xdr:cNvPr id="140" name="楕円 139"/>
        <xdr:cNvSpPr/>
      </xdr:nvSpPr>
      <xdr:spPr>
        <a:xfrm>
          <a:off x="6921500" y="68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67007</xdr:rowOff>
    </xdr:from>
    <xdr:to>
      <xdr:col>41</xdr:col>
      <xdr:colOff>50800</xdr:colOff>
      <xdr:row>40</xdr:row>
      <xdr:rowOff>70697</xdr:rowOff>
    </xdr:to>
    <xdr:cxnSp macro="">
      <xdr:nvCxnSpPr>
        <xdr:cNvPr id="141" name="直線コネクタ 140"/>
        <xdr:cNvCxnSpPr/>
      </xdr:nvCxnSpPr>
      <xdr:spPr>
        <a:xfrm flipV="1">
          <a:off x="6972300" y="6925007"/>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168305</xdr:rowOff>
    </xdr:from>
    <xdr:ext cx="534377" cy="259045"/>
    <xdr:sp macro="" textlink="">
      <xdr:nvSpPr>
        <xdr:cNvPr id="142" name="n_1aveValue【道路】&#10;一人当たり延長"/>
        <xdr:cNvSpPr txBox="1"/>
      </xdr:nvSpPr>
      <xdr:spPr>
        <a:xfrm>
          <a:off x="9359411" y="68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9166</xdr:rowOff>
    </xdr:from>
    <xdr:ext cx="534377" cy="259045"/>
    <xdr:sp macro="" textlink="">
      <xdr:nvSpPr>
        <xdr:cNvPr id="143" name="n_2aveValue【道路】&#10;一人当たり延長"/>
        <xdr:cNvSpPr txBox="1"/>
      </xdr:nvSpPr>
      <xdr:spPr>
        <a:xfrm>
          <a:off x="8483111" y="68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44" name="n_3aveValue【道路】&#10;一人当たり延長"/>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5" name="n_4aveValue【道路】&#10;一人当たり延長"/>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116764</xdr:rowOff>
    </xdr:from>
    <xdr:ext cx="534377" cy="259045"/>
    <xdr:sp macro="" textlink="">
      <xdr:nvSpPr>
        <xdr:cNvPr id="146" name="n_1mainValue【道路】&#10;一人当たり延長"/>
        <xdr:cNvSpPr txBox="1"/>
      </xdr:nvSpPr>
      <xdr:spPr>
        <a:xfrm>
          <a:off x="9359411" y="646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133011</xdr:rowOff>
    </xdr:from>
    <xdr:ext cx="534377" cy="259045"/>
    <xdr:sp macro="" textlink="">
      <xdr:nvSpPr>
        <xdr:cNvPr id="147" name="n_2mainValue【道路】&#10;一人当たり延長"/>
        <xdr:cNvSpPr txBox="1"/>
      </xdr:nvSpPr>
      <xdr:spPr>
        <a:xfrm>
          <a:off x="8483111" y="647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108934</xdr:rowOff>
    </xdr:from>
    <xdr:ext cx="534377" cy="259045"/>
    <xdr:sp macro="" textlink="">
      <xdr:nvSpPr>
        <xdr:cNvPr id="148" name="n_3mainValue【道路】&#10;一人当たり延長"/>
        <xdr:cNvSpPr txBox="1"/>
      </xdr:nvSpPr>
      <xdr:spPr>
        <a:xfrm>
          <a:off x="7594111" y="69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112624</xdr:rowOff>
    </xdr:from>
    <xdr:ext cx="534377" cy="259045"/>
    <xdr:sp macro="" textlink="">
      <xdr:nvSpPr>
        <xdr:cNvPr id="149" name="n_4mainValue【道路】&#10;一人当たり延長"/>
        <xdr:cNvSpPr txBox="1"/>
      </xdr:nvSpPr>
      <xdr:spPr>
        <a:xfrm>
          <a:off x="6705111" y="697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80" name="【橋りょう・トンネル】&#10;有形固定資産減価償却率平均値テキスト"/>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127181</xdr:rowOff>
    </xdr:from>
    <xdr:to>
      <xdr:col>24</xdr:col>
      <xdr:colOff>114300</xdr:colOff>
      <xdr:row>60</xdr:row>
      <xdr:rowOff>57331</xdr:rowOff>
    </xdr:to>
    <xdr:sp macro="" textlink="">
      <xdr:nvSpPr>
        <xdr:cNvPr id="191" name="楕円 190"/>
        <xdr:cNvSpPr/>
      </xdr:nvSpPr>
      <xdr:spPr>
        <a:xfrm>
          <a:off x="4584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150058</xdr:rowOff>
    </xdr:from>
    <xdr:ext cx="405111" cy="259045"/>
    <xdr:sp macro="" textlink="">
      <xdr:nvSpPr>
        <xdr:cNvPr id="192" name="【橋りょう・トンネル】&#10;有形固定資産減価償却率該当値テキスト"/>
        <xdr:cNvSpPr txBox="1"/>
      </xdr:nvSpPr>
      <xdr:spPr>
        <a:xfrm>
          <a:off x="467360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107587</xdr:rowOff>
    </xdr:from>
    <xdr:to>
      <xdr:col>20</xdr:col>
      <xdr:colOff>38100</xdr:colOff>
      <xdr:row>60</xdr:row>
      <xdr:rowOff>37737</xdr:rowOff>
    </xdr:to>
    <xdr:sp macro="" textlink="">
      <xdr:nvSpPr>
        <xdr:cNvPr id="193" name="楕円 192"/>
        <xdr:cNvSpPr/>
      </xdr:nvSpPr>
      <xdr:spPr>
        <a:xfrm>
          <a:off x="3746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158387</xdr:rowOff>
    </xdr:from>
    <xdr:to>
      <xdr:col>24</xdr:col>
      <xdr:colOff>63500</xdr:colOff>
      <xdr:row>60</xdr:row>
      <xdr:rowOff>6531</xdr:rowOff>
    </xdr:to>
    <xdr:cxnSp macro="">
      <xdr:nvCxnSpPr>
        <xdr:cNvPr id="194" name="直線コネクタ 193"/>
        <xdr:cNvCxnSpPr/>
      </xdr:nvCxnSpPr>
      <xdr:spPr>
        <a:xfrm>
          <a:off x="3797300" y="102739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84727</xdr:rowOff>
    </xdr:from>
    <xdr:to>
      <xdr:col>15</xdr:col>
      <xdr:colOff>101600</xdr:colOff>
      <xdr:row>60</xdr:row>
      <xdr:rowOff>14877</xdr:rowOff>
    </xdr:to>
    <xdr:sp macro="" textlink="">
      <xdr:nvSpPr>
        <xdr:cNvPr id="195" name="楕円 194"/>
        <xdr:cNvSpPr/>
      </xdr:nvSpPr>
      <xdr:spPr>
        <a:xfrm>
          <a:off x="2857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135527</xdr:rowOff>
    </xdr:from>
    <xdr:to>
      <xdr:col>19</xdr:col>
      <xdr:colOff>177800</xdr:colOff>
      <xdr:row>59</xdr:row>
      <xdr:rowOff>158387</xdr:rowOff>
    </xdr:to>
    <xdr:cxnSp macro="">
      <xdr:nvCxnSpPr>
        <xdr:cNvPr id="196" name="直線コネクタ 195"/>
        <xdr:cNvCxnSpPr/>
      </xdr:nvCxnSpPr>
      <xdr:spPr>
        <a:xfrm>
          <a:off x="2908300" y="102510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76563</xdr:rowOff>
    </xdr:from>
    <xdr:to>
      <xdr:col>10</xdr:col>
      <xdr:colOff>165100</xdr:colOff>
      <xdr:row>62</xdr:row>
      <xdr:rowOff>6713</xdr:rowOff>
    </xdr:to>
    <xdr:sp macro="" textlink="">
      <xdr:nvSpPr>
        <xdr:cNvPr id="197" name="楕円 196"/>
        <xdr:cNvSpPr/>
      </xdr:nvSpPr>
      <xdr:spPr>
        <a:xfrm>
          <a:off x="1968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135527</xdr:rowOff>
    </xdr:from>
    <xdr:to>
      <xdr:col>15</xdr:col>
      <xdr:colOff>50800</xdr:colOff>
      <xdr:row>61</xdr:row>
      <xdr:rowOff>127363</xdr:rowOff>
    </xdr:to>
    <xdr:cxnSp macro="">
      <xdr:nvCxnSpPr>
        <xdr:cNvPr id="198" name="直線コネクタ 197"/>
        <xdr:cNvCxnSpPr/>
      </xdr:nvCxnSpPr>
      <xdr:spPr>
        <a:xfrm flipV="1">
          <a:off x="2019300" y="10251077"/>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56969</xdr:rowOff>
    </xdr:from>
    <xdr:to>
      <xdr:col>6</xdr:col>
      <xdr:colOff>38100</xdr:colOff>
      <xdr:row>61</xdr:row>
      <xdr:rowOff>158569</xdr:rowOff>
    </xdr:to>
    <xdr:sp macro="" textlink="">
      <xdr:nvSpPr>
        <xdr:cNvPr id="199" name="楕円 198"/>
        <xdr:cNvSpPr/>
      </xdr:nvSpPr>
      <xdr:spPr>
        <a:xfrm>
          <a:off x="1079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107769</xdr:rowOff>
    </xdr:from>
    <xdr:to>
      <xdr:col>10</xdr:col>
      <xdr:colOff>114300</xdr:colOff>
      <xdr:row>61</xdr:row>
      <xdr:rowOff>127363</xdr:rowOff>
    </xdr:to>
    <xdr:cxnSp macro="">
      <xdr:nvCxnSpPr>
        <xdr:cNvPr id="200" name="直線コネクタ 199"/>
        <xdr:cNvCxnSpPr/>
      </xdr:nvCxnSpPr>
      <xdr:spPr>
        <a:xfrm>
          <a:off x="1130300" y="105662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201"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202" name="n_2aveValue【橋りょう・トンネル】&#10;有形固定資産減価償却率"/>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3"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4"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54264</xdr:rowOff>
    </xdr:from>
    <xdr:ext cx="405111" cy="259045"/>
    <xdr:sp macro="" textlink="">
      <xdr:nvSpPr>
        <xdr:cNvPr id="205" name="n_1mainValue【橋りょう・トンネル】&#10;有形固定資産減価償却率"/>
        <xdr:cNvSpPr txBox="1"/>
      </xdr:nvSpPr>
      <xdr:spPr>
        <a:xfrm>
          <a:off x="3582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31404</xdr:rowOff>
    </xdr:from>
    <xdr:ext cx="405111" cy="259045"/>
    <xdr:sp macro="" textlink="">
      <xdr:nvSpPr>
        <xdr:cNvPr id="206" name="n_2mainValue【橋りょう・トンネル】&#10;有形固定資産減価償却率"/>
        <xdr:cNvSpPr txBox="1"/>
      </xdr:nvSpPr>
      <xdr:spPr>
        <a:xfrm>
          <a:off x="2705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169290</xdr:rowOff>
    </xdr:from>
    <xdr:ext cx="405111" cy="259045"/>
    <xdr:sp macro="" textlink="">
      <xdr:nvSpPr>
        <xdr:cNvPr id="207" name="n_3mainValue【橋りょう・トンネル】&#10;有形固定資産減価償却率"/>
        <xdr:cNvSpPr txBox="1"/>
      </xdr:nvSpPr>
      <xdr:spPr>
        <a:xfrm>
          <a:off x="1816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149696</xdr:rowOff>
    </xdr:from>
    <xdr:ext cx="405111" cy="259045"/>
    <xdr:sp macro="" textlink="">
      <xdr:nvSpPr>
        <xdr:cNvPr id="208" name="n_4mainValue【橋りょう・トンネル】&#10;有形固定資産減価償却率"/>
        <xdr:cNvSpPr txBox="1"/>
      </xdr:nvSpPr>
      <xdr:spPr>
        <a:xfrm>
          <a:off x="927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37" name="【橋りょう・トンネル】&#10;一人当たり有形固定資産（償却資産）額平均値テキスト"/>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130195</xdr:rowOff>
    </xdr:from>
    <xdr:to>
      <xdr:col>55</xdr:col>
      <xdr:colOff>50800</xdr:colOff>
      <xdr:row>62</xdr:row>
      <xdr:rowOff>60345</xdr:rowOff>
    </xdr:to>
    <xdr:sp macro="" textlink="">
      <xdr:nvSpPr>
        <xdr:cNvPr id="248" name="楕円 247"/>
        <xdr:cNvSpPr/>
      </xdr:nvSpPr>
      <xdr:spPr>
        <a:xfrm>
          <a:off x="10426700" y="105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153072</xdr:rowOff>
    </xdr:from>
    <xdr:ext cx="599010" cy="259045"/>
    <xdr:sp macro="" textlink="">
      <xdr:nvSpPr>
        <xdr:cNvPr id="249" name="【橋りょう・トンネル】&#10;一人当たり有形固定資産（償却資産）額該当値テキスト"/>
        <xdr:cNvSpPr txBox="1"/>
      </xdr:nvSpPr>
      <xdr:spPr>
        <a:xfrm>
          <a:off x="10515600" y="1044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136190</xdr:rowOff>
    </xdr:from>
    <xdr:to>
      <xdr:col>50</xdr:col>
      <xdr:colOff>165100</xdr:colOff>
      <xdr:row>62</xdr:row>
      <xdr:rowOff>66340</xdr:rowOff>
    </xdr:to>
    <xdr:sp macro="" textlink="">
      <xdr:nvSpPr>
        <xdr:cNvPr id="250" name="楕円 249"/>
        <xdr:cNvSpPr/>
      </xdr:nvSpPr>
      <xdr:spPr>
        <a:xfrm>
          <a:off x="9588500" y="105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9545</xdr:rowOff>
    </xdr:from>
    <xdr:to>
      <xdr:col>55</xdr:col>
      <xdr:colOff>0</xdr:colOff>
      <xdr:row>62</xdr:row>
      <xdr:rowOff>15540</xdr:rowOff>
    </xdr:to>
    <xdr:cxnSp macro="">
      <xdr:nvCxnSpPr>
        <xdr:cNvPr id="251" name="直線コネクタ 250"/>
        <xdr:cNvCxnSpPr/>
      </xdr:nvCxnSpPr>
      <xdr:spPr>
        <a:xfrm flipV="1">
          <a:off x="9639300" y="10639445"/>
          <a:ext cx="8382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144015</xdr:rowOff>
    </xdr:from>
    <xdr:to>
      <xdr:col>46</xdr:col>
      <xdr:colOff>38100</xdr:colOff>
      <xdr:row>62</xdr:row>
      <xdr:rowOff>74165</xdr:rowOff>
    </xdr:to>
    <xdr:sp macro="" textlink="">
      <xdr:nvSpPr>
        <xdr:cNvPr id="252" name="楕円 251"/>
        <xdr:cNvSpPr/>
      </xdr:nvSpPr>
      <xdr:spPr>
        <a:xfrm>
          <a:off x="8699500" y="1060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15540</xdr:rowOff>
    </xdr:from>
    <xdr:to>
      <xdr:col>50</xdr:col>
      <xdr:colOff>114300</xdr:colOff>
      <xdr:row>62</xdr:row>
      <xdr:rowOff>23365</xdr:rowOff>
    </xdr:to>
    <xdr:cxnSp macro="">
      <xdr:nvCxnSpPr>
        <xdr:cNvPr id="253" name="直線コネクタ 252"/>
        <xdr:cNvCxnSpPr/>
      </xdr:nvCxnSpPr>
      <xdr:spPr>
        <a:xfrm flipV="1">
          <a:off x="8750300" y="10645440"/>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99866</xdr:rowOff>
    </xdr:from>
    <xdr:to>
      <xdr:col>41</xdr:col>
      <xdr:colOff>101600</xdr:colOff>
      <xdr:row>63</xdr:row>
      <xdr:rowOff>30016</xdr:rowOff>
    </xdr:to>
    <xdr:sp macro="" textlink="">
      <xdr:nvSpPr>
        <xdr:cNvPr id="254" name="楕円 253"/>
        <xdr:cNvSpPr/>
      </xdr:nvSpPr>
      <xdr:spPr>
        <a:xfrm>
          <a:off x="7810500" y="1072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23365</xdr:rowOff>
    </xdr:from>
    <xdr:to>
      <xdr:col>45</xdr:col>
      <xdr:colOff>177800</xdr:colOff>
      <xdr:row>62</xdr:row>
      <xdr:rowOff>150666</xdr:rowOff>
    </xdr:to>
    <xdr:cxnSp macro="">
      <xdr:nvCxnSpPr>
        <xdr:cNvPr id="255" name="直線コネクタ 254"/>
        <xdr:cNvCxnSpPr/>
      </xdr:nvCxnSpPr>
      <xdr:spPr>
        <a:xfrm flipV="1">
          <a:off x="7861300" y="10653265"/>
          <a:ext cx="889000" cy="1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102560</xdr:rowOff>
    </xdr:from>
    <xdr:to>
      <xdr:col>36</xdr:col>
      <xdr:colOff>165100</xdr:colOff>
      <xdr:row>63</xdr:row>
      <xdr:rowOff>32710</xdr:rowOff>
    </xdr:to>
    <xdr:sp macro="" textlink="">
      <xdr:nvSpPr>
        <xdr:cNvPr id="256" name="楕円 255"/>
        <xdr:cNvSpPr/>
      </xdr:nvSpPr>
      <xdr:spPr>
        <a:xfrm>
          <a:off x="6921500" y="107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150666</xdr:rowOff>
    </xdr:from>
    <xdr:to>
      <xdr:col>41</xdr:col>
      <xdr:colOff>50800</xdr:colOff>
      <xdr:row>62</xdr:row>
      <xdr:rowOff>153360</xdr:rowOff>
    </xdr:to>
    <xdr:cxnSp macro="">
      <xdr:nvCxnSpPr>
        <xdr:cNvPr id="257" name="直線コネクタ 256"/>
        <xdr:cNvCxnSpPr/>
      </xdr:nvCxnSpPr>
      <xdr:spPr>
        <a:xfrm flipV="1">
          <a:off x="6972300" y="10780566"/>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58" name="n_1aveValue【橋りょう・トンネル】&#10;一人当たり有形固定資産（償却資産）額"/>
        <xdr:cNvSpPr txBox="1"/>
      </xdr:nvSpPr>
      <xdr:spPr>
        <a:xfrm>
          <a:off x="9327095" y="108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11751</xdr:rowOff>
    </xdr:from>
    <xdr:ext cx="599010" cy="259045"/>
    <xdr:sp macro="" textlink="">
      <xdr:nvSpPr>
        <xdr:cNvPr id="259" name="n_2aveValue【橋りょう・トンネル】&#10;一人当たり有形固定資産（償却資産）額"/>
        <xdr:cNvSpPr txBox="1"/>
      </xdr:nvSpPr>
      <xdr:spPr>
        <a:xfrm>
          <a:off x="84507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60" name="n_3aveValue【橋りょう・トンネル】&#10;一人当たり有形固定資産（償却資産）額"/>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67267</xdr:rowOff>
    </xdr:from>
    <xdr:ext cx="599010" cy="259045"/>
    <xdr:sp macro="" textlink="">
      <xdr:nvSpPr>
        <xdr:cNvPr id="261" name="n_4aveValue【橋りょう・トンネル】&#10;一人当たり有形固定資産（償却資産）額"/>
        <xdr:cNvSpPr txBox="1"/>
      </xdr:nvSpPr>
      <xdr:spPr>
        <a:xfrm>
          <a:off x="6672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82867</xdr:rowOff>
    </xdr:from>
    <xdr:ext cx="599010" cy="259045"/>
    <xdr:sp macro="" textlink="">
      <xdr:nvSpPr>
        <xdr:cNvPr id="262" name="n_1mainValue【橋りょう・トンネル】&#10;一人当たり有形固定資産（償却資産）額"/>
        <xdr:cNvSpPr txBox="1"/>
      </xdr:nvSpPr>
      <xdr:spPr>
        <a:xfrm>
          <a:off x="9327095" y="1036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90692</xdr:rowOff>
    </xdr:from>
    <xdr:ext cx="599010" cy="259045"/>
    <xdr:sp macro="" textlink="">
      <xdr:nvSpPr>
        <xdr:cNvPr id="263" name="n_2mainValue【橋りょう・トンネル】&#10;一人当たり有形固定資産（償却資産）額"/>
        <xdr:cNvSpPr txBox="1"/>
      </xdr:nvSpPr>
      <xdr:spPr>
        <a:xfrm>
          <a:off x="8450795" y="1037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21143</xdr:rowOff>
    </xdr:from>
    <xdr:ext cx="599010" cy="259045"/>
    <xdr:sp macro="" textlink="">
      <xdr:nvSpPr>
        <xdr:cNvPr id="264" name="n_3mainValue【橋りょう・トンネル】&#10;一人当たり有形固定資産（償却資産）額"/>
        <xdr:cNvSpPr txBox="1"/>
      </xdr:nvSpPr>
      <xdr:spPr>
        <a:xfrm>
          <a:off x="7561795" y="1082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49237</xdr:rowOff>
    </xdr:from>
    <xdr:ext cx="599010" cy="259045"/>
    <xdr:sp macro="" textlink="">
      <xdr:nvSpPr>
        <xdr:cNvPr id="265" name="n_4mainValue【橋りょう・トンネル】&#10;一人当たり有形固定資産（償却資産）額"/>
        <xdr:cNvSpPr txBox="1"/>
      </xdr:nvSpPr>
      <xdr:spPr>
        <a:xfrm>
          <a:off x="6672795" y="1050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95" name="【公営住宅】&#10;有形固定資産減価償却率平均値テキスト"/>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306" name="楕円 305"/>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307" name="【公営住宅】&#10;有形固定資産減価償却率該当値テキスト"/>
        <xdr:cNvSpPr txBox="1"/>
      </xdr:nvSpPr>
      <xdr:spPr>
        <a:xfrm>
          <a:off x="4673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308" name="楕円 307"/>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106680</xdr:rowOff>
    </xdr:from>
    <xdr:to>
      <xdr:col>24</xdr:col>
      <xdr:colOff>63500</xdr:colOff>
      <xdr:row>83</xdr:row>
      <xdr:rowOff>129539</xdr:rowOff>
    </xdr:to>
    <xdr:cxnSp macro="">
      <xdr:nvCxnSpPr>
        <xdr:cNvPr id="309" name="直線コネクタ 308"/>
        <xdr:cNvCxnSpPr/>
      </xdr:nvCxnSpPr>
      <xdr:spPr>
        <a:xfrm>
          <a:off x="3797300" y="143370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310" name="楕円 309"/>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76200</xdr:rowOff>
    </xdr:from>
    <xdr:to>
      <xdr:col>19</xdr:col>
      <xdr:colOff>177800</xdr:colOff>
      <xdr:row>83</xdr:row>
      <xdr:rowOff>106680</xdr:rowOff>
    </xdr:to>
    <xdr:cxnSp macro="">
      <xdr:nvCxnSpPr>
        <xdr:cNvPr id="311" name="直線コネクタ 310"/>
        <xdr:cNvCxnSpPr/>
      </xdr:nvCxnSpPr>
      <xdr:spPr>
        <a:xfrm>
          <a:off x="2908300" y="14306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12" name="楕円 311"/>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76200</xdr:rowOff>
    </xdr:to>
    <xdr:cxnSp macro="">
      <xdr:nvCxnSpPr>
        <xdr:cNvPr id="313" name="直線コネクタ 312"/>
        <xdr:cNvCxnSpPr/>
      </xdr:nvCxnSpPr>
      <xdr:spPr>
        <a:xfrm>
          <a:off x="2019300" y="14279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133986</xdr:rowOff>
    </xdr:from>
    <xdr:to>
      <xdr:col>6</xdr:col>
      <xdr:colOff>38100</xdr:colOff>
      <xdr:row>83</xdr:row>
      <xdr:rowOff>64136</xdr:rowOff>
    </xdr:to>
    <xdr:sp macro="" textlink="">
      <xdr:nvSpPr>
        <xdr:cNvPr id="314" name="楕円 313"/>
        <xdr:cNvSpPr/>
      </xdr:nvSpPr>
      <xdr:spPr>
        <a:xfrm>
          <a:off x="1079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13336</xdr:rowOff>
    </xdr:from>
    <xdr:to>
      <xdr:col>10</xdr:col>
      <xdr:colOff>114300</xdr:colOff>
      <xdr:row>83</xdr:row>
      <xdr:rowOff>49530</xdr:rowOff>
    </xdr:to>
    <xdr:cxnSp macro="">
      <xdr:nvCxnSpPr>
        <xdr:cNvPr id="315" name="直線コネクタ 314"/>
        <xdr:cNvCxnSpPr/>
      </xdr:nvCxnSpPr>
      <xdr:spPr>
        <a:xfrm>
          <a:off x="1130300" y="142436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16" name="n_1aveValue【公営住宅】&#10;有形固定資産減価償却率"/>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7" name="n_2aveValue【公営住宅】&#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8"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148607</xdr:rowOff>
    </xdr:from>
    <xdr:ext cx="405111" cy="259045"/>
    <xdr:sp macro="" textlink="">
      <xdr:nvSpPr>
        <xdr:cNvPr id="320" name="n_1mainValue【公営住宅】&#10;有形固定資産減価償却率"/>
        <xdr:cNvSpPr txBox="1"/>
      </xdr:nvSpPr>
      <xdr:spPr>
        <a:xfrm>
          <a:off x="3582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321" name="n_2mainValue【公営住宅】&#10;有形固定資産減価償却率"/>
        <xdr:cNvSpPr txBox="1"/>
      </xdr:nvSpPr>
      <xdr:spPr>
        <a:xfrm>
          <a:off x="2705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22" name="n_3main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55263</xdr:rowOff>
    </xdr:from>
    <xdr:ext cx="405111" cy="259045"/>
    <xdr:sp macro="" textlink="">
      <xdr:nvSpPr>
        <xdr:cNvPr id="323" name="n_4mainValue【公営住宅】&#10;有形固定資産減価償却率"/>
        <xdr:cNvSpPr txBox="1"/>
      </xdr:nvSpPr>
      <xdr:spPr>
        <a:xfrm>
          <a:off x="927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52" name="【公営住宅】&#10;一人当たり面積平均値テキスト"/>
        <xdr:cNvSpPr txBox="1"/>
      </xdr:nvSpPr>
      <xdr:spPr>
        <a:xfrm>
          <a:off x="10515600" y="14481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100076</xdr:rowOff>
    </xdr:from>
    <xdr:to>
      <xdr:col>55</xdr:col>
      <xdr:colOff>50800</xdr:colOff>
      <xdr:row>84</xdr:row>
      <xdr:rowOff>30226</xdr:rowOff>
    </xdr:to>
    <xdr:sp macro="" textlink="">
      <xdr:nvSpPr>
        <xdr:cNvPr id="363" name="楕円 362"/>
        <xdr:cNvSpPr/>
      </xdr:nvSpPr>
      <xdr:spPr>
        <a:xfrm>
          <a:off x="10426700" y="1433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122953</xdr:rowOff>
    </xdr:from>
    <xdr:ext cx="469744" cy="259045"/>
    <xdr:sp macro="" textlink="">
      <xdr:nvSpPr>
        <xdr:cNvPr id="364" name="【公営住宅】&#10;一人当たり面積該当値テキスト"/>
        <xdr:cNvSpPr txBox="1"/>
      </xdr:nvSpPr>
      <xdr:spPr>
        <a:xfrm>
          <a:off x="10515600"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105411</xdr:rowOff>
    </xdr:from>
    <xdr:to>
      <xdr:col>50</xdr:col>
      <xdr:colOff>165100</xdr:colOff>
      <xdr:row>84</xdr:row>
      <xdr:rowOff>35561</xdr:rowOff>
    </xdr:to>
    <xdr:sp macro="" textlink="">
      <xdr:nvSpPr>
        <xdr:cNvPr id="365" name="楕円 364"/>
        <xdr:cNvSpPr/>
      </xdr:nvSpPr>
      <xdr:spPr>
        <a:xfrm>
          <a:off x="958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150876</xdr:rowOff>
    </xdr:from>
    <xdr:to>
      <xdr:col>55</xdr:col>
      <xdr:colOff>0</xdr:colOff>
      <xdr:row>83</xdr:row>
      <xdr:rowOff>156211</xdr:rowOff>
    </xdr:to>
    <xdr:cxnSp macro="">
      <xdr:nvCxnSpPr>
        <xdr:cNvPr id="366" name="直線コネクタ 365"/>
        <xdr:cNvCxnSpPr/>
      </xdr:nvCxnSpPr>
      <xdr:spPr>
        <a:xfrm flipV="1">
          <a:off x="9639300" y="14381226"/>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114554</xdr:rowOff>
    </xdr:from>
    <xdr:to>
      <xdr:col>46</xdr:col>
      <xdr:colOff>38100</xdr:colOff>
      <xdr:row>84</xdr:row>
      <xdr:rowOff>44704</xdr:rowOff>
    </xdr:to>
    <xdr:sp macro="" textlink="">
      <xdr:nvSpPr>
        <xdr:cNvPr id="367" name="楕円 366"/>
        <xdr:cNvSpPr/>
      </xdr:nvSpPr>
      <xdr:spPr>
        <a:xfrm>
          <a:off x="8699500" y="1434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156211</xdr:rowOff>
    </xdr:from>
    <xdr:to>
      <xdr:col>50</xdr:col>
      <xdr:colOff>114300</xdr:colOff>
      <xdr:row>83</xdr:row>
      <xdr:rowOff>165354</xdr:rowOff>
    </xdr:to>
    <xdr:cxnSp macro="">
      <xdr:nvCxnSpPr>
        <xdr:cNvPr id="368" name="直線コネクタ 367"/>
        <xdr:cNvCxnSpPr/>
      </xdr:nvCxnSpPr>
      <xdr:spPr>
        <a:xfrm flipV="1">
          <a:off x="8750300" y="143865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119126</xdr:rowOff>
    </xdr:from>
    <xdr:to>
      <xdr:col>41</xdr:col>
      <xdr:colOff>101600</xdr:colOff>
      <xdr:row>84</xdr:row>
      <xdr:rowOff>49276</xdr:rowOff>
    </xdr:to>
    <xdr:sp macro="" textlink="">
      <xdr:nvSpPr>
        <xdr:cNvPr id="369" name="楕円 368"/>
        <xdr:cNvSpPr/>
      </xdr:nvSpPr>
      <xdr:spPr>
        <a:xfrm>
          <a:off x="78105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165354</xdr:rowOff>
    </xdr:from>
    <xdr:to>
      <xdr:col>45</xdr:col>
      <xdr:colOff>177800</xdr:colOff>
      <xdr:row>83</xdr:row>
      <xdr:rowOff>169926</xdr:rowOff>
    </xdr:to>
    <xdr:cxnSp macro="">
      <xdr:nvCxnSpPr>
        <xdr:cNvPr id="370" name="直線コネクタ 369"/>
        <xdr:cNvCxnSpPr/>
      </xdr:nvCxnSpPr>
      <xdr:spPr>
        <a:xfrm flipV="1">
          <a:off x="7861300" y="143957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124079</xdr:rowOff>
    </xdr:from>
    <xdr:to>
      <xdr:col>36</xdr:col>
      <xdr:colOff>165100</xdr:colOff>
      <xdr:row>84</xdr:row>
      <xdr:rowOff>54229</xdr:rowOff>
    </xdr:to>
    <xdr:sp macro="" textlink="">
      <xdr:nvSpPr>
        <xdr:cNvPr id="371" name="楕円 370"/>
        <xdr:cNvSpPr/>
      </xdr:nvSpPr>
      <xdr:spPr>
        <a:xfrm>
          <a:off x="6921500" y="143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169926</xdr:rowOff>
    </xdr:from>
    <xdr:to>
      <xdr:col>41</xdr:col>
      <xdr:colOff>50800</xdr:colOff>
      <xdr:row>84</xdr:row>
      <xdr:rowOff>3429</xdr:rowOff>
    </xdr:to>
    <xdr:cxnSp macro="">
      <xdr:nvCxnSpPr>
        <xdr:cNvPr id="372" name="直線コネクタ 371"/>
        <xdr:cNvCxnSpPr/>
      </xdr:nvCxnSpPr>
      <xdr:spPr>
        <a:xfrm flipV="1">
          <a:off x="6972300" y="1440027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22114</xdr:rowOff>
    </xdr:from>
    <xdr:ext cx="469744" cy="259045"/>
    <xdr:sp macro="" textlink="">
      <xdr:nvSpPr>
        <xdr:cNvPr id="373" name="n_1aveValue【公営住宅】&#10;一人当たり面積"/>
        <xdr:cNvSpPr txBox="1"/>
      </xdr:nvSpPr>
      <xdr:spPr>
        <a:xfrm>
          <a:off x="93917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24401</xdr:rowOff>
    </xdr:from>
    <xdr:ext cx="469744" cy="259045"/>
    <xdr:sp macro="" textlink="">
      <xdr:nvSpPr>
        <xdr:cNvPr id="374" name="n_2aveValue【公営住宅】&#10;一人当たり面積"/>
        <xdr:cNvSpPr txBox="1"/>
      </xdr:nvSpPr>
      <xdr:spPr>
        <a:xfrm>
          <a:off x="8515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17924</xdr:rowOff>
    </xdr:from>
    <xdr:ext cx="469744" cy="259045"/>
    <xdr:sp macro="" textlink="">
      <xdr:nvSpPr>
        <xdr:cNvPr id="375" name="n_3aveValue【公営住宅】&#10;一人当たり面積"/>
        <xdr:cNvSpPr txBox="1"/>
      </xdr:nvSpPr>
      <xdr:spPr>
        <a:xfrm>
          <a:off x="7626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56787</xdr:rowOff>
    </xdr:from>
    <xdr:ext cx="469744" cy="259045"/>
    <xdr:sp macro="" textlink="">
      <xdr:nvSpPr>
        <xdr:cNvPr id="376" name="n_4aveValue【公営住宅】&#10;一人当たり面積"/>
        <xdr:cNvSpPr txBox="1"/>
      </xdr:nvSpPr>
      <xdr:spPr>
        <a:xfrm>
          <a:off x="6737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52088</xdr:rowOff>
    </xdr:from>
    <xdr:ext cx="469744" cy="259045"/>
    <xdr:sp macro="" textlink="">
      <xdr:nvSpPr>
        <xdr:cNvPr id="377" name="n_1mainValue【公営住宅】&#10;一人当たり面積"/>
        <xdr:cNvSpPr txBox="1"/>
      </xdr:nvSpPr>
      <xdr:spPr>
        <a:xfrm>
          <a:off x="93917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61231</xdr:rowOff>
    </xdr:from>
    <xdr:ext cx="469744" cy="259045"/>
    <xdr:sp macro="" textlink="">
      <xdr:nvSpPr>
        <xdr:cNvPr id="378" name="n_2mainValue【公営住宅】&#10;一人当たり面積"/>
        <xdr:cNvSpPr txBox="1"/>
      </xdr:nvSpPr>
      <xdr:spPr>
        <a:xfrm>
          <a:off x="8515427" y="1412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65803</xdr:rowOff>
    </xdr:from>
    <xdr:ext cx="469744" cy="259045"/>
    <xdr:sp macro="" textlink="">
      <xdr:nvSpPr>
        <xdr:cNvPr id="379" name="n_3mainValue【公営住宅】&#10;一人当たり面積"/>
        <xdr:cNvSpPr txBox="1"/>
      </xdr:nvSpPr>
      <xdr:spPr>
        <a:xfrm>
          <a:off x="7626427" y="141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70756</xdr:rowOff>
    </xdr:from>
    <xdr:ext cx="469744" cy="259045"/>
    <xdr:sp macro="" textlink="">
      <xdr:nvSpPr>
        <xdr:cNvPr id="380" name="n_4mainValue【公営住宅】&#10;一人当たり面積"/>
        <xdr:cNvSpPr txBox="1"/>
      </xdr:nvSpPr>
      <xdr:spPr>
        <a:xfrm>
          <a:off x="6737427" y="1412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5" name="テキスト ボックス 4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5" name="テキスト ボックス 4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438" name="直線コネクタ 437"/>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9"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0" name="直線コネクタ 43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41"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42" name="直線コネクタ 441"/>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443" name="【学校施設】&#10;有形固定資産減価償却率平均値テキスト"/>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444" name="フローチャート: 判断 443"/>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445" name="フローチャート: 判断 444"/>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46" name="フローチャート: 判断 44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447" name="フローチャート: 判断 446"/>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448" name="フローチャート: 判断 447"/>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76563</xdr:rowOff>
    </xdr:from>
    <xdr:to>
      <xdr:col>85</xdr:col>
      <xdr:colOff>177800</xdr:colOff>
      <xdr:row>61</xdr:row>
      <xdr:rowOff>6713</xdr:rowOff>
    </xdr:to>
    <xdr:sp macro="" textlink="">
      <xdr:nvSpPr>
        <xdr:cNvPr id="454" name="楕円 453"/>
        <xdr:cNvSpPr/>
      </xdr:nvSpPr>
      <xdr:spPr>
        <a:xfrm>
          <a:off x="16268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99440</xdr:rowOff>
    </xdr:from>
    <xdr:ext cx="405111" cy="259045"/>
    <xdr:sp macro="" textlink="">
      <xdr:nvSpPr>
        <xdr:cNvPr id="455" name="【学校施設】&#10;有形固定資産減価償却率該当値テキスト"/>
        <xdr:cNvSpPr txBox="1"/>
      </xdr:nvSpPr>
      <xdr:spPr>
        <a:xfrm>
          <a:off x="16357600" y="1021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45538</xdr:rowOff>
    </xdr:from>
    <xdr:to>
      <xdr:col>81</xdr:col>
      <xdr:colOff>101600</xdr:colOff>
      <xdr:row>60</xdr:row>
      <xdr:rowOff>147138</xdr:rowOff>
    </xdr:to>
    <xdr:sp macro="" textlink="">
      <xdr:nvSpPr>
        <xdr:cNvPr id="456" name="楕円 455"/>
        <xdr:cNvSpPr/>
      </xdr:nvSpPr>
      <xdr:spPr>
        <a:xfrm>
          <a:off x="15430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96338</xdr:rowOff>
    </xdr:from>
    <xdr:to>
      <xdr:col>85</xdr:col>
      <xdr:colOff>127000</xdr:colOff>
      <xdr:row>60</xdr:row>
      <xdr:rowOff>127363</xdr:rowOff>
    </xdr:to>
    <xdr:cxnSp macro="">
      <xdr:nvCxnSpPr>
        <xdr:cNvPr id="457" name="直線コネクタ 456"/>
        <xdr:cNvCxnSpPr/>
      </xdr:nvCxnSpPr>
      <xdr:spPr>
        <a:xfrm>
          <a:off x="15481300" y="103833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458" name="楕円 457"/>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62049</xdr:rowOff>
    </xdr:from>
    <xdr:to>
      <xdr:col>81</xdr:col>
      <xdr:colOff>50800</xdr:colOff>
      <xdr:row>60</xdr:row>
      <xdr:rowOff>96338</xdr:rowOff>
    </xdr:to>
    <xdr:cxnSp macro="">
      <xdr:nvCxnSpPr>
        <xdr:cNvPr id="459" name="直線コネクタ 458"/>
        <xdr:cNvCxnSpPr/>
      </xdr:nvCxnSpPr>
      <xdr:spPr>
        <a:xfrm>
          <a:off x="14592300" y="1034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148409</xdr:rowOff>
    </xdr:from>
    <xdr:to>
      <xdr:col>72</xdr:col>
      <xdr:colOff>38100</xdr:colOff>
      <xdr:row>60</xdr:row>
      <xdr:rowOff>78559</xdr:rowOff>
    </xdr:to>
    <xdr:sp macro="" textlink="">
      <xdr:nvSpPr>
        <xdr:cNvPr id="460" name="楕円 459"/>
        <xdr:cNvSpPr/>
      </xdr:nvSpPr>
      <xdr:spPr>
        <a:xfrm>
          <a:off x="13652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27759</xdr:rowOff>
    </xdr:from>
    <xdr:to>
      <xdr:col>76</xdr:col>
      <xdr:colOff>114300</xdr:colOff>
      <xdr:row>60</xdr:row>
      <xdr:rowOff>62049</xdr:rowOff>
    </xdr:to>
    <xdr:cxnSp macro="">
      <xdr:nvCxnSpPr>
        <xdr:cNvPr id="461" name="直線コネクタ 460"/>
        <xdr:cNvCxnSpPr/>
      </xdr:nvCxnSpPr>
      <xdr:spPr>
        <a:xfrm>
          <a:off x="13703300" y="103147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462" name="楕円 461"/>
        <xdr:cNvSpPr/>
      </xdr:nvSpPr>
      <xdr:spPr>
        <a:xfrm>
          <a:off x="1276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60</xdr:row>
      <xdr:rowOff>27759</xdr:rowOff>
    </xdr:to>
    <xdr:cxnSp macro="">
      <xdr:nvCxnSpPr>
        <xdr:cNvPr id="463" name="直線コネクタ 462"/>
        <xdr:cNvCxnSpPr/>
      </xdr:nvCxnSpPr>
      <xdr:spPr>
        <a:xfrm>
          <a:off x="12814300" y="1030986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464" name="n_1aveValue【学校施設】&#10;有形固定資産減価償却率"/>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65"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466" name="n_3aveValue【学校施設】&#10;有形固定資産減価償却率"/>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467" name="n_4aveValue【学校施設】&#10;有形固定資産減価償却率"/>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163665</xdr:rowOff>
    </xdr:from>
    <xdr:ext cx="405111" cy="259045"/>
    <xdr:sp macro="" textlink="">
      <xdr:nvSpPr>
        <xdr:cNvPr id="468" name="n_1mainValue【学校施設】&#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129376</xdr:rowOff>
    </xdr:from>
    <xdr:ext cx="405111" cy="259045"/>
    <xdr:sp macro="" textlink="">
      <xdr:nvSpPr>
        <xdr:cNvPr id="469" name="n_2mainValue【学校施設】&#10;有形固定資産減価償却率"/>
        <xdr:cNvSpPr txBox="1"/>
      </xdr:nvSpPr>
      <xdr:spPr>
        <a:xfrm>
          <a:off x="14389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95086</xdr:rowOff>
    </xdr:from>
    <xdr:ext cx="405111" cy="259045"/>
    <xdr:sp macro="" textlink="">
      <xdr:nvSpPr>
        <xdr:cNvPr id="470" name="n_3mainValue【学校施設】&#10;有形固定資産減価償却率"/>
        <xdr:cNvSpPr txBox="1"/>
      </xdr:nvSpPr>
      <xdr:spPr>
        <a:xfrm>
          <a:off x="13500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macro="" textlink="">
      <xdr:nvSpPr>
        <xdr:cNvPr id="471" name="n_4mainValue【学校施設】&#10;有形固定資産減価償却率"/>
        <xdr:cNvSpPr txBox="1"/>
      </xdr:nvSpPr>
      <xdr:spPr>
        <a:xfrm>
          <a:off x="12611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3" name="直線コネクタ 4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4" name="テキスト ボックス 4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5" name="直線コネクタ 4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6" name="テキスト ボックス 4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7" name="直線コネクタ 4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8" name="テキスト ボックス 4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9" name="直線コネクタ 4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0" name="テキスト ボックス 4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1" name="直線コネクタ 4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2" name="テキスト ボックス 4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3" name="直線コネクタ 4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4" name="テキスト ボックス 4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498" name="直線コネクタ 497"/>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499"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00" name="直線コネクタ 499"/>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01"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02" name="直線コネクタ 501"/>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503" name="【学校施設】&#10;一人当たり面積平均値テキスト"/>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04" name="フローチャート: 判断 503"/>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05" name="フローチャート: 判断 504"/>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06" name="フローチャート: 判断 505"/>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07" name="フローチャート: 判断 506"/>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08" name="フローチャート: 判断 507"/>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16147</xdr:rowOff>
    </xdr:from>
    <xdr:to>
      <xdr:col>116</xdr:col>
      <xdr:colOff>114300</xdr:colOff>
      <xdr:row>63</xdr:row>
      <xdr:rowOff>117747</xdr:rowOff>
    </xdr:to>
    <xdr:sp macro="" textlink="">
      <xdr:nvSpPr>
        <xdr:cNvPr id="514" name="楕円 513"/>
        <xdr:cNvSpPr/>
      </xdr:nvSpPr>
      <xdr:spPr>
        <a:xfrm>
          <a:off x="221107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166024</xdr:rowOff>
    </xdr:from>
    <xdr:ext cx="469744" cy="259045"/>
    <xdr:sp macro="" textlink="">
      <xdr:nvSpPr>
        <xdr:cNvPr id="515" name="【学校施設】&#10;一人当たり面積該当値テキスト"/>
        <xdr:cNvSpPr txBox="1"/>
      </xdr:nvSpPr>
      <xdr:spPr>
        <a:xfrm>
          <a:off x="22199600" y="10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22352</xdr:rowOff>
    </xdr:from>
    <xdr:to>
      <xdr:col>112</xdr:col>
      <xdr:colOff>38100</xdr:colOff>
      <xdr:row>63</xdr:row>
      <xdr:rowOff>123952</xdr:rowOff>
    </xdr:to>
    <xdr:sp macro="" textlink="">
      <xdr:nvSpPr>
        <xdr:cNvPr id="516" name="楕円 515"/>
        <xdr:cNvSpPr/>
      </xdr:nvSpPr>
      <xdr:spPr>
        <a:xfrm>
          <a:off x="21272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66947</xdr:rowOff>
    </xdr:from>
    <xdr:to>
      <xdr:col>116</xdr:col>
      <xdr:colOff>63500</xdr:colOff>
      <xdr:row>63</xdr:row>
      <xdr:rowOff>73152</xdr:rowOff>
    </xdr:to>
    <xdr:cxnSp macro="">
      <xdr:nvCxnSpPr>
        <xdr:cNvPr id="517" name="直線コネクタ 516"/>
        <xdr:cNvCxnSpPr/>
      </xdr:nvCxnSpPr>
      <xdr:spPr>
        <a:xfrm flipV="1">
          <a:off x="21323300" y="10868297"/>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33129</xdr:rowOff>
    </xdr:from>
    <xdr:to>
      <xdr:col>107</xdr:col>
      <xdr:colOff>101600</xdr:colOff>
      <xdr:row>63</xdr:row>
      <xdr:rowOff>134729</xdr:rowOff>
    </xdr:to>
    <xdr:sp macro="" textlink="">
      <xdr:nvSpPr>
        <xdr:cNvPr id="518" name="楕円 517"/>
        <xdr:cNvSpPr/>
      </xdr:nvSpPr>
      <xdr:spPr>
        <a:xfrm>
          <a:off x="20383500" y="108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73152</xdr:rowOff>
    </xdr:from>
    <xdr:to>
      <xdr:col>111</xdr:col>
      <xdr:colOff>177800</xdr:colOff>
      <xdr:row>63</xdr:row>
      <xdr:rowOff>83929</xdr:rowOff>
    </xdr:to>
    <xdr:cxnSp macro="">
      <xdr:nvCxnSpPr>
        <xdr:cNvPr id="519" name="直線コネクタ 518"/>
        <xdr:cNvCxnSpPr/>
      </xdr:nvCxnSpPr>
      <xdr:spPr>
        <a:xfrm flipV="1">
          <a:off x="20434300" y="10874502"/>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41293</xdr:rowOff>
    </xdr:from>
    <xdr:to>
      <xdr:col>102</xdr:col>
      <xdr:colOff>165100</xdr:colOff>
      <xdr:row>63</xdr:row>
      <xdr:rowOff>142893</xdr:rowOff>
    </xdr:to>
    <xdr:sp macro="" textlink="">
      <xdr:nvSpPr>
        <xdr:cNvPr id="520" name="楕円 519"/>
        <xdr:cNvSpPr/>
      </xdr:nvSpPr>
      <xdr:spPr>
        <a:xfrm>
          <a:off x="19494500" y="108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83929</xdr:rowOff>
    </xdr:from>
    <xdr:to>
      <xdr:col>107</xdr:col>
      <xdr:colOff>50800</xdr:colOff>
      <xdr:row>63</xdr:row>
      <xdr:rowOff>92093</xdr:rowOff>
    </xdr:to>
    <xdr:cxnSp macro="">
      <xdr:nvCxnSpPr>
        <xdr:cNvPr id="521" name="直線コネクタ 520"/>
        <xdr:cNvCxnSpPr/>
      </xdr:nvCxnSpPr>
      <xdr:spPr>
        <a:xfrm flipV="1">
          <a:off x="19545300" y="1088527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25944</xdr:rowOff>
    </xdr:from>
    <xdr:to>
      <xdr:col>98</xdr:col>
      <xdr:colOff>38100</xdr:colOff>
      <xdr:row>63</xdr:row>
      <xdr:rowOff>127544</xdr:rowOff>
    </xdr:to>
    <xdr:sp macro="" textlink="">
      <xdr:nvSpPr>
        <xdr:cNvPr id="522" name="楕円 521"/>
        <xdr:cNvSpPr/>
      </xdr:nvSpPr>
      <xdr:spPr>
        <a:xfrm>
          <a:off x="18605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76744</xdr:rowOff>
    </xdr:from>
    <xdr:to>
      <xdr:col>102</xdr:col>
      <xdr:colOff>114300</xdr:colOff>
      <xdr:row>63</xdr:row>
      <xdr:rowOff>92093</xdr:rowOff>
    </xdr:to>
    <xdr:cxnSp macro="">
      <xdr:nvCxnSpPr>
        <xdr:cNvPr id="523" name="直線コネクタ 522"/>
        <xdr:cNvCxnSpPr/>
      </xdr:nvCxnSpPr>
      <xdr:spPr>
        <a:xfrm>
          <a:off x="18656300" y="10878094"/>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524" name="n_1aveValue【学校施設】&#10;一人当たり面積"/>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25" name="n_2aveValue【学校施設】&#10;一人当たり面積"/>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26" name="n_3aveValue【学校施設】&#10;一人当たり面積"/>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27" name="n_4aveValue【学校施設】&#10;一人当たり面積"/>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115079</xdr:rowOff>
    </xdr:from>
    <xdr:ext cx="469744" cy="259045"/>
    <xdr:sp macro="" textlink="">
      <xdr:nvSpPr>
        <xdr:cNvPr id="528" name="n_1mainValue【学校施設】&#10;一人当たり面積"/>
        <xdr:cNvSpPr txBox="1"/>
      </xdr:nvSpPr>
      <xdr:spPr>
        <a:xfrm>
          <a:off x="210757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125856</xdr:rowOff>
    </xdr:from>
    <xdr:ext cx="469744" cy="259045"/>
    <xdr:sp macro="" textlink="">
      <xdr:nvSpPr>
        <xdr:cNvPr id="529" name="n_2mainValue【学校施設】&#10;一人当たり面積"/>
        <xdr:cNvSpPr txBox="1"/>
      </xdr:nvSpPr>
      <xdr:spPr>
        <a:xfrm>
          <a:off x="20199427" y="1092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134020</xdr:rowOff>
    </xdr:from>
    <xdr:ext cx="469744" cy="259045"/>
    <xdr:sp macro="" textlink="">
      <xdr:nvSpPr>
        <xdr:cNvPr id="530" name="n_3mainValue【学校施設】&#10;一人当たり面積"/>
        <xdr:cNvSpPr txBox="1"/>
      </xdr:nvSpPr>
      <xdr:spPr>
        <a:xfrm>
          <a:off x="19310427" y="109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118671</xdr:rowOff>
    </xdr:from>
    <xdr:ext cx="469744" cy="259045"/>
    <xdr:sp macro="" textlink="">
      <xdr:nvSpPr>
        <xdr:cNvPr id="531" name="n_4mainValue【学校施設】&#10;一人当たり面積"/>
        <xdr:cNvSpPr txBox="1"/>
      </xdr:nvSpPr>
      <xdr:spPr>
        <a:xfrm>
          <a:off x="184214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においては、これまで公共施設整備を抑えてきたこともあり、全体的に住民一人当たりの施設保有量は少なく、有形固定資産減価償却率（資産の老朽化率）は若干高い傾向にある。公営住宅については、町内人口が増加傾向にあった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年の間に整備されたものが多く、人口一人当たりの面積は類似団体より多くなっている。一方、有形固定資産減価償却率は類似団体よりも高くなっている。経年で見ると、同指標は平成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％増加しており、施設の老朽化が進んできている事が言える。今後は、特に老朽化が進んでいる物件について資産売却を推進していく。また、令和元年度から令和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年度にかけて、指杉住宅外壁改修工事を実施する予定であり、引き続き、施設の長寿命化を図る事としている。　道路については、住民一人当たり延長、有形固定資産減価償却率共に、類似団体よりも高くなっている。経年で見ると、同指標は平成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％減少したものの、令和元年度に増加に転じている。道路の施設保有額は、本町全体の有形固定資産額の約</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を占めており、保有資産全体の有形固定資産減価償却率への影響が大きいため、今後は、道路改良から舗装復旧へのシフトを進めつつ、個別施設計画に基づき、公共施設適正管理推進事業債を活用しながら、施設の長寿命化・最適化を図る事としている。橋りょうにつ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年度決算において、錦大橋大規模修繕事業が竣工し、新たに資産計上された事により、一旦は減少したものの、平成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年度から錦大橋の減価償却が始まったため、有形固定資産減価償却率は増加に転じた。今後、錦大橋だけで毎年度約</a:t>
          </a:r>
          <a:r>
            <a:rPr kumimoji="1" lang="en-US" altLang="ja-JP" sz="1100">
              <a:latin typeface="ＭＳ Ｐゴシック" panose="020B0600070205080204" pitchFamily="50" charset="-128"/>
              <a:ea typeface="ＭＳ Ｐゴシック" panose="020B0600070205080204" pitchFamily="50" charset="-128"/>
            </a:rPr>
            <a:t>30,000</a:t>
          </a:r>
          <a:r>
            <a:rPr kumimoji="1" lang="ja-JP" altLang="en-US" sz="1100">
              <a:latin typeface="ＭＳ Ｐゴシック" panose="020B0600070205080204" pitchFamily="50" charset="-128"/>
              <a:ea typeface="ＭＳ Ｐゴシック" panose="020B0600070205080204" pitchFamily="50" charset="-128"/>
            </a:rPr>
            <a:t>千円ずつ減価償却が進むため、計画的に長寿命化を実施しなければ、有形固定資産減価償却率は年々上昇していくと見込まれる。道路同様、全体に対するシェアが高いため、計画的な維持補修及び長寿命化対策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10,552
10,494
85.04
5,942,537
5,763,111
113,107
3,240,464
4,914,932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60977</xdr:rowOff>
    </xdr:from>
    <xdr:ext cx="405111" cy="259045"/>
    <xdr:sp macro="" textlink="">
      <xdr:nvSpPr>
        <xdr:cNvPr id="61" name="【図書館】&#10;有形固定資産減価償却率平均値テキスト"/>
        <xdr:cNvSpPr txBox="1"/>
      </xdr:nvSpPr>
      <xdr:spPr>
        <a:xfrm>
          <a:off x="46736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45720</xdr:rowOff>
    </xdr:from>
    <xdr:to>
      <xdr:col>24</xdr:col>
      <xdr:colOff>114300</xdr:colOff>
      <xdr:row>40</xdr:row>
      <xdr:rowOff>147320</xdr:rowOff>
    </xdr:to>
    <xdr:sp macro="" textlink="">
      <xdr:nvSpPr>
        <xdr:cNvPr id="72" name="楕円 71"/>
        <xdr:cNvSpPr/>
      </xdr:nvSpPr>
      <xdr:spPr>
        <a:xfrm>
          <a:off x="45847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132097</xdr:rowOff>
    </xdr:from>
    <xdr:ext cx="405111" cy="259045"/>
    <xdr:sp macro="" textlink="">
      <xdr:nvSpPr>
        <xdr:cNvPr id="73" name="【図書館】&#10;有形固定資産減価償却率該当値テキスト"/>
        <xdr:cNvSpPr txBox="1"/>
      </xdr:nvSpPr>
      <xdr:spPr>
        <a:xfrm>
          <a:off x="4673600" y="681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43180</xdr:rowOff>
    </xdr:from>
    <xdr:to>
      <xdr:col>20</xdr:col>
      <xdr:colOff>38100</xdr:colOff>
      <xdr:row>40</xdr:row>
      <xdr:rowOff>144780</xdr:rowOff>
    </xdr:to>
    <xdr:sp macro="" textlink="">
      <xdr:nvSpPr>
        <xdr:cNvPr id="74" name="楕円 73"/>
        <xdr:cNvSpPr/>
      </xdr:nvSpPr>
      <xdr:spPr>
        <a:xfrm>
          <a:off x="3746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93980</xdr:rowOff>
    </xdr:from>
    <xdr:to>
      <xdr:col>24</xdr:col>
      <xdr:colOff>63500</xdr:colOff>
      <xdr:row>40</xdr:row>
      <xdr:rowOff>96520</xdr:rowOff>
    </xdr:to>
    <xdr:cxnSp macro="">
      <xdr:nvCxnSpPr>
        <xdr:cNvPr id="75" name="直線コネクタ 74"/>
        <xdr:cNvCxnSpPr/>
      </xdr:nvCxnSpPr>
      <xdr:spPr>
        <a:xfrm>
          <a:off x="3797300" y="69519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39370</xdr:rowOff>
    </xdr:from>
    <xdr:to>
      <xdr:col>15</xdr:col>
      <xdr:colOff>101600</xdr:colOff>
      <xdr:row>40</xdr:row>
      <xdr:rowOff>140970</xdr:rowOff>
    </xdr:to>
    <xdr:sp macro="" textlink="">
      <xdr:nvSpPr>
        <xdr:cNvPr id="76" name="楕円 75"/>
        <xdr:cNvSpPr/>
      </xdr:nvSpPr>
      <xdr:spPr>
        <a:xfrm>
          <a:off x="2857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90170</xdr:rowOff>
    </xdr:from>
    <xdr:to>
      <xdr:col>19</xdr:col>
      <xdr:colOff>177800</xdr:colOff>
      <xdr:row>40</xdr:row>
      <xdr:rowOff>93980</xdr:rowOff>
    </xdr:to>
    <xdr:cxnSp macro="">
      <xdr:nvCxnSpPr>
        <xdr:cNvPr id="77" name="直線コネクタ 76"/>
        <xdr:cNvCxnSpPr/>
      </xdr:nvCxnSpPr>
      <xdr:spPr>
        <a:xfrm>
          <a:off x="2908300" y="6948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44450</xdr:rowOff>
    </xdr:from>
    <xdr:to>
      <xdr:col>10</xdr:col>
      <xdr:colOff>165100</xdr:colOff>
      <xdr:row>40</xdr:row>
      <xdr:rowOff>146050</xdr:rowOff>
    </xdr:to>
    <xdr:sp macro="" textlink="">
      <xdr:nvSpPr>
        <xdr:cNvPr id="78" name="楕円 77"/>
        <xdr:cNvSpPr/>
      </xdr:nvSpPr>
      <xdr:spPr>
        <a:xfrm>
          <a:off x="1968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90170</xdr:rowOff>
    </xdr:from>
    <xdr:to>
      <xdr:col>15</xdr:col>
      <xdr:colOff>50800</xdr:colOff>
      <xdr:row>40</xdr:row>
      <xdr:rowOff>95250</xdr:rowOff>
    </xdr:to>
    <xdr:cxnSp macro="">
      <xdr:nvCxnSpPr>
        <xdr:cNvPr id="79" name="直線コネクタ 78"/>
        <xdr:cNvCxnSpPr/>
      </xdr:nvCxnSpPr>
      <xdr:spPr>
        <a:xfrm flipV="1">
          <a:off x="2019300" y="69481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146067</xdr:rowOff>
    </xdr:from>
    <xdr:ext cx="405111" cy="259045"/>
    <xdr:sp macro="" textlink="">
      <xdr:nvSpPr>
        <xdr:cNvPr id="80" name="n_1aveValue【図書館】&#10;有形固定資産減価償却率"/>
        <xdr:cNvSpPr txBox="1"/>
      </xdr:nvSpPr>
      <xdr:spPr>
        <a:xfrm>
          <a:off x="35820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1" name="n_2aveValue【図書館】&#10;有形固定資産減価償却率"/>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2" name="n_3aveValue【図書館】&#10;有形固定資産減価償却率"/>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83" name="n_4aveValue【図書館】&#10;有形固定資産減価償却率"/>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135907</xdr:rowOff>
    </xdr:from>
    <xdr:ext cx="405111" cy="259045"/>
    <xdr:sp macro="" textlink="">
      <xdr:nvSpPr>
        <xdr:cNvPr id="84" name="n_1mainValue【図書館】&#10;有形固定資産減価償却率"/>
        <xdr:cNvSpPr txBox="1"/>
      </xdr:nvSpPr>
      <xdr:spPr>
        <a:xfrm>
          <a:off x="3582044" y="699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132097</xdr:rowOff>
    </xdr:from>
    <xdr:ext cx="405111" cy="259045"/>
    <xdr:sp macro="" textlink="">
      <xdr:nvSpPr>
        <xdr:cNvPr id="85" name="n_2mainValue【図書館】&#10;有形固定資産減価償却率"/>
        <xdr:cNvSpPr txBox="1"/>
      </xdr:nvSpPr>
      <xdr:spPr>
        <a:xfrm>
          <a:off x="2705744" y="699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137177</xdr:rowOff>
    </xdr:from>
    <xdr:ext cx="405111" cy="259045"/>
    <xdr:sp macro="" textlink="">
      <xdr:nvSpPr>
        <xdr:cNvPr id="86" name="n_3mainValue【図書館】&#10;有形固定資産減価償却率"/>
        <xdr:cNvSpPr txBox="1"/>
      </xdr:nvSpPr>
      <xdr:spPr>
        <a:xfrm>
          <a:off x="1816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2" name="直線コネクタ 111"/>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3"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4" name="直線コネクタ 113"/>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5" name="【図書館】&#10;一人当たり面積最大値テキスト"/>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6" name="直線コネクタ 115"/>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17" name="【図書館】&#10;一人当たり面積平均値テキスト"/>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8" name="フローチャート: 判断 117"/>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19" name="フローチャート: 判断 118"/>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0" name="フローチャート: 判断 119"/>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1" name="フローチャート: 判断 120"/>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2" name="フローチャート: 判断 121"/>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121738</xdr:rowOff>
    </xdr:from>
    <xdr:to>
      <xdr:col>55</xdr:col>
      <xdr:colOff>50800</xdr:colOff>
      <xdr:row>42</xdr:row>
      <xdr:rowOff>51888</xdr:rowOff>
    </xdr:to>
    <xdr:sp macro="" textlink="">
      <xdr:nvSpPr>
        <xdr:cNvPr id="128" name="楕円 127"/>
        <xdr:cNvSpPr/>
      </xdr:nvSpPr>
      <xdr:spPr>
        <a:xfrm>
          <a:off x="104267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36665</xdr:rowOff>
    </xdr:from>
    <xdr:ext cx="469744" cy="259045"/>
    <xdr:sp macro="" textlink="">
      <xdr:nvSpPr>
        <xdr:cNvPr id="129" name="【図書館】&#10;一人当たり面積該当値テキスト"/>
        <xdr:cNvSpPr txBox="1"/>
      </xdr:nvSpPr>
      <xdr:spPr>
        <a:xfrm>
          <a:off x="10515600" y="706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121738</xdr:rowOff>
    </xdr:from>
    <xdr:to>
      <xdr:col>50</xdr:col>
      <xdr:colOff>165100</xdr:colOff>
      <xdr:row>42</xdr:row>
      <xdr:rowOff>51888</xdr:rowOff>
    </xdr:to>
    <xdr:sp macro="" textlink="">
      <xdr:nvSpPr>
        <xdr:cNvPr id="130" name="楕円 129"/>
        <xdr:cNvSpPr/>
      </xdr:nvSpPr>
      <xdr:spPr>
        <a:xfrm>
          <a:off x="9588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1088</xdr:rowOff>
    </xdr:from>
    <xdr:to>
      <xdr:col>55</xdr:col>
      <xdr:colOff>0</xdr:colOff>
      <xdr:row>42</xdr:row>
      <xdr:rowOff>1088</xdr:rowOff>
    </xdr:to>
    <xdr:cxnSp macro="">
      <xdr:nvCxnSpPr>
        <xdr:cNvPr id="131" name="直線コネクタ 130"/>
        <xdr:cNvCxnSpPr/>
      </xdr:nvCxnSpPr>
      <xdr:spPr>
        <a:xfrm>
          <a:off x="9639300" y="7201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125004</xdr:rowOff>
    </xdr:from>
    <xdr:to>
      <xdr:col>46</xdr:col>
      <xdr:colOff>38100</xdr:colOff>
      <xdr:row>42</xdr:row>
      <xdr:rowOff>55154</xdr:rowOff>
    </xdr:to>
    <xdr:sp macro="" textlink="">
      <xdr:nvSpPr>
        <xdr:cNvPr id="132" name="楕円 131"/>
        <xdr:cNvSpPr/>
      </xdr:nvSpPr>
      <xdr:spPr>
        <a:xfrm>
          <a:off x="8699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1088</xdr:rowOff>
    </xdr:from>
    <xdr:to>
      <xdr:col>50</xdr:col>
      <xdr:colOff>114300</xdr:colOff>
      <xdr:row>42</xdr:row>
      <xdr:rowOff>4354</xdr:rowOff>
    </xdr:to>
    <xdr:cxnSp macro="">
      <xdr:nvCxnSpPr>
        <xdr:cNvPr id="133" name="直線コネクタ 132"/>
        <xdr:cNvCxnSpPr/>
      </xdr:nvCxnSpPr>
      <xdr:spPr>
        <a:xfrm flipV="1">
          <a:off x="8750300" y="72019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125004</xdr:rowOff>
    </xdr:from>
    <xdr:to>
      <xdr:col>41</xdr:col>
      <xdr:colOff>101600</xdr:colOff>
      <xdr:row>42</xdr:row>
      <xdr:rowOff>55154</xdr:rowOff>
    </xdr:to>
    <xdr:sp macro="" textlink="">
      <xdr:nvSpPr>
        <xdr:cNvPr id="134" name="楕円 133"/>
        <xdr:cNvSpPr/>
      </xdr:nvSpPr>
      <xdr:spPr>
        <a:xfrm>
          <a:off x="7810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4354</xdr:rowOff>
    </xdr:from>
    <xdr:to>
      <xdr:col>45</xdr:col>
      <xdr:colOff>177800</xdr:colOff>
      <xdr:row>42</xdr:row>
      <xdr:rowOff>4354</xdr:rowOff>
    </xdr:to>
    <xdr:cxnSp macro="">
      <xdr:nvCxnSpPr>
        <xdr:cNvPr id="135" name="直線コネクタ 134"/>
        <xdr:cNvCxnSpPr/>
      </xdr:nvCxnSpPr>
      <xdr:spPr>
        <a:xfrm>
          <a:off x="7861300" y="720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133730</xdr:rowOff>
    </xdr:from>
    <xdr:ext cx="469744" cy="259045"/>
    <xdr:sp macro="" textlink="">
      <xdr:nvSpPr>
        <xdr:cNvPr id="136" name="n_1aveValue【図書館】&#10;一人当たり面積"/>
        <xdr:cNvSpPr txBox="1"/>
      </xdr:nvSpPr>
      <xdr:spPr>
        <a:xfrm>
          <a:off x="93917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37" name="n_2aveValue【図書館】&#10;一人当たり面積"/>
        <xdr:cNvSpPr txBox="1"/>
      </xdr:nvSpPr>
      <xdr:spPr>
        <a:xfrm>
          <a:off x="85154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38" name="n_3aveValue【図書館】&#10;一人当たり面積"/>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39" name="n_4aveValue【図書館】&#10;一人当たり面積"/>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43015</xdr:rowOff>
    </xdr:from>
    <xdr:ext cx="469744" cy="259045"/>
    <xdr:sp macro="" textlink="">
      <xdr:nvSpPr>
        <xdr:cNvPr id="140" name="n_1mainValue【図書館】&#10;一人当たり面積"/>
        <xdr:cNvSpPr txBox="1"/>
      </xdr:nvSpPr>
      <xdr:spPr>
        <a:xfrm>
          <a:off x="9391727" y="72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46281</xdr:rowOff>
    </xdr:from>
    <xdr:ext cx="469744" cy="259045"/>
    <xdr:sp macro="" textlink="">
      <xdr:nvSpPr>
        <xdr:cNvPr id="141" name="n_2mainValue【図書館】&#10;一人当たり面積"/>
        <xdr:cNvSpPr txBox="1"/>
      </xdr:nvSpPr>
      <xdr:spPr>
        <a:xfrm>
          <a:off x="8515427" y="72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46281</xdr:rowOff>
    </xdr:from>
    <xdr:ext cx="469744" cy="259045"/>
    <xdr:sp macro="" textlink="">
      <xdr:nvSpPr>
        <xdr:cNvPr id="142" name="n_3mainValue【図書館】&#10;一人当たり面積"/>
        <xdr:cNvSpPr txBox="1"/>
      </xdr:nvSpPr>
      <xdr:spPr>
        <a:xfrm>
          <a:off x="7626427" y="72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67" name="直線コネクタ 166"/>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0"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1" name="直線コネクタ 170"/>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2"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3" name="フローチャート: 判断 172"/>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4" name="フローチャート: 判断 173"/>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76" name="フローチャート: 判断 175"/>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77" name="フローチャート: 判断 176"/>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4445</xdr:rowOff>
    </xdr:from>
    <xdr:to>
      <xdr:col>24</xdr:col>
      <xdr:colOff>114300</xdr:colOff>
      <xdr:row>64</xdr:row>
      <xdr:rowOff>106045</xdr:rowOff>
    </xdr:to>
    <xdr:sp macro="" textlink="">
      <xdr:nvSpPr>
        <xdr:cNvPr id="183" name="楕円 182"/>
        <xdr:cNvSpPr/>
      </xdr:nvSpPr>
      <xdr:spPr>
        <a:xfrm>
          <a:off x="45847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90822</xdr:rowOff>
    </xdr:from>
    <xdr:ext cx="405111" cy="259045"/>
    <xdr:sp macro="" textlink="">
      <xdr:nvSpPr>
        <xdr:cNvPr id="184" name="【体育館・プール】&#10;有形固定資産減価償却率該当値テキスト"/>
        <xdr:cNvSpPr txBox="1"/>
      </xdr:nvSpPr>
      <xdr:spPr>
        <a:xfrm>
          <a:off x="4673600" y="108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166370</xdr:rowOff>
    </xdr:from>
    <xdr:to>
      <xdr:col>20</xdr:col>
      <xdr:colOff>38100</xdr:colOff>
      <xdr:row>64</xdr:row>
      <xdr:rowOff>96520</xdr:rowOff>
    </xdr:to>
    <xdr:sp macro="" textlink="">
      <xdr:nvSpPr>
        <xdr:cNvPr id="185" name="楕円 184"/>
        <xdr:cNvSpPr/>
      </xdr:nvSpPr>
      <xdr:spPr>
        <a:xfrm>
          <a:off x="3746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45720</xdr:rowOff>
    </xdr:from>
    <xdr:to>
      <xdr:col>24</xdr:col>
      <xdr:colOff>63500</xdr:colOff>
      <xdr:row>64</xdr:row>
      <xdr:rowOff>55245</xdr:rowOff>
    </xdr:to>
    <xdr:cxnSp macro="">
      <xdr:nvCxnSpPr>
        <xdr:cNvPr id="186" name="直線コネクタ 185"/>
        <xdr:cNvCxnSpPr/>
      </xdr:nvCxnSpPr>
      <xdr:spPr>
        <a:xfrm>
          <a:off x="3797300" y="110185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141605</xdr:rowOff>
    </xdr:from>
    <xdr:to>
      <xdr:col>15</xdr:col>
      <xdr:colOff>101600</xdr:colOff>
      <xdr:row>64</xdr:row>
      <xdr:rowOff>71755</xdr:rowOff>
    </xdr:to>
    <xdr:sp macro="" textlink="">
      <xdr:nvSpPr>
        <xdr:cNvPr id="187" name="楕円 186"/>
        <xdr:cNvSpPr/>
      </xdr:nvSpPr>
      <xdr:spPr>
        <a:xfrm>
          <a:off x="2857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20955</xdr:rowOff>
    </xdr:from>
    <xdr:to>
      <xdr:col>19</xdr:col>
      <xdr:colOff>177800</xdr:colOff>
      <xdr:row>64</xdr:row>
      <xdr:rowOff>45720</xdr:rowOff>
    </xdr:to>
    <xdr:cxnSp macro="">
      <xdr:nvCxnSpPr>
        <xdr:cNvPr id="188" name="直線コネクタ 187"/>
        <xdr:cNvCxnSpPr/>
      </xdr:nvCxnSpPr>
      <xdr:spPr>
        <a:xfrm>
          <a:off x="2908300" y="109937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128270</xdr:rowOff>
    </xdr:from>
    <xdr:to>
      <xdr:col>10</xdr:col>
      <xdr:colOff>165100</xdr:colOff>
      <xdr:row>64</xdr:row>
      <xdr:rowOff>58420</xdr:rowOff>
    </xdr:to>
    <xdr:sp macro="" textlink="">
      <xdr:nvSpPr>
        <xdr:cNvPr id="189" name="楕円 188"/>
        <xdr:cNvSpPr/>
      </xdr:nvSpPr>
      <xdr:spPr>
        <a:xfrm>
          <a:off x="1968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xdr:rowOff>
    </xdr:from>
    <xdr:to>
      <xdr:col>15</xdr:col>
      <xdr:colOff>50800</xdr:colOff>
      <xdr:row>64</xdr:row>
      <xdr:rowOff>20955</xdr:rowOff>
    </xdr:to>
    <xdr:cxnSp macro="">
      <xdr:nvCxnSpPr>
        <xdr:cNvPr id="190" name="直線コネクタ 189"/>
        <xdr:cNvCxnSpPr/>
      </xdr:nvCxnSpPr>
      <xdr:spPr>
        <a:xfrm>
          <a:off x="2019300" y="109804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36830</xdr:rowOff>
    </xdr:from>
    <xdr:to>
      <xdr:col>6</xdr:col>
      <xdr:colOff>38100</xdr:colOff>
      <xdr:row>63</xdr:row>
      <xdr:rowOff>138430</xdr:rowOff>
    </xdr:to>
    <xdr:sp macro="" textlink="">
      <xdr:nvSpPr>
        <xdr:cNvPr id="191" name="楕円 190"/>
        <xdr:cNvSpPr/>
      </xdr:nvSpPr>
      <xdr:spPr>
        <a:xfrm>
          <a:off x="1079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87630</xdr:rowOff>
    </xdr:from>
    <xdr:to>
      <xdr:col>10</xdr:col>
      <xdr:colOff>114300</xdr:colOff>
      <xdr:row>64</xdr:row>
      <xdr:rowOff>7620</xdr:rowOff>
    </xdr:to>
    <xdr:cxnSp macro="">
      <xdr:nvCxnSpPr>
        <xdr:cNvPr id="192" name="直線コネクタ 191"/>
        <xdr:cNvCxnSpPr/>
      </xdr:nvCxnSpPr>
      <xdr:spPr>
        <a:xfrm>
          <a:off x="1130300" y="10888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3"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94"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95" name="n_3ave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6"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87647</xdr:rowOff>
    </xdr:from>
    <xdr:ext cx="405111" cy="259045"/>
    <xdr:sp macro="" textlink="">
      <xdr:nvSpPr>
        <xdr:cNvPr id="197" name="n_1mainValue【体育館・プール】&#10;有形固定資産減価償却率"/>
        <xdr:cNvSpPr txBox="1"/>
      </xdr:nvSpPr>
      <xdr:spPr>
        <a:xfrm>
          <a:off x="35820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62882</xdr:rowOff>
    </xdr:from>
    <xdr:ext cx="405111" cy="259045"/>
    <xdr:sp macro="" textlink="">
      <xdr:nvSpPr>
        <xdr:cNvPr id="198" name="n_2mainValue【体育館・プール】&#10;有形固定資産減価償却率"/>
        <xdr:cNvSpPr txBox="1"/>
      </xdr:nvSpPr>
      <xdr:spPr>
        <a:xfrm>
          <a:off x="2705744"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49547</xdr:rowOff>
    </xdr:from>
    <xdr:ext cx="405111" cy="259045"/>
    <xdr:sp macro="" textlink="">
      <xdr:nvSpPr>
        <xdr:cNvPr id="199" name="n_3mainValue【体育館・プール】&#10;有形固定資産減価償却率"/>
        <xdr:cNvSpPr txBox="1"/>
      </xdr:nvSpPr>
      <xdr:spPr>
        <a:xfrm>
          <a:off x="18167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129557</xdr:rowOff>
    </xdr:from>
    <xdr:ext cx="405111" cy="259045"/>
    <xdr:sp macro="" textlink="">
      <xdr:nvSpPr>
        <xdr:cNvPr id="200" name="n_4mainValue【体育館・プール】&#10;有形固定資産減価償却率"/>
        <xdr:cNvSpPr txBox="1"/>
      </xdr:nvSpPr>
      <xdr:spPr>
        <a:xfrm>
          <a:off x="927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26" name="直線コネクタ 225"/>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27"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28" name="直線コネクタ 227"/>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29"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30" name="直線コネクタ 229"/>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31" name="【体育館・プール】&#10;一人当たり面積平均値テキスト"/>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2" name="フローチャート: 判断 231"/>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3" name="フローチャート: 判断 232"/>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34" name="フローチャート: 判断 233"/>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35" name="フローチャート: 判断 234"/>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36" name="フローチャート: 判断 235"/>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13970</xdr:rowOff>
    </xdr:from>
    <xdr:to>
      <xdr:col>55</xdr:col>
      <xdr:colOff>50800</xdr:colOff>
      <xdr:row>63</xdr:row>
      <xdr:rowOff>115570</xdr:rowOff>
    </xdr:to>
    <xdr:sp macro="" textlink="">
      <xdr:nvSpPr>
        <xdr:cNvPr id="242" name="楕円 241"/>
        <xdr:cNvSpPr/>
      </xdr:nvSpPr>
      <xdr:spPr>
        <a:xfrm>
          <a:off x="10426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163847</xdr:rowOff>
    </xdr:from>
    <xdr:ext cx="469744" cy="259045"/>
    <xdr:sp macro="" textlink="">
      <xdr:nvSpPr>
        <xdr:cNvPr id="243" name="【体育館・プール】&#10;一人当たり面積該当値テキスト"/>
        <xdr:cNvSpPr txBox="1"/>
      </xdr:nvSpPr>
      <xdr:spPr>
        <a:xfrm>
          <a:off x="10515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17235</xdr:rowOff>
    </xdr:from>
    <xdr:to>
      <xdr:col>50</xdr:col>
      <xdr:colOff>165100</xdr:colOff>
      <xdr:row>63</xdr:row>
      <xdr:rowOff>118835</xdr:rowOff>
    </xdr:to>
    <xdr:sp macro="" textlink="">
      <xdr:nvSpPr>
        <xdr:cNvPr id="244" name="楕円 243"/>
        <xdr:cNvSpPr/>
      </xdr:nvSpPr>
      <xdr:spPr>
        <a:xfrm>
          <a:off x="9588500" y="108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64770</xdr:rowOff>
    </xdr:from>
    <xdr:to>
      <xdr:col>55</xdr:col>
      <xdr:colOff>0</xdr:colOff>
      <xdr:row>63</xdr:row>
      <xdr:rowOff>68035</xdr:rowOff>
    </xdr:to>
    <xdr:cxnSp macro="">
      <xdr:nvCxnSpPr>
        <xdr:cNvPr id="245" name="直線コネクタ 244"/>
        <xdr:cNvCxnSpPr/>
      </xdr:nvCxnSpPr>
      <xdr:spPr>
        <a:xfrm flipV="1">
          <a:off x="9639300" y="108661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46" name="楕円 245"/>
        <xdr:cNvSpPr/>
      </xdr:nvSpPr>
      <xdr:spPr>
        <a:xfrm>
          <a:off x="8699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68035</xdr:rowOff>
    </xdr:from>
    <xdr:to>
      <xdr:col>50</xdr:col>
      <xdr:colOff>114300</xdr:colOff>
      <xdr:row>63</xdr:row>
      <xdr:rowOff>72390</xdr:rowOff>
    </xdr:to>
    <xdr:cxnSp macro="">
      <xdr:nvCxnSpPr>
        <xdr:cNvPr id="247" name="直線コネクタ 246"/>
        <xdr:cNvCxnSpPr/>
      </xdr:nvCxnSpPr>
      <xdr:spPr>
        <a:xfrm flipV="1">
          <a:off x="8750300" y="1086938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24856</xdr:rowOff>
    </xdr:from>
    <xdr:to>
      <xdr:col>41</xdr:col>
      <xdr:colOff>101600</xdr:colOff>
      <xdr:row>63</xdr:row>
      <xdr:rowOff>126456</xdr:rowOff>
    </xdr:to>
    <xdr:sp macro="" textlink="">
      <xdr:nvSpPr>
        <xdr:cNvPr id="248" name="楕円 247"/>
        <xdr:cNvSpPr/>
      </xdr:nvSpPr>
      <xdr:spPr>
        <a:xfrm>
          <a:off x="7810500" y="108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72390</xdr:rowOff>
    </xdr:from>
    <xdr:to>
      <xdr:col>45</xdr:col>
      <xdr:colOff>177800</xdr:colOff>
      <xdr:row>63</xdr:row>
      <xdr:rowOff>75656</xdr:rowOff>
    </xdr:to>
    <xdr:cxnSp macro="">
      <xdr:nvCxnSpPr>
        <xdr:cNvPr id="249" name="直線コネクタ 248"/>
        <xdr:cNvCxnSpPr/>
      </xdr:nvCxnSpPr>
      <xdr:spPr>
        <a:xfrm flipV="1">
          <a:off x="7861300" y="108737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1996</xdr:rowOff>
    </xdr:from>
    <xdr:to>
      <xdr:col>36</xdr:col>
      <xdr:colOff>165100</xdr:colOff>
      <xdr:row>63</xdr:row>
      <xdr:rowOff>103596</xdr:rowOff>
    </xdr:to>
    <xdr:sp macro="" textlink="">
      <xdr:nvSpPr>
        <xdr:cNvPr id="250" name="楕円 249"/>
        <xdr:cNvSpPr/>
      </xdr:nvSpPr>
      <xdr:spPr>
        <a:xfrm>
          <a:off x="6921500" y="108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52796</xdr:rowOff>
    </xdr:from>
    <xdr:to>
      <xdr:col>41</xdr:col>
      <xdr:colOff>50800</xdr:colOff>
      <xdr:row>63</xdr:row>
      <xdr:rowOff>75656</xdr:rowOff>
    </xdr:to>
    <xdr:cxnSp macro="">
      <xdr:nvCxnSpPr>
        <xdr:cNvPr id="251" name="直線コネクタ 250"/>
        <xdr:cNvCxnSpPr/>
      </xdr:nvCxnSpPr>
      <xdr:spPr>
        <a:xfrm>
          <a:off x="6972300" y="108541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52"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53"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54" name="n_3aveValue【体育館・プール】&#10;一人当たり面積"/>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55" name="n_4aveValue【体育館・プール】&#10;一人当たり面積"/>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109962</xdr:rowOff>
    </xdr:from>
    <xdr:ext cx="469744" cy="259045"/>
    <xdr:sp macro="" textlink="">
      <xdr:nvSpPr>
        <xdr:cNvPr id="256" name="n_1mainValue【体育館・プール】&#10;一人当たり面積"/>
        <xdr:cNvSpPr txBox="1"/>
      </xdr:nvSpPr>
      <xdr:spPr>
        <a:xfrm>
          <a:off x="9391727"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114317</xdr:rowOff>
    </xdr:from>
    <xdr:ext cx="469744" cy="259045"/>
    <xdr:sp macro="" textlink="">
      <xdr:nvSpPr>
        <xdr:cNvPr id="257" name="n_2mainValue【体育館・プール】&#10;一人当たり面積"/>
        <xdr:cNvSpPr txBox="1"/>
      </xdr:nvSpPr>
      <xdr:spPr>
        <a:xfrm>
          <a:off x="8515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117583</xdr:rowOff>
    </xdr:from>
    <xdr:ext cx="469744" cy="259045"/>
    <xdr:sp macro="" textlink="">
      <xdr:nvSpPr>
        <xdr:cNvPr id="258" name="n_3mainValue【体育館・プール】&#10;一人当たり面積"/>
        <xdr:cNvSpPr txBox="1"/>
      </xdr:nvSpPr>
      <xdr:spPr>
        <a:xfrm>
          <a:off x="7626427" y="1091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94723</xdr:rowOff>
    </xdr:from>
    <xdr:ext cx="469744" cy="259045"/>
    <xdr:sp macro="" textlink="">
      <xdr:nvSpPr>
        <xdr:cNvPr id="259" name="n_4mainValue【体育館・プール】&#10;一人当たり面積"/>
        <xdr:cNvSpPr txBox="1"/>
      </xdr:nvSpPr>
      <xdr:spPr>
        <a:xfrm>
          <a:off x="6737427" y="1089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84" name="直線コネクタ 283"/>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87"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88" name="直線コネクタ 287"/>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9"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90" name="フローチャート: 判断 289"/>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91" name="フローチャート: 判断 290"/>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92" name="フローチャート: 判断 291"/>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93" name="フローチャート: 判断 292"/>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94" name="フローチャート: 判断 293"/>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147320</xdr:rowOff>
    </xdr:from>
    <xdr:to>
      <xdr:col>6</xdr:col>
      <xdr:colOff>38100</xdr:colOff>
      <xdr:row>79</xdr:row>
      <xdr:rowOff>77470</xdr:rowOff>
    </xdr:to>
    <xdr:sp macro="" textlink="">
      <xdr:nvSpPr>
        <xdr:cNvPr id="300" name="楕円 299"/>
        <xdr:cNvSpPr/>
      </xdr:nvSpPr>
      <xdr:spPr>
        <a:xfrm>
          <a:off x="1079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4463</xdr:rowOff>
    </xdr:from>
    <xdr:ext cx="405111" cy="259045"/>
    <xdr:sp macro="" textlink="">
      <xdr:nvSpPr>
        <xdr:cNvPr id="301" name="n_1aveValue【福祉施設】&#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302" name="n_2aveValue【福祉施設】&#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03" name="n_3ave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102888</xdr:rowOff>
    </xdr:from>
    <xdr:ext cx="405111" cy="259045"/>
    <xdr:sp macro="" textlink="">
      <xdr:nvSpPr>
        <xdr:cNvPr id="304" name="n_4aveValue【福祉施設】&#10;有形固定資産減価償却率"/>
        <xdr:cNvSpPr txBox="1"/>
      </xdr:nvSpPr>
      <xdr:spPr>
        <a:xfrm>
          <a:off x="927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93997</xdr:rowOff>
    </xdr:from>
    <xdr:ext cx="405111" cy="259045"/>
    <xdr:sp macro="" textlink="">
      <xdr:nvSpPr>
        <xdr:cNvPr id="305" name="n_4mainValue【福祉施設】&#10;有形固定資産減価償却率"/>
        <xdr:cNvSpPr txBox="1"/>
      </xdr:nvSpPr>
      <xdr:spPr>
        <a:xfrm>
          <a:off x="927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329" name="直線コネクタ 328"/>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330" name="【福祉施設】&#10;一人当たり面積最小値テキスト"/>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331" name="直線コネクタ 330"/>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32"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33" name="直線コネクタ 332"/>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102888</xdr:rowOff>
    </xdr:from>
    <xdr:ext cx="469744" cy="259045"/>
    <xdr:sp macro="" textlink="">
      <xdr:nvSpPr>
        <xdr:cNvPr id="334" name="【福祉施設】&#10;一人当たり面積平均値テキスト"/>
        <xdr:cNvSpPr txBox="1"/>
      </xdr:nvSpPr>
      <xdr:spPr>
        <a:xfrm>
          <a:off x="10515600" y="1433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35" name="フローチャート: 判断 334"/>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36" name="フローチャート: 判断 335"/>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37" name="フローチャート: 判断 336"/>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38" name="フローチャート: 判断 337"/>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39" name="フローチャート: 判断 338"/>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42545</xdr:rowOff>
    </xdr:from>
    <xdr:to>
      <xdr:col>36</xdr:col>
      <xdr:colOff>165100</xdr:colOff>
      <xdr:row>86</xdr:row>
      <xdr:rowOff>144145</xdr:rowOff>
    </xdr:to>
    <xdr:sp macro="" textlink="">
      <xdr:nvSpPr>
        <xdr:cNvPr id="345" name="楕円 344"/>
        <xdr:cNvSpPr/>
      </xdr:nvSpPr>
      <xdr:spPr>
        <a:xfrm>
          <a:off x="6921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40657</xdr:rowOff>
    </xdr:from>
    <xdr:ext cx="469744" cy="259045"/>
    <xdr:sp macro="" textlink="">
      <xdr:nvSpPr>
        <xdr:cNvPr id="346" name="n_1aveValue【福祉施設】&#10;一人当たり面積"/>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347" name="n_2aveValue【福祉施設】&#10;一人当たり面積"/>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48" name="n_3aveValue【福祉施設】&#10;一人当たり面積"/>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49" name="n_4aveValue【福祉施設】&#10;一人当たり面積"/>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135272</xdr:rowOff>
    </xdr:from>
    <xdr:ext cx="469744" cy="259045"/>
    <xdr:sp macro="" textlink="">
      <xdr:nvSpPr>
        <xdr:cNvPr id="350" name="n_4mainValue【福祉施設】&#10;一人当たり面積"/>
        <xdr:cNvSpPr txBox="1"/>
      </xdr:nvSpPr>
      <xdr:spPr>
        <a:xfrm>
          <a:off x="67374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1" name="テキスト ボックス 36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3" name="テキスト ボックス 36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1" name="テキスト ボックス 37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3" name="テキスト ボックス 37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75" name="直線コネクタ 374"/>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76"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7" name="直線コネクタ 37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78" name="【市民会館】&#10;有形固定資産減価償却率最大値テキスト"/>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79" name="直線コネクタ 378"/>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80" name="【市民会館】&#10;有形固定資産減価償却率平均値テキスト"/>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81" name="フローチャート: 判断 380"/>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82" name="フローチャート: 判断 381"/>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83" name="フローチャート: 判断 382"/>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84" name="フローチャート: 判断 383"/>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85" name="フローチャート: 判断 384"/>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108</xdr:row>
      <xdr:rowOff>71120</xdr:rowOff>
    </xdr:from>
    <xdr:to>
      <xdr:col>6</xdr:col>
      <xdr:colOff>38100</xdr:colOff>
      <xdr:row>109</xdr:row>
      <xdr:rowOff>1270</xdr:rowOff>
    </xdr:to>
    <xdr:sp macro="" textlink="">
      <xdr:nvSpPr>
        <xdr:cNvPr id="391" name="楕円 390"/>
        <xdr:cNvSpPr/>
      </xdr:nvSpPr>
      <xdr:spPr>
        <a:xfrm>
          <a:off x="1079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44466</xdr:rowOff>
    </xdr:from>
    <xdr:ext cx="405111" cy="259045"/>
    <xdr:sp macro="" textlink="">
      <xdr:nvSpPr>
        <xdr:cNvPr id="392" name="n_1aveValue【市民会館】&#10;有形固定資産減価償却率"/>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393" name="n_2aveValue【市民会館】&#10;有形固定資産減価償却率"/>
        <xdr:cNvSpPr txBox="1"/>
      </xdr:nvSpPr>
      <xdr:spPr>
        <a:xfrm>
          <a:off x="2705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394" name="n_3aveValue【市民会館】&#10;有形固定資産減価償却率"/>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395" name="n_4aveValue【市民会館】&#10;有形固定資産減価償却率"/>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163847</xdr:rowOff>
    </xdr:from>
    <xdr:ext cx="405111" cy="259045"/>
    <xdr:sp macro="" textlink="">
      <xdr:nvSpPr>
        <xdr:cNvPr id="396" name="n_4mainValue【市民会館】&#10;有形固定資産減価償却率"/>
        <xdr:cNvSpPr txBox="1"/>
      </xdr:nvSpPr>
      <xdr:spPr>
        <a:xfrm>
          <a:off x="927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7" name="直線コネクタ 40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8" name="テキスト ボックス 40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9" name="直線コネクタ 40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0" name="テキスト ボックス 40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1" name="直線コネクタ 41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2" name="テキスト ボックス 41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3" name="直線コネクタ 41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4" name="テキスト ボックス 41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5" name="直線コネクタ 41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6" name="テキスト ボックス 41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7" name="直線コネクタ 41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8" name="テキスト ボックス 41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0" name="テキスト ボックス 4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422" name="直線コネクタ 421"/>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23"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24" name="直線コネクタ 423"/>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425" name="【市民会館】&#10;一人当たり面積最大値テキスト"/>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426" name="直線コネクタ 425"/>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156227</xdr:rowOff>
    </xdr:from>
    <xdr:ext cx="469744" cy="259045"/>
    <xdr:sp macro="" textlink="">
      <xdr:nvSpPr>
        <xdr:cNvPr id="427" name="【市民会館】&#10;一人当たり面積平均値テキスト"/>
        <xdr:cNvSpPr txBox="1"/>
      </xdr:nvSpPr>
      <xdr:spPr>
        <a:xfrm>
          <a:off x="10515600" y="1832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428" name="フローチャート: 判断 427"/>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429" name="フローチャート: 判断 428"/>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430" name="フローチャート: 判断 429"/>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431" name="フローチャート: 判断 430"/>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432" name="フローチャート: 判断 431"/>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108</xdr:row>
      <xdr:rowOff>108131</xdr:rowOff>
    </xdr:from>
    <xdr:to>
      <xdr:col>36</xdr:col>
      <xdr:colOff>165100</xdr:colOff>
      <xdr:row>109</xdr:row>
      <xdr:rowOff>38281</xdr:rowOff>
    </xdr:to>
    <xdr:sp macro="" textlink="">
      <xdr:nvSpPr>
        <xdr:cNvPr id="438" name="楕円 437"/>
        <xdr:cNvSpPr/>
      </xdr:nvSpPr>
      <xdr:spPr>
        <a:xfrm>
          <a:off x="6921500" y="186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126654</xdr:rowOff>
    </xdr:from>
    <xdr:ext cx="469744" cy="259045"/>
    <xdr:sp macro="" textlink="">
      <xdr:nvSpPr>
        <xdr:cNvPr id="439" name="n_1aveValue【市民会館】&#10;一人当たり面積"/>
        <xdr:cNvSpPr txBox="1"/>
      </xdr:nvSpPr>
      <xdr:spPr>
        <a:xfrm>
          <a:off x="93917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440" name="n_2aveValue【市民会館】&#10;一人当たり面積"/>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441" name="n_3aveValue【市民会館】&#10;一人当たり面積"/>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442" name="n_4aveValue【市民会館】&#10;一人当たり面積"/>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29408</xdr:rowOff>
    </xdr:from>
    <xdr:ext cx="469744" cy="259045"/>
    <xdr:sp macro="" textlink="">
      <xdr:nvSpPr>
        <xdr:cNvPr id="443" name="n_4mainValue【市民会館】&#10;一人当たり面積"/>
        <xdr:cNvSpPr txBox="1"/>
      </xdr:nvSpPr>
      <xdr:spPr>
        <a:xfrm>
          <a:off x="6737427"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4" name="テキスト ボックス 45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6" name="テキスト ボックス 45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4" name="テキスト ボックス 46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6" name="テキスト ボックス 46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68" name="直線コネクタ 467"/>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6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0" name="直線コネクタ 46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471"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472" name="直線コネクタ 471"/>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473" name="【一般廃棄物処理施設】&#10;有形固定資産減価償却率平均値テキスト"/>
        <xdr:cNvSpPr txBox="1"/>
      </xdr:nvSpPr>
      <xdr:spPr>
        <a:xfrm>
          <a:off x="16357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74" name="フローチャート: 判断 473"/>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75" name="フローチャート: 判断 474"/>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76" name="フローチャート: 判断 475"/>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77" name="フローチャート: 判断 476"/>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78" name="フローチャート: 判断 477"/>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141605</xdr:rowOff>
    </xdr:from>
    <xdr:to>
      <xdr:col>85</xdr:col>
      <xdr:colOff>177800</xdr:colOff>
      <xdr:row>36</xdr:row>
      <xdr:rowOff>71755</xdr:rowOff>
    </xdr:to>
    <xdr:sp macro="" textlink="">
      <xdr:nvSpPr>
        <xdr:cNvPr id="484" name="楕円 483"/>
        <xdr:cNvSpPr/>
      </xdr:nvSpPr>
      <xdr:spPr>
        <a:xfrm>
          <a:off x="16268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164482</xdr:rowOff>
    </xdr:from>
    <xdr:ext cx="405111" cy="259045"/>
    <xdr:sp macro="" textlink="">
      <xdr:nvSpPr>
        <xdr:cNvPr id="485" name="【一般廃棄物処理施設】&#10;有形固定資産減価償却率該当値テキスト"/>
        <xdr:cNvSpPr txBox="1"/>
      </xdr:nvSpPr>
      <xdr:spPr>
        <a:xfrm>
          <a:off x="1635760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90170</xdr:rowOff>
    </xdr:from>
    <xdr:to>
      <xdr:col>81</xdr:col>
      <xdr:colOff>101600</xdr:colOff>
      <xdr:row>36</xdr:row>
      <xdr:rowOff>20320</xdr:rowOff>
    </xdr:to>
    <xdr:sp macro="" textlink="">
      <xdr:nvSpPr>
        <xdr:cNvPr id="486" name="楕円 485"/>
        <xdr:cNvSpPr/>
      </xdr:nvSpPr>
      <xdr:spPr>
        <a:xfrm>
          <a:off x="15430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140970</xdr:rowOff>
    </xdr:from>
    <xdr:to>
      <xdr:col>85</xdr:col>
      <xdr:colOff>127000</xdr:colOff>
      <xdr:row>36</xdr:row>
      <xdr:rowOff>20955</xdr:rowOff>
    </xdr:to>
    <xdr:cxnSp macro="">
      <xdr:nvCxnSpPr>
        <xdr:cNvPr id="487" name="直線コネクタ 486"/>
        <xdr:cNvCxnSpPr/>
      </xdr:nvCxnSpPr>
      <xdr:spPr>
        <a:xfrm>
          <a:off x="15481300" y="61417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38735</xdr:rowOff>
    </xdr:from>
    <xdr:to>
      <xdr:col>76</xdr:col>
      <xdr:colOff>165100</xdr:colOff>
      <xdr:row>35</xdr:row>
      <xdr:rowOff>140335</xdr:rowOff>
    </xdr:to>
    <xdr:sp macro="" textlink="">
      <xdr:nvSpPr>
        <xdr:cNvPr id="488" name="楕円 487"/>
        <xdr:cNvSpPr/>
      </xdr:nvSpPr>
      <xdr:spPr>
        <a:xfrm>
          <a:off x="14541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89535</xdr:rowOff>
    </xdr:from>
    <xdr:to>
      <xdr:col>81</xdr:col>
      <xdr:colOff>50800</xdr:colOff>
      <xdr:row>35</xdr:row>
      <xdr:rowOff>140970</xdr:rowOff>
    </xdr:to>
    <xdr:cxnSp macro="">
      <xdr:nvCxnSpPr>
        <xdr:cNvPr id="489" name="直線コネクタ 488"/>
        <xdr:cNvCxnSpPr/>
      </xdr:nvCxnSpPr>
      <xdr:spPr>
        <a:xfrm>
          <a:off x="14592300" y="60902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158750</xdr:rowOff>
    </xdr:from>
    <xdr:to>
      <xdr:col>72</xdr:col>
      <xdr:colOff>38100</xdr:colOff>
      <xdr:row>35</xdr:row>
      <xdr:rowOff>88900</xdr:rowOff>
    </xdr:to>
    <xdr:sp macro="" textlink="">
      <xdr:nvSpPr>
        <xdr:cNvPr id="490" name="楕円 489"/>
        <xdr:cNvSpPr/>
      </xdr:nvSpPr>
      <xdr:spPr>
        <a:xfrm>
          <a:off x="13652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38100</xdr:rowOff>
    </xdr:from>
    <xdr:to>
      <xdr:col>76</xdr:col>
      <xdr:colOff>114300</xdr:colOff>
      <xdr:row>35</xdr:row>
      <xdr:rowOff>89535</xdr:rowOff>
    </xdr:to>
    <xdr:cxnSp macro="">
      <xdr:nvCxnSpPr>
        <xdr:cNvPr id="491" name="直線コネクタ 490"/>
        <xdr:cNvCxnSpPr/>
      </xdr:nvCxnSpPr>
      <xdr:spPr>
        <a:xfrm>
          <a:off x="13703300" y="60388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492"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493" name="n_2aveValue【一般廃棄物処理施設】&#10;有形固定資産減価償却率"/>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494" name="n_3aveValue【一般廃棄物処理施設】&#10;有形固定資産減価償却率"/>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495" name="n_4aveValue【一般廃棄物処理施設】&#10;有形固定資産減価償却率"/>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36847</xdr:rowOff>
    </xdr:from>
    <xdr:ext cx="405111" cy="259045"/>
    <xdr:sp macro="" textlink="">
      <xdr:nvSpPr>
        <xdr:cNvPr id="496" name="n_1mainValue【一般廃棄物処理施設】&#10;有形固定資産減価償却率"/>
        <xdr:cNvSpPr txBox="1"/>
      </xdr:nvSpPr>
      <xdr:spPr>
        <a:xfrm>
          <a:off x="152660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156862</xdr:rowOff>
    </xdr:from>
    <xdr:ext cx="405111" cy="259045"/>
    <xdr:sp macro="" textlink="">
      <xdr:nvSpPr>
        <xdr:cNvPr id="497" name="n_2mainValue【一般廃棄物処理施設】&#10;有形固定資産減価償却率"/>
        <xdr:cNvSpPr txBox="1"/>
      </xdr:nvSpPr>
      <xdr:spPr>
        <a:xfrm>
          <a:off x="14389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105427</xdr:rowOff>
    </xdr:from>
    <xdr:ext cx="405111" cy="259045"/>
    <xdr:sp macro="" textlink="">
      <xdr:nvSpPr>
        <xdr:cNvPr id="498" name="n_3mainValue【一般廃棄物処理施設】&#10;有形固定資産減価償却率"/>
        <xdr:cNvSpPr txBox="1"/>
      </xdr:nvSpPr>
      <xdr:spPr>
        <a:xfrm>
          <a:off x="13500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9" name="直線コネクタ 5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0" name="テキスト ボックス 50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1" name="直線コネクタ 5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2" name="テキスト ボックス 51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3" name="直線コネクタ 5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4" name="テキスト ボックス 51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5" name="直線コネクタ 5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6" name="テキスト ボックス 51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7" name="直線コネクタ 5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8" name="テキスト ボックス 51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522" name="直線コネクタ 521"/>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523" name="【一般廃棄物処理施設】&#10;一人当たり有形固定資産（償却資産）額最小値テキスト"/>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524" name="直線コネクタ 523"/>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525" name="【一般廃棄物処理施設】&#10;一人当たり有形固定資産（償却資産）額最大値テキスト"/>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526" name="直線コネクタ 525"/>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527" name="【一般廃棄物処理施設】&#10;一人当たり有形固定資産（償却資産）額平均値テキスト"/>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528" name="フローチャート: 判断 527"/>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529" name="フローチャート: 判断 528"/>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530" name="フローチャート: 判断 529"/>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531" name="フローチャート: 判断 530"/>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532" name="フローチャート: 判断 531"/>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84402</xdr:rowOff>
    </xdr:from>
    <xdr:to>
      <xdr:col>116</xdr:col>
      <xdr:colOff>114300</xdr:colOff>
      <xdr:row>39</xdr:row>
      <xdr:rowOff>14552</xdr:rowOff>
    </xdr:to>
    <xdr:sp macro="" textlink="">
      <xdr:nvSpPr>
        <xdr:cNvPr id="538" name="楕円 537"/>
        <xdr:cNvSpPr/>
      </xdr:nvSpPr>
      <xdr:spPr>
        <a:xfrm>
          <a:off x="22110700" y="659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107279</xdr:rowOff>
    </xdr:from>
    <xdr:ext cx="599010" cy="259045"/>
    <xdr:sp macro="" textlink="">
      <xdr:nvSpPr>
        <xdr:cNvPr id="539" name="【一般廃棄物処理施設】&#10;一人当たり有形固定資産（償却資産）額該当値テキスト"/>
        <xdr:cNvSpPr txBox="1"/>
      </xdr:nvSpPr>
      <xdr:spPr>
        <a:xfrm>
          <a:off x="22199600" y="645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97665</xdr:rowOff>
    </xdr:from>
    <xdr:to>
      <xdr:col>112</xdr:col>
      <xdr:colOff>38100</xdr:colOff>
      <xdr:row>39</xdr:row>
      <xdr:rowOff>27815</xdr:rowOff>
    </xdr:to>
    <xdr:sp macro="" textlink="">
      <xdr:nvSpPr>
        <xdr:cNvPr id="540" name="楕円 539"/>
        <xdr:cNvSpPr/>
      </xdr:nvSpPr>
      <xdr:spPr>
        <a:xfrm>
          <a:off x="21272500" y="6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135202</xdr:rowOff>
    </xdr:from>
    <xdr:to>
      <xdr:col>116</xdr:col>
      <xdr:colOff>63500</xdr:colOff>
      <xdr:row>38</xdr:row>
      <xdr:rowOff>148465</xdr:rowOff>
    </xdr:to>
    <xdr:cxnSp macro="">
      <xdr:nvCxnSpPr>
        <xdr:cNvPr id="541" name="直線コネクタ 540"/>
        <xdr:cNvCxnSpPr/>
      </xdr:nvCxnSpPr>
      <xdr:spPr>
        <a:xfrm flipV="1">
          <a:off x="21323300" y="6650302"/>
          <a:ext cx="8382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2281</xdr:rowOff>
    </xdr:from>
    <xdr:to>
      <xdr:col>107</xdr:col>
      <xdr:colOff>101600</xdr:colOff>
      <xdr:row>39</xdr:row>
      <xdr:rowOff>103881</xdr:rowOff>
    </xdr:to>
    <xdr:sp macro="" textlink="">
      <xdr:nvSpPr>
        <xdr:cNvPr id="542" name="楕円 541"/>
        <xdr:cNvSpPr/>
      </xdr:nvSpPr>
      <xdr:spPr>
        <a:xfrm>
          <a:off x="20383500" y="66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148465</xdr:rowOff>
    </xdr:from>
    <xdr:to>
      <xdr:col>111</xdr:col>
      <xdr:colOff>177800</xdr:colOff>
      <xdr:row>39</xdr:row>
      <xdr:rowOff>53081</xdr:rowOff>
    </xdr:to>
    <xdr:cxnSp macro="">
      <xdr:nvCxnSpPr>
        <xdr:cNvPr id="543" name="直線コネクタ 542"/>
        <xdr:cNvCxnSpPr/>
      </xdr:nvCxnSpPr>
      <xdr:spPr>
        <a:xfrm flipV="1">
          <a:off x="20434300" y="6663565"/>
          <a:ext cx="889000" cy="7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32060</xdr:rowOff>
    </xdr:from>
    <xdr:to>
      <xdr:col>102</xdr:col>
      <xdr:colOff>165100</xdr:colOff>
      <xdr:row>39</xdr:row>
      <xdr:rowOff>133660</xdr:rowOff>
    </xdr:to>
    <xdr:sp macro="" textlink="">
      <xdr:nvSpPr>
        <xdr:cNvPr id="544" name="楕円 543"/>
        <xdr:cNvSpPr/>
      </xdr:nvSpPr>
      <xdr:spPr>
        <a:xfrm>
          <a:off x="19494500" y="67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53081</xdr:rowOff>
    </xdr:from>
    <xdr:to>
      <xdr:col>107</xdr:col>
      <xdr:colOff>50800</xdr:colOff>
      <xdr:row>39</xdr:row>
      <xdr:rowOff>82860</xdr:rowOff>
    </xdr:to>
    <xdr:cxnSp macro="">
      <xdr:nvCxnSpPr>
        <xdr:cNvPr id="545" name="直線コネクタ 544"/>
        <xdr:cNvCxnSpPr/>
      </xdr:nvCxnSpPr>
      <xdr:spPr>
        <a:xfrm flipV="1">
          <a:off x="19545300" y="6739631"/>
          <a:ext cx="889000" cy="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125522</xdr:rowOff>
    </xdr:from>
    <xdr:ext cx="599010" cy="259045"/>
    <xdr:sp macro="" textlink="">
      <xdr:nvSpPr>
        <xdr:cNvPr id="546" name="n_1aveValue【一般廃棄物処理施設】&#10;一人当たり有形固定資産（償却資産）額"/>
        <xdr:cNvSpPr txBox="1"/>
      </xdr:nvSpPr>
      <xdr:spPr>
        <a:xfrm>
          <a:off x="21011095" y="681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156524</xdr:rowOff>
    </xdr:from>
    <xdr:ext cx="599010" cy="259045"/>
    <xdr:sp macro="" textlink="">
      <xdr:nvSpPr>
        <xdr:cNvPr id="547" name="n_2aveValue【一般廃棄物処理施設】&#10;一人当たり有形固定資産（償却資産）額"/>
        <xdr:cNvSpPr txBox="1"/>
      </xdr:nvSpPr>
      <xdr:spPr>
        <a:xfrm>
          <a:off x="20134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27019</xdr:rowOff>
    </xdr:from>
    <xdr:ext cx="599010" cy="259045"/>
    <xdr:sp macro="" textlink="">
      <xdr:nvSpPr>
        <xdr:cNvPr id="548" name="n_3aveValue【一般廃棄物処理施設】&#10;一人当たり有形固定資産（償却資産）額"/>
        <xdr:cNvSpPr txBox="1"/>
      </xdr:nvSpPr>
      <xdr:spPr>
        <a:xfrm>
          <a:off x="19245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49" name="n_4aveValue【一般廃棄物処理施設】&#10;一人当たり有形固定資産（償却資産）額"/>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44341</xdr:rowOff>
    </xdr:from>
    <xdr:ext cx="599010" cy="259045"/>
    <xdr:sp macro="" textlink="">
      <xdr:nvSpPr>
        <xdr:cNvPr id="550" name="n_1mainValue【一般廃棄物処理施設】&#10;一人当たり有形固定資産（償却資産）額"/>
        <xdr:cNvSpPr txBox="1"/>
      </xdr:nvSpPr>
      <xdr:spPr>
        <a:xfrm>
          <a:off x="21011095" y="638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120408</xdr:rowOff>
    </xdr:from>
    <xdr:ext cx="599010" cy="259045"/>
    <xdr:sp macro="" textlink="">
      <xdr:nvSpPr>
        <xdr:cNvPr id="551" name="n_2mainValue【一般廃棄物処理施設】&#10;一人当たり有形固定資産（償却資産）額"/>
        <xdr:cNvSpPr txBox="1"/>
      </xdr:nvSpPr>
      <xdr:spPr>
        <a:xfrm>
          <a:off x="20134795" y="64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150187</xdr:rowOff>
    </xdr:from>
    <xdr:ext cx="599010" cy="259045"/>
    <xdr:sp macro="" textlink="">
      <xdr:nvSpPr>
        <xdr:cNvPr id="552" name="n_3mainValue【一般廃棄物処理施設】&#10;一人当たり有形固定資産（償却資産）額"/>
        <xdr:cNvSpPr txBox="1"/>
      </xdr:nvSpPr>
      <xdr:spPr>
        <a:xfrm>
          <a:off x="19245795" y="649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3" name="テキスト ボックス 5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5" name="テキスト ボックス 56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5" name="テキスト ボックス 57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578" name="直線コネクタ 577"/>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7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0" name="直線コネクタ 57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81"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82" name="直線コネクタ 581"/>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583" name="【保健センター・保健所】&#10;有形固定資産減価償却率平均値テキスト"/>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84" name="フローチャート: 判断 583"/>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585" name="フローチャート: 判断 584"/>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86" name="フローチャート: 判断 585"/>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587" name="フローチャート: 判断 586"/>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588" name="フローチャート: 判断 587"/>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91259</xdr:rowOff>
    </xdr:from>
    <xdr:to>
      <xdr:col>85</xdr:col>
      <xdr:colOff>177800</xdr:colOff>
      <xdr:row>61</xdr:row>
      <xdr:rowOff>21409</xdr:rowOff>
    </xdr:to>
    <xdr:sp macro="" textlink="">
      <xdr:nvSpPr>
        <xdr:cNvPr id="594" name="楕円 593"/>
        <xdr:cNvSpPr/>
      </xdr:nvSpPr>
      <xdr:spPr>
        <a:xfrm>
          <a:off x="162687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69686</xdr:rowOff>
    </xdr:from>
    <xdr:ext cx="405111" cy="259045"/>
    <xdr:sp macro="" textlink="">
      <xdr:nvSpPr>
        <xdr:cNvPr id="595" name="【保健センター・保健所】&#10;有形固定資産減価償却率該当値テキスト"/>
        <xdr:cNvSpPr txBox="1"/>
      </xdr:nvSpPr>
      <xdr:spPr>
        <a:xfrm>
          <a:off x="16357600"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24312</xdr:rowOff>
    </xdr:from>
    <xdr:to>
      <xdr:col>81</xdr:col>
      <xdr:colOff>101600</xdr:colOff>
      <xdr:row>60</xdr:row>
      <xdr:rowOff>125912</xdr:rowOff>
    </xdr:to>
    <xdr:sp macro="" textlink="">
      <xdr:nvSpPr>
        <xdr:cNvPr id="596" name="楕円 595"/>
        <xdr:cNvSpPr/>
      </xdr:nvSpPr>
      <xdr:spPr>
        <a:xfrm>
          <a:off x="15430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75112</xdr:rowOff>
    </xdr:from>
    <xdr:to>
      <xdr:col>85</xdr:col>
      <xdr:colOff>127000</xdr:colOff>
      <xdr:row>60</xdr:row>
      <xdr:rowOff>142059</xdr:rowOff>
    </xdr:to>
    <xdr:cxnSp macro="">
      <xdr:nvCxnSpPr>
        <xdr:cNvPr id="597" name="直線コネクタ 596"/>
        <xdr:cNvCxnSpPr/>
      </xdr:nvCxnSpPr>
      <xdr:spPr>
        <a:xfrm>
          <a:off x="15481300" y="10362112"/>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98" name="楕円 597"/>
        <xdr:cNvSpPr/>
      </xdr:nvSpPr>
      <xdr:spPr>
        <a:xfrm>
          <a:off x="14541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xdr:rowOff>
    </xdr:from>
    <xdr:to>
      <xdr:col>81</xdr:col>
      <xdr:colOff>50800</xdr:colOff>
      <xdr:row>60</xdr:row>
      <xdr:rowOff>75112</xdr:rowOff>
    </xdr:to>
    <xdr:cxnSp macro="">
      <xdr:nvCxnSpPr>
        <xdr:cNvPr id="599" name="直線コネクタ 598"/>
        <xdr:cNvCxnSpPr/>
      </xdr:nvCxnSpPr>
      <xdr:spPr>
        <a:xfrm>
          <a:off x="14592300" y="102935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58601</xdr:rowOff>
    </xdr:from>
    <xdr:to>
      <xdr:col>72</xdr:col>
      <xdr:colOff>38100</xdr:colOff>
      <xdr:row>59</xdr:row>
      <xdr:rowOff>160201</xdr:rowOff>
    </xdr:to>
    <xdr:sp macro="" textlink="">
      <xdr:nvSpPr>
        <xdr:cNvPr id="600" name="楕円 599"/>
        <xdr:cNvSpPr/>
      </xdr:nvSpPr>
      <xdr:spPr>
        <a:xfrm>
          <a:off x="13652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109401</xdr:rowOff>
    </xdr:from>
    <xdr:to>
      <xdr:col>76</xdr:col>
      <xdr:colOff>114300</xdr:colOff>
      <xdr:row>60</xdr:row>
      <xdr:rowOff>6531</xdr:rowOff>
    </xdr:to>
    <xdr:cxnSp macro="">
      <xdr:nvCxnSpPr>
        <xdr:cNvPr id="601" name="直線コネクタ 600"/>
        <xdr:cNvCxnSpPr/>
      </xdr:nvCxnSpPr>
      <xdr:spPr>
        <a:xfrm>
          <a:off x="13703300" y="102249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602" name="楕円 601"/>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109401</xdr:rowOff>
    </xdr:to>
    <xdr:cxnSp macro="">
      <xdr:nvCxnSpPr>
        <xdr:cNvPr id="603" name="直線コネクタ 602"/>
        <xdr:cNvCxnSpPr/>
      </xdr:nvCxnSpPr>
      <xdr:spPr>
        <a:xfrm>
          <a:off x="12814300" y="101563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604" name="n_1aveValue【保健センター・保健所】&#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05"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4371</xdr:rowOff>
    </xdr:from>
    <xdr:ext cx="405111" cy="259045"/>
    <xdr:sp macro="" textlink="">
      <xdr:nvSpPr>
        <xdr:cNvPr id="606" name="n_3aveValue【保健センター・保健所】&#10;有形固定資産減価償却率"/>
        <xdr:cNvSpPr txBox="1"/>
      </xdr:nvSpPr>
      <xdr:spPr>
        <a:xfrm>
          <a:off x="13500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130101</xdr:rowOff>
    </xdr:from>
    <xdr:ext cx="405111" cy="259045"/>
    <xdr:sp macro="" textlink="">
      <xdr:nvSpPr>
        <xdr:cNvPr id="607" name="n_4aveValue【保健センター・保健所】&#10;有形固定資産減価償却率"/>
        <xdr:cNvSpPr txBox="1"/>
      </xdr:nvSpPr>
      <xdr:spPr>
        <a:xfrm>
          <a:off x="12611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117039</xdr:rowOff>
    </xdr:from>
    <xdr:ext cx="405111" cy="259045"/>
    <xdr:sp macro="" textlink="">
      <xdr:nvSpPr>
        <xdr:cNvPr id="608" name="n_1mainValue【保健センター・保健所】&#10;有形固定資産減価償却率"/>
        <xdr:cNvSpPr txBox="1"/>
      </xdr:nvSpPr>
      <xdr:spPr>
        <a:xfrm>
          <a:off x="15266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09" name="n_2mainValue【保健センター・保健所】&#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5278</xdr:rowOff>
    </xdr:from>
    <xdr:ext cx="405111" cy="259045"/>
    <xdr:sp macro="" textlink="">
      <xdr:nvSpPr>
        <xdr:cNvPr id="610" name="n_3mainValue【保健センター・保健所】&#10;有形固定資産減価償却率"/>
        <xdr:cNvSpPr txBox="1"/>
      </xdr:nvSpPr>
      <xdr:spPr>
        <a:xfrm>
          <a:off x="13500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611" name="n_4mainValue【保健センター・保健所】&#10;有形固定資産減価償却率"/>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2" name="直線コネクタ 6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3" name="テキスト ボックス 6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4" name="直線コネクタ 6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5" name="テキスト ボックス 6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7" name="テキスト ボックス 62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8" name="直線コネクタ 6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9" name="テキスト ボックス 62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0" name="直線コネクタ 6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1" name="テキスト ボックス 63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3" name="テキスト ボックス 6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635" name="直線コネクタ 634"/>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36"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37" name="直線コネクタ 636"/>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638"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639" name="直線コネクタ 638"/>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640" name="【保健センター・保健所】&#10;一人当たり面積平均値テキスト"/>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641" name="フローチャート: 判断 640"/>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42" name="フローチャート: 判断 641"/>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43" name="フローチャート: 判断 642"/>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44" name="フローチャート: 判断 643"/>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45" name="フローチャート: 判断 644"/>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51" name="楕円 650"/>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52"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67310</xdr:rowOff>
    </xdr:from>
    <xdr:to>
      <xdr:col>112</xdr:col>
      <xdr:colOff>38100</xdr:colOff>
      <xdr:row>62</xdr:row>
      <xdr:rowOff>168910</xdr:rowOff>
    </xdr:to>
    <xdr:sp macro="" textlink="">
      <xdr:nvSpPr>
        <xdr:cNvPr id="653" name="楕円 652"/>
        <xdr:cNvSpPr/>
      </xdr:nvSpPr>
      <xdr:spPr>
        <a:xfrm>
          <a:off x="21272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118110</xdr:rowOff>
    </xdr:to>
    <xdr:cxnSp macro="">
      <xdr:nvCxnSpPr>
        <xdr:cNvPr id="654" name="直線コネクタ 653"/>
        <xdr:cNvCxnSpPr/>
      </xdr:nvCxnSpPr>
      <xdr:spPr>
        <a:xfrm flipV="1">
          <a:off x="21323300" y="107442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71120</xdr:rowOff>
    </xdr:from>
    <xdr:to>
      <xdr:col>107</xdr:col>
      <xdr:colOff>101600</xdr:colOff>
      <xdr:row>63</xdr:row>
      <xdr:rowOff>1270</xdr:rowOff>
    </xdr:to>
    <xdr:sp macro="" textlink="">
      <xdr:nvSpPr>
        <xdr:cNvPr id="655" name="楕円 654"/>
        <xdr:cNvSpPr/>
      </xdr:nvSpPr>
      <xdr:spPr>
        <a:xfrm>
          <a:off x="20383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118110</xdr:rowOff>
    </xdr:from>
    <xdr:to>
      <xdr:col>111</xdr:col>
      <xdr:colOff>177800</xdr:colOff>
      <xdr:row>62</xdr:row>
      <xdr:rowOff>121920</xdr:rowOff>
    </xdr:to>
    <xdr:cxnSp macro="">
      <xdr:nvCxnSpPr>
        <xdr:cNvPr id="656" name="直線コネクタ 655"/>
        <xdr:cNvCxnSpPr/>
      </xdr:nvCxnSpPr>
      <xdr:spPr>
        <a:xfrm flipV="1">
          <a:off x="20434300" y="1074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657" name="楕円 656"/>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121920</xdr:rowOff>
    </xdr:from>
    <xdr:to>
      <xdr:col>107</xdr:col>
      <xdr:colOff>50800</xdr:colOff>
      <xdr:row>62</xdr:row>
      <xdr:rowOff>129540</xdr:rowOff>
    </xdr:to>
    <xdr:cxnSp macro="">
      <xdr:nvCxnSpPr>
        <xdr:cNvPr id="658" name="直線コネクタ 657"/>
        <xdr:cNvCxnSpPr/>
      </xdr:nvCxnSpPr>
      <xdr:spPr>
        <a:xfrm flipV="1">
          <a:off x="19545300" y="1075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78740</xdr:rowOff>
    </xdr:from>
    <xdr:to>
      <xdr:col>98</xdr:col>
      <xdr:colOff>38100</xdr:colOff>
      <xdr:row>63</xdr:row>
      <xdr:rowOff>8890</xdr:rowOff>
    </xdr:to>
    <xdr:sp macro="" textlink="">
      <xdr:nvSpPr>
        <xdr:cNvPr id="659" name="楕円 658"/>
        <xdr:cNvSpPr/>
      </xdr:nvSpPr>
      <xdr:spPr>
        <a:xfrm>
          <a:off x="18605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129540</xdr:rowOff>
    </xdr:from>
    <xdr:to>
      <xdr:col>102</xdr:col>
      <xdr:colOff>114300</xdr:colOff>
      <xdr:row>62</xdr:row>
      <xdr:rowOff>129540</xdr:rowOff>
    </xdr:to>
    <xdr:cxnSp macro="">
      <xdr:nvCxnSpPr>
        <xdr:cNvPr id="660" name="直線コネクタ 659"/>
        <xdr:cNvCxnSpPr/>
      </xdr:nvCxnSpPr>
      <xdr:spPr>
        <a:xfrm>
          <a:off x="18656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61"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62"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63"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664" name="n_4aveValue【保健センター・保健所】&#10;一人当たり面積"/>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160037</xdr:rowOff>
    </xdr:from>
    <xdr:ext cx="469744" cy="259045"/>
    <xdr:sp macro="" textlink="">
      <xdr:nvSpPr>
        <xdr:cNvPr id="665" name="n_1mainValue【保健センター・保健所】&#10;一人当たり面積"/>
        <xdr:cNvSpPr txBox="1"/>
      </xdr:nvSpPr>
      <xdr:spPr>
        <a:xfrm>
          <a:off x="21075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163847</xdr:rowOff>
    </xdr:from>
    <xdr:ext cx="469744" cy="259045"/>
    <xdr:sp macro="" textlink="">
      <xdr:nvSpPr>
        <xdr:cNvPr id="666" name="n_2mainValue【保健センター・保健所】&#10;一人当たり面積"/>
        <xdr:cNvSpPr txBox="1"/>
      </xdr:nvSpPr>
      <xdr:spPr>
        <a:xfrm>
          <a:off x="20199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xdr:rowOff>
    </xdr:from>
    <xdr:ext cx="469744" cy="259045"/>
    <xdr:sp macro="" textlink="">
      <xdr:nvSpPr>
        <xdr:cNvPr id="667" name="n_3mainValue【保健センター・保健所】&#10;一人当たり面積"/>
        <xdr:cNvSpPr txBox="1"/>
      </xdr:nvSpPr>
      <xdr:spPr>
        <a:xfrm>
          <a:off x="19310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xdr:rowOff>
    </xdr:from>
    <xdr:ext cx="469744" cy="259045"/>
    <xdr:sp macro="" textlink="">
      <xdr:nvSpPr>
        <xdr:cNvPr id="668" name="n_4mainValue【保健センター・保健所】&#10;一人当たり面積"/>
        <xdr:cNvSpPr txBox="1"/>
      </xdr:nvSpPr>
      <xdr:spPr>
        <a:xfrm>
          <a:off x="18421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7" name="テキスト ボックス 6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8" name="直線コネクタ 6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9" name="テキスト ボックス 67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0" name="直線コネクタ 6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1" name="テキスト ボックス 68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2" name="直線コネクタ 6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3" name="テキスト ボックス 6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4" name="直線コネクタ 6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5" name="テキスト ボックス 6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6" name="直線コネクタ 6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7" name="テキスト ボックス 6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8" name="直線コネクタ 6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9" name="テキスト ボックス 68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0" name="直線コネクタ 6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1" name="テキスト ボックス 69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693" name="直線コネクタ 692"/>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694"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695" name="直線コネクタ 694"/>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696"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697" name="直線コネクタ 696"/>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98" name="【消防施設】&#10;有形固定資産減価償却率平均値テキスト"/>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99" name="フローチャート: 判断 698"/>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00" name="フローチャート: 判断 699"/>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01" name="フローチャート: 判断 700"/>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702" name="フローチャート: 判断 701"/>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703" name="フローチャート: 判断 702"/>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4" name="テキスト ボックス 7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5" name="テキスト ボックス 7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6" name="テキスト ボックス 7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7" name="テキスト ボックス 7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8" name="テキスト ボックス 7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19686</xdr:rowOff>
    </xdr:from>
    <xdr:to>
      <xdr:col>85</xdr:col>
      <xdr:colOff>177800</xdr:colOff>
      <xdr:row>81</xdr:row>
      <xdr:rowOff>121286</xdr:rowOff>
    </xdr:to>
    <xdr:sp macro="" textlink="">
      <xdr:nvSpPr>
        <xdr:cNvPr id="709" name="楕円 708"/>
        <xdr:cNvSpPr/>
      </xdr:nvSpPr>
      <xdr:spPr>
        <a:xfrm>
          <a:off x="162687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42563</xdr:rowOff>
    </xdr:from>
    <xdr:ext cx="405111" cy="259045"/>
    <xdr:sp macro="" textlink="">
      <xdr:nvSpPr>
        <xdr:cNvPr id="710" name="【消防施設】&#10;有形固定資産減価償却率該当値テキスト"/>
        <xdr:cNvSpPr txBox="1"/>
      </xdr:nvSpPr>
      <xdr:spPr>
        <a:xfrm>
          <a:off x="16357600"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95886</xdr:rowOff>
    </xdr:from>
    <xdr:to>
      <xdr:col>81</xdr:col>
      <xdr:colOff>101600</xdr:colOff>
      <xdr:row>81</xdr:row>
      <xdr:rowOff>26036</xdr:rowOff>
    </xdr:to>
    <xdr:sp macro="" textlink="">
      <xdr:nvSpPr>
        <xdr:cNvPr id="711" name="楕円 710"/>
        <xdr:cNvSpPr/>
      </xdr:nvSpPr>
      <xdr:spPr>
        <a:xfrm>
          <a:off x="15430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146686</xdr:rowOff>
    </xdr:from>
    <xdr:to>
      <xdr:col>85</xdr:col>
      <xdr:colOff>127000</xdr:colOff>
      <xdr:row>81</xdr:row>
      <xdr:rowOff>70486</xdr:rowOff>
    </xdr:to>
    <xdr:cxnSp macro="">
      <xdr:nvCxnSpPr>
        <xdr:cNvPr id="712" name="直線コネクタ 711"/>
        <xdr:cNvCxnSpPr/>
      </xdr:nvCxnSpPr>
      <xdr:spPr>
        <a:xfrm>
          <a:off x="15481300" y="13862686"/>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164464</xdr:rowOff>
    </xdr:from>
    <xdr:to>
      <xdr:col>76</xdr:col>
      <xdr:colOff>165100</xdr:colOff>
      <xdr:row>80</xdr:row>
      <xdr:rowOff>94614</xdr:rowOff>
    </xdr:to>
    <xdr:sp macro="" textlink="">
      <xdr:nvSpPr>
        <xdr:cNvPr id="713" name="楕円 712"/>
        <xdr:cNvSpPr/>
      </xdr:nvSpPr>
      <xdr:spPr>
        <a:xfrm>
          <a:off x="14541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43814</xdr:rowOff>
    </xdr:from>
    <xdr:to>
      <xdr:col>81</xdr:col>
      <xdr:colOff>50800</xdr:colOff>
      <xdr:row>80</xdr:row>
      <xdr:rowOff>146686</xdr:rowOff>
    </xdr:to>
    <xdr:cxnSp macro="">
      <xdr:nvCxnSpPr>
        <xdr:cNvPr id="714" name="直線コネクタ 713"/>
        <xdr:cNvCxnSpPr/>
      </xdr:nvCxnSpPr>
      <xdr:spPr>
        <a:xfrm>
          <a:off x="14592300" y="13759814"/>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44450</xdr:rowOff>
    </xdr:from>
    <xdr:to>
      <xdr:col>72</xdr:col>
      <xdr:colOff>38100</xdr:colOff>
      <xdr:row>79</xdr:row>
      <xdr:rowOff>146050</xdr:rowOff>
    </xdr:to>
    <xdr:sp macro="" textlink="">
      <xdr:nvSpPr>
        <xdr:cNvPr id="715" name="楕円 714"/>
        <xdr:cNvSpPr/>
      </xdr:nvSpPr>
      <xdr:spPr>
        <a:xfrm>
          <a:off x="1365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95250</xdr:rowOff>
    </xdr:from>
    <xdr:to>
      <xdr:col>76</xdr:col>
      <xdr:colOff>114300</xdr:colOff>
      <xdr:row>80</xdr:row>
      <xdr:rowOff>43814</xdr:rowOff>
    </xdr:to>
    <xdr:cxnSp macro="">
      <xdr:nvCxnSpPr>
        <xdr:cNvPr id="716" name="直線コネクタ 715"/>
        <xdr:cNvCxnSpPr/>
      </xdr:nvCxnSpPr>
      <xdr:spPr>
        <a:xfrm>
          <a:off x="13703300" y="1363980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717"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718"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17163</xdr:rowOff>
    </xdr:from>
    <xdr:ext cx="405111" cy="259045"/>
    <xdr:sp macro="" textlink="">
      <xdr:nvSpPr>
        <xdr:cNvPr id="719" name="n_3aveValue【消防施設】&#10;有形固定資産減価償却率"/>
        <xdr:cNvSpPr txBox="1"/>
      </xdr:nvSpPr>
      <xdr:spPr>
        <a:xfrm>
          <a:off x="13500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720"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42563</xdr:rowOff>
    </xdr:from>
    <xdr:ext cx="405111" cy="259045"/>
    <xdr:sp macro="" textlink="">
      <xdr:nvSpPr>
        <xdr:cNvPr id="721" name="n_1mainValue【消防施設】&#10;有形固定資産減価償却率"/>
        <xdr:cNvSpPr txBox="1"/>
      </xdr:nvSpPr>
      <xdr:spPr>
        <a:xfrm>
          <a:off x="152660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722" name="n_2mainValue【消防施設】&#10;有形固定資産減価償却率"/>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162577</xdr:rowOff>
    </xdr:from>
    <xdr:ext cx="405111" cy="259045"/>
    <xdr:sp macro="" textlink="">
      <xdr:nvSpPr>
        <xdr:cNvPr id="723" name="n_3mainValue【消防施設】&#10;有形固定資産減価償却率"/>
        <xdr:cNvSpPr txBox="1"/>
      </xdr:nvSpPr>
      <xdr:spPr>
        <a:xfrm>
          <a:off x="13500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2" name="テキスト ボックス 7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3" name="直線コネクタ 7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4" name="直線コネクタ 7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5" name="テキスト ボックス 7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6" name="直線コネクタ 7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7" name="テキスト ボックス 7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8" name="直線コネクタ 7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9" name="テキスト ボックス 7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0" name="直線コネクタ 7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1" name="テキスト ボックス 7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745" name="直線コネクタ 744"/>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746"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747" name="直線コネクタ 746"/>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748"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749" name="直線コネクタ 748"/>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750" name="【消防施設】&#10;一人当たり面積平均値テキスト"/>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751" name="フローチャート: 判断 750"/>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52" name="フローチャート: 判断 751"/>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53" name="フローチャート: 判断 752"/>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54" name="フローチャート: 判断 753"/>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55" name="フローチャート: 判断 754"/>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6" name="テキスト ボックス 7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7" name="テキスト ボックス 7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8" name="テキスト ボックス 7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9" name="テキスト ボックス 7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0" name="テキスト ボックス 7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167894</xdr:rowOff>
    </xdr:from>
    <xdr:to>
      <xdr:col>116</xdr:col>
      <xdr:colOff>114300</xdr:colOff>
      <xdr:row>85</xdr:row>
      <xdr:rowOff>98044</xdr:rowOff>
    </xdr:to>
    <xdr:sp macro="" textlink="">
      <xdr:nvSpPr>
        <xdr:cNvPr id="761" name="楕円 760"/>
        <xdr:cNvSpPr/>
      </xdr:nvSpPr>
      <xdr:spPr>
        <a:xfrm>
          <a:off x="22110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146321</xdr:rowOff>
    </xdr:from>
    <xdr:ext cx="469744" cy="259045"/>
    <xdr:sp macro="" textlink="">
      <xdr:nvSpPr>
        <xdr:cNvPr id="762" name="【消防施設】&#10;一人当たり面積該当値テキスト"/>
        <xdr:cNvSpPr txBox="1"/>
      </xdr:nvSpPr>
      <xdr:spPr>
        <a:xfrm>
          <a:off x="22199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1015</xdr:rowOff>
    </xdr:from>
    <xdr:to>
      <xdr:col>112</xdr:col>
      <xdr:colOff>38100</xdr:colOff>
      <xdr:row>85</xdr:row>
      <xdr:rowOff>102615</xdr:rowOff>
    </xdr:to>
    <xdr:sp macro="" textlink="">
      <xdr:nvSpPr>
        <xdr:cNvPr id="763" name="楕円 762"/>
        <xdr:cNvSpPr/>
      </xdr:nvSpPr>
      <xdr:spPr>
        <a:xfrm>
          <a:off x="21272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47244</xdr:rowOff>
    </xdr:from>
    <xdr:to>
      <xdr:col>116</xdr:col>
      <xdr:colOff>63500</xdr:colOff>
      <xdr:row>85</xdr:row>
      <xdr:rowOff>51815</xdr:rowOff>
    </xdr:to>
    <xdr:cxnSp macro="">
      <xdr:nvCxnSpPr>
        <xdr:cNvPr id="764" name="直線コネクタ 763"/>
        <xdr:cNvCxnSpPr/>
      </xdr:nvCxnSpPr>
      <xdr:spPr>
        <a:xfrm flipV="1">
          <a:off x="21323300" y="1462049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5587</xdr:rowOff>
    </xdr:from>
    <xdr:to>
      <xdr:col>107</xdr:col>
      <xdr:colOff>101600</xdr:colOff>
      <xdr:row>85</xdr:row>
      <xdr:rowOff>107187</xdr:rowOff>
    </xdr:to>
    <xdr:sp macro="" textlink="">
      <xdr:nvSpPr>
        <xdr:cNvPr id="765" name="楕円 764"/>
        <xdr:cNvSpPr/>
      </xdr:nvSpPr>
      <xdr:spPr>
        <a:xfrm>
          <a:off x="20383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51815</xdr:rowOff>
    </xdr:from>
    <xdr:to>
      <xdr:col>111</xdr:col>
      <xdr:colOff>177800</xdr:colOff>
      <xdr:row>85</xdr:row>
      <xdr:rowOff>56387</xdr:rowOff>
    </xdr:to>
    <xdr:cxnSp macro="">
      <xdr:nvCxnSpPr>
        <xdr:cNvPr id="766" name="直線コネクタ 765"/>
        <xdr:cNvCxnSpPr/>
      </xdr:nvCxnSpPr>
      <xdr:spPr>
        <a:xfrm flipV="1">
          <a:off x="20434300" y="146250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767" name="楕円 766"/>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56387</xdr:rowOff>
    </xdr:from>
    <xdr:to>
      <xdr:col>107</xdr:col>
      <xdr:colOff>50800</xdr:colOff>
      <xdr:row>85</xdr:row>
      <xdr:rowOff>58674</xdr:rowOff>
    </xdr:to>
    <xdr:cxnSp macro="">
      <xdr:nvCxnSpPr>
        <xdr:cNvPr id="768" name="直線コネクタ 767"/>
        <xdr:cNvCxnSpPr/>
      </xdr:nvCxnSpPr>
      <xdr:spPr>
        <a:xfrm flipV="1">
          <a:off x="19545300" y="146296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69"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70"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71"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772"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93742</xdr:rowOff>
    </xdr:from>
    <xdr:ext cx="469744" cy="259045"/>
    <xdr:sp macro="" textlink="">
      <xdr:nvSpPr>
        <xdr:cNvPr id="773" name="n_1mainValue【消防施設】&#10;一人当たり面積"/>
        <xdr:cNvSpPr txBox="1"/>
      </xdr:nvSpPr>
      <xdr:spPr>
        <a:xfrm>
          <a:off x="21075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98314</xdr:rowOff>
    </xdr:from>
    <xdr:ext cx="469744" cy="259045"/>
    <xdr:sp macro="" textlink="">
      <xdr:nvSpPr>
        <xdr:cNvPr id="774" name="n_2mainValue【消防施設】&#10;一人当たり面積"/>
        <xdr:cNvSpPr txBox="1"/>
      </xdr:nvSpPr>
      <xdr:spPr>
        <a:xfrm>
          <a:off x="20199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775" name="n_3mainValue【消防施設】&#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6" name="正方形/長方形 7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7" name="正方形/長方形 7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8" name="正方形/長方形 7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9" name="正方形/長方形 7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0" name="正方形/長方形 7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1" name="正方形/長方形 7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2" name="正方形/長方形 7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3" name="正方形/長方形 7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4" name="テキスト ボックス 7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5" name="直線コネクタ 7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6" name="テキスト ボックス 78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7" name="直線コネクタ 7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88" name="テキスト ボックス 78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9" name="直線コネクタ 7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0" name="テキスト ボックス 7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1" name="直線コネクタ 7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2" name="テキスト ボックス 7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3" name="直線コネクタ 7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4" name="テキスト ボックス 7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5" name="直線コネクタ 7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96" name="テキスト ボックス 79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7" name="直線コネクタ 7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99" name="直線コネクタ 79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00"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01" name="直線コネクタ 80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02"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03" name="直線コネクタ 80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804" name="【庁舎】&#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805" name="フローチャート: 判断 804"/>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806" name="フローチャート: 判断 805"/>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807" name="フローチャート: 判断 806"/>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808" name="フローチャート: 判断 807"/>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809" name="フローチャート: 判断 808"/>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0" name="テキスト ボックス 8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1" name="テキスト ボックス 8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2" name="テキスト ボックス 8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3" name="テキスト ボックス 8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4" name="テキスト ボックス 8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86361</xdr:rowOff>
    </xdr:from>
    <xdr:to>
      <xdr:col>85</xdr:col>
      <xdr:colOff>177800</xdr:colOff>
      <xdr:row>104</xdr:row>
      <xdr:rowOff>16511</xdr:rowOff>
    </xdr:to>
    <xdr:sp macro="" textlink="">
      <xdr:nvSpPr>
        <xdr:cNvPr id="815" name="楕円 814"/>
        <xdr:cNvSpPr/>
      </xdr:nvSpPr>
      <xdr:spPr>
        <a:xfrm>
          <a:off x="16268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109238</xdr:rowOff>
    </xdr:from>
    <xdr:ext cx="405111" cy="259045"/>
    <xdr:sp macro="" textlink="">
      <xdr:nvSpPr>
        <xdr:cNvPr id="816" name="【庁舎】&#10;有形固定資産減価償却率該当値テキスト"/>
        <xdr:cNvSpPr txBox="1"/>
      </xdr:nvSpPr>
      <xdr:spPr>
        <a:xfrm>
          <a:off x="16357600"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49530</xdr:rowOff>
    </xdr:from>
    <xdr:to>
      <xdr:col>81</xdr:col>
      <xdr:colOff>101600</xdr:colOff>
      <xdr:row>103</xdr:row>
      <xdr:rowOff>151130</xdr:rowOff>
    </xdr:to>
    <xdr:sp macro="" textlink="">
      <xdr:nvSpPr>
        <xdr:cNvPr id="817" name="楕円 816"/>
        <xdr:cNvSpPr/>
      </xdr:nvSpPr>
      <xdr:spPr>
        <a:xfrm>
          <a:off x="15430500" y="177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100330</xdr:rowOff>
    </xdr:from>
    <xdr:to>
      <xdr:col>85</xdr:col>
      <xdr:colOff>127000</xdr:colOff>
      <xdr:row>103</xdr:row>
      <xdr:rowOff>137161</xdr:rowOff>
    </xdr:to>
    <xdr:cxnSp macro="">
      <xdr:nvCxnSpPr>
        <xdr:cNvPr id="818" name="直線コネクタ 817"/>
        <xdr:cNvCxnSpPr/>
      </xdr:nvCxnSpPr>
      <xdr:spPr>
        <a:xfrm>
          <a:off x="15481300" y="17759680"/>
          <a:ext cx="8382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11430</xdr:rowOff>
    </xdr:from>
    <xdr:to>
      <xdr:col>76</xdr:col>
      <xdr:colOff>165100</xdr:colOff>
      <xdr:row>103</xdr:row>
      <xdr:rowOff>113030</xdr:rowOff>
    </xdr:to>
    <xdr:sp macro="" textlink="">
      <xdr:nvSpPr>
        <xdr:cNvPr id="819" name="楕円 818"/>
        <xdr:cNvSpPr/>
      </xdr:nvSpPr>
      <xdr:spPr>
        <a:xfrm>
          <a:off x="14541500" y="176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62230</xdr:rowOff>
    </xdr:from>
    <xdr:to>
      <xdr:col>81</xdr:col>
      <xdr:colOff>50800</xdr:colOff>
      <xdr:row>103</xdr:row>
      <xdr:rowOff>100330</xdr:rowOff>
    </xdr:to>
    <xdr:cxnSp macro="">
      <xdr:nvCxnSpPr>
        <xdr:cNvPr id="820" name="直線コネクタ 819"/>
        <xdr:cNvCxnSpPr/>
      </xdr:nvCxnSpPr>
      <xdr:spPr>
        <a:xfrm>
          <a:off x="14592300" y="1772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165100</xdr:rowOff>
    </xdr:from>
    <xdr:to>
      <xdr:col>72</xdr:col>
      <xdr:colOff>38100</xdr:colOff>
      <xdr:row>103</xdr:row>
      <xdr:rowOff>95250</xdr:rowOff>
    </xdr:to>
    <xdr:sp macro="" textlink="">
      <xdr:nvSpPr>
        <xdr:cNvPr id="821" name="楕円 820"/>
        <xdr:cNvSpPr/>
      </xdr:nvSpPr>
      <xdr:spPr>
        <a:xfrm>
          <a:off x="13652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44450</xdr:rowOff>
    </xdr:from>
    <xdr:to>
      <xdr:col>76</xdr:col>
      <xdr:colOff>114300</xdr:colOff>
      <xdr:row>103</xdr:row>
      <xdr:rowOff>62230</xdr:rowOff>
    </xdr:to>
    <xdr:cxnSp macro="">
      <xdr:nvCxnSpPr>
        <xdr:cNvPr id="822" name="直線コネクタ 821"/>
        <xdr:cNvCxnSpPr/>
      </xdr:nvCxnSpPr>
      <xdr:spPr>
        <a:xfrm>
          <a:off x="13703300" y="1770380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157480</xdr:rowOff>
    </xdr:from>
    <xdr:to>
      <xdr:col>67</xdr:col>
      <xdr:colOff>101600</xdr:colOff>
      <xdr:row>103</xdr:row>
      <xdr:rowOff>87630</xdr:rowOff>
    </xdr:to>
    <xdr:sp macro="" textlink="">
      <xdr:nvSpPr>
        <xdr:cNvPr id="823" name="楕円 822"/>
        <xdr:cNvSpPr/>
      </xdr:nvSpPr>
      <xdr:spPr>
        <a:xfrm>
          <a:off x="12763500" y="176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36830</xdr:rowOff>
    </xdr:from>
    <xdr:to>
      <xdr:col>71</xdr:col>
      <xdr:colOff>177800</xdr:colOff>
      <xdr:row>103</xdr:row>
      <xdr:rowOff>44450</xdr:rowOff>
    </xdr:to>
    <xdr:cxnSp macro="">
      <xdr:nvCxnSpPr>
        <xdr:cNvPr id="824" name="直線コネクタ 823"/>
        <xdr:cNvCxnSpPr/>
      </xdr:nvCxnSpPr>
      <xdr:spPr>
        <a:xfrm>
          <a:off x="12814300" y="17696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110507</xdr:rowOff>
    </xdr:from>
    <xdr:ext cx="405111" cy="259045"/>
    <xdr:sp macro="" textlink="">
      <xdr:nvSpPr>
        <xdr:cNvPr id="825" name="n_1aveValue【庁舎】&#10;有形固定資産減価償却率"/>
        <xdr:cNvSpPr txBox="1"/>
      </xdr:nvSpPr>
      <xdr:spPr>
        <a:xfrm>
          <a:off x="15266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826" name="n_2aveValue【庁舎】&#10;有形固定資産減価償却率"/>
        <xdr:cNvSpPr txBox="1"/>
      </xdr:nvSpPr>
      <xdr:spPr>
        <a:xfrm>
          <a:off x="14389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104157</xdr:rowOff>
    </xdr:from>
    <xdr:ext cx="405111" cy="259045"/>
    <xdr:sp macro="" textlink="">
      <xdr:nvSpPr>
        <xdr:cNvPr id="827" name="n_3aveValue【庁舎】&#10;有形固定資産減価償却率"/>
        <xdr:cNvSpPr txBox="1"/>
      </xdr:nvSpPr>
      <xdr:spPr>
        <a:xfrm>
          <a:off x="135007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828" name="n_4aveValue【庁舎】&#10;有形固定資産減価償却率"/>
        <xdr:cNvSpPr txBox="1"/>
      </xdr:nvSpPr>
      <xdr:spPr>
        <a:xfrm>
          <a:off x="12611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167657</xdr:rowOff>
    </xdr:from>
    <xdr:ext cx="405111" cy="259045"/>
    <xdr:sp macro="" textlink="">
      <xdr:nvSpPr>
        <xdr:cNvPr id="829" name="n_1mainValue【庁舎】&#10;有形固定資産減価償却率"/>
        <xdr:cNvSpPr txBox="1"/>
      </xdr:nvSpPr>
      <xdr:spPr>
        <a:xfrm>
          <a:off x="152660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129557</xdr:rowOff>
    </xdr:from>
    <xdr:ext cx="405111" cy="259045"/>
    <xdr:sp macro="" textlink="">
      <xdr:nvSpPr>
        <xdr:cNvPr id="830" name="n_2mainValue【庁舎】&#10;有形固定資産減価償却率"/>
        <xdr:cNvSpPr txBox="1"/>
      </xdr:nvSpPr>
      <xdr:spPr>
        <a:xfrm>
          <a:off x="1438974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111777</xdr:rowOff>
    </xdr:from>
    <xdr:ext cx="405111" cy="259045"/>
    <xdr:sp macro="" textlink="">
      <xdr:nvSpPr>
        <xdr:cNvPr id="831" name="n_3mainValue【庁舎】&#10;有形固定資産減価償却率"/>
        <xdr:cNvSpPr txBox="1"/>
      </xdr:nvSpPr>
      <xdr:spPr>
        <a:xfrm>
          <a:off x="135007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104157</xdr:rowOff>
    </xdr:from>
    <xdr:ext cx="405111" cy="259045"/>
    <xdr:sp macro="" textlink="">
      <xdr:nvSpPr>
        <xdr:cNvPr id="832" name="n_4mainValue【庁舎】&#10;有形固定資産減価償却率"/>
        <xdr:cNvSpPr txBox="1"/>
      </xdr:nvSpPr>
      <xdr:spPr>
        <a:xfrm>
          <a:off x="12611744" y="1742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3" name="正方形/長方形 8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4" name="正方形/長方形 8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5" name="正方形/長方形 8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6" name="正方形/長方形 8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7" name="正方形/長方形 8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8" name="正方形/長方形 8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9" name="正方形/長方形 8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0" name="正方形/長方形 8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1" name="テキスト ボックス 8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2" name="直線コネクタ 8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43" name="直線コネクタ 8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4" name="テキスト ボックス 8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45" name="直線コネクタ 8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6" name="テキスト ボックス 8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7" name="直線コネクタ 8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8" name="テキスト ボックス 8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9" name="直線コネクタ 8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0" name="テキスト ボックス 8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1" name="直線コネクタ 8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2" name="テキスト ボックス 8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3" name="直線コネクタ 8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4" name="テキスト ボックス 8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856" name="直線コネクタ 855"/>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57"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58" name="直線コネクタ 857"/>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859"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860" name="直線コネクタ 859"/>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861" name="【庁舎】&#10;一人当たり面積平均値テキスト"/>
        <xdr:cNvSpPr txBox="1"/>
      </xdr:nvSpPr>
      <xdr:spPr>
        <a:xfrm>
          <a:off x="22199600" y="17965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862" name="フローチャート: 判断 861"/>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63" name="フローチャート: 判断 86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864" name="フローチャート: 判断 863"/>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65" name="フローチャート: 判断 864"/>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866" name="フローチャート: 判断 865"/>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144780</xdr:rowOff>
    </xdr:from>
    <xdr:to>
      <xdr:col>116</xdr:col>
      <xdr:colOff>114300</xdr:colOff>
      <xdr:row>106</xdr:row>
      <xdr:rowOff>74930</xdr:rowOff>
    </xdr:to>
    <xdr:sp macro="" textlink="">
      <xdr:nvSpPr>
        <xdr:cNvPr id="872" name="楕円 871"/>
        <xdr:cNvSpPr/>
      </xdr:nvSpPr>
      <xdr:spPr>
        <a:xfrm>
          <a:off x="221107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123207</xdr:rowOff>
    </xdr:from>
    <xdr:ext cx="469744" cy="259045"/>
    <xdr:sp macro="" textlink="">
      <xdr:nvSpPr>
        <xdr:cNvPr id="873" name="【庁舎】&#10;一人当たり面積該当値テキスト"/>
        <xdr:cNvSpPr txBox="1"/>
      </xdr:nvSpPr>
      <xdr:spPr>
        <a:xfrm>
          <a:off x="22199600" y="181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149861</xdr:rowOff>
    </xdr:from>
    <xdr:to>
      <xdr:col>112</xdr:col>
      <xdr:colOff>38100</xdr:colOff>
      <xdr:row>106</xdr:row>
      <xdr:rowOff>80011</xdr:rowOff>
    </xdr:to>
    <xdr:sp macro="" textlink="">
      <xdr:nvSpPr>
        <xdr:cNvPr id="874" name="楕円 873"/>
        <xdr:cNvSpPr/>
      </xdr:nvSpPr>
      <xdr:spPr>
        <a:xfrm>
          <a:off x="212725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24130</xdr:rowOff>
    </xdr:from>
    <xdr:to>
      <xdr:col>116</xdr:col>
      <xdr:colOff>63500</xdr:colOff>
      <xdr:row>106</xdr:row>
      <xdr:rowOff>29211</xdr:rowOff>
    </xdr:to>
    <xdr:cxnSp macro="">
      <xdr:nvCxnSpPr>
        <xdr:cNvPr id="875" name="直線コネクタ 874"/>
        <xdr:cNvCxnSpPr/>
      </xdr:nvCxnSpPr>
      <xdr:spPr>
        <a:xfrm flipV="1">
          <a:off x="21323300" y="1819783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160020</xdr:rowOff>
    </xdr:from>
    <xdr:to>
      <xdr:col>107</xdr:col>
      <xdr:colOff>101600</xdr:colOff>
      <xdr:row>106</xdr:row>
      <xdr:rowOff>90170</xdr:rowOff>
    </xdr:to>
    <xdr:sp macro="" textlink="">
      <xdr:nvSpPr>
        <xdr:cNvPr id="876" name="楕円 875"/>
        <xdr:cNvSpPr/>
      </xdr:nvSpPr>
      <xdr:spPr>
        <a:xfrm>
          <a:off x="20383500" y="18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29211</xdr:rowOff>
    </xdr:from>
    <xdr:to>
      <xdr:col>111</xdr:col>
      <xdr:colOff>177800</xdr:colOff>
      <xdr:row>106</xdr:row>
      <xdr:rowOff>39370</xdr:rowOff>
    </xdr:to>
    <xdr:cxnSp macro="">
      <xdr:nvCxnSpPr>
        <xdr:cNvPr id="877" name="直線コネクタ 876"/>
        <xdr:cNvCxnSpPr/>
      </xdr:nvCxnSpPr>
      <xdr:spPr>
        <a:xfrm flipV="1">
          <a:off x="20434300" y="182029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166370</xdr:rowOff>
    </xdr:from>
    <xdr:to>
      <xdr:col>102</xdr:col>
      <xdr:colOff>165100</xdr:colOff>
      <xdr:row>106</xdr:row>
      <xdr:rowOff>96520</xdr:rowOff>
    </xdr:to>
    <xdr:sp macro="" textlink="">
      <xdr:nvSpPr>
        <xdr:cNvPr id="878" name="楕円 877"/>
        <xdr:cNvSpPr/>
      </xdr:nvSpPr>
      <xdr:spPr>
        <a:xfrm>
          <a:off x="19494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39370</xdr:rowOff>
    </xdr:from>
    <xdr:to>
      <xdr:col>107</xdr:col>
      <xdr:colOff>50800</xdr:colOff>
      <xdr:row>106</xdr:row>
      <xdr:rowOff>45720</xdr:rowOff>
    </xdr:to>
    <xdr:cxnSp macro="">
      <xdr:nvCxnSpPr>
        <xdr:cNvPr id="879" name="直線コネクタ 878"/>
        <xdr:cNvCxnSpPr/>
      </xdr:nvCxnSpPr>
      <xdr:spPr>
        <a:xfrm flipV="1">
          <a:off x="19545300" y="182130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66039</xdr:rowOff>
    </xdr:from>
    <xdr:to>
      <xdr:col>98</xdr:col>
      <xdr:colOff>38100</xdr:colOff>
      <xdr:row>105</xdr:row>
      <xdr:rowOff>167639</xdr:rowOff>
    </xdr:to>
    <xdr:sp macro="" textlink="">
      <xdr:nvSpPr>
        <xdr:cNvPr id="880" name="楕円 879"/>
        <xdr:cNvSpPr/>
      </xdr:nvSpPr>
      <xdr:spPr>
        <a:xfrm>
          <a:off x="18605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116839</xdr:rowOff>
    </xdr:from>
    <xdr:to>
      <xdr:col>102</xdr:col>
      <xdr:colOff>114300</xdr:colOff>
      <xdr:row>106</xdr:row>
      <xdr:rowOff>45720</xdr:rowOff>
    </xdr:to>
    <xdr:cxnSp macro="">
      <xdr:nvCxnSpPr>
        <xdr:cNvPr id="881" name="直線コネクタ 880"/>
        <xdr:cNvCxnSpPr/>
      </xdr:nvCxnSpPr>
      <xdr:spPr>
        <a:xfrm>
          <a:off x="18656300" y="18119089"/>
          <a:ext cx="889000" cy="10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882"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883" name="n_2aveValue【庁舎】&#10;一人当たり面積"/>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884" name="n_3aveValue【庁舎】&#10;一人当たり面積"/>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93997</xdr:rowOff>
    </xdr:from>
    <xdr:ext cx="469744" cy="259045"/>
    <xdr:sp macro="" textlink="">
      <xdr:nvSpPr>
        <xdr:cNvPr id="885" name="n_4aveValue【庁舎】&#10;一人当たり面積"/>
        <xdr:cNvSpPr txBox="1"/>
      </xdr:nvSpPr>
      <xdr:spPr>
        <a:xfrm>
          <a:off x="18421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71138</xdr:rowOff>
    </xdr:from>
    <xdr:ext cx="469744" cy="259045"/>
    <xdr:sp macro="" textlink="">
      <xdr:nvSpPr>
        <xdr:cNvPr id="886" name="n_1mainValue【庁舎】&#10;一人当たり面積"/>
        <xdr:cNvSpPr txBox="1"/>
      </xdr:nvSpPr>
      <xdr:spPr>
        <a:xfrm>
          <a:off x="21075727" y="1824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81297</xdr:rowOff>
    </xdr:from>
    <xdr:ext cx="469744" cy="259045"/>
    <xdr:sp macro="" textlink="">
      <xdr:nvSpPr>
        <xdr:cNvPr id="887" name="n_2mainValue【庁舎】&#10;一人当たり面積"/>
        <xdr:cNvSpPr txBox="1"/>
      </xdr:nvSpPr>
      <xdr:spPr>
        <a:xfrm>
          <a:off x="20199427" y="182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87647</xdr:rowOff>
    </xdr:from>
    <xdr:ext cx="469744" cy="259045"/>
    <xdr:sp macro="" textlink="">
      <xdr:nvSpPr>
        <xdr:cNvPr id="888" name="n_3mainValue【庁舎】&#10;一人当たり面積"/>
        <xdr:cNvSpPr txBox="1"/>
      </xdr:nvSpPr>
      <xdr:spPr>
        <a:xfrm>
          <a:off x="19310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12716</xdr:rowOff>
    </xdr:from>
    <xdr:ext cx="469744" cy="259045"/>
    <xdr:sp macro="" textlink="">
      <xdr:nvSpPr>
        <xdr:cNvPr id="889" name="n_4mainValue【庁舎】&#10;一人当たり面積"/>
        <xdr:cNvSpPr txBox="1"/>
      </xdr:nvSpPr>
      <xdr:spPr>
        <a:xfrm>
          <a:off x="18421427" y="1784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0" name="正方形/長方形 8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1" name="正方形/長方形 8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2" name="テキスト ボックス 8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年建設の勤労者体育センター及び付属設備のみを資産計上していることから、有形固定資産減価償却率が高くなっている。当該施設は平成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年度において帳簿価格（残存価格）が備忘価格</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達しており、今後の改修を見据えて、建物の劣化診断及び定期的な点検を実施していく必要がある。保健センターについては、木造建築物である事から、単年度減価償却額が高く、計画的な維持補修に努めていく必要がある。また、庁舎について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に建築しており、有形固定資産減価償却率は類似団体より低くなっているが、経年劣化により、空調等の付属設備の不具合が近年頻発しているため、個別施設計画に基づき、計画的な維持管理に努める。一般廃棄物処理施設及び消防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年度において、一部事務組合が保有する資産を計上していなかったため、各指標は表示されていないが、平成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においては、経費負担割合によって按分した数値を計上しているため、各指標が表示されている。一般廃棄物処理施設及び消防施設については、その大部分が一部事務組合所有の施設ではあるが、今後、資産の老朽化が進めば一部事務組合への負担金増に直結してくるため、指標の推移を注視してお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10,552
10,494
85.04
5,942,537
5,763,111
113,107
3,240,464
4,914,932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法人関係税の減収を、固定資産税の増収（償却資産分）で補うことができたため、前年と同値（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は、令和２年７月豪雨災害と新型コロナ感染症による税収減が確実に見込まれることから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令和２年度以降は低下することが避けられない状況である。災害復旧関係以外の投資的経費の抑制を行うとともに、使用料等の見直しを行い歳入確保に努める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103294</xdr:rowOff>
    </xdr:to>
    <xdr:cxnSp macro="">
      <xdr:nvCxnSpPr>
        <xdr:cNvPr id="71" name="直線コネクタ 70"/>
        <xdr:cNvCxnSpPr/>
      </xdr:nvCxnSpPr>
      <xdr:spPr>
        <a:xfrm flipV="1">
          <a:off x="3225800" y="74676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103294</xdr:rowOff>
    </xdr:from>
    <xdr:to>
      <xdr:col>15</xdr:col>
      <xdr:colOff>82550</xdr:colOff>
      <xdr:row>43</xdr:row>
      <xdr:rowOff>119380</xdr:rowOff>
    </xdr:to>
    <xdr:cxnSp macro="">
      <xdr:nvCxnSpPr>
        <xdr:cNvPr id="74" name="直線コネクタ 73"/>
        <xdr:cNvCxnSpPr/>
      </xdr:nvCxnSpPr>
      <xdr:spPr>
        <a:xfrm flipV="1">
          <a:off x="2336800" y="74756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119380</xdr:rowOff>
    </xdr:from>
    <xdr:to>
      <xdr:col>11</xdr:col>
      <xdr:colOff>31750</xdr:colOff>
      <xdr:row>43</xdr:row>
      <xdr:rowOff>135467</xdr:rowOff>
    </xdr:to>
    <xdr:cxnSp macro="">
      <xdr:nvCxnSpPr>
        <xdr:cNvPr id="77" name="直線コネクタ 76"/>
        <xdr:cNvCxnSpPr/>
      </xdr:nvCxnSpPr>
      <xdr:spPr>
        <a:xfrm flipV="1">
          <a:off x="1447800" y="749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52494</xdr:rowOff>
    </xdr:from>
    <xdr:to>
      <xdr:col>15</xdr:col>
      <xdr:colOff>133350</xdr:colOff>
      <xdr:row>43</xdr:row>
      <xdr:rowOff>154094</xdr:rowOff>
    </xdr:to>
    <xdr:sp macro="" textlink="">
      <xdr:nvSpPr>
        <xdr:cNvPr id="91" name="楕円 90"/>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138871</xdr:rowOff>
    </xdr:from>
    <xdr:ext cx="762000" cy="259045"/>
    <xdr:sp macro="" textlink="">
      <xdr:nvSpPr>
        <xdr:cNvPr id="92" name="テキスト ボックス 91"/>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93" name="楕円 92"/>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4" name="テキスト ボックス 93"/>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年度から中山間地域等直接支払事業（</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36,395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千円）に着手したことにより、補助費等が増加した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、業務量増（人吉海軍航空基地資料館）により非常勤職員数が増加したため、人件費が増した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ため、前年比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ポイント上昇した。今後も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人件費を始めとした固定経費（経常経費）は、緩やかに増加していく一方、経常的な収入（地方税収、交付税）については、増加を見込めない状況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月豪雨災害を受けて、増収を見込むことは難しい状況であり、財源調整機能を持つ普通交付税についても、財源となる所得税・法人税の収入の伸びが鈍化して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いることから、事務事業の見直しを更に行い、優先度の低い事業については、廃止・縮小に取り組む。</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63</xdr:row>
      <xdr:rowOff>122344</xdr:rowOff>
    </xdr:to>
    <xdr:cxnSp macro="">
      <xdr:nvCxnSpPr>
        <xdr:cNvPr id="131" name="直線コネクタ 130"/>
        <xdr:cNvCxnSpPr/>
      </xdr:nvCxnSpPr>
      <xdr:spPr>
        <a:xfrm>
          <a:off x="4114800" y="1073869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108796</xdr:rowOff>
    </xdr:to>
    <xdr:cxnSp macro="">
      <xdr:nvCxnSpPr>
        <xdr:cNvPr id="134" name="直線コネクタ 133"/>
        <xdr:cNvCxnSpPr/>
      </xdr:nvCxnSpPr>
      <xdr:spPr>
        <a:xfrm>
          <a:off x="3225800" y="1069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68580</xdr:rowOff>
    </xdr:to>
    <xdr:cxnSp macro="">
      <xdr:nvCxnSpPr>
        <xdr:cNvPr id="137" name="直線コネクタ 136"/>
        <xdr:cNvCxnSpPr/>
      </xdr:nvCxnSpPr>
      <xdr:spPr>
        <a:xfrm>
          <a:off x="2336800" y="1060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61</xdr:row>
      <xdr:rowOff>143510</xdr:rowOff>
    </xdr:to>
    <xdr:cxnSp macro="">
      <xdr:nvCxnSpPr>
        <xdr:cNvPr id="140" name="直線コネクタ 139"/>
        <xdr:cNvCxnSpPr/>
      </xdr:nvCxnSpPr>
      <xdr:spPr>
        <a:xfrm>
          <a:off x="1447800" y="1036066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0" name="楕円 149"/>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51" name="財政構造の弾力性該当値テキスト"/>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2" name="楕円 151"/>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144373</xdr:rowOff>
    </xdr:from>
    <xdr:ext cx="736600" cy="259045"/>
    <xdr:sp macro="" textlink="">
      <xdr:nvSpPr>
        <xdr:cNvPr id="153" name="テキスト ボックス 152"/>
        <xdr:cNvSpPr txBox="1"/>
      </xdr:nvSpPr>
      <xdr:spPr>
        <a:xfrm>
          <a:off x="3733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4" name="楕円 153"/>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5" name="テキスト ボックス 154"/>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6" name="楕円 155"/>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7" name="テキスト ボックス 156"/>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8" name="楕円 157"/>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59" name="テキスト ボックス 158"/>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新規採用の抑制、定数条例の改正等により、職員数の削減を行ったこと、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給与水準が低いことにより、全国平均・県平均・類似団体を下回っている。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令和２年度から会計年度任用職員が導入されたことにより、期末手当分が増加する。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物件費等については、近年維持補修費が増加している。これは、公共施設等の経年劣化によるものであるが、今後も増加することが見込まれる。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33291</xdr:rowOff>
    </xdr:from>
    <xdr:to>
      <xdr:col>23</xdr:col>
      <xdr:colOff>133350</xdr:colOff>
      <xdr:row>81</xdr:row>
      <xdr:rowOff>94988</xdr:rowOff>
    </xdr:to>
    <xdr:cxnSp macro="">
      <xdr:nvCxnSpPr>
        <xdr:cNvPr id="194" name="直線コネクタ 193"/>
        <xdr:cNvCxnSpPr/>
      </xdr:nvCxnSpPr>
      <xdr:spPr>
        <a:xfrm>
          <a:off x="4114800" y="13920741"/>
          <a:ext cx="8382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169694</xdr:rowOff>
    </xdr:from>
    <xdr:to>
      <xdr:col>19</xdr:col>
      <xdr:colOff>133350</xdr:colOff>
      <xdr:row>81</xdr:row>
      <xdr:rowOff>33291</xdr:rowOff>
    </xdr:to>
    <xdr:cxnSp macro="">
      <xdr:nvCxnSpPr>
        <xdr:cNvPr id="197" name="直線コネクタ 196"/>
        <xdr:cNvCxnSpPr/>
      </xdr:nvCxnSpPr>
      <xdr:spPr>
        <a:xfrm>
          <a:off x="3225800" y="13885694"/>
          <a:ext cx="889000" cy="3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153667</xdr:rowOff>
    </xdr:from>
    <xdr:to>
      <xdr:col>15</xdr:col>
      <xdr:colOff>82550</xdr:colOff>
      <xdr:row>80</xdr:row>
      <xdr:rowOff>169694</xdr:rowOff>
    </xdr:to>
    <xdr:cxnSp macro="">
      <xdr:nvCxnSpPr>
        <xdr:cNvPr id="200" name="直線コネクタ 199"/>
        <xdr:cNvCxnSpPr/>
      </xdr:nvCxnSpPr>
      <xdr:spPr>
        <a:xfrm>
          <a:off x="2336800" y="13869667"/>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153667</xdr:rowOff>
    </xdr:from>
    <xdr:to>
      <xdr:col>11</xdr:col>
      <xdr:colOff>31750</xdr:colOff>
      <xdr:row>81</xdr:row>
      <xdr:rowOff>6925</xdr:rowOff>
    </xdr:to>
    <xdr:cxnSp macro="">
      <xdr:nvCxnSpPr>
        <xdr:cNvPr id="203" name="直線コネクタ 202"/>
        <xdr:cNvCxnSpPr/>
      </xdr:nvCxnSpPr>
      <xdr:spPr>
        <a:xfrm flipV="1">
          <a:off x="1447800" y="13869667"/>
          <a:ext cx="889000" cy="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44188</xdr:rowOff>
    </xdr:from>
    <xdr:to>
      <xdr:col>23</xdr:col>
      <xdr:colOff>184150</xdr:colOff>
      <xdr:row>81</xdr:row>
      <xdr:rowOff>145788</xdr:rowOff>
    </xdr:to>
    <xdr:sp macro="" textlink="">
      <xdr:nvSpPr>
        <xdr:cNvPr id="213" name="楕円 212"/>
        <xdr:cNvSpPr/>
      </xdr:nvSpPr>
      <xdr:spPr>
        <a:xfrm>
          <a:off x="4902200" y="139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60715</xdr:rowOff>
    </xdr:from>
    <xdr:ext cx="762000" cy="259045"/>
    <xdr:sp macro="" textlink="">
      <xdr:nvSpPr>
        <xdr:cNvPr id="214" name="人件費・物件費等の状況該当値テキスト"/>
        <xdr:cNvSpPr txBox="1"/>
      </xdr:nvSpPr>
      <xdr:spPr>
        <a:xfrm>
          <a:off x="5041900" y="1377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153941</xdr:rowOff>
    </xdr:from>
    <xdr:to>
      <xdr:col>19</xdr:col>
      <xdr:colOff>184150</xdr:colOff>
      <xdr:row>81</xdr:row>
      <xdr:rowOff>84091</xdr:rowOff>
    </xdr:to>
    <xdr:sp macro="" textlink="">
      <xdr:nvSpPr>
        <xdr:cNvPr id="215" name="楕円 214"/>
        <xdr:cNvSpPr/>
      </xdr:nvSpPr>
      <xdr:spPr>
        <a:xfrm>
          <a:off x="4064000" y="138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94268</xdr:rowOff>
    </xdr:from>
    <xdr:ext cx="736600" cy="259045"/>
    <xdr:sp macro="" textlink="">
      <xdr:nvSpPr>
        <xdr:cNvPr id="216" name="テキスト ボックス 215"/>
        <xdr:cNvSpPr txBox="1"/>
      </xdr:nvSpPr>
      <xdr:spPr>
        <a:xfrm>
          <a:off x="3733800" y="13638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118894</xdr:rowOff>
    </xdr:from>
    <xdr:to>
      <xdr:col>15</xdr:col>
      <xdr:colOff>133350</xdr:colOff>
      <xdr:row>81</xdr:row>
      <xdr:rowOff>49044</xdr:rowOff>
    </xdr:to>
    <xdr:sp macro="" textlink="">
      <xdr:nvSpPr>
        <xdr:cNvPr id="217" name="楕円 216"/>
        <xdr:cNvSpPr/>
      </xdr:nvSpPr>
      <xdr:spPr>
        <a:xfrm>
          <a:off x="3175000" y="138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59221</xdr:rowOff>
    </xdr:from>
    <xdr:ext cx="762000" cy="259045"/>
    <xdr:sp macro="" textlink="">
      <xdr:nvSpPr>
        <xdr:cNvPr id="218" name="テキスト ボックス 217"/>
        <xdr:cNvSpPr txBox="1"/>
      </xdr:nvSpPr>
      <xdr:spPr>
        <a:xfrm>
          <a:off x="2844800" y="1360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102867</xdr:rowOff>
    </xdr:from>
    <xdr:to>
      <xdr:col>11</xdr:col>
      <xdr:colOff>82550</xdr:colOff>
      <xdr:row>81</xdr:row>
      <xdr:rowOff>33017</xdr:rowOff>
    </xdr:to>
    <xdr:sp macro="" textlink="">
      <xdr:nvSpPr>
        <xdr:cNvPr id="219" name="楕円 218"/>
        <xdr:cNvSpPr/>
      </xdr:nvSpPr>
      <xdr:spPr>
        <a:xfrm>
          <a:off x="2286000" y="138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43194</xdr:rowOff>
    </xdr:from>
    <xdr:ext cx="762000" cy="259045"/>
    <xdr:sp macro="" textlink="">
      <xdr:nvSpPr>
        <xdr:cNvPr id="220" name="テキスト ボックス 219"/>
        <xdr:cNvSpPr txBox="1"/>
      </xdr:nvSpPr>
      <xdr:spPr>
        <a:xfrm>
          <a:off x="1955800" y="1358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127575</xdr:rowOff>
    </xdr:from>
    <xdr:to>
      <xdr:col>7</xdr:col>
      <xdr:colOff>31750</xdr:colOff>
      <xdr:row>81</xdr:row>
      <xdr:rowOff>57725</xdr:rowOff>
    </xdr:to>
    <xdr:sp macro="" textlink="">
      <xdr:nvSpPr>
        <xdr:cNvPr id="221" name="楕円 220"/>
        <xdr:cNvSpPr/>
      </xdr:nvSpPr>
      <xdr:spPr>
        <a:xfrm>
          <a:off x="1397000" y="138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67902</xdr:rowOff>
    </xdr:from>
    <xdr:ext cx="762000" cy="259045"/>
    <xdr:sp macro="" textlink="">
      <xdr:nvSpPr>
        <xdr:cNvPr id="222" name="テキスト ボックス 221"/>
        <xdr:cNvSpPr txBox="1"/>
      </xdr:nvSpPr>
      <xdr:spPr>
        <a:xfrm>
          <a:off x="1066800" y="1361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全国町村平均より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ポイント下回っており、給与水準は抑制されている状況である。今後も人事院勧告等を注視し、住民の理解を得られる給与制度の維持に努める。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88295</xdr:rowOff>
    </xdr:to>
    <xdr:cxnSp macro="">
      <xdr:nvCxnSpPr>
        <xdr:cNvPr id="258" name="直線コネクタ 257"/>
        <xdr:cNvCxnSpPr/>
      </xdr:nvCxnSpPr>
      <xdr:spPr>
        <a:xfrm>
          <a:off x="16179800" y="1443264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30843</xdr:rowOff>
    </xdr:to>
    <xdr:cxnSp macro="">
      <xdr:nvCxnSpPr>
        <xdr:cNvPr id="261" name="直線コネクタ 260"/>
        <xdr:cNvCxnSpPr/>
      </xdr:nvCxnSpPr>
      <xdr:spPr>
        <a:xfrm>
          <a:off x="15290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19352</xdr:rowOff>
    </xdr:from>
    <xdr:to>
      <xdr:col>72</xdr:col>
      <xdr:colOff>203200</xdr:colOff>
      <xdr:row>85</xdr:row>
      <xdr:rowOff>31750</xdr:rowOff>
    </xdr:to>
    <xdr:cxnSp macro="">
      <xdr:nvCxnSpPr>
        <xdr:cNvPr id="264" name="直線コネクタ 263"/>
        <xdr:cNvCxnSpPr/>
      </xdr:nvCxnSpPr>
      <xdr:spPr>
        <a:xfrm flipV="1">
          <a:off x="14401800" y="14421152"/>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112184</xdr:rowOff>
    </xdr:to>
    <xdr:cxnSp macro="">
      <xdr:nvCxnSpPr>
        <xdr:cNvPr id="267" name="直線コネクタ 266"/>
        <xdr:cNvCxnSpPr/>
      </xdr:nvCxnSpPr>
      <xdr:spPr>
        <a:xfrm flipV="1">
          <a:off x="13512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37495</xdr:rowOff>
    </xdr:from>
    <xdr:to>
      <xdr:col>81</xdr:col>
      <xdr:colOff>95250</xdr:colOff>
      <xdr:row>84</xdr:row>
      <xdr:rowOff>139095</xdr:rowOff>
    </xdr:to>
    <xdr:sp macro="" textlink="">
      <xdr:nvSpPr>
        <xdr:cNvPr id="277" name="楕円 276"/>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54022</xdr:rowOff>
    </xdr:from>
    <xdr:ext cx="762000" cy="259045"/>
    <xdr:sp macro="" textlink="">
      <xdr:nvSpPr>
        <xdr:cNvPr id="278"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9" name="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0" name="テキスト ボックス 279"/>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140002</xdr:rowOff>
    </xdr:from>
    <xdr:to>
      <xdr:col>73</xdr:col>
      <xdr:colOff>44450</xdr:colOff>
      <xdr:row>84</xdr:row>
      <xdr:rowOff>70152</xdr:rowOff>
    </xdr:to>
    <xdr:sp macro="" textlink="">
      <xdr:nvSpPr>
        <xdr:cNvPr id="281" name="楕円 280"/>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82" name="テキスト ボックス 281"/>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4" name="テキスト ボックス 283"/>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5" name="楕円 284"/>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6" name="テキスト ボックス 285"/>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人少ない状況である。定員管理計画においても、現状の職員数程度を維持することとなっており、住民の福祉向上のため、引き続き効率的な事務執行に取り組む必要がある。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105960</xdr:rowOff>
    </xdr:from>
    <xdr:to>
      <xdr:col>81</xdr:col>
      <xdr:colOff>44450</xdr:colOff>
      <xdr:row>59</xdr:row>
      <xdr:rowOff>105960</xdr:rowOff>
    </xdr:to>
    <xdr:cxnSp macro="">
      <xdr:nvCxnSpPr>
        <xdr:cNvPr id="321" name="直線コネクタ 320"/>
        <xdr:cNvCxnSpPr/>
      </xdr:nvCxnSpPr>
      <xdr:spPr>
        <a:xfrm>
          <a:off x="16179800" y="10221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93895</xdr:rowOff>
    </xdr:from>
    <xdr:to>
      <xdr:col>77</xdr:col>
      <xdr:colOff>44450</xdr:colOff>
      <xdr:row>59</xdr:row>
      <xdr:rowOff>105960</xdr:rowOff>
    </xdr:to>
    <xdr:cxnSp macro="">
      <xdr:nvCxnSpPr>
        <xdr:cNvPr id="324" name="直線コネクタ 323"/>
        <xdr:cNvCxnSpPr/>
      </xdr:nvCxnSpPr>
      <xdr:spPr>
        <a:xfrm>
          <a:off x="15290800" y="102094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91482</xdr:rowOff>
    </xdr:from>
    <xdr:to>
      <xdr:col>72</xdr:col>
      <xdr:colOff>203200</xdr:colOff>
      <xdr:row>59</xdr:row>
      <xdr:rowOff>93895</xdr:rowOff>
    </xdr:to>
    <xdr:cxnSp macro="">
      <xdr:nvCxnSpPr>
        <xdr:cNvPr id="327" name="直線コネクタ 326"/>
        <xdr:cNvCxnSpPr/>
      </xdr:nvCxnSpPr>
      <xdr:spPr>
        <a:xfrm>
          <a:off x="14401800" y="1020703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85852</xdr:rowOff>
    </xdr:from>
    <xdr:to>
      <xdr:col>68</xdr:col>
      <xdr:colOff>152400</xdr:colOff>
      <xdr:row>59</xdr:row>
      <xdr:rowOff>91482</xdr:rowOff>
    </xdr:to>
    <xdr:cxnSp macro="">
      <xdr:nvCxnSpPr>
        <xdr:cNvPr id="330" name="直線コネクタ 329"/>
        <xdr:cNvCxnSpPr/>
      </xdr:nvCxnSpPr>
      <xdr:spPr>
        <a:xfrm>
          <a:off x="13512800" y="1020140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55160</xdr:rowOff>
    </xdr:from>
    <xdr:to>
      <xdr:col>81</xdr:col>
      <xdr:colOff>95250</xdr:colOff>
      <xdr:row>59</xdr:row>
      <xdr:rowOff>156760</xdr:rowOff>
    </xdr:to>
    <xdr:sp macro="" textlink="">
      <xdr:nvSpPr>
        <xdr:cNvPr id="340" name="楕円 339"/>
        <xdr:cNvSpPr/>
      </xdr:nvSpPr>
      <xdr:spPr>
        <a:xfrm>
          <a:off x="16967200" y="101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71687</xdr:rowOff>
    </xdr:from>
    <xdr:ext cx="762000" cy="259045"/>
    <xdr:sp macro="" textlink="">
      <xdr:nvSpPr>
        <xdr:cNvPr id="341" name="定員管理の状況該当値テキスト"/>
        <xdr:cNvSpPr txBox="1"/>
      </xdr:nvSpPr>
      <xdr:spPr>
        <a:xfrm>
          <a:off x="17106900" y="1001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55160</xdr:rowOff>
    </xdr:from>
    <xdr:to>
      <xdr:col>77</xdr:col>
      <xdr:colOff>95250</xdr:colOff>
      <xdr:row>59</xdr:row>
      <xdr:rowOff>156760</xdr:rowOff>
    </xdr:to>
    <xdr:sp macro="" textlink="">
      <xdr:nvSpPr>
        <xdr:cNvPr id="342" name="楕円 341"/>
        <xdr:cNvSpPr/>
      </xdr:nvSpPr>
      <xdr:spPr>
        <a:xfrm>
          <a:off x="16129000" y="101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166937</xdr:rowOff>
    </xdr:from>
    <xdr:ext cx="736600" cy="259045"/>
    <xdr:sp macro="" textlink="">
      <xdr:nvSpPr>
        <xdr:cNvPr id="343" name="テキスト ボックス 342"/>
        <xdr:cNvSpPr txBox="1"/>
      </xdr:nvSpPr>
      <xdr:spPr>
        <a:xfrm>
          <a:off x="15798800" y="9939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43095</xdr:rowOff>
    </xdr:from>
    <xdr:to>
      <xdr:col>73</xdr:col>
      <xdr:colOff>44450</xdr:colOff>
      <xdr:row>59</xdr:row>
      <xdr:rowOff>144695</xdr:rowOff>
    </xdr:to>
    <xdr:sp macro="" textlink="">
      <xdr:nvSpPr>
        <xdr:cNvPr id="344" name="楕円 343"/>
        <xdr:cNvSpPr/>
      </xdr:nvSpPr>
      <xdr:spPr>
        <a:xfrm>
          <a:off x="15240000" y="101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154872</xdr:rowOff>
    </xdr:from>
    <xdr:ext cx="762000" cy="259045"/>
    <xdr:sp macro="" textlink="">
      <xdr:nvSpPr>
        <xdr:cNvPr id="345" name="テキスト ボックス 344"/>
        <xdr:cNvSpPr txBox="1"/>
      </xdr:nvSpPr>
      <xdr:spPr>
        <a:xfrm>
          <a:off x="14909800" y="992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40682</xdr:rowOff>
    </xdr:from>
    <xdr:to>
      <xdr:col>68</xdr:col>
      <xdr:colOff>203200</xdr:colOff>
      <xdr:row>59</xdr:row>
      <xdr:rowOff>142282</xdr:rowOff>
    </xdr:to>
    <xdr:sp macro="" textlink="">
      <xdr:nvSpPr>
        <xdr:cNvPr id="346" name="楕円 345"/>
        <xdr:cNvSpPr/>
      </xdr:nvSpPr>
      <xdr:spPr>
        <a:xfrm>
          <a:off x="14351000" y="1015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152459</xdr:rowOff>
    </xdr:from>
    <xdr:ext cx="762000" cy="259045"/>
    <xdr:sp macro="" textlink="">
      <xdr:nvSpPr>
        <xdr:cNvPr id="347" name="テキスト ボックス 346"/>
        <xdr:cNvSpPr txBox="1"/>
      </xdr:nvSpPr>
      <xdr:spPr>
        <a:xfrm>
          <a:off x="14020800" y="992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48" name="楕円 347"/>
        <xdr:cNvSpPr/>
      </xdr:nvSpPr>
      <xdr:spPr>
        <a:xfrm>
          <a:off x="13462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49" name="テキスト ボックス 348"/>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一般会計の元利償還金は減少してきているが、準元利償還金（公営企業への繰出し金のうち公債費の財源と認められるもの）のうち、特に水道事業会計については、企業債償還ピークを令和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年度に迎える。そのため、水道事業に係る準元利償還金が前年度比で</a:t>
          </a:r>
          <a:r>
            <a:rPr kumimoji="1" lang="en-US" altLang="ja-JP" sz="1100">
              <a:latin typeface="ＭＳ Ｐゴシック" panose="020B0600070205080204" pitchFamily="50" charset="-128"/>
              <a:ea typeface="ＭＳ Ｐゴシック" panose="020B0600070205080204" pitchFamily="50" charset="-128"/>
            </a:rPr>
            <a:t>12,003</a:t>
          </a:r>
          <a:r>
            <a:rPr kumimoji="1" lang="ja-JP" altLang="en-US" sz="1100">
              <a:latin typeface="ＭＳ Ｐゴシック" panose="020B0600070205080204" pitchFamily="50" charset="-128"/>
              <a:ea typeface="ＭＳ Ｐゴシック" panose="020B0600070205080204" pitchFamily="50" charset="-128"/>
            </a:rPr>
            <a:t>千円増加しており、比率上昇の要因となっている。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元利利償還金は、一般会計は令和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年度、水道事業会計は令和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年度、下水道事業は令和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年度にピークを迎える。水道事業、下水道事業は面的整備がほぼ完了しているため、公債費財源繰出しは償還ピークを過ぎると年々減少していくと見込んでいるが、一般会計については、令和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月豪雨災害の影響で、今後地方債の増発が見込まれる。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149074</xdr:rowOff>
    </xdr:to>
    <xdr:cxnSp macro="">
      <xdr:nvCxnSpPr>
        <xdr:cNvPr id="386" name="直線コネクタ 385"/>
        <xdr:cNvCxnSpPr/>
      </xdr:nvCxnSpPr>
      <xdr:spPr>
        <a:xfrm>
          <a:off x="16179800" y="68241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137583</xdr:rowOff>
    </xdr:to>
    <xdr:cxnSp macro="">
      <xdr:nvCxnSpPr>
        <xdr:cNvPr id="389" name="直線コネクタ 388"/>
        <xdr:cNvCxnSpPr/>
      </xdr:nvCxnSpPr>
      <xdr:spPr>
        <a:xfrm>
          <a:off x="15290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23585</xdr:rowOff>
    </xdr:to>
    <xdr:cxnSp macro="">
      <xdr:nvCxnSpPr>
        <xdr:cNvPr id="392" name="直線コネクタ 391"/>
        <xdr:cNvCxnSpPr/>
      </xdr:nvCxnSpPr>
      <xdr:spPr>
        <a:xfrm flipV="1">
          <a:off x="14401800" y="68241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81038</xdr:rowOff>
    </xdr:to>
    <xdr:cxnSp macro="">
      <xdr:nvCxnSpPr>
        <xdr:cNvPr id="395" name="直線コネクタ 394"/>
        <xdr:cNvCxnSpPr/>
      </xdr:nvCxnSpPr>
      <xdr:spPr>
        <a:xfrm flipV="1">
          <a:off x="13512800" y="68815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405" name="楕円 404"/>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70351</xdr:rowOff>
    </xdr:from>
    <xdr:ext cx="762000" cy="259045"/>
    <xdr:sp macro="" textlink="">
      <xdr:nvSpPr>
        <xdr:cNvPr id="406" name="公債費負担の状況該当値テキスト"/>
        <xdr:cNvSpPr txBox="1"/>
      </xdr:nvSpPr>
      <xdr:spPr>
        <a:xfrm>
          <a:off x="17106900" y="67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7" name="楕円 406"/>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408" name="テキスト ボックス 407"/>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9" name="楕円 408"/>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410" name="テキスト ボックス 409"/>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411" name="楕円 410"/>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12" name="テキスト ボックス 411"/>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13" name="楕円 412"/>
        <xdr:cNvSpPr/>
      </xdr:nvSpPr>
      <xdr:spPr>
        <a:xfrm>
          <a:off x="13462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414" name="テキスト ボックス 413"/>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これまでの減少要因としては、地方債の償還が進むにつれて、地方債残高が順調に減少していること、財政調整基金を始めとした基金の残高が年々増加していること、職員の若年化により退職手当引当金相当額が減少したことが挙げられる。元利利償還金は、一般会計は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年度、水道事業会計は令和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年度、下水道事業は令和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年度にピークを迎える。水道事業、下水道事業は面的整備がほぼ完了しているため、地方債残高も順調に減少すると見込まれるが、一般会計については、令和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月豪雨災害により、地方債を発行したため、将来負担比率の上昇が見込まれる。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106136</xdr:rowOff>
    </xdr:from>
    <xdr:to>
      <xdr:col>81</xdr:col>
      <xdr:colOff>44450</xdr:colOff>
      <xdr:row>19</xdr:row>
      <xdr:rowOff>38100</xdr:rowOff>
    </xdr:to>
    <xdr:cxnSp macro="">
      <xdr:nvCxnSpPr>
        <xdr:cNvPr id="450" name="直線コネクタ 449"/>
        <xdr:cNvCxnSpPr/>
      </xdr:nvCxnSpPr>
      <xdr:spPr>
        <a:xfrm flipV="1">
          <a:off x="16179800" y="31922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38100</xdr:rowOff>
    </xdr:from>
    <xdr:to>
      <xdr:col>77</xdr:col>
      <xdr:colOff>44450</xdr:colOff>
      <xdr:row>19</xdr:row>
      <xdr:rowOff>105894</xdr:rowOff>
    </xdr:to>
    <xdr:cxnSp macro="">
      <xdr:nvCxnSpPr>
        <xdr:cNvPr id="453" name="直線コネクタ 452"/>
        <xdr:cNvCxnSpPr/>
      </xdr:nvCxnSpPr>
      <xdr:spPr>
        <a:xfrm flipV="1">
          <a:off x="15290800" y="3295650"/>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105894</xdr:rowOff>
    </xdr:from>
    <xdr:to>
      <xdr:col>72</xdr:col>
      <xdr:colOff>203200</xdr:colOff>
      <xdr:row>19</xdr:row>
      <xdr:rowOff>123130</xdr:rowOff>
    </xdr:to>
    <xdr:cxnSp macro="">
      <xdr:nvCxnSpPr>
        <xdr:cNvPr id="456" name="直線コネクタ 455"/>
        <xdr:cNvCxnSpPr/>
      </xdr:nvCxnSpPr>
      <xdr:spPr>
        <a:xfrm flipV="1">
          <a:off x="14401800" y="336344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123130</xdr:rowOff>
    </xdr:from>
    <xdr:to>
      <xdr:col>68</xdr:col>
      <xdr:colOff>152400</xdr:colOff>
      <xdr:row>19</xdr:row>
      <xdr:rowOff>124278</xdr:rowOff>
    </xdr:to>
    <xdr:cxnSp macro="">
      <xdr:nvCxnSpPr>
        <xdr:cNvPr id="459" name="直線コネクタ 458"/>
        <xdr:cNvCxnSpPr/>
      </xdr:nvCxnSpPr>
      <xdr:spPr>
        <a:xfrm flipV="1">
          <a:off x="13512800" y="3380680"/>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55336</xdr:rowOff>
    </xdr:from>
    <xdr:to>
      <xdr:col>81</xdr:col>
      <xdr:colOff>95250</xdr:colOff>
      <xdr:row>18</xdr:row>
      <xdr:rowOff>156936</xdr:rowOff>
    </xdr:to>
    <xdr:sp macro="" textlink="">
      <xdr:nvSpPr>
        <xdr:cNvPr id="469" name="楕円 468"/>
        <xdr:cNvSpPr/>
      </xdr:nvSpPr>
      <xdr:spPr>
        <a:xfrm>
          <a:off x="16967200" y="31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27413</xdr:rowOff>
    </xdr:from>
    <xdr:ext cx="762000" cy="259045"/>
    <xdr:sp macro="" textlink="">
      <xdr:nvSpPr>
        <xdr:cNvPr id="470" name="将来負担の状況該当値テキスト"/>
        <xdr:cNvSpPr txBox="1"/>
      </xdr:nvSpPr>
      <xdr:spPr>
        <a:xfrm>
          <a:off x="17106900" y="311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158750</xdr:rowOff>
    </xdr:from>
    <xdr:to>
      <xdr:col>77</xdr:col>
      <xdr:colOff>95250</xdr:colOff>
      <xdr:row>19</xdr:row>
      <xdr:rowOff>88900</xdr:rowOff>
    </xdr:to>
    <xdr:sp macro="" textlink="">
      <xdr:nvSpPr>
        <xdr:cNvPr id="471" name="楕円 470"/>
        <xdr:cNvSpPr/>
      </xdr:nvSpPr>
      <xdr:spPr>
        <a:xfrm>
          <a:off x="16129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73677</xdr:rowOff>
    </xdr:from>
    <xdr:ext cx="736600" cy="259045"/>
    <xdr:sp macro="" textlink="">
      <xdr:nvSpPr>
        <xdr:cNvPr id="472" name="テキスト ボックス 471"/>
        <xdr:cNvSpPr txBox="1"/>
      </xdr:nvSpPr>
      <xdr:spPr>
        <a:xfrm>
          <a:off x="15798800" y="333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55094</xdr:rowOff>
    </xdr:from>
    <xdr:to>
      <xdr:col>73</xdr:col>
      <xdr:colOff>44450</xdr:colOff>
      <xdr:row>19</xdr:row>
      <xdr:rowOff>156694</xdr:rowOff>
    </xdr:to>
    <xdr:sp macro="" textlink="">
      <xdr:nvSpPr>
        <xdr:cNvPr id="473" name="楕円 472"/>
        <xdr:cNvSpPr/>
      </xdr:nvSpPr>
      <xdr:spPr>
        <a:xfrm>
          <a:off x="15240000" y="33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141471</xdr:rowOff>
    </xdr:from>
    <xdr:ext cx="762000" cy="259045"/>
    <xdr:sp macro="" textlink="">
      <xdr:nvSpPr>
        <xdr:cNvPr id="474" name="テキスト ボックス 473"/>
        <xdr:cNvSpPr txBox="1"/>
      </xdr:nvSpPr>
      <xdr:spPr>
        <a:xfrm>
          <a:off x="14909800" y="33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72330</xdr:rowOff>
    </xdr:from>
    <xdr:to>
      <xdr:col>68</xdr:col>
      <xdr:colOff>203200</xdr:colOff>
      <xdr:row>20</xdr:row>
      <xdr:rowOff>2480</xdr:rowOff>
    </xdr:to>
    <xdr:sp macro="" textlink="">
      <xdr:nvSpPr>
        <xdr:cNvPr id="475" name="楕円 474"/>
        <xdr:cNvSpPr/>
      </xdr:nvSpPr>
      <xdr:spPr>
        <a:xfrm>
          <a:off x="14351000" y="33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158707</xdr:rowOff>
    </xdr:from>
    <xdr:ext cx="762000" cy="259045"/>
    <xdr:sp macro="" textlink="">
      <xdr:nvSpPr>
        <xdr:cNvPr id="476" name="テキスト ボックス 475"/>
        <xdr:cNvSpPr txBox="1"/>
      </xdr:nvSpPr>
      <xdr:spPr>
        <a:xfrm>
          <a:off x="14020800" y="341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73478</xdr:rowOff>
    </xdr:from>
    <xdr:to>
      <xdr:col>64</xdr:col>
      <xdr:colOff>152400</xdr:colOff>
      <xdr:row>20</xdr:row>
      <xdr:rowOff>3628</xdr:rowOff>
    </xdr:to>
    <xdr:sp macro="" textlink="">
      <xdr:nvSpPr>
        <xdr:cNvPr id="477" name="楕円 476"/>
        <xdr:cNvSpPr/>
      </xdr:nvSpPr>
      <xdr:spPr>
        <a:xfrm>
          <a:off x="13462000" y="33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159855</xdr:rowOff>
    </xdr:from>
    <xdr:ext cx="762000" cy="259045"/>
    <xdr:sp macro="" textlink="">
      <xdr:nvSpPr>
        <xdr:cNvPr id="478" name="テキスト ボックス 477"/>
        <xdr:cNvSpPr txBox="1"/>
      </xdr:nvSpPr>
      <xdr:spPr>
        <a:xfrm>
          <a:off x="13131800" y="341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10,552
10,494
85.04
5,942,537
5,763,111
113,107
3,240,464
4,914,932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職員数、ライパイレス指数が類似団体と比較して低い水準にあり、人件費の経常収支比率も類似団体を下回って推移している。</a:t>
          </a:r>
        </a:p>
        <a:p>
          <a:r>
            <a:rPr kumimoji="1" lang="ja-JP" altLang="en-US" sz="1100">
              <a:latin typeface="ＭＳ Ｐゴシック" panose="020B0600070205080204" pitchFamily="50" charset="-128"/>
              <a:ea typeface="ＭＳ Ｐゴシック" panose="020B0600070205080204" pitchFamily="50" charset="-128"/>
            </a:rPr>
            <a:t>　今後においては、定年延長、会計年度任用職員制度の開始により上昇することが予想される。また、新型コロナ感染症対策・豪雨災害関連の事務量が増加しており、一時的な増加が見込まれる。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5080</xdr:rowOff>
    </xdr:to>
    <xdr:cxnSp macro="">
      <xdr:nvCxnSpPr>
        <xdr:cNvPr id="66" name="直線コネクタ 65"/>
        <xdr:cNvCxnSpPr/>
      </xdr:nvCxnSpPr>
      <xdr:spPr>
        <a:xfrm>
          <a:off x="3987800" y="6116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115570</xdr:rowOff>
    </xdr:to>
    <xdr:cxnSp macro="">
      <xdr:nvCxnSpPr>
        <xdr:cNvPr id="69" name="直線コネクタ 68"/>
        <xdr:cNvCxnSpPr/>
      </xdr:nvCxnSpPr>
      <xdr:spPr>
        <a:xfrm>
          <a:off x="3098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107950</xdr:rowOff>
    </xdr:to>
    <xdr:cxnSp macro="">
      <xdr:nvCxnSpPr>
        <xdr:cNvPr id="72" name="直線コネクタ 71"/>
        <xdr:cNvCxnSpPr/>
      </xdr:nvCxnSpPr>
      <xdr:spPr>
        <a:xfrm>
          <a:off x="2209800" y="604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85090</xdr:rowOff>
    </xdr:to>
    <xdr:cxnSp macro="">
      <xdr:nvCxnSpPr>
        <xdr:cNvPr id="75" name="直線コネクタ 74"/>
        <xdr:cNvCxnSpPr/>
      </xdr:nvCxnSpPr>
      <xdr:spPr>
        <a:xfrm flipV="1">
          <a:off x="1320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全国や類似団体平均よりは下回っており、各種業務の見直しや経費削減に取り組んだ成果が表れている。</a:t>
          </a:r>
        </a:p>
        <a:p>
          <a:r>
            <a:rPr kumimoji="1" lang="ja-JP" altLang="en-US" sz="1100">
              <a:latin typeface="ＭＳ Ｐゴシック" panose="020B0600070205080204" pitchFamily="50" charset="-128"/>
              <a:ea typeface="ＭＳ Ｐゴシック" panose="020B0600070205080204" pitchFamily="50" charset="-128"/>
            </a:rPr>
            <a:t>　しかしながら、近年増加傾向にあり、国の施策に係る事業等により増加することも予想されるので、今後においても行財政改革を通じ、全国や類似団体の平均を上回らないように努める。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99568</xdr:rowOff>
    </xdr:from>
    <xdr:to>
      <xdr:col>82</xdr:col>
      <xdr:colOff>107950</xdr:colOff>
      <xdr:row>14</xdr:row>
      <xdr:rowOff>145288</xdr:rowOff>
    </xdr:to>
    <xdr:cxnSp macro="">
      <xdr:nvCxnSpPr>
        <xdr:cNvPr id="125" name="直線コネクタ 124"/>
        <xdr:cNvCxnSpPr/>
      </xdr:nvCxnSpPr>
      <xdr:spPr>
        <a:xfrm>
          <a:off x="15671800" y="24998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72136</xdr:rowOff>
    </xdr:from>
    <xdr:to>
      <xdr:col>78</xdr:col>
      <xdr:colOff>69850</xdr:colOff>
      <xdr:row>14</xdr:row>
      <xdr:rowOff>99568</xdr:rowOff>
    </xdr:to>
    <xdr:cxnSp macro="">
      <xdr:nvCxnSpPr>
        <xdr:cNvPr id="128" name="直線コネクタ 127"/>
        <xdr:cNvCxnSpPr/>
      </xdr:nvCxnSpPr>
      <xdr:spPr>
        <a:xfrm>
          <a:off x="14782800" y="24724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26416</xdr:rowOff>
    </xdr:from>
    <xdr:to>
      <xdr:col>73</xdr:col>
      <xdr:colOff>180975</xdr:colOff>
      <xdr:row>14</xdr:row>
      <xdr:rowOff>72136</xdr:rowOff>
    </xdr:to>
    <xdr:cxnSp macro="">
      <xdr:nvCxnSpPr>
        <xdr:cNvPr id="131" name="直線コネクタ 130"/>
        <xdr:cNvCxnSpPr/>
      </xdr:nvCxnSpPr>
      <xdr:spPr>
        <a:xfrm>
          <a:off x="13893800" y="24267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14</xdr:row>
      <xdr:rowOff>26416</xdr:rowOff>
    </xdr:to>
    <xdr:cxnSp macro="">
      <xdr:nvCxnSpPr>
        <xdr:cNvPr id="134" name="直線コネクタ 133"/>
        <xdr:cNvCxnSpPr/>
      </xdr:nvCxnSpPr>
      <xdr:spPr>
        <a:xfrm>
          <a:off x="13004800" y="2380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94488</xdr:rowOff>
    </xdr:from>
    <xdr:to>
      <xdr:col>82</xdr:col>
      <xdr:colOff>158750</xdr:colOff>
      <xdr:row>15</xdr:row>
      <xdr:rowOff>24638</xdr:rowOff>
    </xdr:to>
    <xdr:sp macro="" textlink="">
      <xdr:nvSpPr>
        <xdr:cNvPr id="144" name="楕円 143"/>
        <xdr:cNvSpPr/>
      </xdr:nvSpPr>
      <xdr:spPr>
        <a:xfrm>
          <a:off x="164592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111015</xdr:rowOff>
    </xdr:from>
    <xdr:ext cx="762000" cy="259045"/>
    <xdr:sp macro="" textlink="">
      <xdr:nvSpPr>
        <xdr:cNvPr id="145" name="物件費該当値テキスト"/>
        <xdr:cNvSpPr txBox="1"/>
      </xdr:nvSpPr>
      <xdr:spPr>
        <a:xfrm>
          <a:off x="16598900" y="23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48768</xdr:rowOff>
    </xdr:from>
    <xdr:to>
      <xdr:col>78</xdr:col>
      <xdr:colOff>120650</xdr:colOff>
      <xdr:row>14</xdr:row>
      <xdr:rowOff>150368</xdr:rowOff>
    </xdr:to>
    <xdr:sp macro="" textlink="">
      <xdr:nvSpPr>
        <xdr:cNvPr id="146" name="楕円 145"/>
        <xdr:cNvSpPr/>
      </xdr:nvSpPr>
      <xdr:spPr>
        <a:xfrm>
          <a:off x="15621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160545</xdr:rowOff>
    </xdr:from>
    <xdr:ext cx="736600" cy="259045"/>
    <xdr:sp macro="" textlink="">
      <xdr:nvSpPr>
        <xdr:cNvPr id="147" name="テキスト ボックス 146"/>
        <xdr:cNvSpPr txBox="1"/>
      </xdr:nvSpPr>
      <xdr:spPr>
        <a:xfrm>
          <a:off x="15290800" y="221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21336</xdr:rowOff>
    </xdr:from>
    <xdr:to>
      <xdr:col>74</xdr:col>
      <xdr:colOff>31750</xdr:colOff>
      <xdr:row>14</xdr:row>
      <xdr:rowOff>122936</xdr:rowOff>
    </xdr:to>
    <xdr:sp macro="" textlink="">
      <xdr:nvSpPr>
        <xdr:cNvPr id="148" name="楕円 147"/>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133113</xdr:rowOff>
    </xdr:from>
    <xdr:ext cx="762000" cy="259045"/>
    <xdr:sp macro="" textlink="">
      <xdr:nvSpPr>
        <xdr:cNvPr id="149" name="テキスト ボックス 148"/>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147066</xdr:rowOff>
    </xdr:from>
    <xdr:to>
      <xdr:col>69</xdr:col>
      <xdr:colOff>142875</xdr:colOff>
      <xdr:row>14</xdr:row>
      <xdr:rowOff>77216</xdr:rowOff>
    </xdr:to>
    <xdr:sp macro="" textlink="">
      <xdr:nvSpPr>
        <xdr:cNvPr id="150" name="楕円 149"/>
        <xdr:cNvSpPr/>
      </xdr:nvSpPr>
      <xdr:spPr>
        <a:xfrm>
          <a:off x="13843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87393</xdr:rowOff>
    </xdr:from>
    <xdr:ext cx="762000" cy="259045"/>
    <xdr:sp macro="" textlink="">
      <xdr:nvSpPr>
        <xdr:cNvPr id="151" name="テキスト ボックス 150"/>
        <xdr:cNvSpPr txBox="1"/>
      </xdr:nvSpPr>
      <xdr:spPr>
        <a:xfrm>
          <a:off x="13512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2" name="楕円 151"/>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3" name="テキスト ボックス 152"/>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保育園の負担金や障がい者福祉サービスの増加により、依然として高い水準で推移しており、年々増加している。</a:t>
          </a:r>
        </a:p>
        <a:p>
          <a:r>
            <a:rPr kumimoji="1" lang="ja-JP" altLang="en-US" sz="1100">
              <a:latin typeface="ＭＳ Ｐゴシック" panose="020B0600070205080204" pitchFamily="50" charset="-128"/>
              <a:ea typeface="ＭＳ Ｐゴシック" panose="020B0600070205080204" pitchFamily="50" charset="-128"/>
            </a:rPr>
            <a:t>　社会保障制度の経費増大や保育園数、子どもの数が多いことも影響していると考えられる。全国や県平均より下回ってはいるものの、類似団体平均に比べると高い状況であり、個別の事業の見直しを進める。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95250</xdr:rowOff>
    </xdr:from>
    <xdr:to>
      <xdr:col>24</xdr:col>
      <xdr:colOff>25400</xdr:colOff>
      <xdr:row>61</xdr:row>
      <xdr:rowOff>120650</xdr:rowOff>
    </xdr:to>
    <xdr:cxnSp macro="">
      <xdr:nvCxnSpPr>
        <xdr:cNvPr id="185" name="直線コネクタ 184"/>
        <xdr:cNvCxnSpPr/>
      </xdr:nvCxnSpPr>
      <xdr:spPr>
        <a:xfrm flipV="1">
          <a:off x="3987800" y="10553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107950</xdr:rowOff>
    </xdr:from>
    <xdr:to>
      <xdr:col>19</xdr:col>
      <xdr:colOff>187325</xdr:colOff>
      <xdr:row>61</xdr:row>
      <xdr:rowOff>120650</xdr:rowOff>
    </xdr:to>
    <xdr:cxnSp macro="">
      <xdr:nvCxnSpPr>
        <xdr:cNvPr id="188" name="直線コネクタ 187"/>
        <xdr:cNvCxnSpPr/>
      </xdr:nvCxnSpPr>
      <xdr:spPr>
        <a:xfrm>
          <a:off x="3098800" y="1056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95250</xdr:rowOff>
    </xdr:from>
    <xdr:to>
      <xdr:col>15</xdr:col>
      <xdr:colOff>98425</xdr:colOff>
      <xdr:row>61</xdr:row>
      <xdr:rowOff>107950</xdr:rowOff>
    </xdr:to>
    <xdr:cxnSp macro="">
      <xdr:nvCxnSpPr>
        <xdr:cNvPr id="191" name="直線コネクタ 190"/>
        <xdr:cNvCxnSpPr/>
      </xdr:nvCxnSpPr>
      <xdr:spPr>
        <a:xfrm>
          <a:off x="2209800" y="1055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152400</xdr:rowOff>
    </xdr:from>
    <xdr:to>
      <xdr:col>11</xdr:col>
      <xdr:colOff>9525</xdr:colOff>
      <xdr:row>61</xdr:row>
      <xdr:rowOff>95250</xdr:rowOff>
    </xdr:to>
    <xdr:cxnSp macro="">
      <xdr:nvCxnSpPr>
        <xdr:cNvPr id="194" name="直線コネクタ 193"/>
        <xdr:cNvCxnSpPr/>
      </xdr:nvCxnSpPr>
      <xdr:spPr>
        <a:xfrm>
          <a:off x="1320800" y="10439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44450</xdr:rowOff>
    </xdr:from>
    <xdr:to>
      <xdr:col>24</xdr:col>
      <xdr:colOff>76200</xdr:colOff>
      <xdr:row>61</xdr:row>
      <xdr:rowOff>146050</xdr:rowOff>
    </xdr:to>
    <xdr:sp macro="" textlink="">
      <xdr:nvSpPr>
        <xdr:cNvPr id="204" name="楕円 203"/>
        <xdr:cNvSpPr/>
      </xdr:nvSpPr>
      <xdr:spPr>
        <a:xfrm>
          <a:off x="4775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124477</xdr:rowOff>
    </xdr:from>
    <xdr:ext cx="762000" cy="259045"/>
    <xdr:sp macro="" textlink="">
      <xdr:nvSpPr>
        <xdr:cNvPr id="205" name="扶助費該当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69850</xdr:rowOff>
    </xdr:from>
    <xdr:to>
      <xdr:col>20</xdr:col>
      <xdr:colOff>38100</xdr:colOff>
      <xdr:row>62</xdr:row>
      <xdr:rowOff>0</xdr:rowOff>
    </xdr:to>
    <xdr:sp macro="" textlink="">
      <xdr:nvSpPr>
        <xdr:cNvPr id="206" name="楕円 205"/>
        <xdr:cNvSpPr/>
      </xdr:nvSpPr>
      <xdr:spPr>
        <a:xfrm>
          <a:off x="3937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156227</xdr:rowOff>
    </xdr:from>
    <xdr:ext cx="736600" cy="259045"/>
    <xdr:sp macro="" textlink="">
      <xdr:nvSpPr>
        <xdr:cNvPr id="207" name="テキスト ボックス 206"/>
        <xdr:cNvSpPr txBox="1"/>
      </xdr:nvSpPr>
      <xdr:spPr>
        <a:xfrm>
          <a:off x="3606800" y="1061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57150</xdr:rowOff>
    </xdr:from>
    <xdr:to>
      <xdr:col>15</xdr:col>
      <xdr:colOff>149225</xdr:colOff>
      <xdr:row>61</xdr:row>
      <xdr:rowOff>158750</xdr:rowOff>
    </xdr:to>
    <xdr:sp macro="" textlink="">
      <xdr:nvSpPr>
        <xdr:cNvPr id="208" name="楕円 207"/>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143527</xdr:rowOff>
    </xdr:from>
    <xdr:ext cx="762000" cy="259045"/>
    <xdr:sp macro="" textlink="">
      <xdr:nvSpPr>
        <xdr:cNvPr id="209" name="テキスト ボックス 208"/>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44450</xdr:rowOff>
    </xdr:from>
    <xdr:to>
      <xdr:col>11</xdr:col>
      <xdr:colOff>60325</xdr:colOff>
      <xdr:row>61</xdr:row>
      <xdr:rowOff>146050</xdr:rowOff>
    </xdr:to>
    <xdr:sp macro="" textlink="">
      <xdr:nvSpPr>
        <xdr:cNvPr id="210" name="楕円 209"/>
        <xdr:cNvSpPr/>
      </xdr:nvSpPr>
      <xdr:spPr>
        <a:xfrm>
          <a:off x="215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130827</xdr:rowOff>
    </xdr:from>
    <xdr:ext cx="762000" cy="259045"/>
    <xdr:sp macro="" textlink="">
      <xdr:nvSpPr>
        <xdr:cNvPr id="211" name="テキスト ボックス 210"/>
        <xdr:cNvSpPr txBox="1"/>
      </xdr:nvSpPr>
      <xdr:spPr>
        <a:xfrm>
          <a:off x="1828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101600</xdr:rowOff>
    </xdr:from>
    <xdr:to>
      <xdr:col>6</xdr:col>
      <xdr:colOff>171450</xdr:colOff>
      <xdr:row>61</xdr:row>
      <xdr:rowOff>31750</xdr:rowOff>
    </xdr:to>
    <xdr:sp macro="" textlink="">
      <xdr:nvSpPr>
        <xdr:cNvPr id="212" name="楕円 211"/>
        <xdr:cNvSpPr/>
      </xdr:nvSpPr>
      <xdr:spPr>
        <a:xfrm>
          <a:off x="1270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16527</xdr:rowOff>
    </xdr:from>
    <xdr:ext cx="762000" cy="259045"/>
    <xdr:sp macro="" textlink="">
      <xdr:nvSpPr>
        <xdr:cNvPr id="213" name="テキスト ボックス 212"/>
        <xdr:cNvSpPr txBox="1"/>
      </xdr:nvSpPr>
      <xdr:spPr>
        <a:xfrm>
          <a:off x="939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特別会計への繰出金の増により近年増加傾向にある。上水道・下水道事業については、令和２年度３月議会に料金改定条例を提案予定である。一般会計繰出金の削減に努めていく。</a:t>
          </a:r>
        </a:p>
        <a:p>
          <a:r>
            <a:rPr kumimoji="1" lang="ja-JP" altLang="en-US" sz="1100">
              <a:latin typeface="ＭＳ Ｐゴシック" panose="020B0600070205080204" pitchFamily="50" charset="-128"/>
              <a:ea typeface="ＭＳ Ｐゴシック" panose="020B0600070205080204" pitchFamily="50" charset="-128"/>
            </a:rPr>
            <a:t>　今後においても、高齢化による社会保障経費の増加が見込まれるため、住民の健康増進・予防介護等に取り組み、普通会計からの繰出削減に取り組んでいきたい。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77470</xdr:rowOff>
    </xdr:to>
    <xdr:cxnSp macro="">
      <xdr:nvCxnSpPr>
        <xdr:cNvPr id="246" name="直線コネクタ 245"/>
        <xdr:cNvCxnSpPr/>
      </xdr:nvCxnSpPr>
      <xdr:spPr>
        <a:xfrm>
          <a:off x="15671800" y="9796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49" name="直線コネクタ 248"/>
        <xdr:cNvCxnSpPr/>
      </xdr:nvCxnSpPr>
      <xdr:spPr>
        <a:xfrm>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146050</xdr:rowOff>
    </xdr:to>
    <xdr:cxnSp macro="">
      <xdr:nvCxnSpPr>
        <xdr:cNvPr id="252" name="直線コネクタ 251"/>
        <xdr:cNvCxnSpPr/>
      </xdr:nvCxnSpPr>
      <xdr:spPr>
        <a:xfrm flipV="1">
          <a:off x="13893800" y="9781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146050</xdr:rowOff>
    </xdr:to>
    <xdr:cxnSp macro="">
      <xdr:nvCxnSpPr>
        <xdr:cNvPr id="255" name="直線コネクタ 254"/>
        <xdr:cNvCxnSpPr/>
      </xdr:nvCxnSpPr>
      <xdr:spPr>
        <a:xfrm>
          <a:off x="13004800" y="9819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5" name="楕円 264"/>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6"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7" name="楕円 266"/>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68" name="テキスト ボックス 26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69" name="楕円 268"/>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0" name="テキスト ボックス 269"/>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1" name="楕円 270"/>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2" name="テキスト ボックス 271"/>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3" name="楕円 272"/>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4" name="テキスト ボックス 27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少子高齢化対策として、高校生までの医療費の補助、給食費の補助等を拡充してきたことから、補助費等は増加傾向にある。</a:t>
          </a:r>
        </a:p>
        <a:p>
          <a:r>
            <a:rPr kumimoji="1" lang="ja-JP" altLang="en-US" sz="1100">
              <a:latin typeface="ＭＳ Ｐゴシック" panose="020B0600070205080204" pitchFamily="50" charset="-128"/>
              <a:ea typeface="ＭＳ Ｐゴシック" panose="020B0600070205080204" pitchFamily="50" charset="-128"/>
            </a:rPr>
            <a:t>　また、地域公共交通（くま川鉄道、地方バス）への補助についても、利用者数の減少のため増加傾向にある。豪雨災害により、くま川鉄道への補助が今後増加することが見込まれる。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40132</xdr:rowOff>
    </xdr:to>
    <xdr:cxnSp macro="">
      <xdr:nvCxnSpPr>
        <xdr:cNvPr id="304" name="直線コネクタ 303"/>
        <xdr:cNvCxnSpPr/>
      </xdr:nvCxnSpPr>
      <xdr:spPr>
        <a:xfrm>
          <a:off x="15671800" y="65049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37</xdr:row>
      <xdr:rowOff>161290</xdr:rowOff>
    </xdr:to>
    <xdr:cxnSp macro="">
      <xdr:nvCxnSpPr>
        <xdr:cNvPr id="307" name="直線コネクタ 306"/>
        <xdr:cNvCxnSpPr/>
      </xdr:nvCxnSpPr>
      <xdr:spPr>
        <a:xfrm>
          <a:off x="14782800" y="6495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152146</xdr:rowOff>
    </xdr:to>
    <xdr:cxnSp macro="">
      <xdr:nvCxnSpPr>
        <xdr:cNvPr id="310" name="直線コネクタ 309"/>
        <xdr:cNvCxnSpPr/>
      </xdr:nvCxnSpPr>
      <xdr:spPr>
        <a:xfrm>
          <a:off x="13893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83566</xdr:rowOff>
    </xdr:to>
    <xdr:cxnSp macro="">
      <xdr:nvCxnSpPr>
        <xdr:cNvPr id="313" name="直線コネクタ 312"/>
        <xdr:cNvCxnSpPr/>
      </xdr:nvCxnSpPr>
      <xdr:spPr>
        <a:xfrm>
          <a:off x="13004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3" name="楕円 322"/>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4"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5" name="楕円 324"/>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6" name="テキスト ボックス 325"/>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7" name="楕円 326"/>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8" name="テキスト ボックス 327"/>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9" name="楕円 328"/>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0" name="テキスト ボックス 329"/>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1" name="楕円 330"/>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2" name="テキスト ボックス 331"/>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平成２７年度決算から類似団体平均を下回り、近年の新規発行抑制により順調に減少している。</a:t>
          </a:r>
        </a:p>
        <a:p>
          <a:r>
            <a:rPr kumimoji="1" lang="ja-JP" altLang="en-US" sz="1100">
              <a:latin typeface="ＭＳ Ｐゴシック" panose="020B0600070205080204" pitchFamily="50" charset="-128"/>
              <a:ea typeface="ＭＳ Ｐゴシック" panose="020B0600070205080204" pitchFamily="50" charset="-128"/>
            </a:rPr>
            <a:t>　今後は、平成２６年度から事業を開始した錦大橋大規模修繕事業の償還が始まり、償還ピークである令和５年度まで増加すると見込まれる。　さらに、豪雨災害により、災害復旧事業債等の借入が増加することになるため、起債を伴う事業については、事業年度の分割など、過度な負担を避けるよう計画的に実施する必要がある。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73661</xdr:rowOff>
    </xdr:to>
    <xdr:cxnSp macro="">
      <xdr:nvCxnSpPr>
        <xdr:cNvPr id="365" name="直線コネクタ 364"/>
        <xdr:cNvCxnSpPr/>
      </xdr:nvCxnSpPr>
      <xdr:spPr>
        <a:xfrm flipV="1">
          <a:off x="3987800" y="13058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104139</xdr:rowOff>
    </xdr:to>
    <xdr:cxnSp macro="">
      <xdr:nvCxnSpPr>
        <xdr:cNvPr id="368" name="直線コネクタ 367"/>
        <xdr:cNvCxnSpPr/>
      </xdr:nvCxnSpPr>
      <xdr:spPr>
        <a:xfrm flipV="1">
          <a:off x="3098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104139</xdr:rowOff>
    </xdr:to>
    <xdr:cxnSp macro="">
      <xdr:nvCxnSpPr>
        <xdr:cNvPr id="371" name="直線コネクタ 370"/>
        <xdr:cNvCxnSpPr/>
      </xdr:nvCxnSpPr>
      <xdr:spPr>
        <a:xfrm>
          <a:off x="2209800" y="13126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96520</xdr:rowOff>
    </xdr:to>
    <xdr:cxnSp macro="">
      <xdr:nvCxnSpPr>
        <xdr:cNvPr id="374" name="直線コネクタ 373"/>
        <xdr:cNvCxnSpPr/>
      </xdr:nvCxnSpPr>
      <xdr:spPr>
        <a:xfrm>
          <a:off x="1320800" y="1312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4" name="楕円 383"/>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5"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6" name="楕円 385"/>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7" name="テキスト ボックス 386"/>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8" name="楕円 387"/>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9" name="テキスト ボックス 388"/>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0" name="楕円 389"/>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1" name="テキスト ボックス 390"/>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2" name="楕円 391"/>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93" name="テキスト ボックス 392"/>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以降、類似団体平均に比べ高い状況にある。その要因としては、ふるさと納税の増加に伴う積立分である。また、上下水道に対する繰出金も要因であることから、使用料金改定を行い、繰出金の縮減に取り組む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99568</xdr:rowOff>
    </xdr:to>
    <xdr:cxnSp macro="">
      <xdr:nvCxnSpPr>
        <xdr:cNvPr id="424" name="直線コネクタ 423"/>
        <xdr:cNvCxnSpPr/>
      </xdr:nvCxnSpPr>
      <xdr:spPr>
        <a:xfrm>
          <a:off x="15671800" y="1334008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138430</xdr:rowOff>
    </xdr:to>
    <xdr:cxnSp macro="">
      <xdr:nvCxnSpPr>
        <xdr:cNvPr id="427" name="直線コネクタ 426"/>
        <xdr:cNvCxnSpPr/>
      </xdr:nvCxnSpPr>
      <xdr:spPr>
        <a:xfrm>
          <a:off x="14782800" y="13298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97282</xdr:rowOff>
    </xdr:to>
    <xdr:cxnSp macro="">
      <xdr:nvCxnSpPr>
        <xdr:cNvPr id="430" name="直線コネクタ 429"/>
        <xdr:cNvCxnSpPr/>
      </xdr:nvCxnSpPr>
      <xdr:spPr>
        <a:xfrm>
          <a:off x="13893800" y="132486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46989</xdr:rowOff>
    </xdr:to>
    <xdr:cxnSp macro="">
      <xdr:nvCxnSpPr>
        <xdr:cNvPr id="433" name="直線コネクタ 432"/>
        <xdr:cNvCxnSpPr/>
      </xdr:nvCxnSpPr>
      <xdr:spPr>
        <a:xfrm>
          <a:off x="13004800" y="13111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3" name="楕円 442"/>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4"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5" name="楕円 444"/>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6" name="テキスト ボックス 445"/>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47" name="楕円 446"/>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8" name="テキスト ボックス 447"/>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9" name="楕円 448"/>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0" name="テキスト ボックス 449"/>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1" name="楕円 450"/>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2" name="テキスト ボックス 451"/>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86111</xdr:rowOff>
    </xdr:from>
    <xdr:to>
      <xdr:col>29</xdr:col>
      <xdr:colOff>127000</xdr:colOff>
      <xdr:row>18</xdr:row>
      <xdr:rowOff>129149</xdr:rowOff>
    </xdr:to>
    <xdr:cxnSp macro="">
      <xdr:nvCxnSpPr>
        <xdr:cNvPr id="50" name="直線コネクタ 49"/>
        <xdr:cNvCxnSpPr/>
      </xdr:nvCxnSpPr>
      <xdr:spPr bwMode="auto">
        <a:xfrm flipV="1">
          <a:off x="5003800" y="3219836"/>
          <a:ext cx="647700" cy="4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129149</xdr:rowOff>
    </xdr:from>
    <xdr:to>
      <xdr:col>26</xdr:col>
      <xdr:colOff>50800</xdr:colOff>
      <xdr:row>18</xdr:row>
      <xdr:rowOff>136487</xdr:rowOff>
    </xdr:to>
    <xdr:cxnSp macro="">
      <xdr:nvCxnSpPr>
        <xdr:cNvPr id="53" name="直線コネクタ 52"/>
        <xdr:cNvCxnSpPr/>
      </xdr:nvCxnSpPr>
      <xdr:spPr bwMode="auto">
        <a:xfrm flipV="1">
          <a:off x="4305300" y="3262874"/>
          <a:ext cx="698500" cy="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136487</xdr:rowOff>
    </xdr:from>
    <xdr:to>
      <xdr:col>22</xdr:col>
      <xdr:colOff>114300</xdr:colOff>
      <xdr:row>18</xdr:row>
      <xdr:rowOff>164239</xdr:rowOff>
    </xdr:to>
    <xdr:cxnSp macro="">
      <xdr:nvCxnSpPr>
        <xdr:cNvPr id="56" name="直線コネクタ 55"/>
        <xdr:cNvCxnSpPr/>
      </xdr:nvCxnSpPr>
      <xdr:spPr bwMode="auto">
        <a:xfrm flipV="1">
          <a:off x="3606800" y="3270212"/>
          <a:ext cx="6985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150409</xdr:rowOff>
    </xdr:from>
    <xdr:to>
      <xdr:col>18</xdr:col>
      <xdr:colOff>177800</xdr:colOff>
      <xdr:row>18</xdr:row>
      <xdr:rowOff>164239</xdr:rowOff>
    </xdr:to>
    <xdr:cxnSp macro="">
      <xdr:nvCxnSpPr>
        <xdr:cNvPr id="59" name="直線コネクタ 58"/>
        <xdr:cNvCxnSpPr/>
      </xdr:nvCxnSpPr>
      <xdr:spPr bwMode="auto">
        <a:xfrm>
          <a:off x="2908300" y="3284134"/>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35311</xdr:rowOff>
    </xdr:from>
    <xdr:to>
      <xdr:col>29</xdr:col>
      <xdr:colOff>177800</xdr:colOff>
      <xdr:row>18</xdr:row>
      <xdr:rowOff>136911</xdr:rowOff>
    </xdr:to>
    <xdr:sp macro="" textlink="">
      <xdr:nvSpPr>
        <xdr:cNvPr id="69" name="楕円 68"/>
        <xdr:cNvSpPr/>
      </xdr:nvSpPr>
      <xdr:spPr bwMode="auto">
        <a:xfrm>
          <a:off x="5600700" y="316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7388</xdr:rowOff>
    </xdr:from>
    <xdr:ext cx="762000" cy="259045"/>
    <xdr:sp macro="" textlink="">
      <xdr:nvSpPr>
        <xdr:cNvPr id="70" name="人口1人当たり決算額の推移該当値テキスト130"/>
        <xdr:cNvSpPr txBox="1"/>
      </xdr:nvSpPr>
      <xdr:spPr>
        <a:xfrm>
          <a:off x="57404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78349</xdr:rowOff>
    </xdr:from>
    <xdr:to>
      <xdr:col>26</xdr:col>
      <xdr:colOff>101600</xdr:colOff>
      <xdr:row>19</xdr:row>
      <xdr:rowOff>8499</xdr:rowOff>
    </xdr:to>
    <xdr:sp macro="" textlink="">
      <xdr:nvSpPr>
        <xdr:cNvPr id="71" name="楕円 70"/>
        <xdr:cNvSpPr/>
      </xdr:nvSpPr>
      <xdr:spPr bwMode="auto">
        <a:xfrm>
          <a:off x="4953000" y="321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164726</xdr:rowOff>
    </xdr:from>
    <xdr:ext cx="736600" cy="259045"/>
    <xdr:sp macro="" textlink="">
      <xdr:nvSpPr>
        <xdr:cNvPr id="72" name="テキスト ボックス 71"/>
        <xdr:cNvSpPr txBox="1"/>
      </xdr:nvSpPr>
      <xdr:spPr>
        <a:xfrm>
          <a:off x="4622800" y="329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85687</xdr:rowOff>
    </xdr:from>
    <xdr:to>
      <xdr:col>22</xdr:col>
      <xdr:colOff>165100</xdr:colOff>
      <xdr:row>19</xdr:row>
      <xdr:rowOff>15837</xdr:rowOff>
    </xdr:to>
    <xdr:sp macro="" textlink="">
      <xdr:nvSpPr>
        <xdr:cNvPr id="73" name="楕円 72"/>
        <xdr:cNvSpPr/>
      </xdr:nvSpPr>
      <xdr:spPr bwMode="auto">
        <a:xfrm>
          <a:off x="4254500" y="321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614</xdr:rowOff>
    </xdr:from>
    <xdr:ext cx="762000" cy="259045"/>
    <xdr:sp macro="" textlink="">
      <xdr:nvSpPr>
        <xdr:cNvPr id="74" name="テキスト ボックス 73"/>
        <xdr:cNvSpPr txBox="1"/>
      </xdr:nvSpPr>
      <xdr:spPr>
        <a:xfrm>
          <a:off x="3924300" y="330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113439</xdr:rowOff>
    </xdr:from>
    <xdr:to>
      <xdr:col>19</xdr:col>
      <xdr:colOff>38100</xdr:colOff>
      <xdr:row>19</xdr:row>
      <xdr:rowOff>43589</xdr:rowOff>
    </xdr:to>
    <xdr:sp macro="" textlink="">
      <xdr:nvSpPr>
        <xdr:cNvPr id="75" name="楕円 74"/>
        <xdr:cNvSpPr/>
      </xdr:nvSpPr>
      <xdr:spPr bwMode="auto">
        <a:xfrm>
          <a:off x="3556000" y="324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28366</xdr:rowOff>
    </xdr:from>
    <xdr:ext cx="762000" cy="259045"/>
    <xdr:sp macro="" textlink="">
      <xdr:nvSpPr>
        <xdr:cNvPr id="76" name="テキスト ボックス 75"/>
        <xdr:cNvSpPr txBox="1"/>
      </xdr:nvSpPr>
      <xdr:spPr>
        <a:xfrm>
          <a:off x="3225800" y="333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99609</xdr:rowOff>
    </xdr:from>
    <xdr:to>
      <xdr:col>15</xdr:col>
      <xdr:colOff>101600</xdr:colOff>
      <xdr:row>19</xdr:row>
      <xdr:rowOff>29759</xdr:rowOff>
    </xdr:to>
    <xdr:sp macro="" textlink="">
      <xdr:nvSpPr>
        <xdr:cNvPr id="77" name="楕円 76"/>
        <xdr:cNvSpPr/>
      </xdr:nvSpPr>
      <xdr:spPr bwMode="auto">
        <a:xfrm>
          <a:off x="2857500" y="3233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14536</xdr:rowOff>
    </xdr:from>
    <xdr:ext cx="762000" cy="259045"/>
    <xdr:sp macro="" textlink="">
      <xdr:nvSpPr>
        <xdr:cNvPr id="78" name="テキスト ボックス 77"/>
        <xdr:cNvSpPr txBox="1"/>
      </xdr:nvSpPr>
      <xdr:spPr>
        <a:xfrm>
          <a:off x="2527300" y="331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113684</xdr:rowOff>
    </xdr:from>
    <xdr:to>
      <xdr:col>29</xdr:col>
      <xdr:colOff>127000</xdr:colOff>
      <xdr:row>36</xdr:row>
      <xdr:rowOff>128486</xdr:rowOff>
    </xdr:to>
    <xdr:cxnSp macro="">
      <xdr:nvCxnSpPr>
        <xdr:cNvPr id="112" name="直線コネクタ 111"/>
        <xdr:cNvCxnSpPr/>
      </xdr:nvCxnSpPr>
      <xdr:spPr bwMode="auto">
        <a:xfrm flipV="1">
          <a:off x="5003800" y="7066934"/>
          <a:ext cx="647700" cy="14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128486</xdr:rowOff>
    </xdr:from>
    <xdr:to>
      <xdr:col>26</xdr:col>
      <xdr:colOff>50800</xdr:colOff>
      <xdr:row>36</xdr:row>
      <xdr:rowOff>160280</xdr:rowOff>
    </xdr:to>
    <xdr:cxnSp macro="">
      <xdr:nvCxnSpPr>
        <xdr:cNvPr id="115" name="直線コネクタ 114"/>
        <xdr:cNvCxnSpPr/>
      </xdr:nvCxnSpPr>
      <xdr:spPr bwMode="auto">
        <a:xfrm flipV="1">
          <a:off x="4305300" y="7081736"/>
          <a:ext cx="698500" cy="3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154737</xdr:rowOff>
    </xdr:from>
    <xdr:to>
      <xdr:col>22</xdr:col>
      <xdr:colOff>114300</xdr:colOff>
      <xdr:row>36</xdr:row>
      <xdr:rowOff>160280</xdr:rowOff>
    </xdr:to>
    <xdr:cxnSp macro="">
      <xdr:nvCxnSpPr>
        <xdr:cNvPr id="118" name="直線コネクタ 117"/>
        <xdr:cNvCxnSpPr/>
      </xdr:nvCxnSpPr>
      <xdr:spPr bwMode="auto">
        <a:xfrm>
          <a:off x="3606800" y="7107987"/>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154737</xdr:rowOff>
    </xdr:from>
    <xdr:to>
      <xdr:col>18</xdr:col>
      <xdr:colOff>177800</xdr:colOff>
      <xdr:row>36</xdr:row>
      <xdr:rowOff>155937</xdr:rowOff>
    </xdr:to>
    <xdr:cxnSp macro="">
      <xdr:nvCxnSpPr>
        <xdr:cNvPr id="121" name="直線コネクタ 120"/>
        <xdr:cNvCxnSpPr/>
      </xdr:nvCxnSpPr>
      <xdr:spPr bwMode="auto">
        <a:xfrm flipV="1">
          <a:off x="2908300" y="7107987"/>
          <a:ext cx="698500" cy="1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62884</xdr:rowOff>
    </xdr:from>
    <xdr:to>
      <xdr:col>29</xdr:col>
      <xdr:colOff>177800</xdr:colOff>
      <xdr:row>36</xdr:row>
      <xdr:rowOff>164484</xdr:rowOff>
    </xdr:to>
    <xdr:sp macro="" textlink="">
      <xdr:nvSpPr>
        <xdr:cNvPr id="131" name="楕円 130"/>
        <xdr:cNvSpPr/>
      </xdr:nvSpPr>
      <xdr:spPr bwMode="auto">
        <a:xfrm>
          <a:off x="5600700" y="701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34961</xdr:rowOff>
    </xdr:from>
    <xdr:ext cx="762000" cy="259045"/>
    <xdr:sp macro="" textlink="">
      <xdr:nvSpPr>
        <xdr:cNvPr id="132" name="人口1人当たり決算額の推移該当値テキスト445"/>
        <xdr:cNvSpPr txBox="1"/>
      </xdr:nvSpPr>
      <xdr:spPr>
        <a:xfrm>
          <a:off x="5740400" y="698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77686</xdr:rowOff>
    </xdr:from>
    <xdr:to>
      <xdr:col>26</xdr:col>
      <xdr:colOff>101600</xdr:colOff>
      <xdr:row>37</xdr:row>
      <xdr:rowOff>7836</xdr:rowOff>
    </xdr:to>
    <xdr:sp macro="" textlink="">
      <xdr:nvSpPr>
        <xdr:cNvPr id="133" name="楕円 132"/>
        <xdr:cNvSpPr/>
      </xdr:nvSpPr>
      <xdr:spPr bwMode="auto">
        <a:xfrm>
          <a:off x="4953000" y="703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164063</xdr:rowOff>
    </xdr:from>
    <xdr:ext cx="736600" cy="259045"/>
    <xdr:sp macro="" textlink="">
      <xdr:nvSpPr>
        <xdr:cNvPr id="134" name="テキスト ボックス 133"/>
        <xdr:cNvSpPr txBox="1"/>
      </xdr:nvSpPr>
      <xdr:spPr>
        <a:xfrm>
          <a:off x="4622800" y="7117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109480</xdr:rowOff>
    </xdr:from>
    <xdr:to>
      <xdr:col>22</xdr:col>
      <xdr:colOff>165100</xdr:colOff>
      <xdr:row>37</xdr:row>
      <xdr:rowOff>39630</xdr:rowOff>
    </xdr:to>
    <xdr:sp macro="" textlink="">
      <xdr:nvSpPr>
        <xdr:cNvPr id="135" name="楕円 134"/>
        <xdr:cNvSpPr/>
      </xdr:nvSpPr>
      <xdr:spPr bwMode="auto">
        <a:xfrm>
          <a:off x="4254500" y="706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24407</xdr:rowOff>
    </xdr:from>
    <xdr:ext cx="762000" cy="259045"/>
    <xdr:sp macro="" textlink="">
      <xdr:nvSpPr>
        <xdr:cNvPr id="136" name="テキスト ボックス 135"/>
        <xdr:cNvSpPr txBox="1"/>
      </xdr:nvSpPr>
      <xdr:spPr>
        <a:xfrm>
          <a:off x="3924300" y="714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103937</xdr:rowOff>
    </xdr:from>
    <xdr:to>
      <xdr:col>19</xdr:col>
      <xdr:colOff>38100</xdr:colOff>
      <xdr:row>37</xdr:row>
      <xdr:rowOff>34087</xdr:rowOff>
    </xdr:to>
    <xdr:sp macro="" textlink="">
      <xdr:nvSpPr>
        <xdr:cNvPr id="137" name="楕円 136"/>
        <xdr:cNvSpPr/>
      </xdr:nvSpPr>
      <xdr:spPr bwMode="auto">
        <a:xfrm>
          <a:off x="3556000" y="7057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18864</xdr:rowOff>
    </xdr:from>
    <xdr:ext cx="762000" cy="259045"/>
    <xdr:sp macro="" textlink="">
      <xdr:nvSpPr>
        <xdr:cNvPr id="138" name="テキスト ボックス 137"/>
        <xdr:cNvSpPr txBox="1"/>
      </xdr:nvSpPr>
      <xdr:spPr>
        <a:xfrm>
          <a:off x="3225800" y="714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105137</xdr:rowOff>
    </xdr:from>
    <xdr:to>
      <xdr:col>15</xdr:col>
      <xdr:colOff>101600</xdr:colOff>
      <xdr:row>37</xdr:row>
      <xdr:rowOff>35287</xdr:rowOff>
    </xdr:to>
    <xdr:sp macro="" textlink="">
      <xdr:nvSpPr>
        <xdr:cNvPr id="139" name="楕円 138"/>
        <xdr:cNvSpPr/>
      </xdr:nvSpPr>
      <xdr:spPr bwMode="auto">
        <a:xfrm>
          <a:off x="2857500" y="705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20064</xdr:rowOff>
    </xdr:from>
    <xdr:ext cx="762000" cy="259045"/>
    <xdr:sp macro="" textlink="">
      <xdr:nvSpPr>
        <xdr:cNvPr id="140" name="テキスト ボックス 139"/>
        <xdr:cNvSpPr txBox="1"/>
      </xdr:nvSpPr>
      <xdr:spPr>
        <a:xfrm>
          <a:off x="2527300" y="714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10,552
10,494
85.04
5,942,537
5,763,111
113,107
3,240,464
4,914,932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66786</xdr:rowOff>
    </xdr:from>
    <xdr:to>
      <xdr:col>24</xdr:col>
      <xdr:colOff>63500</xdr:colOff>
      <xdr:row>37</xdr:row>
      <xdr:rowOff>104185</xdr:rowOff>
    </xdr:to>
    <xdr:cxnSp macro="">
      <xdr:nvCxnSpPr>
        <xdr:cNvPr id="59" name="直線コネクタ 58"/>
        <xdr:cNvCxnSpPr/>
      </xdr:nvCxnSpPr>
      <xdr:spPr>
        <a:xfrm flipV="1">
          <a:off x="3797300" y="6410436"/>
          <a:ext cx="8382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98085</xdr:rowOff>
    </xdr:from>
    <xdr:to>
      <xdr:col>19</xdr:col>
      <xdr:colOff>177800</xdr:colOff>
      <xdr:row>37</xdr:row>
      <xdr:rowOff>104185</xdr:rowOff>
    </xdr:to>
    <xdr:cxnSp macro="">
      <xdr:nvCxnSpPr>
        <xdr:cNvPr id="62" name="直線コネクタ 61"/>
        <xdr:cNvCxnSpPr/>
      </xdr:nvCxnSpPr>
      <xdr:spPr>
        <a:xfrm>
          <a:off x="2908300" y="6441735"/>
          <a:ext cx="889000" cy="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98085</xdr:rowOff>
    </xdr:from>
    <xdr:to>
      <xdr:col>15</xdr:col>
      <xdr:colOff>50800</xdr:colOff>
      <xdr:row>37</xdr:row>
      <xdr:rowOff>145643</xdr:rowOff>
    </xdr:to>
    <xdr:cxnSp macro="">
      <xdr:nvCxnSpPr>
        <xdr:cNvPr id="65" name="直線コネクタ 64"/>
        <xdr:cNvCxnSpPr/>
      </xdr:nvCxnSpPr>
      <xdr:spPr>
        <a:xfrm flipV="1">
          <a:off x="2019300" y="6441735"/>
          <a:ext cx="889000" cy="4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122153</xdr:rowOff>
    </xdr:from>
    <xdr:to>
      <xdr:col>10</xdr:col>
      <xdr:colOff>114300</xdr:colOff>
      <xdr:row>37</xdr:row>
      <xdr:rowOff>145643</xdr:rowOff>
    </xdr:to>
    <xdr:cxnSp macro="">
      <xdr:nvCxnSpPr>
        <xdr:cNvPr id="68" name="直線コネクタ 67"/>
        <xdr:cNvCxnSpPr/>
      </xdr:nvCxnSpPr>
      <xdr:spPr>
        <a:xfrm>
          <a:off x="1130300" y="6465803"/>
          <a:ext cx="889000" cy="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15986</xdr:rowOff>
    </xdr:from>
    <xdr:to>
      <xdr:col>24</xdr:col>
      <xdr:colOff>114300</xdr:colOff>
      <xdr:row>37</xdr:row>
      <xdr:rowOff>117586</xdr:rowOff>
    </xdr:to>
    <xdr:sp macro="" textlink="">
      <xdr:nvSpPr>
        <xdr:cNvPr id="78" name="楕円 77"/>
        <xdr:cNvSpPr/>
      </xdr:nvSpPr>
      <xdr:spPr>
        <a:xfrm>
          <a:off x="4584700" y="63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165863</xdr:rowOff>
    </xdr:from>
    <xdr:ext cx="534377" cy="259045"/>
    <xdr:sp macro="" textlink="">
      <xdr:nvSpPr>
        <xdr:cNvPr id="79" name="人件費該当値テキスト"/>
        <xdr:cNvSpPr txBox="1"/>
      </xdr:nvSpPr>
      <xdr:spPr>
        <a:xfrm>
          <a:off x="4686300" y="633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53385</xdr:rowOff>
    </xdr:from>
    <xdr:to>
      <xdr:col>20</xdr:col>
      <xdr:colOff>38100</xdr:colOff>
      <xdr:row>37</xdr:row>
      <xdr:rowOff>154985</xdr:rowOff>
    </xdr:to>
    <xdr:sp macro="" textlink="">
      <xdr:nvSpPr>
        <xdr:cNvPr id="80" name="楕円 79"/>
        <xdr:cNvSpPr/>
      </xdr:nvSpPr>
      <xdr:spPr>
        <a:xfrm>
          <a:off x="3746500" y="63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146111</xdr:rowOff>
    </xdr:from>
    <xdr:ext cx="534377" cy="259045"/>
    <xdr:sp macro="" textlink="">
      <xdr:nvSpPr>
        <xdr:cNvPr id="81" name="テキスト ボックス 80"/>
        <xdr:cNvSpPr txBox="1"/>
      </xdr:nvSpPr>
      <xdr:spPr>
        <a:xfrm>
          <a:off x="3530111" y="64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47285</xdr:rowOff>
    </xdr:from>
    <xdr:to>
      <xdr:col>15</xdr:col>
      <xdr:colOff>101600</xdr:colOff>
      <xdr:row>37</xdr:row>
      <xdr:rowOff>148885</xdr:rowOff>
    </xdr:to>
    <xdr:sp macro="" textlink="">
      <xdr:nvSpPr>
        <xdr:cNvPr id="82" name="楕円 81"/>
        <xdr:cNvSpPr/>
      </xdr:nvSpPr>
      <xdr:spPr>
        <a:xfrm>
          <a:off x="2857500" y="63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140012</xdr:rowOff>
    </xdr:from>
    <xdr:ext cx="534377" cy="259045"/>
    <xdr:sp macro="" textlink="">
      <xdr:nvSpPr>
        <xdr:cNvPr id="83" name="テキスト ボックス 82"/>
        <xdr:cNvSpPr txBox="1"/>
      </xdr:nvSpPr>
      <xdr:spPr>
        <a:xfrm>
          <a:off x="2641111" y="64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94843</xdr:rowOff>
    </xdr:from>
    <xdr:to>
      <xdr:col>10</xdr:col>
      <xdr:colOff>165100</xdr:colOff>
      <xdr:row>38</xdr:row>
      <xdr:rowOff>24994</xdr:rowOff>
    </xdr:to>
    <xdr:sp macro="" textlink="">
      <xdr:nvSpPr>
        <xdr:cNvPr id="84" name="楕円 83"/>
        <xdr:cNvSpPr/>
      </xdr:nvSpPr>
      <xdr:spPr>
        <a:xfrm>
          <a:off x="1968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16121</xdr:rowOff>
    </xdr:from>
    <xdr:ext cx="534377" cy="259045"/>
    <xdr:sp macro="" textlink="">
      <xdr:nvSpPr>
        <xdr:cNvPr id="85" name="テキスト ボックス 84"/>
        <xdr:cNvSpPr txBox="1"/>
      </xdr:nvSpPr>
      <xdr:spPr>
        <a:xfrm>
          <a:off x="1752111" y="65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71353</xdr:rowOff>
    </xdr:from>
    <xdr:to>
      <xdr:col>6</xdr:col>
      <xdr:colOff>38100</xdr:colOff>
      <xdr:row>38</xdr:row>
      <xdr:rowOff>1502</xdr:rowOff>
    </xdr:to>
    <xdr:sp macro="" textlink="">
      <xdr:nvSpPr>
        <xdr:cNvPr id="86" name="楕円 85"/>
        <xdr:cNvSpPr/>
      </xdr:nvSpPr>
      <xdr:spPr>
        <a:xfrm>
          <a:off x="1079500" y="6415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164080</xdr:rowOff>
    </xdr:from>
    <xdr:ext cx="534377" cy="259045"/>
    <xdr:sp macro="" textlink="">
      <xdr:nvSpPr>
        <xdr:cNvPr id="87" name="テキスト ボックス 86"/>
        <xdr:cNvSpPr txBox="1"/>
      </xdr:nvSpPr>
      <xdr:spPr>
        <a:xfrm>
          <a:off x="863111" y="65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166949</xdr:rowOff>
    </xdr:from>
    <xdr:to>
      <xdr:col>24</xdr:col>
      <xdr:colOff>63500</xdr:colOff>
      <xdr:row>57</xdr:row>
      <xdr:rowOff>46381</xdr:rowOff>
    </xdr:to>
    <xdr:cxnSp macro="">
      <xdr:nvCxnSpPr>
        <xdr:cNvPr id="114" name="直線コネクタ 113"/>
        <xdr:cNvCxnSpPr/>
      </xdr:nvCxnSpPr>
      <xdr:spPr>
        <a:xfrm flipV="1">
          <a:off x="3797300" y="9768149"/>
          <a:ext cx="8382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46381</xdr:rowOff>
    </xdr:from>
    <xdr:to>
      <xdr:col>19</xdr:col>
      <xdr:colOff>177800</xdr:colOff>
      <xdr:row>57</xdr:row>
      <xdr:rowOff>79263</xdr:rowOff>
    </xdr:to>
    <xdr:cxnSp macro="">
      <xdr:nvCxnSpPr>
        <xdr:cNvPr id="117" name="直線コネクタ 116"/>
        <xdr:cNvCxnSpPr/>
      </xdr:nvCxnSpPr>
      <xdr:spPr>
        <a:xfrm flipV="1">
          <a:off x="2908300" y="9819031"/>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79263</xdr:rowOff>
    </xdr:from>
    <xdr:to>
      <xdr:col>15</xdr:col>
      <xdr:colOff>50800</xdr:colOff>
      <xdr:row>57</xdr:row>
      <xdr:rowOff>83272</xdr:rowOff>
    </xdr:to>
    <xdr:cxnSp macro="">
      <xdr:nvCxnSpPr>
        <xdr:cNvPr id="120" name="直線コネクタ 119"/>
        <xdr:cNvCxnSpPr/>
      </xdr:nvCxnSpPr>
      <xdr:spPr>
        <a:xfrm flipV="1">
          <a:off x="2019300" y="9851913"/>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59392</xdr:rowOff>
    </xdr:from>
    <xdr:to>
      <xdr:col>10</xdr:col>
      <xdr:colOff>114300</xdr:colOff>
      <xdr:row>57</xdr:row>
      <xdr:rowOff>83272</xdr:rowOff>
    </xdr:to>
    <xdr:cxnSp macro="">
      <xdr:nvCxnSpPr>
        <xdr:cNvPr id="123" name="直線コネクタ 122"/>
        <xdr:cNvCxnSpPr/>
      </xdr:nvCxnSpPr>
      <xdr:spPr>
        <a:xfrm>
          <a:off x="1130300" y="9832042"/>
          <a:ext cx="889000" cy="2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116149</xdr:rowOff>
    </xdr:from>
    <xdr:to>
      <xdr:col>24</xdr:col>
      <xdr:colOff>114300</xdr:colOff>
      <xdr:row>57</xdr:row>
      <xdr:rowOff>46299</xdr:rowOff>
    </xdr:to>
    <xdr:sp macro="" textlink="">
      <xdr:nvSpPr>
        <xdr:cNvPr id="133" name="楕円 132"/>
        <xdr:cNvSpPr/>
      </xdr:nvSpPr>
      <xdr:spPr>
        <a:xfrm>
          <a:off x="4584700" y="97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31076</xdr:rowOff>
    </xdr:from>
    <xdr:ext cx="534377" cy="259045"/>
    <xdr:sp macro="" textlink="">
      <xdr:nvSpPr>
        <xdr:cNvPr id="134" name="物件費該当値テキスト"/>
        <xdr:cNvSpPr txBox="1"/>
      </xdr:nvSpPr>
      <xdr:spPr>
        <a:xfrm>
          <a:off x="4686300" y="9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167031</xdr:rowOff>
    </xdr:from>
    <xdr:to>
      <xdr:col>20</xdr:col>
      <xdr:colOff>38100</xdr:colOff>
      <xdr:row>57</xdr:row>
      <xdr:rowOff>97181</xdr:rowOff>
    </xdr:to>
    <xdr:sp macro="" textlink="">
      <xdr:nvSpPr>
        <xdr:cNvPr id="135" name="楕円 134"/>
        <xdr:cNvSpPr/>
      </xdr:nvSpPr>
      <xdr:spPr>
        <a:xfrm>
          <a:off x="3746500" y="97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88308</xdr:rowOff>
    </xdr:from>
    <xdr:ext cx="534377" cy="259045"/>
    <xdr:sp macro="" textlink="">
      <xdr:nvSpPr>
        <xdr:cNvPr id="136" name="テキスト ボックス 135"/>
        <xdr:cNvSpPr txBox="1"/>
      </xdr:nvSpPr>
      <xdr:spPr>
        <a:xfrm>
          <a:off x="3530111" y="9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28463</xdr:rowOff>
    </xdr:from>
    <xdr:to>
      <xdr:col>15</xdr:col>
      <xdr:colOff>101600</xdr:colOff>
      <xdr:row>57</xdr:row>
      <xdr:rowOff>130063</xdr:rowOff>
    </xdr:to>
    <xdr:sp macro="" textlink="">
      <xdr:nvSpPr>
        <xdr:cNvPr id="137" name="楕円 136"/>
        <xdr:cNvSpPr/>
      </xdr:nvSpPr>
      <xdr:spPr>
        <a:xfrm>
          <a:off x="2857500" y="98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121190</xdr:rowOff>
    </xdr:from>
    <xdr:ext cx="534377" cy="259045"/>
    <xdr:sp macro="" textlink="">
      <xdr:nvSpPr>
        <xdr:cNvPr id="138" name="テキスト ボックス 137"/>
        <xdr:cNvSpPr txBox="1"/>
      </xdr:nvSpPr>
      <xdr:spPr>
        <a:xfrm>
          <a:off x="2641111" y="989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32472</xdr:rowOff>
    </xdr:from>
    <xdr:to>
      <xdr:col>10</xdr:col>
      <xdr:colOff>165100</xdr:colOff>
      <xdr:row>57</xdr:row>
      <xdr:rowOff>134072</xdr:rowOff>
    </xdr:to>
    <xdr:sp macro="" textlink="">
      <xdr:nvSpPr>
        <xdr:cNvPr id="139" name="楕円 138"/>
        <xdr:cNvSpPr/>
      </xdr:nvSpPr>
      <xdr:spPr>
        <a:xfrm>
          <a:off x="1968500" y="980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125199</xdr:rowOff>
    </xdr:from>
    <xdr:ext cx="534377" cy="259045"/>
    <xdr:sp macro="" textlink="">
      <xdr:nvSpPr>
        <xdr:cNvPr id="140" name="テキスト ボックス 139"/>
        <xdr:cNvSpPr txBox="1"/>
      </xdr:nvSpPr>
      <xdr:spPr>
        <a:xfrm>
          <a:off x="1752111" y="989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8592</xdr:rowOff>
    </xdr:from>
    <xdr:to>
      <xdr:col>6</xdr:col>
      <xdr:colOff>38100</xdr:colOff>
      <xdr:row>57</xdr:row>
      <xdr:rowOff>110192</xdr:rowOff>
    </xdr:to>
    <xdr:sp macro="" textlink="">
      <xdr:nvSpPr>
        <xdr:cNvPr id="141" name="楕円 140"/>
        <xdr:cNvSpPr/>
      </xdr:nvSpPr>
      <xdr:spPr>
        <a:xfrm>
          <a:off x="1079500" y="97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101319</xdr:rowOff>
    </xdr:from>
    <xdr:ext cx="534377" cy="259045"/>
    <xdr:sp macro="" textlink="">
      <xdr:nvSpPr>
        <xdr:cNvPr id="142" name="テキスト ボックス 141"/>
        <xdr:cNvSpPr txBox="1"/>
      </xdr:nvSpPr>
      <xdr:spPr>
        <a:xfrm>
          <a:off x="863111" y="98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113640</xdr:rowOff>
    </xdr:from>
    <xdr:to>
      <xdr:col>24</xdr:col>
      <xdr:colOff>63500</xdr:colOff>
      <xdr:row>78</xdr:row>
      <xdr:rowOff>115164</xdr:rowOff>
    </xdr:to>
    <xdr:cxnSp macro="">
      <xdr:nvCxnSpPr>
        <xdr:cNvPr id="171" name="直線コネクタ 170"/>
        <xdr:cNvCxnSpPr/>
      </xdr:nvCxnSpPr>
      <xdr:spPr>
        <a:xfrm>
          <a:off x="3797300" y="1348674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113640</xdr:rowOff>
    </xdr:from>
    <xdr:to>
      <xdr:col>19</xdr:col>
      <xdr:colOff>177800</xdr:colOff>
      <xdr:row>78</xdr:row>
      <xdr:rowOff>132232</xdr:rowOff>
    </xdr:to>
    <xdr:cxnSp macro="">
      <xdr:nvCxnSpPr>
        <xdr:cNvPr id="174" name="直線コネクタ 173"/>
        <xdr:cNvCxnSpPr/>
      </xdr:nvCxnSpPr>
      <xdr:spPr>
        <a:xfrm flipV="1">
          <a:off x="2908300" y="13486740"/>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126746</xdr:rowOff>
    </xdr:from>
    <xdr:to>
      <xdr:col>15</xdr:col>
      <xdr:colOff>50800</xdr:colOff>
      <xdr:row>78</xdr:row>
      <xdr:rowOff>132232</xdr:rowOff>
    </xdr:to>
    <xdr:cxnSp macro="">
      <xdr:nvCxnSpPr>
        <xdr:cNvPr id="177" name="直線コネクタ 176"/>
        <xdr:cNvCxnSpPr/>
      </xdr:nvCxnSpPr>
      <xdr:spPr>
        <a:xfrm>
          <a:off x="2019300" y="1349984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126746</xdr:rowOff>
    </xdr:from>
    <xdr:to>
      <xdr:col>10</xdr:col>
      <xdr:colOff>114300</xdr:colOff>
      <xdr:row>78</xdr:row>
      <xdr:rowOff>148158</xdr:rowOff>
    </xdr:to>
    <xdr:cxnSp macro="">
      <xdr:nvCxnSpPr>
        <xdr:cNvPr id="180" name="直線コネクタ 179"/>
        <xdr:cNvCxnSpPr/>
      </xdr:nvCxnSpPr>
      <xdr:spPr>
        <a:xfrm flipV="1">
          <a:off x="1130300" y="13499846"/>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64364</xdr:rowOff>
    </xdr:from>
    <xdr:to>
      <xdr:col>24</xdr:col>
      <xdr:colOff>114300</xdr:colOff>
      <xdr:row>78</xdr:row>
      <xdr:rowOff>165964</xdr:rowOff>
    </xdr:to>
    <xdr:sp macro="" textlink="">
      <xdr:nvSpPr>
        <xdr:cNvPr id="190" name="楕円 189"/>
        <xdr:cNvSpPr/>
      </xdr:nvSpPr>
      <xdr:spPr>
        <a:xfrm>
          <a:off x="4584700" y="134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150741</xdr:rowOff>
    </xdr:from>
    <xdr:ext cx="469744" cy="259045"/>
    <xdr:sp macro="" textlink="">
      <xdr:nvSpPr>
        <xdr:cNvPr id="191" name="維持補修費該当値テキスト"/>
        <xdr:cNvSpPr txBox="1"/>
      </xdr:nvSpPr>
      <xdr:spPr>
        <a:xfrm>
          <a:off x="4686300" y="1335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62840</xdr:rowOff>
    </xdr:from>
    <xdr:to>
      <xdr:col>20</xdr:col>
      <xdr:colOff>38100</xdr:colOff>
      <xdr:row>78</xdr:row>
      <xdr:rowOff>164440</xdr:rowOff>
    </xdr:to>
    <xdr:sp macro="" textlink="">
      <xdr:nvSpPr>
        <xdr:cNvPr id="192" name="楕円 191"/>
        <xdr:cNvSpPr/>
      </xdr:nvSpPr>
      <xdr:spPr>
        <a:xfrm>
          <a:off x="3746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155567</xdr:rowOff>
    </xdr:from>
    <xdr:ext cx="469744" cy="259045"/>
    <xdr:sp macro="" textlink="">
      <xdr:nvSpPr>
        <xdr:cNvPr id="193" name="テキスト ボックス 192"/>
        <xdr:cNvSpPr txBox="1"/>
      </xdr:nvSpPr>
      <xdr:spPr>
        <a:xfrm>
          <a:off x="3562428" y="135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81432</xdr:rowOff>
    </xdr:from>
    <xdr:to>
      <xdr:col>15</xdr:col>
      <xdr:colOff>101600</xdr:colOff>
      <xdr:row>79</xdr:row>
      <xdr:rowOff>11582</xdr:rowOff>
    </xdr:to>
    <xdr:sp macro="" textlink="">
      <xdr:nvSpPr>
        <xdr:cNvPr id="194" name="楕円 193"/>
        <xdr:cNvSpPr/>
      </xdr:nvSpPr>
      <xdr:spPr>
        <a:xfrm>
          <a:off x="2857500" y="134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2709</xdr:rowOff>
    </xdr:from>
    <xdr:ext cx="469744" cy="259045"/>
    <xdr:sp macro="" textlink="">
      <xdr:nvSpPr>
        <xdr:cNvPr id="195" name="テキスト ボックス 194"/>
        <xdr:cNvSpPr txBox="1"/>
      </xdr:nvSpPr>
      <xdr:spPr>
        <a:xfrm>
          <a:off x="2673428" y="1354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75946</xdr:rowOff>
    </xdr:from>
    <xdr:to>
      <xdr:col>10</xdr:col>
      <xdr:colOff>165100</xdr:colOff>
      <xdr:row>79</xdr:row>
      <xdr:rowOff>6096</xdr:rowOff>
    </xdr:to>
    <xdr:sp macro="" textlink="">
      <xdr:nvSpPr>
        <xdr:cNvPr id="196" name="楕円 195"/>
        <xdr:cNvSpPr/>
      </xdr:nvSpPr>
      <xdr:spPr>
        <a:xfrm>
          <a:off x="1968500" y="134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168673</xdr:rowOff>
    </xdr:from>
    <xdr:ext cx="469744" cy="259045"/>
    <xdr:sp macro="" textlink="">
      <xdr:nvSpPr>
        <xdr:cNvPr id="197" name="テキスト ボックス 196"/>
        <xdr:cNvSpPr txBox="1"/>
      </xdr:nvSpPr>
      <xdr:spPr>
        <a:xfrm>
          <a:off x="1784428" y="135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97358</xdr:rowOff>
    </xdr:from>
    <xdr:to>
      <xdr:col>6</xdr:col>
      <xdr:colOff>38100</xdr:colOff>
      <xdr:row>79</xdr:row>
      <xdr:rowOff>27508</xdr:rowOff>
    </xdr:to>
    <xdr:sp macro="" textlink="">
      <xdr:nvSpPr>
        <xdr:cNvPr id="198" name="楕円 197"/>
        <xdr:cNvSpPr/>
      </xdr:nvSpPr>
      <xdr:spPr>
        <a:xfrm>
          <a:off x="1079500" y="134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18635</xdr:rowOff>
    </xdr:from>
    <xdr:ext cx="469744" cy="259045"/>
    <xdr:sp macro="" textlink="">
      <xdr:nvSpPr>
        <xdr:cNvPr id="199" name="テキスト ボックス 198"/>
        <xdr:cNvSpPr txBox="1"/>
      </xdr:nvSpPr>
      <xdr:spPr>
        <a:xfrm>
          <a:off x="895428" y="1356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64196</xdr:rowOff>
    </xdr:from>
    <xdr:to>
      <xdr:col>24</xdr:col>
      <xdr:colOff>63500</xdr:colOff>
      <xdr:row>91</xdr:row>
      <xdr:rowOff>106471</xdr:rowOff>
    </xdr:to>
    <xdr:cxnSp macro="">
      <xdr:nvCxnSpPr>
        <xdr:cNvPr id="231" name="直線コネクタ 230"/>
        <xdr:cNvCxnSpPr/>
      </xdr:nvCxnSpPr>
      <xdr:spPr>
        <a:xfrm flipV="1">
          <a:off x="3797300" y="15666146"/>
          <a:ext cx="838200" cy="4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99760</xdr:rowOff>
    </xdr:from>
    <xdr:to>
      <xdr:col>19</xdr:col>
      <xdr:colOff>177800</xdr:colOff>
      <xdr:row>91</xdr:row>
      <xdr:rowOff>106471</xdr:rowOff>
    </xdr:to>
    <xdr:cxnSp macro="">
      <xdr:nvCxnSpPr>
        <xdr:cNvPr id="234" name="直線コネクタ 233"/>
        <xdr:cNvCxnSpPr/>
      </xdr:nvCxnSpPr>
      <xdr:spPr>
        <a:xfrm>
          <a:off x="2908300" y="15701710"/>
          <a:ext cx="8890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99760</xdr:rowOff>
    </xdr:from>
    <xdr:to>
      <xdr:col>15</xdr:col>
      <xdr:colOff>50800</xdr:colOff>
      <xdr:row>92</xdr:row>
      <xdr:rowOff>12485</xdr:rowOff>
    </xdr:to>
    <xdr:cxnSp macro="">
      <xdr:nvCxnSpPr>
        <xdr:cNvPr id="237" name="直線コネクタ 236"/>
        <xdr:cNvCxnSpPr/>
      </xdr:nvCxnSpPr>
      <xdr:spPr>
        <a:xfrm flipV="1">
          <a:off x="2019300" y="15701710"/>
          <a:ext cx="889000" cy="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12485</xdr:rowOff>
    </xdr:from>
    <xdr:to>
      <xdr:col>10</xdr:col>
      <xdr:colOff>114300</xdr:colOff>
      <xdr:row>92</xdr:row>
      <xdr:rowOff>128857</xdr:rowOff>
    </xdr:to>
    <xdr:cxnSp macro="">
      <xdr:nvCxnSpPr>
        <xdr:cNvPr id="240" name="直線コネクタ 239"/>
        <xdr:cNvCxnSpPr/>
      </xdr:nvCxnSpPr>
      <xdr:spPr>
        <a:xfrm flipV="1">
          <a:off x="1130300" y="15785885"/>
          <a:ext cx="889000" cy="11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27322</xdr:rowOff>
    </xdr:from>
    <xdr:ext cx="534377" cy="259045"/>
    <xdr:sp macro="" textlink="">
      <xdr:nvSpPr>
        <xdr:cNvPr id="244" name="テキスト ボックス 243"/>
        <xdr:cNvSpPr txBox="1"/>
      </xdr:nvSpPr>
      <xdr:spPr>
        <a:xfrm>
          <a:off x="863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13396</xdr:rowOff>
    </xdr:from>
    <xdr:to>
      <xdr:col>24</xdr:col>
      <xdr:colOff>114300</xdr:colOff>
      <xdr:row>91</xdr:row>
      <xdr:rowOff>114996</xdr:rowOff>
    </xdr:to>
    <xdr:sp macro="" textlink="">
      <xdr:nvSpPr>
        <xdr:cNvPr id="250" name="楕円 249"/>
        <xdr:cNvSpPr/>
      </xdr:nvSpPr>
      <xdr:spPr>
        <a:xfrm>
          <a:off x="4584700" y="156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137873</xdr:rowOff>
    </xdr:from>
    <xdr:ext cx="599010" cy="259045"/>
    <xdr:sp macro="" textlink="">
      <xdr:nvSpPr>
        <xdr:cNvPr id="251" name="扶助費該当値テキスト"/>
        <xdr:cNvSpPr txBox="1"/>
      </xdr:nvSpPr>
      <xdr:spPr>
        <a:xfrm>
          <a:off x="4686300" y="1556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55671</xdr:rowOff>
    </xdr:from>
    <xdr:to>
      <xdr:col>20</xdr:col>
      <xdr:colOff>38100</xdr:colOff>
      <xdr:row>91</xdr:row>
      <xdr:rowOff>157271</xdr:rowOff>
    </xdr:to>
    <xdr:sp macro="" textlink="">
      <xdr:nvSpPr>
        <xdr:cNvPr id="252" name="楕円 251"/>
        <xdr:cNvSpPr/>
      </xdr:nvSpPr>
      <xdr:spPr>
        <a:xfrm>
          <a:off x="3746500" y="156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2348</xdr:rowOff>
    </xdr:from>
    <xdr:ext cx="599010" cy="259045"/>
    <xdr:sp macro="" textlink="">
      <xdr:nvSpPr>
        <xdr:cNvPr id="253" name="テキスト ボックス 252"/>
        <xdr:cNvSpPr txBox="1"/>
      </xdr:nvSpPr>
      <xdr:spPr>
        <a:xfrm>
          <a:off x="3497795" y="1543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48960</xdr:rowOff>
    </xdr:from>
    <xdr:to>
      <xdr:col>15</xdr:col>
      <xdr:colOff>101600</xdr:colOff>
      <xdr:row>91</xdr:row>
      <xdr:rowOff>150560</xdr:rowOff>
    </xdr:to>
    <xdr:sp macro="" textlink="">
      <xdr:nvSpPr>
        <xdr:cNvPr id="254" name="楕円 253"/>
        <xdr:cNvSpPr/>
      </xdr:nvSpPr>
      <xdr:spPr>
        <a:xfrm>
          <a:off x="2857500" y="1565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167087</xdr:rowOff>
    </xdr:from>
    <xdr:ext cx="599010" cy="259045"/>
    <xdr:sp macro="" textlink="">
      <xdr:nvSpPr>
        <xdr:cNvPr id="255" name="テキスト ボックス 254"/>
        <xdr:cNvSpPr txBox="1"/>
      </xdr:nvSpPr>
      <xdr:spPr>
        <a:xfrm>
          <a:off x="2608795" y="154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133135</xdr:rowOff>
    </xdr:from>
    <xdr:to>
      <xdr:col>10</xdr:col>
      <xdr:colOff>165100</xdr:colOff>
      <xdr:row>92</xdr:row>
      <xdr:rowOff>63285</xdr:rowOff>
    </xdr:to>
    <xdr:sp macro="" textlink="">
      <xdr:nvSpPr>
        <xdr:cNvPr id="256" name="楕円 255"/>
        <xdr:cNvSpPr/>
      </xdr:nvSpPr>
      <xdr:spPr>
        <a:xfrm>
          <a:off x="1968500" y="157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79812</xdr:rowOff>
    </xdr:from>
    <xdr:ext cx="599010" cy="259045"/>
    <xdr:sp macro="" textlink="">
      <xdr:nvSpPr>
        <xdr:cNvPr id="257" name="テキスト ボックス 256"/>
        <xdr:cNvSpPr txBox="1"/>
      </xdr:nvSpPr>
      <xdr:spPr>
        <a:xfrm>
          <a:off x="1719795" y="1551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78057</xdr:rowOff>
    </xdr:from>
    <xdr:to>
      <xdr:col>6</xdr:col>
      <xdr:colOff>38100</xdr:colOff>
      <xdr:row>93</xdr:row>
      <xdr:rowOff>8207</xdr:rowOff>
    </xdr:to>
    <xdr:sp macro="" textlink="">
      <xdr:nvSpPr>
        <xdr:cNvPr id="258" name="楕円 257"/>
        <xdr:cNvSpPr/>
      </xdr:nvSpPr>
      <xdr:spPr>
        <a:xfrm>
          <a:off x="1079500" y="1585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24734</xdr:rowOff>
    </xdr:from>
    <xdr:ext cx="599010" cy="259045"/>
    <xdr:sp macro="" textlink="">
      <xdr:nvSpPr>
        <xdr:cNvPr id="259" name="テキスト ボックス 258"/>
        <xdr:cNvSpPr txBox="1"/>
      </xdr:nvSpPr>
      <xdr:spPr>
        <a:xfrm>
          <a:off x="830795" y="1562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165819</xdr:rowOff>
    </xdr:from>
    <xdr:to>
      <xdr:col>55</xdr:col>
      <xdr:colOff>0</xdr:colOff>
      <xdr:row>38</xdr:row>
      <xdr:rowOff>17245</xdr:rowOff>
    </xdr:to>
    <xdr:cxnSp macro="">
      <xdr:nvCxnSpPr>
        <xdr:cNvPr id="290" name="直線コネクタ 289"/>
        <xdr:cNvCxnSpPr/>
      </xdr:nvCxnSpPr>
      <xdr:spPr>
        <a:xfrm flipV="1">
          <a:off x="9639300" y="6509469"/>
          <a:ext cx="8382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17245</xdr:rowOff>
    </xdr:from>
    <xdr:to>
      <xdr:col>50</xdr:col>
      <xdr:colOff>114300</xdr:colOff>
      <xdr:row>38</xdr:row>
      <xdr:rowOff>24215</xdr:rowOff>
    </xdr:to>
    <xdr:cxnSp macro="">
      <xdr:nvCxnSpPr>
        <xdr:cNvPr id="293" name="直線コネクタ 292"/>
        <xdr:cNvCxnSpPr/>
      </xdr:nvCxnSpPr>
      <xdr:spPr>
        <a:xfrm flipV="1">
          <a:off x="8750300" y="6532345"/>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24215</xdr:rowOff>
    </xdr:from>
    <xdr:to>
      <xdr:col>45</xdr:col>
      <xdr:colOff>177800</xdr:colOff>
      <xdr:row>38</xdr:row>
      <xdr:rowOff>47499</xdr:rowOff>
    </xdr:to>
    <xdr:cxnSp macro="">
      <xdr:nvCxnSpPr>
        <xdr:cNvPr id="296" name="直線コネクタ 295"/>
        <xdr:cNvCxnSpPr/>
      </xdr:nvCxnSpPr>
      <xdr:spPr>
        <a:xfrm flipV="1">
          <a:off x="7861300" y="6539315"/>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47499</xdr:rowOff>
    </xdr:from>
    <xdr:to>
      <xdr:col>41</xdr:col>
      <xdr:colOff>50800</xdr:colOff>
      <xdr:row>38</xdr:row>
      <xdr:rowOff>47976</xdr:rowOff>
    </xdr:to>
    <xdr:cxnSp macro="">
      <xdr:nvCxnSpPr>
        <xdr:cNvPr id="299" name="直線コネクタ 298"/>
        <xdr:cNvCxnSpPr/>
      </xdr:nvCxnSpPr>
      <xdr:spPr>
        <a:xfrm flipV="1">
          <a:off x="6972300" y="6562599"/>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115019</xdr:rowOff>
    </xdr:from>
    <xdr:to>
      <xdr:col>55</xdr:col>
      <xdr:colOff>50800</xdr:colOff>
      <xdr:row>38</xdr:row>
      <xdr:rowOff>45169</xdr:rowOff>
    </xdr:to>
    <xdr:sp macro="" textlink="">
      <xdr:nvSpPr>
        <xdr:cNvPr id="309" name="楕円 308"/>
        <xdr:cNvSpPr/>
      </xdr:nvSpPr>
      <xdr:spPr>
        <a:xfrm>
          <a:off x="10426700" y="64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93446</xdr:rowOff>
    </xdr:from>
    <xdr:ext cx="534377" cy="259045"/>
    <xdr:sp macro="" textlink="">
      <xdr:nvSpPr>
        <xdr:cNvPr id="310" name="補助費等該当値テキスト"/>
        <xdr:cNvSpPr txBox="1"/>
      </xdr:nvSpPr>
      <xdr:spPr>
        <a:xfrm>
          <a:off x="10528300" y="64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137895</xdr:rowOff>
    </xdr:from>
    <xdr:to>
      <xdr:col>50</xdr:col>
      <xdr:colOff>165100</xdr:colOff>
      <xdr:row>38</xdr:row>
      <xdr:rowOff>68045</xdr:rowOff>
    </xdr:to>
    <xdr:sp macro="" textlink="">
      <xdr:nvSpPr>
        <xdr:cNvPr id="311" name="楕円 310"/>
        <xdr:cNvSpPr/>
      </xdr:nvSpPr>
      <xdr:spPr>
        <a:xfrm>
          <a:off x="9588500" y="64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59172</xdr:rowOff>
    </xdr:from>
    <xdr:ext cx="534377" cy="259045"/>
    <xdr:sp macro="" textlink="">
      <xdr:nvSpPr>
        <xdr:cNvPr id="312" name="テキスト ボックス 311"/>
        <xdr:cNvSpPr txBox="1"/>
      </xdr:nvSpPr>
      <xdr:spPr>
        <a:xfrm>
          <a:off x="9372111" y="657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144864</xdr:rowOff>
    </xdr:from>
    <xdr:to>
      <xdr:col>46</xdr:col>
      <xdr:colOff>38100</xdr:colOff>
      <xdr:row>38</xdr:row>
      <xdr:rowOff>75014</xdr:rowOff>
    </xdr:to>
    <xdr:sp macro="" textlink="">
      <xdr:nvSpPr>
        <xdr:cNvPr id="313" name="楕円 312"/>
        <xdr:cNvSpPr/>
      </xdr:nvSpPr>
      <xdr:spPr>
        <a:xfrm>
          <a:off x="8699500" y="64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66142</xdr:rowOff>
    </xdr:from>
    <xdr:ext cx="534377" cy="259045"/>
    <xdr:sp macro="" textlink="">
      <xdr:nvSpPr>
        <xdr:cNvPr id="314" name="テキスト ボックス 313"/>
        <xdr:cNvSpPr txBox="1"/>
      </xdr:nvSpPr>
      <xdr:spPr>
        <a:xfrm>
          <a:off x="8483111" y="658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168149</xdr:rowOff>
    </xdr:from>
    <xdr:to>
      <xdr:col>41</xdr:col>
      <xdr:colOff>101600</xdr:colOff>
      <xdr:row>38</xdr:row>
      <xdr:rowOff>98299</xdr:rowOff>
    </xdr:to>
    <xdr:sp macro="" textlink="">
      <xdr:nvSpPr>
        <xdr:cNvPr id="315" name="楕円 314"/>
        <xdr:cNvSpPr/>
      </xdr:nvSpPr>
      <xdr:spPr>
        <a:xfrm>
          <a:off x="7810500" y="65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89426</xdr:rowOff>
    </xdr:from>
    <xdr:ext cx="534377" cy="259045"/>
    <xdr:sp macro="" textlink="">
      <xdr:nvSpPr>
        <xdr:cNvPr id="316" name="テキスト ボックス 315"/>
        <xdr:cNvSpPr txBox="1"/>
      </xdr:nvSpPr>
      <xdr:spPr>
        <a:xfrm>
          <a:off x="7594111" y="66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168626</xdr:rowOff>
    </xdr:from>
    <xdr:to>
      <xdr:col>36</xdr:col>
      <xdr:colOff>165100</xdr:colOff>
      <xdr:row>38</xdr:row>
      <xdr:rowOff>98776</xdr:rowOff>
    </xdr:to>
    <xdr:sp macro="" textlink="">
      <xdr:nvSpPr>
        <xdr:cNvPr id="317" name="楕円 316"/>
        <xdr:cNvSpPr/>
      </xdr:nvSpPr>
      <xdr:spPr>
        <a:xfrm>
          <a:off x="6921500" y="65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89903</xdr:rowOff>
    </xdr:from>
    <xdr:ext cx="534377" cy="259045"/>
    <xdr:sp macro="" textlink="">
      <xdr:nvSpPr>
        <xdr:cNvPr id="318" name="テキスト ボックス 317"/>
        <xdr:cNvSpPr txBox="1"/>
      </xdr:nvSpPr>
      <xdr:spPr>
        <a:xfrm>
          <a:off x="6705111" y="660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62801</xdr:rowOff>
    </xdr:from>
    <xdr:to>
      <xdr:col>55</xdr:col>
      <xdr:colOff>0</xdr:colOff>
      <xdr:row>58</xdr:row>
      <xdr:rowOff>104680</xdr:rowOff>
    </xdr:to>
    <xdr:cxnSp macro="">
      <xdr:nvCxnSpPr>
        <xdr:cNvPr id="347" name="直線コネクタ 346"/>
        <xdr:cNvCxnSpPr/>
      </xdr:nvCxnSpPr>
      <xdr:spPr>
        <a:xfrm>
          <a:off x="9639300" y="10006901"/>
          <a:ext cx="8382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130970</xdr:rowOff>
    </xdr:from>
    <xdr:to>
      <xdr:col>50</xdr:col>
      <xdr:colOff>114300</xdr:colOff>
      <xdr:row>58</xdr:row>
      <xdr:rowOff>62801</xdr:rowOff>
    </xdr:to>
    <xdr:cxnSp macro="">
      <xdr:nvCxnSpPr>
        <xdr:cNvPr id="350" name="直線コネクタ 349"/>
        <xdr:cNvCxnSpPr/>
      </xdr:nvCxnSpPr>
      <xdr:spPr>
        <a:xfrm>
          <a:off x="8750300" y="9903620"/>
          <a:ext cx="889000" cy="10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130970</xdr:rowOff>
    </xdr:from>
    <xdr:to>
      <xdr:col>45</xdr:col>
      <xdr:colOff>177800</xdr:colOff>
      <xdr:row>58</xdr:row>
      <xdr:rowOff>35161</xdr:rowOff>
    </xdr:to>
    <xdr:cxnSp macro="">
      <xdr:nvCxnSpPr>
        <xdr:cNvPr id="353" name="直線コネクタ 352"/>
        <xdr:cNvCxnSpPr/>
      </xdr:nvCxnSpPr>
      <xdr:spPr>
        <a:xfrm flipV="1">
          <a:off x="7861300" y="9903620"/>
          <a:ext cx="889000" cy="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99725</xdr:rowOff>
    </xdr:from>
    <xdr:ext cx="534377" cy="259045"/>
    <xdr:sp macro="" textlink="">
      <xdr:nvSpPr>
        <xdr:cNvPr id="355" name="テキスト ボックス 354"/>
        <xdr:cNvSpPr txBox="1"/>
      </xdr:nvSpPr>
      <xdr:spPr>
        <a:xfrm>
          <a:off x="8483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35161</xdr:rowOff>
    </xdr:from>
    <xdr:to>
      <xdr:col>41</xdr:col>
      <xdr:colOff>50800</xdr:colOff>
      <xdr:row>58</xdr:row>
      <xdr:rowOff>101230</xdr:rowOff>
    </xdr:to>
    <xdr:cxnSp macro="">
      <xdr:nvCxnSpPr>
        <xdr:cNvPr id="356" name="直線コネクタ 355"/>
        <xdr:cNvCxnSpPr/>
      </xdr:nvCxnSpPr>
      <xdr:spPr>
        <a:xfrm flipV="1">
          <a:off x="6972300" y="9979261"/>
          <a:ext cx="889000" cy="6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58" name="テキスト ボックス 357"/>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53880</xdr:rowOff>
    </xdr:from>
    <xdr:to>
      <xdr:col>55</xdr:col>
      <xdr:colOff>50800</xdr:colOff>
      <xdr:row>58</xdr:row>
      <xdr:rowOff>155480</xdr:rowOff>
    </xdr:to>
    <xdr:sp macro="" textlink="">
      <xdr:nvSpPr>
        <xdr:cNvPr id="366" name="楕円 365"/>
        <xdr:cNvSpPr/>
      </xdr:nvSpPr>
      <xdr:spPr>
        <a:xfrm>
          <a:off x="10426700" y="99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140257</xdr:rowOff>
    </xdr:from>
    <xdr:ext cx="534377" cy="259045"/>
    <xdr:sp macro="" textlink="">
      <xdr:nvSpPr>
        <xdr:cNvPr id="367" name="普通建設事業費該当値テキスト"/>
        <xdr:cNvSpPr txBox="1"/>
      </xdr:nvSpPr>
      <xdr:spPr>
        <a:xfrm>
          <a:off x="10528300" y="99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12001</xdr:rowOff>
    </xdr:from>
    <xdr:to>
      <xdr:col>50</xdr:col>
      <xdr:colOff>165100</xdr:colOff>
      <xdr:row>58</xdr:row>
      <xdr:rowOff>113601</xdr:rowOff>
    </xdr:to>
    <xdr:sp macro="" textlink="">
      <xdr:nvSpPr>
        <xdr:cNvPr id="368" name="楕円 367"/>
        <xdr:cNvSpPr/>
      </xdr:nvSpPr>
      <xdr:spPr>
        <a:xfrm>
          <a:off x="9588500" y="99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104728</xdr:rowOff>
    </xdr:from>
    <xdr:ext cx="534377" cy="259045"/>
    <xdr:sp macro="" textlink="">
      <xdr:nvSpPr>
        <xdr:cNvPr id="369" name="テキスト ボックス 368"/>
        <xdr:cNvSpPr txBox="1"/>
      </xdr:nvSpPr>
      <xdr:spPr>
        <a:xfrm>
          <a:off x="9372111" y="100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80170</xdr:rowOff>
    </xdr:from>
    <xdr:to>
      <xdr:col>46</xdr:col>
      <xdr:colOff>38100</xdr:colOff>
      <xdr:row>58</xdr:row>
      <xdr:rowOff>10320</xdr:rowOff>
    </xdr:to>
    <xdr:sp macro="" textlink="">
      <xdr:nvSpPr>
        <xdr:cNvPr id="370" name="楕円 369"/>
        <xdr:cNvSpPr/>
      </xdr:nvSpPr>
      <xdr:spPr>
        <a:xfrm>
          <a:off x="8699500" y="98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26847</xdr:rowOff>
    </xdr:from>
    <xdr:ext cx="599010" cy="259045"/>
    <xdr:sp macro="" textlink="">
      <xdr:nvSpPr>
        <xdr:cNvPr id="371" name="テキスト ボックス 370"/>
        <xdr:cNvSpPr txBox="1"/>
      </xdr:nvSpPr>
      <xdr:spPr>
        <a:xfrm>
          <a:off x="8450795" y="962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155811</xdr:rowOff>
    </xdr:from>
    <xdr:to>
      <xdr:col>41</xdr:col>
      <xdr:colOff>101600</xdr:colOff>
      <xdr:row>58</xdr:row>
      <xdr:rowOff>85961</xdr:rowOff>
    </xdr:to>
    <xdr:sp macro="" textlink="">
      <xdr:nvSpPr>
        <xdr:cNvPr id="372" name="楕円 371"/>
        <xdr:cNvSpPr/>
      </xdr:nvSpPr>
      <xdr:spPr>
        <a:xfrm>
          <a:off x="7810500" y="99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102488</xdr:rowOff>
    </xdr:from>
    <xdr:ext cx="534377" cy="259045"/>
    <xdr:sp macro="" textlink="">
      <xdr:nvSpPr>
        <xdr:cNvPr id="373" name="テキスト ボックス 372"/>
        <xdr:cNvSpPr txBox="1"/>
      </xdr:nvSpPr>
      <xdr:spPr>
        <a:xfrm>
          <a:off x="7594111" y="970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50430</xdr:rowOff>
    </xdr:from>
    <xdr:to>
      <xdr:col>36</xdr:col>
      <xdr:colOff>165100</xdr:colOff>
      <xdr:row>58</xdr:row>
      <xdr:rowOff>152030</xdr:rowOff>
    </xdr:to>
    <xdr:sp macro="" textlink="">
      <xdr:nvSpPr>
        <xdr:cNvPr id="374" name="楕円 373"/>
        <xdr:cNvSpPr/>
      </xdr:nvSpPr>
      <xdr:spPr>
        <a:xfrm>
          <a:off x="6921500" y="99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143157</xdr:rowOff>
    </xdr:from>
    <xdr:ext cx="534377" cy="259045"/>
    <xdr:sp macro="" textlink="">
      <xdr:nvSpPr>
        <xdr:cNvPr id="375" name="テキスト ボックス 374"/>
        <xdr:cNvSpPr txBox="1"/>
      </xdr:nvSpPr>
      <xdr:spPr>
        <a:xfrm>
          <a:off x="6705111" y="1008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115621</xdr:rowOff>
    </xdr:from>
    <xdr:to>
      <xdr:col>55</xdr:col>
      <xdr:colOff>0</xdr:colOff>
      <xdr:row>78</xdr:row>
      <xdr:rowOff>148603</xdr:rowOff>
    </xdr:to>
    <xdr:cxnSp macro="">
      <xdr:nvCxnSpPr>
        <xdr:cNvPr id="404" name="直線コネクタ 403"/>
        <xdr:cNvCxnSpPr/>
      </xdr:nvCxnSpPr>
      <xdr:spPr>
        <a:xfrm>
          <a:off x="9639300" y="13488721"/>
          <a:ext cx="8382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115621</xdr:rowOff>
    </xdr:from>
    <xdr:to>
      <xdr:col>50</xdr:col>
      <xdr:colOff>114300</xdr:colOff>
      <xdr:row>79</xdr:row>
      <xdr:rowOff>21445</xdr:rowOff>
    </xdr:to>
    <xdr:cxnSp macro="">
      <xdr:nvCxnSpPr>
        <xdr:cNvPr id="407" name="直線コネクタ 406"/>
        <xdr:cNvCxnSpPr/>
      </xdr:nvCxnSpPr>
      <xdr:spPr>
        <a:xfrm flipV="1">
          <a:off x="8750300" y="13488721"/>
          <a:ext cx="889000" cy="7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7764</xdr:rowOff>
    </xdr:from>
    <xdr:to>
      <xdr:col>45</xdr:col>
      <xdr:colOff>177800</xdr:colOff>
      <xdr:row>79</xdr:row>
      <xdr:rowOff>21445</xdr:rowOff>
    </xdr:to>
    <xdr:cxnSp macro="">
      <xdr:nvCxnSpPr>
        <xdr:cNvPr id="410" name="直線コネクタ 409"/>
        <xdr:cNvCxnSpPr/>
      </xdr:nvCxnSpPr>
      <xdr:spPr>
        <a:xfrm>
          <a:off x="7861300" y="13552314"/>
          <a:ext cx="889000" cy="1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67774</xdr:rowOff>
    </xdr:from>
    <xdr:to>
      <xdr:col>41</xdr:col>
      <xdr:colOff>50800</xdr:colOff>
      <xdr:row>79</xdr:row>
      <xdr:rowOff>7764</xdr:rowOff>
    </xdr:to>
    <xdr:cxnSp macro="">
      <xdr:nvCxnSpPr>
        <xdr:cNvPr id="413" name="直線コネクタ 412"/>
        <xdr:cNvCxnSpPr/>
      </xdr:nvCxnSpPr>
      <xdr:spPr>
        <a:xfrm>
          <a:off x="6972300" y="13440874"/>
          <a:ext cx="889000" cy="1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97803</xdr:rowOff>
    </xdr:from>
    <xdr:to>
      <xdr:col>55</xdr:col>
      <xdr:colOff>50800</xdr:colOff>
      <xdr:row>79</xdr:row>
      <xdr:rowOff>27953</xdr:rowOff>
    </xdr:to>
    <xdr:sp macro="" textlink="">
      <xdr:nvSpPr>
        <xdr:cNvPr id="423" name="楕円 422"/>
        <xdr:cNvSpPr/>
      </xdr:nvSpPr>
      <xdr:spPr>
        <a:xfrm>
          <a:off x="10426700" y="134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25058</xdr:rowOff>
    </xdr:from>
    <xdr:ext cx="534377" cy="259045"/>
    <xdr:sp macro="" textlink="">
      <xdr:nvSpPr>
        <xdr:cNvPr id="424" name="普通建設事業費 （ うち新規整備　）該当値テキスト"/>
        <xdr:cNvSpPr txBox="1"/>
      </xdr:nvSpPr>
      <xdr:spPr>
        <a:xfrm>
          <a:off x="10528300" y="133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64821</xdr:rowOff>
    </xdr:from>
    <xdr:to>
      <xdr:col>50</xdr:col>
      <xdr:colOff>165100</xdr:colOff>
      <xdr:row>78</xdr:row>
      <xdr:rowOff>166421</xdr:rowOff>
    </xdr:to>
    <xdr:sp macro="" textlink="">
      <xdr:nvSpPr>
        <xdr:cNvPr id="425" name="楕円 424"/>
        <xdr:cNvSpPr/>
      </xdr:nvSpPr>
      <xdr:spPr>
        <a:xfrm>
          <a:off x="9588500" y="134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157548</xdr:rowOff>
    </xdr:from>
    <xdr:ext cx="534377" cy="259045"/>
    <xdr:sp macro="" textlink="">
      <xdr:nvSpPr>
        <xdr:cNvPr id="426" name="テキスト ボックス 425"/>
        <xdr:cNvSpPr txBox="1"/>
      </xdr:nvSpPr>
      <xdr:spPr>
        <a:xfrm>
          <a:off x="9372111" y="1353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142095</xdr:rowOff>
    </xdr:from>
    <xdr:to>
      <xdr:col>46</xdr:col>
      <xdr:colOff>38100</xdr:colOff>
      <xdr:row>79</xdr:row>
      <xdr:rowOff>72245</xdr:rowOff>
    </xdr:to>
    <xdr:sp macro="" textlink="">
      <xdr:nvSpPr>
        <xdr:cNvPr id="427" name="楕円 426"/>
        <xdr:cNvSpPr/>
      </xdr:nvSpPr>
      <xdr:spPr>
        <a:xfrm>
          <a:off x="8699500" y="135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63372</xdr:rowOff>
    </xdr:from>
    <xdr:ext cx="469744" cy="259045"/>
    <xdr:sp macro="" textlink="">
      <xdr:nvSpPr>
        <xdr:cNvPr id="428" name="テキスト ボックス 427"/>
        <xdr:cNvSpPr txBox="1"/>
      </xdr:nvSpPr>
      <xdr:spPr>
        <a:xfrm>
          <a:off x="8515428" y="1360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128414</xdr:rowOff>
    </xdr:from>
    <xdr:to>
      <xdr:col>41</xdr:col>
      <xdr:colOff>101600</xdr:colOff>
      <xdr:row>79</xdr:row>
      <xdr:rowOff>58564</xdr:rowOff>
    </xdr:to>
    <xdr:sp macro="" textlink="">
      <xdr:nvSpPr>
        <xdr:cNvPr id="429" name="楕円 428"/>
        <xdr:cNvSpPr/>
      </xdr:nvSpPr>
      <xdr:spPr>
        <a:xfrm>
          <a:off x="7810500" y="135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49691</xdr:rowOff>
    </xdr:from>
    <xdr:ext cx="469744" cy="259045"/>
    <xdr:sp macro="" textlink="">
      <xdr:nvSpPr>
        <xdr:cNvPr id="430" name="テキスト ボックス 429"/>
        <xdr:cNvSpPr txBox="1"/>
      </xdr:nvSpPr>
      <xdr:spPr>
        <a:xfrm>
          <a:off x="7626428" y="135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16974</xdr:rowOff>
    </xdr:from>
    <xdr:to>
      <xdr:col>36</xdr:col>
      <xdr:colOff>165100</xdr:colOff>
      <xdr:row>78</xdr:row>
      <xdr:rowOff>118574</xdr:rowOff>
    </xdr:to>
    <xdr:sp macro="" textlink="">
      <xdr:nvSpPr>
        <xdr:cNvPr id="431" name="楕円 430"/>
        <xdr:cNvSpPr/>
      </xdr:nvSpPr>
      <xdr:spPr>
        <a:xfrm>
          <a:off x="6921500" y="133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109701</xdr:rowOff>
    </xdr:from>
    <xdr:ext cx="534377" cy="259045"/>
    <xdr:sp macro="" textlink="">
      <xdr:nvSpPr>
        <xdr:cNvPr id="432" name="テキスト ボックス 431"/>
        <xdr:cNvSpPr txBox="1"/>
      </xdr:nvSpPr>
      <xdr:spPr>
        <a:xfrm>
          <a:off x="6705111" y="134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17559</xdr:rowOff>
    </xdr:from>
    <xdr:to>
      <xdr:col>55</xdr:col>
      <xdr:colOff>0</xdr:colOff>
      <xdr:row>98</xdr:row>
      <xdr:rowOff>41329</xdr:rowOff>
    </xdr:to>
    <xdr:cxnSp macro="">
      <xdr:nvCxnSpPr>
        <xdr:cNvPr id="459" name="直線コネクタ 458"/>
        <xdr:cNvCxnSpPr/>
      </xdr:nvCxnSpPr>
      <xdr:spPr>
        <a:xfrm flipV="1">
          <a:off x="9639300" y="16819659"/>
          <a:ext cx="8382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22583</xdr:rowOff>
    </xdr:from>
    <xdr:to>
      <xdr:col>50</xdr:col>
      <xdr:colOff>114300</xdr:colOff>
      <xdr:row>98</xdr:row>
      <xdr:rowOff>41329</xdr:rowOff>
    </xdr:to>
    <xdr:cxnSp macro="">
      <xdr:nvCxnSpPr>
        <xdr:cNvPr id="462" name="直線コネクタ 461"/>
        <xdr:cNvCxnSpPr/>
      </xdr:nvCxnSpPr>
      <xdr:spPr>
        <a:xfrm>
          <a:off x="8750300" y="16481783"/>
          <a:ext cx="889000" cy="3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22583</xdr:rowOff>
    </xdr:from>
    <xdr:to>
      <xdr:col>45</xdr:col>
      <xdr:colOff>177800</xdr:colOff>
      <xdr:row>97</xdr:row>
      <xdr:rowOff>2787</xdr:rowOff>
    </xdr:to>
    <xdr:cxnSp macro="">
      <xdr:nvCxnSpPr>
        <xdr:cNvPr id="465" name="直線コネクタ 464"/>
        <xdr:cNvCxnSpPr/>
      </xdr:nvCxnSpPr>
      <xdr:spPr>
        <a:xfrm flipV="1">
          <a:off x="7861300" y="16481783"/>
          <a:ext cx="889000" cy="15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2787</xdr:rowOff>
    </xdr:from>
    <xdr:to>
      <xdr:col>41</xdr:col>
      <xdr:colOff>50800</xdr:colOff>
      <xdr:row>98</xdr:row>
      <xdr:rowOff>82125</xdr:rowOff>
    </xdr:to>
    <xdr:cxnSp macro="">
      <xdr:nvCxnSpPr>
        <xdr:cNvPr id="468" name="直線コネクタ 467"/>
        <xdr:cNvCxnSpPr/>
      </xdr:nvCxnSpPr>
      <xdr:spPr>
        <a:xfrm flipV="1">
          <a:off x="6972300" y="16633437"/>
          <a:ext cx="889000" cy="2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0" name="テキスト ボックス 469"/>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138209</xdr:rowOff>
    </xdr:from>
    <xdr:to>
      <xdr:col>55</xdr:col>
      <xdr:colOff>50800</xdr:colOff>
      <xdr:row>98</xdr:row>
      <xdr:rowOff>68359</xdr:rowOff>
    </xdr:to>
    <xdr:sp macro="" textlink="">
      <xdr:nvSpPr>
        <xdr:cNvPr id="478" name="楕円 477"/>
        <xdr:cNvSpPr/>
      </xdr:nvSpPr>
      <xdr:spPr>
        <a:xfrm>
          <a:off x="10426700" y="167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53136</xdr:rowOff>
    </xdr:from>
    <xdr:ext cx="534377" cy="259045"/>
    <xdr:sp macro="" textlink="">
      <xdr:nvSpPr>
        <xdr:cNvPr id="479" name="普通建設事業費 （ うち更新整備　）該当値テキスト"/>
        <xdr:cNvSpPr txBox="1"/>
      </xdr:nvSpPr>
      <xdr:spPr>
        <a:xfrm>
          <a:off x="10528300" y="166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161979</xdr:rowOff>
    </xdr:from>
    <xdr:to>
      <xdr:col>50</xdr:col>
      <xdr:colOff>165100</xdr:colOff>
      <xdr:row>98</xdr:row>
      <xdr:rowOff>92129</xdr:rowOff>
    </xdr:to>
    <xdr:sp macro="" textlink="">
      <xdr:nvSpPr>
        <xdr:cNvPr id="480" name="楕円 479"/>
        <xdr:cNvSpPr/>
      </xdr:nvSpPr>
      <xdr:spPr>
        <a:xfrm>
          <a:off x="9588500" y="167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83256</xdr:rowOff>
    </xdr:from>
    <xdr:ext cx="534377" cy="259045"/>
    <xdr:sp macro="" textlink="">
      <xdr:nvSpPr>
        <xdr:cNvPr id="481" name="テキスト ボックス 480"/>
        <xdr:cNvSpPr txBox="1"/>
      </xdr:nvSpPr>
      <xdr:spPr>
        <a:xfrm>
          <a:off x="9372111" y="168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143233</xdr:rowOff>
    </xdr:from>
    <xdr:to>
      <xdr:col>46</xdr:col>
      <xdr:colOff>38100</xdr:colOff>
      <xdr:row>96</xdr:row>
      <xdr:rowOff>73383</xdr:rowOff>
    </xdr:to>
    <xdr:sp macro="" textlink="">
      <xdr:nvSpPr>
        <xdr:cNvPr id="482" name="楕円 481"/>
        <xdr:cNvSpPr/>
      </xdr:nvSpPr>
      <xdr:spPr>
        <a:xfrm>
          <a:off x="8699500" y="164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89910</xdr:rowOff>
    </xdr:from>
    <xdr:ext cx="599010" cy="259045"/>
    <xdr:sp macro="" textlink="">
      <xdr:nvSpPr>
        <xdr:cNvPr id="483" name="テキスト ボックス 482"/>
        <xdr:cNvSpPr txBox="1"/>
      </xdr:nvSpPr>
      <xdr:spPr>
        <a:xfrm>
          <a:off x="8450795" y="1620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123437</xdr:rowOff>
    </xdr:from>
    <xdr:to>
      <xdr:col>41</xdr:col>
      <xdr:colOff>101600</xdr:colOff>
      <xdr:row>97</xdr:row>
      <xdr:rowOff>53587</xdr:rowOff>
    </xdr:to>
    <xdr:sp macro="" textlink="">
      <xdr:nvSpPr>
        <xdr:cNvPr id="484" name="楕円 483"/>
        <xdr:cNvSpPr/>
      </xdr:nvSpPr>
      <xdr:spPr>
        <a:xfrm>
          <a:off x="7810500" y="165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70114</xdr:rowOff>
    </xdr:from>
    <xdr:ext cx="534377" cy="259045"/>
    <xdr:sp macro="" textlink="">
      <xdr:nvSpPr>
        <xdr:cNvPr id="485" name="テキスト ボックス 484"/>
        <xdr:cNvSpPr txBox="1"/>
      </xdr:nvSpPr>
      <xdr:spPr>
        <a:xfrm>
          <a:off x="7594111" y="1635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31325</xdr:rowOff>
    </xdr:from>
    <xdr:to>
      <xdr:col>36</xdr:col>
      <xdr:colOff>165100</xdr:colOff>
      <xdr:row>98</xdr:row>
      <xdr:rowOff>132925</xdr:rowOff>
    </xdr:to>
    <xdr:sp macro="" textlink="">
      <xdr:nvSpPr>
        <xdr:cNvPr id="486" name="楕円 485"/>
        <xdr:cNvSpPr/>
      </xdr:nvSpPr>
      <xdr:spPr>
        <a:xfrm>
          <a:off x="6921500" y="168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124052</xdr:rowOff>
    </xdr:from>
    <xdr:ext cx="534377" cy="259045"/>
    <xdr:sp macro="" textlink="">
      <xdr:nvSpPr>
        <xdr:cNvPr id="487" name="テキスト ボックス 486"/>
        <xdr:cNvSpPr txBox="1"/>
      </xdr:nvSpPr>
      <xdr:spPr>
        <a:xfrm>
          <a:off x="6705111" y="169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103753</xdr:rowOff>
    </xdr:from>
    <xdr:to>
      <xdr:col>85</xdr:col>
      <xdr:colOff>127000</xdr:colOff>
      <xdr:row>38</xdr:row>
      <xdr:rowOff>153512</xdr:rowOff>
    </xdr:to>
    <xdr:cxnSp macro="">
      <xdr:nvCxnSpPr>
        <xdr:cNvPr id="516" name="直線コネクタ 515"/>
        <xdr:cNvCxnSpPr/>
      </xdr:nvCxnSpPr>
      <xdr:spPr>
        <a:xfrm flipV="1">
          <a:off x="15481300" y="6618853"/>
          <a:ext cx="8382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153512</xdr:rowOff>
    </xdr:from>
    <xdr:to>
      <xdr:col>81</xdr:col>
      <xdr:colOff>50800</xdr:colOff>
      <xdr:row>39</xdr:row>
      <xdr:rowOff>44450</xdr:rowOff>
    </xdr:to>
    <xdr:cxnSp macro="">
      <xdr:nvCxnSpPr>
        <xdr:cNvPr id="519" name="直線コネクタ 518"/>
        <xdr:cNvCxnSpPr/>
      </xdr:nvCxnSpPr>
      <xdr:spPr>
        <a:xfrm flipV="1">
          <a:off x="14592300" y="6668612"/>
          <a:ext cx="889000" cy="6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40583</xdr:rowOff>
    </xdr:from>
    <xdr:to>
      <xdr:col>71</xdr:col>
      <xdr:colOff>177800</xdr:colOff>
      <xdr:row>39</xdr:row>
      <xdr:rowOff>44450</xdr:rowOff>
    </xdr:to>
    <xdr:cxnSp macro="">
      <xdr:nvCxnSpPr>
        <xdr:cNvPr id="525" name="直線コネクタ 524"/>
        <xdr:cNvCxnSpPr/>
      </xdr:nvCxnSpPr>
      <xdr:spPr>
        <a:xfrm>
          <a:off x="12814300" y="6727133"/>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52953</xdr:rowOff>
    </xdr:from>
    <xdr:to>
      <xdr:col>85</xdr:col>
      <xdr:colOff>177800</xdr:colOff>
      <xdr:row>38</xdr:row>
      <xdr:rowOff>154553</xdr:rowOff>
    </xdr:to>
    <xdr:sp macro="" textlink="">
      <xdr:nvSpPr>
        <xdr:cNvPr id="535" name="楕円 534"/>
        <xdr:cNvSpPr/>
      </xdr:nvSpPr>
      <xdr:spPr>
        <a:xfrm>
          <a:off x="16268700" y="65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139330</xdr:rowOff>
    </xdr:from>
    <xdr:ext cx="469744" cy="259045"/>
    <xdr:sp macro="" textlink="">
      <xdr:nvSpPr>
        <xdr:cNvPr id="536" name="災害復旧事業費該当値テキスト"/>
        <xdr:cNvSpPr txBox="1"/>
      </xdr:nvSpPr>
      <xdr:spPr>
        <a:xfrm>
          <a:off x="16370300" y="648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102712</xdr:rowOff>
    </xdr:from>
    <xdr:to>
      <xdr:col>81</xdr:col>
      <xdr:colOff>101600</xdr:colOff>
      <xdr:row>39</xdr:row>
      <xdr:rowOff>32862</xdr:rowOff>
    </xdr:to>
    <xdr:sp macro="" textlink="">
      <xdr:nvSpPr>
        <xdr:cNvPr id="537" name="楕円 536"/>
        <xdr:cNvSpPr/>
      </xdr:nvSpPr>
      <xdr:spPr>
        <a:xfrm>
          <a:off x="15430500" y="66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23989</xdr:rowOff>
    </xdr:from>
    <xdr:ext cx="469744" cy="259045"/>
    <xdr:sp macro="" textlink="">
      <xdr:nvSpPr>
        <xdr:cNvPr id="538" name="テキスト ボックス 537"/>
        <xdr:cNvSpPr txBox="1"/>
      </xdr:nvSpPr>
      <xdr:spPr>
        <a:xfrm>
          <a:off x="15246428" y="671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161233</xdr:rowOff>
    </xdr:from>
    <xdr:to>
      <xdr:col>67</xdr:col>
      <xdr:colOff>101600</xdr:colOff>
      <xdr:row>39</xdr:row>
      <xdr:rowOff>91383</xdr:rowOff>
    </xdr:to>
    <xdr:sp macro="" textlink="">
      <xdr:nvSpPr>
        <xdr:cNvPr id="543" name="楕円 542"/>
        <xdr:cNvSpPr/>
      </xdr:nvSpPr>
      <xdr:spPr>
        <a:xfrm>
          <a:off x="12763500" y="66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82510</xdr:rowOff>
    </xdr:from>
    <xdr:ext cx="378565" cy="259045"/>
    <xdr:sp macro="" textlink="">
      <xdr:nvSpPr>
        <xdr:cNvPr id="544" name="テキスト ボックス 543"/>
        <xdr:cNvSpPr txBox="1"/>
      </xdr:nvSpPr>
      <xdr:spPr>
        <a:xfrm>
          <a:off x="12625017" y="676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65337</xdr:rowOff>
    </xdr:from>
    <xdr:to>
      <xdr:col>85</xdr:col>
      <xdr:colOff>127000</xdr:colOff>
      <xdr:row>77</xdr:row>
      <xdr:rowOff>77322</xdr:rowOff>
    </xdr:to>
    <xdr:cxnSp macro="">
      <xdr:nvCxnSpPr>
        <xdr:cNvPr id="622" name="直線コネクタ 621"/>
        <xdr:cNvCxnSpPr/>
      </xdr:nvCxnSpPr>
      <xdr:spPr>
        <a:xfrm>
          <a:off x="15481300" y="13266987"/>
          <a:ext cx="8382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65337</xdr:rowOff>
    </xdr:from>
    <xdr:to>
      <xdr:col>81</xdr:col>
      <xdr:colOff>50800</xdr:colOff>
      <xdr:row>77</xdr:row>
      <xdr:rowOff>72651</xdr:rowOff>
    </xdr:to>
    <xdr:cxnSp macro="">
      <xdr:nvCxnSpPr>
        <xdr:cNvPr id="625" name="直線コネクタ 624"/>
        <xdr:cNvCxnSpPr/>
      </xdr:nvCxnSpPr>
      <xdr:spPr>
        <a:xfrm flipV="1">
          <a:off x="14592300" y="13266987"/>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72651</xdr:rowOff>
    </xdr:from>
    <xdr:to>
      <xdr:col>76</xdr:col>
      <xdr:colOff>114300</xdr:colOff>
      <xdr:row>77</xdr:row>
      <xdr:rowOff>79662</xdr:rowOff>
    </xdr:to>
    <xdr:cxnSp macro="">
      <xdr:nvCxnSpPr>
        <xdr:cNvPr id="628" name="直線コネクタ 627"/>
        <xdr:cNvCxnSpPr/>
      </xdr:nvCxnSpPr>
      <xdr:spPr>
        <a:xfrm flipV="1">
          <a:off x="13703300" y="13274301"/>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78184</xdr:rowOff>
    </xdr:from>
    <xdr:to>
      <xdr:col>71</xdr:col>
      <xdr:colOff>177800</xdr:colOff>
      <xdr:row>77</xdr:row>
      <xdr:rowOff>79662</xdr:rowOff>
    </xdr:to>
    <xdr:cxnSp macro="">
      <xdr:nvCxnSpPr>
        <xdr:cNvPr id="631" name="直線コネクタ 630"/>
        <xdr:cNvCxnSpPr/>
      </xdr:nvCxnSpPr>
      <xdr:spPr>
        <a:xfrm>
          <a:off x="12814300" y="13279834"/>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26522</xdr:rowOff>
    </xdr:from>
    <xdr:to>
      <xdr:col>85</xdr:col>
      <xdr:colOff>177800</xdr:colOff>
      <xdr:row>77</xdr:row>
      <xdr:rowOff>128122</xdr:rowOff>
    </xdr:to>
    <xdr:sp macro="" textlink="">
      <xdr:nvSpPr>
        <xdr:cNvPr id="641" name="楕円 640"/>
        <xdr:cNvSpPr/>
      </xdr:nvSpPr>
      <xdr:spPr>
        <a:xfrm>
          <a:off x="16268700" y="132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112899</xdr:rowOff>
    </xdr:from>
    <xdr:ext cx="534377" cy="259045"/>
    <xdr:sp macro="" textlink="">
      <xdr:nvSpPr>
        <xdr:cNvPr id="642" name="公債費該当値テキスト"/>
        <xdr:cNvSpPr txBox="1"/>
      </xdr:nvSpPr>
      <xdr:spPr>
        <a:xfrm>
          <a:off x="16370300" y="1314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14537</xdr:rowOff>
    </xdr:from>
    <xdr:to>
      <xdr:col>81</xdr:col>
      <xdr:colOff>101600</xdr:colOff>
      <xdr:row>77</xdr:row>
      <xdr:rowOff>116137</xdr:rowOff>
    </xdr:to>
    <xdr:sp macro="" textlink="">
      <xdr:nvSpPr>
        <xdr:cNvPr id="643" name="楕円 642"/>
        <xdr:cNvSpPr/>
      </xdr:nvSpPr>
      <xdr:spPr>
        <a:xfrm>
          <a:off x="15430500" y="1321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107264</xdr:rowOff>
    </xdr:from>
    <xdr:ext cx="534377" cy="259045"/>
    <xdr:sp macro="" textlink="">
      <xdr:nvSpPr>
        <xdr:cNvPr id="644" name="テキスト ボックス 643"/>
        <xdr:cNvSpPr txBox="1"/>
      </xdr:nvSpPr>
      <xdr:spPr>
        <a:xfrm>
          <a:off x="15214111" y="1330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21851</xdr:rowOff>
    </xdr:from>
    <xdr:to>
      <xdr:col>76</xdr:col>
      <xdr:colOff>165100</xdr:colOff>
      <xdr:row>77</xdr:row>
      <xdr:rowOff>123451</xdr:rowOff>
    </xdr:to>
    <xdr:sp macro="" textlink="">
      <xdr:nvSpPr>
        <xdr:cNvPr id="645" name="楕円 644"/>
        <xdr:cNvSpPr/>
      </xdr:nvSpPr>
      <xdr:spPr>
        <a:xfrm>
          <a:off x="14541500" y="132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114578</xdr:rowOff>
    </xdr:from>
    <xdr:ext cx="534377" cy="259045"/>
    <xdr:sp macro="" textlink="">
      <xdr:nvSpPr>
        <xdr:cNvPr id="646" name="テキスト ボックス 645"/>
        <xdr:cNvSpPr txBox="1"/>
      </xdr:nvSpPr>
      <xdr:spPr>
        <a:xfrm>
          <a:off x="14325111" y="1331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28862</xdr:rowOff>
    </xdr:from>
    <xdr:to>
      <xdr:col>72</xdr:col>
      <xdr:colOff>38100</xdr:colOff>
      <xdr:row>77</xdr:row>
      <xdr:rowOff>130462</xdr:rowOff>
    </xdr:to>
    <xdr:sp macro="" textlink="">
      <xdr:nvSpPr>
        <xdr:cNvPr id="647" name="楕円 646"/>
        <xdr:cNvSpPr/>
      </xdr:nvSpPr>
      <xdr:spPr>
        <a:xfrm>
          <a:off x="13652500" y="132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121589</xdr:rowOff>
    </xdr:from>
    <xdr:ext cx="534377" cy="259045"/>
    <xdr:sp macro="" textlink="">
      <xdr:nvSpPr>
        <xdr:cNvPr id="648" name="テキスト ボックス 647"/>
        <xdr:cNvSpPr txBox="1"/>
      </xdr:nvSpPr>
      <xdr:spPr>
        <a:xfrm>
          <a:off x="13436111" y="133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27384</xdr:rowOff>
    </xdr:from>
    <xdr:to>
      <xdr:col>67</xdr:col>
      <xdr:colOff>101600</xdr:colOff>
      <xdr:row>77</xdr:row>
      <xdr:rowOff>128984</xdr:rowOff>
    </xdr:to>
    <xdr:sp macro="" textlink="">
      <xdr:nvSpPr>
        <xdr:cNvPr id="649" name="楕円 648"/>
        <xdr:cNvSpPr/>
      </xdr:nvSpPr>
      <xdr:spPr>
        <a:xfrm>
          <a:off x="12763500" y="132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120111</xdr:rowOff>
    </xdr:from>
    <xdr:ext cx="534377" cy="259045"/>
    <xdr:sp macro="" textlink="">
      <xdr:nvSpPr>
        <xdr:cNvPr id="650" name="テキスト ボックス 649"/>
        <xdr:cNvSpPr txBox="1"/>
      </xdr:nvSpPr>
      <xdr:spPr>
        <a:xfrm>
          <a:off x="12547111" y="133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52400</xdr:rowOff>
    </xdr:from>
    <xdr:to>
      <xdr:col>85</xdr:col>
      <xdr:colOff>127000</xdr:colOff>
      <xdr:row>97</xdr:row>
      <xdr:rowOff>155080</xdr:rowOff>
    </xdr:to>
    <xdr:cxnSp macro="">
      <xdr:nvCxnSpPr>
        <xdr:cNvPr id="679" name="直線コネクタ 678"/>
        <xdr:cNvCxnSpPr/>
      </xdr:nvCxnSpPr>
      <xdr:spPr>
        <a:xfrm flipV="1">
          <a:off x="15481300" y="16683050"/>
          <a:ext cx="838200" cy="10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143421</xdr:rowOff>
    </xdr:from>
    <xdr:to>
      <xdr:col>81</xdr:col>
      <xdr:colOff>50800</xdr:colOff>
      <xdr:row>97</xdr:row>
      <xdr:rowOff>155080</xdr:rowOff>
    </xdr:to>
    <xdr:cxnSp macro="">
      <xdr:nvCxnSpPr>
        <xdr:cNvPr id="682" name="直線コネクタ 681"/>
        <xdr:cNvCxnSpPr/>
      </xdr:nvCxnSpPr>
      <xdr:spPr>
        <a:xfrm>
          <a:off x="14592300" y="16774071"/>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108128</xdr:rowOff>
    </xdr:from>
    <xdr:to>
      <xdr:col>76</xdr:col>
      <xdr:colOff>114300</xdr:colOff>
      <xdr:row>97</xdr:row>
      <xdr:rowOff>143421</xdr:rowOff>
    </xdr:to>
    <xdr:cxnSp macro="">
      <xdr:nvCxnSpPr>
        <xdr:cNvPr id="685" name="直線コネクタ 684"/>
        <xdr:cNvCxnSpPr/>
      </xdr:nvCxnSpPr>
      <xdr:spPr>
        <a:xfrm>
          <a:off x="13703300" y="16738778"/>
          <a:ext cx="889000" cy="3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83668</xdr:rowOff>
    </xdr:from>
    <xdr:to>
      <xdr:col>71</xdr:col>
      <xdr:colOff>177800</xdr:colOff>
      <xdr:row>97</xdr:row>
      <xdr:rowOff>108128</xdr:rowOff>
    </xdr:to>
    <xdr:cxnSp macro="">
      <xdr:nvCxnSpPr>
        <xdr:cNvPr id="688" name="直線コネクタ 687"/>
        <xdr:cNvCxnSpPr/>
      </xdr:nvCxnSpPr>
      <xdr:spPr>
        <a:xfrm>
          <a:off x="12814300" y="16714318"/>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1600</xdr:rowOff>
    </xdr:from>
    <xdr:to>
      <xdr:col>85</xdr:col>
      <xdr:colOff>177800</xdr:colOff>
      <xdr:row>97</xdr:row>
      <xdr:rowOff>103200</xdr:rowOff>
    </xdr:to>
    <xdr:sp macro="" textlink="">
      <xdr:nvSpPr>
        <xdr:cNvPr id="698" name="楕円 697"/>
        <xdr:cNvSpPr/>
      </xdr:nvSpPr>
      <xdr:spPr>
        <a:xfrm>
          <a:off x="16268700" y="166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151477</xdr:rowOff>
    </xdr:from>
    <xdr:ext cx="534377" cy="259045"/>
    <xdr:sp macro="" textlink="">
      <xdr:nvSpPr>
        <xdr:cNvPr id="699" name="積立金該当値テキスト"/>
        <xdr:cNvSpPr txBox="1"/>
      </xdr:nvSpPr>
      <xdr:spPr>
        <a:xfrm>
          <a:off x="16370300" y="1661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104280</xdr:rowOff>
    </xdr:from>
    <xdr:to>
      <xdr:col>81</xdr:col>
      <xdr:colOff>101600</xdr:colOff>
      <xdr:row>98</xdr:row>
      <xdr:rowOff>34430</xdr:rowOff>
    </xdr:to>
    <xdr:sp macro="" textlink="">
      <xdr:nvSpPr>
        <xdr:cNvPr id="700" name="楕円 699"/>
        <xdr:cNvSpPr/>
      </xdr:nvSpPr>
      <xdr:spPr>
        <a:xfrm>
          <a:off x="15430500" y="167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25557</xdr:rowOff>
    </xdr:from>
    <xdr:ext cx="534377" cy="259045"/>
    <xdr:sp macro="" textlink="">
      <xdr:nvSpPr>
        <xdr:cNvPr id="701" name="テキスト ボックス 700"/>
        <xdr:cNvSpPr txBox="1"/>
      </xdr:nvSpPr>
      <xdr:spPr>
        <a:xfrm>
          <a:off x="15214111" y="1682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92621</xdr:rowOff>
    </xdr:from>
    <xdr:to>
      <xdr:col>76</xdr:col>
      <xdr:colOff>165100</xdr:colOff>
      <xdr:row>98</xdr:row>
      <xdr:rowOff>22771</xdr:rowOff>
    </xdr:to>
    <xdr:sp macro="" textlink="">
      <xdr:nvSpPr>
        <xdr:cNvPr id="702" name="楕円 701"/>
        <xdr:cNvSpPr/>
      </xdr:nvSpPr>
      <xdr:spPr>
        <a:xfrm>
          <a:off x="14541500" y="167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13898</xdr:rowOff>
    </xdr:from>
    <xdr:ext cx="534377" cy="259045"/>
    <xdr:sp macro="" textlink="">
      <xdr:nvSpPr>
        <xdr:cNvPr id="703" name="テキスト ボックス 702"/>
        <xdr:cNvSpPr txBox="1"/>
      </xdr:nvSpPr>
      <xdr:spPr>
        <a:xfrm>
          <a:off x="14325111" y="1681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57328</xdr:rowOff>
    </xdr:from>
    <xdr:to>
      <xdr:col>72</xdr:col>
      <xdr:colOff>38100</xdr:colOff>
      <xdr:row>97</xdr:row>
      <xdr:rowOff>158928</xdr:rowOff>
    </xdr:to>
    <xdr:sp macro="" textlink="">
      <xdr:nvSpPr>
        <xdr:cNvPr id="704" name="楕円 703"/>
        <xdr:cNvSpPr/>
      </xdr:nvSpPr>
      <xdr:spPr>
        <a:xfrm>
          <a:off x="13652500" y="166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150055</xdr:rowOff>
    </xdr:from>
    <xdr:ext cx="534377" cy="259045"/>
    <xdr:sp macro="" textlink="">
      <xdr:nvSpPr>
        <xdr:cNvPr id="705" name="テキスト ボックス 704"/>
        <xdr:cNvSpPr txBox="1"/>
      </xdr:nvSpPr>
      <xdr:spPr>
        <a:xfrm>
          <a:off x="13436111" y="167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32868</xdr:rowOff>
    </xdr:from>
    <xdr:to>
      <xdr:col>67</xdr:col>
      <xdr:colOff>101600</xdr:colOff>
      <xdr:row>97</xdr:row>
      <xdr:rowOff>134468</xdr:rowOff>
    </xdr:to>
    <xdr:sp macro="" textlink="">
      <xdr:nvSpPr>
        <xdr:cNvPr id="706" name="楕円 705"/>
        <xdr:cNvSpPr/>
      </xdr:nvSpPr>
      <xdr:spPr>
        <a:xfrm>
          <a:off x="12763500" y="166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125595</xdr:rowOff>
    </xdr:from>
    <xdr:ext cx="534377" cy="259045"/>
    <xdr:sp macro="" textlink="">
      <xdr:nvSpPr>
        <xdr:cNvPr id="707" name="テキスト ボックス 706"/>
        <xdr:cNvSpPr txBox="1"/>
      </xdr:nvSpPr>
      <xdr:spPr>
        <a:xfrm>
          <a:off x="12547111" y="167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160959</xdr:rowOff>
    </xdr:from>
    <xdr:to>
      <xdr:col>116</xdr:col>
      <xdr:colOff>63500</xdr:colOff>
      <xdr:row>78</xdr:row>
      <xdr:rowOff>19456</xdr:rowOff>
    </xdr:to>
    <xdr:cxnSp macro="">
      <xdr:nvCxnSpPr>
        <xdr:cNvPr id="849" name="直線コネクタ 848"/>
        <xdr:cNvCxnSpPr/>
      </xdr:nvCxnSpPr>
      <xdr:spPr>
        <a:xfrm flipV="1">
          <a:off x="21323300" y="13362609"/>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19456</xdr:rowOff>
    </xdr:from>
    <xdr:to>
      <xdr:col>111</xdr:col>
      <xdr:colOff>177800</xdr:colOff>
      <xdr:row>78</xdr:row>
      <xdr:rowOff>19608</xdr:rowOff>
    </xdr:to>
    <xdr:cxnSp macro="">
      <xdr:nvCxnSpPr>
        <xdr:cNvPr id="852" name="直線コネクタ 851"/>
        <xdr:cNvCxnSpPr/>
      </xdr:nvCxnSpPr>
      <xdr:spPr>
        <a:xfrm flipV="1">
          <a:off x="20434300" y="1339255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122055</xdr:rowOff>
    </xdr:from>
    <xdr:to>
      <xdr:col>107</xdr:col>
      <xdr:colOff>50800</xdr:colOff>
      <xdr:row>78</xdr:row>
      <xdr:rowOff>19608</xdr:rowOff>
    </xdr:to>
    <xdr:cxnSp macro="">
      <xdr:nvCxnSpPr>
        <xdr:cNvPr id="855" name="直線コネクタ 854"/>
        <xdr:cNvCxnSpPr/>
      </xdr:nvCxnSpPr>
      <xdr:spPr>
        <a:xfrm>
          <a:off x="19545300" y="13323705"/>
          <a:ext cx="889000" cy="6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122055</xdr:rowOff>
    </xdr:from>
    <xdr:to>
      <xdr:col>102</xdr:col>
      <xdr:colOff>114300</xdr:colOff>
      <xdr:row>77</xdr:row>
      <xdr:rowOff>154037</xdr:rowOff>
    </xdr:to>
    <xdr:cxnSp macro="">
      <xdr:nvCxnSpPr>
        <xdr:cNvPr id="858" name="直線コネクタ 857"/>
        <xdr:cNvCxnSpPr/>
      </xdr:nvCxnSpPr>
      <xdr:spPr>
        <a:xfrm flipV="1">
          <a:off x="18656300" y="13323705"/>
          <a:ext cx="889000" cy="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110159</xdr:rowOff>
    </xdr:from>
    <xdr:to>
      <xdr:col>116</xdr:col>
      <xdr:colOff>114300</xdr:colOff>
      <xdr:row>78</xdr:row>
      <xdr:rowOff>40309</xdr:rowOff>
    </xdr:to>
    <xdr:sp macro="" textlink="">
      <xdr:nvSpPr>
        <xdr:cNvPr id="868" name="楕円 867"/>
        <xdr:cNvSpPr/>
      </xdr:nvSpPr>
      <xdr:spPr>
        <a:xfrm>
          <a:off x="22110700" y="133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88586</xdr:rowOff>
    </xdr:from>
    <xdr:ext cx="534377" cy="259045"/>
    <xdr:sp macro="" textlink="">
      <xdr:nvSpPr>
        <xdr:cNvPr id="869" name="繰出金該当値テキスト"/>
        <xdr:cNvSpPr txBox="1"/>
      </xdr:nvSpPr>
      <xdr:spPr>
        <a:xfrm>
          <a:off x="22212300" y="1329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140106</xdr:rowOff>
    </xdr:from>
    <xdr:to>
      <xdr:col>112</xdr:col>
      <xdr:colOff>38100</xdr:colOff>
      <xdr:row>78</xdr:row>
      <xdr:rowOff>70256</xdr:rowOff>
    </xdr:to>
    <xdr:sp macro="" textlink="">
      <xdr:nvSpPr>
        <xdr:cNvPr id="870" name="楕円 869"/>
        <xdr:cNvSpPr/>
      </xdr:nvSpPr>
      <xdr:spPr>
        <a:xfrm>
          <a:off x="21272500" y="13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61383</xdr:rowOff>
    </xdr:from>
    <xdr:ext cx="534377" cy="259045"/>
    <xdr:sp macro="" textlink="">
      <xdr:nvSpPr>
        <xdr:cNvPr id="871" name="テキスト ボックス 870"/>
        <xdr:cNvSpPr txBox="1"/>
      </xdr:nvSpPr>
      <xdr:spPr>
        <a:xfrm>
          <a:off x="21056111" y="134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140258</xdr:rowOff>
    </xdr:from>
    <xdr:to>
      <xdr:col>107</xdr:col>
      <xdr:colOff>101600</xdr:colOff>
      <xdr:row>78</xdr:row>
      <xdr:rowOff>70408</xdr:rowOff>
    </xdr:to>
    <xdr:sp macro="" textlink="">
      <xdr:nvSpPr>
        <xdr:cNvPr id="872" name="楕円 871"/>
        <xdr:cNvSpPr/>
      </xdr:nvSpPr>
      <xdr:spPr>
        <a:xfrm>
          <a:off x="20383500" y="133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61535</xdr:rowOff>
    </xdr:from>
    <xdr:ext cx="534377" cy="259045"/>
    <xdr:sp macro="" textlink="">
      <xdr:nvSpPr>
        <xdr:cNvPr id="873" name="テキスト ボックス 872"/>
        <xdr:cNvSpPr txBox="1"/>
      </xdr:nvSpPr>
      <xdr:spPr>
        <a:xfrm>
          <a:off x="20167111" y="1343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71255</xdr:rowOff>
    </xdr:from>
    <xdr:to>
      <xdr:col>102</xdr:col>
      <xdr:colOff>165100</xdr:colOff>
      <xdr:row>78</xdr:row>
      <xdr:rowOff>1405</xdr:rowOff>
    </xdr:to>
    <xdr:sp macro="" textlink="">
      <xdr:nvSpPr>
        <xdr:cNvPr id="874" name="楕円 873"/>
        <xdr:cNvSpPr/>
      </xdr:nvSpPr>
      <xdr:spPr>
        <a:xfrm>
          <a:off x="19494500" y="132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163982</xdr:rowOff>
    </xdr:from>
    <xdr:ext cx="534377" cy="259045"/>
    <xdr:sp macro="" textlink="">
      <xdr:nvSpPr>
        <xdr:cNvPr id="875" name="テキスト ボックス 874"/>
        <xdr:cNvSpPr txBox="1"/>
      </xdr:nvSpPr>
      <xdr:spPr>
        <a:xfrm>
          <a:off x="19278111" y="133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103237</xdr:rowOff>
    </xdr:from>
    <xdr:to>
      <xdr:col>98</xdr:col>
      <xdr:colOff>38100</xdr:colOff>
      <xdr:row>78</xdr:row>
      <xdr:rowOff>33387</xdr:rowOff>
    </xdr:to>
    <xdr:sp macro="" textlink="">
      <xdr:nvSpPr>
        <xdr:cNvPr id="876" name="楕円 875"/>
        <xdr:cNvSpPr/>
      </xdr:nvSpPr>
      <xdr:spPr>
        <a:xfrm>
          <a:off x="18605500" y="1330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24514</xdr:rowOff>
    </xdr:from>
    <xdr:ext cx="534377" cy="259045"/>
    <xdr:sp macro="" textlink="">
      <xdr:nvSpPr>
        <xdr:cNvPr id="877" name="テキスト ボックス 876"/>
        <xdr:cNvSpPr txBox="1"/>
      </xdr:nvSpPr>
      <xdr:spPr>
        <a:xfrm>
          <a:off x="18389111" y="1339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人口減少・高齢化・住民ニーズの多様化により、住民一人当たりのコストが全体的に増加傾向にある。人件費については、定員適正化計画に基づき削減を進めた結果、類似団体や県平均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維持補修費については、公共施設の老朽化に伴い、増加傾向となっており、引き続き増加するものと思われる。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扶助費については、保育園の負担金や障がい者サービスの増により毎年増加しており、県平均より若干高いものの、類似団体の中で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高い状況であり、今後も増加することが予想され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年度に錦大橋大規模修繕事業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が完了したことで、Ｈ３０年度に減少したものの令和２年度から球磨川に架かる木綿葉大橋の改修に着手したことから増加が見込まれる。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公債費については、新規発行の抑制に努めて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、錦大橋大規模修繕事業の償還が始まると令和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年度まで増加傾向になると見込まれる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ふるさと納税額の伸びにより増加傾向にある。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繰出金について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は、令和３年度において上下水道料金改定を予定しており、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の縮減に取り組んでいきたい。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10,552
10,494
85.04
5,942,537
5,763,111
113,107
3,240,464
4,914,932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44831</xdr:rowOff>
    </xdr:from>
    <xdr:to>
      <xdr:col>24</xdr:col>
      <xdr:colOff>63500</xdr:colOff>
      <xdr:row>36</xdr:row>
      <xdr:rowOff>83693</xdr:rowOff>
    </xdr:to>
    <xdr:cxnSp macro="">
      <xdr:nvCxnSpPr>
        <xdr:cNvPr id="61" name="直線コネクタ 60"/>
        <xdr:cNvCxnSpPr/>
      </xdr:nvCxnSpPr>
      <xdr:spPr>
        <a:xfrm>
          <a:off x="3797300" y="6217031"/>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44831</xdr:rowOff>
    </xdr:from>
    <xdr:to>
      <xdr:col>19</xdr:col>
      <xdr:colOff>177800</xdr:colOff>
      <xdr:row>36</xdr:row>
      <xdr:rowOff>68199</xdr:rowOff>
    </xdr:to>
    <xdr:cxnSp macro="">
      <xdr:nvCxnSpPr>
        <xdr:cNvPr id="64" name="直線コネクタ 63"/>
        <xdr:cNvCxnSpPr/>
      </xdr:nvCxnSpPr>
      <xdr:spPr>
        <a:xfrm flipV="1">
          <a:off x="2908300" y="6217031"/>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68199</xdr:rowOff>
    </xdr:from>
    <xdr:to>
      <xdr:col>15</xdr:col>
      <xdr:colOff>50800</xdr:colOff>
      <xdr:row>36</xdr:row>
      <xdr:rowOff>78232</xdr:rowOff>
    </xdr:to>
    <xdr:cxnSp macro="">
      <xdr:nvCxnSpPr>
        <xdr:cNvPr id="67" name="直線コネクタ 66"/>
        <xdr:cNvCxnSpPr/>
      </xdr:nvCxnSpPr>
      <xdr:spPr>
        <a:xfrm flipV="1">
          <a:off x="2019300" y="6240399"/>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79629</xdr:rowOff>
    </xdr:from>
    <xdr:to>
      <xdr:col>10</xdr:col>
      <xdr:colOff>114300</xdr:colOff>
      <xdr:row>36</xdr:row>
      <xdr:rowOff>78232</xdr:rowOff>
    </xdr:to>
    <xdr:cxnSp macro="">
      <xdr:nvCxnSpPr>
        <xdr:cNvPr id="70" name="直線コネクタ 69"/>
        <xdr:cNvCxnSpPr/>
      </xdr:nvCxnSpPr>
      <xdr:spPr>
        <a:xfrm>
          <a:off x="1130300" y="6080379"/>
          <a:ext cx="889000" cy="1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32893</xdr:rowOff>
    </xdr:from>
    <xdr:to>
      <xdr:col>24</xdr:col>
      <xdr:colOff>114300</xdr:colOff>
      <xdr:row>36</xdr:row>
      <xdr:rowOff>134493</xdr:rowOff>
    </xdr:to>
    <xdr:sp macro="" textlink="">
      <xdr:nvSpPr>
        <xdr:cNvPr id="80" name="楕円 79"/>
        <xdr:cNvSpPr/>
      </xdr:nvSpPr>
      <xdr:spPr>
        <a:xfrm>
          <a:off x="45847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11320</xdr:rowOff>
    </xdr:from>
    <xdr:ext cx="469744" cy="259045"/>
    <xdr:sp macro="" textlink="">
      <xdr:nvSpPr>
        <xdr:cNvPr id="81" name="議会費該当値テキスト"/>
        <xdr:cNvSpPr txBox="1"/>
      </xdr:nvSpPr>
      <xdr:spPr>
        <a:xfrm>
          <a:off x="4686300"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165481</xdr:rowOff>
    </xdr:from>
    <xdr:to>
      <xdr:col>20</xdr:col>
      <xdr:colOff>38100</xdr:colOff>
      <xdr:row>36</xdr:row>
      <xdr:rowOff>95631</xdr:rowOff>
    </xdr:to>
    <xdr:sp macro="" textlink="">
      <xdr:nvSpPr>
        <xdr:cNvPr id="82" name="楕円 81"/>
        <xdr:cNvSpPr/>
      </xdr:nvSpPr>
      <xdr:spPr>
        <a:xfrm>
          <a:off x="3746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112158</xdr:rowOff>
    </xdr:from>
    <xdr:ext cx="469744" cy="259045"/>
    <xdr:sp macro="" textlink="">
      <xdr:nvSpPr>
        <xdr:cNvPr id="83" name="テキスト ボックス 82"/>
        <xdr:cNvSpPr txBox="1"/>
      </xdr:nvSpPr>
      <xdr:spPr>
        <a:xfrm>
          <a:off x="3562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17399</xdr:rowOff>
    </xdr:from>
    <xdr:to>
      <xdr:col>15</xdr:col>
      <xdr:colOff>101600</xdr:colOff>
      <xdr:row>36</xdr:row>
      <xdr:rowOff>118999</xdr:rowOff>
    </xdr:to>
    <xdr:sp macro="" textlink="">
      <xdr:nvSpPr>
        <xdr:cNvPr id="84" name="楕円 83"/>
        <xdr:cNvSpPr/>
      </xdr:nvSpPr>
      <xdr:spPr>
        <a:xfrm>
          <a:off x="2857500" y="61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135526</xdr:rowOff>
    </xdr:from>
    <xdr:ext cx="469744" cy="259045"/>
    <xdr:sp macro="" textlink="">
      <xdr:nvSpPr>
        <xdr:cNvPr id="85" name="テキスト ボックス 84"/>
        <xdr:cNvSpPr txBox="1"/>
      </xdr:nvSpPr>
      <xdr:spPr>
        <a:xfrm>
          <a:off x="2673428" y="596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27432</xdr:rowOff>
    </xdr:from>
    <xdr:to>
      <xdr:col>10</xdr:col>
      <xdr:colOff>165100</xdr:colOff>
      <xdr:row>36</xdr:row>
      <xdr:rowOff>129032</xdr:rowOff>
    </xdr:to>
    <xdr:sp macro="" textlink="">
      <xdr:nvSpPr>
        <xdr:cNvPr id="86" name="楕円 85"/>
        <xdr:cNvSpPr/>
      </xdr:nvSpPr>
      <xdr:spPr>
        <a:xfrm>
          <a:off x="1968500" y="61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145559</xdr:rowOff>
    </xdr:from>
    <xdr:ext cx="469744" cy="259045"/>
    <xdr:sp macro="" textlink="">
      <xdr:nvSpPr>
        <xdr:cNvPr id="87" name="テキスト ボックス 86"/>
        <xdr:cNvSpPr txBox="1"/>
      </xdr:nvSpPr>
      <xdr:spPr>
        <a:xfrm>
          <a:off x="1784428" y="597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28829</xdr:rowOff>
    </xdr:from>
    <xdr:to>
      <xdr:col>6</xdr:col>
      <xdr:colOff>38100</xdr:colOff>
      <xdr:row>35</xdr:row>
      <xdr:rowOff>130429</xdr:rowOff>
    </xdr:to>
    <xdr:sp macro="" textlink="">
      <xdr:nvSpPr>
        <xdr:cNvPr id="88" name="楕円 87"/>
        <xdr:cNvSpPr/>
      </xdr:nvSpPr>
      <xdr:spPr>
        <a:xfrm>
          <a:off x="1079500" y="60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146956</xdr:rowOff>
    </xdr:from>
    <xdr:ext cx="469744" cy="259045"/>
    <xdr:sp macro="" textlink="">
      <xdr:nvSpPr>
        <xdr:cNvPr id="89" name="テキスト ボックス 88"/>
        <xdr:cNvSpPr txBox="1"/>
      </xdr:nvSpPr>
      <xdr:spPr>
        <a:xfrm>
          <a:off x="895428" y="580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149761</xdr:rowOff>
    </xdr:from>
    <xdr:to>
      <xdr:col>24</xdr:col>
      <xdr:colOff>63500</xdr:colOff>
      <xdr:row>58</xdr:row>
      <xdr:rowOff>14375</xdr:rowOff>
    </xdr:to>
    <xdr:cxnSp macro="">
      <xdr:nvCxnSpPr>
        <xdr:cNvPr id="120" name="直線コネクタ 119"/>
        <xdr:cNvCxnSpPr/>
      </xdr:nvCxnSpPr>
      <xdr:spPr>
        <a:xfrm flipV="1">
          <a:off x="3797300" y="9922411"/>
          <a:ext cx="838200" cy="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1469</xdr:rowOff>
    </xdr:from>
    <xdr:to>
      <xdr:col>19</xdr:col>
      <xdr:colOff>177800</xdr:colOff>
      <xdr:row>58</xdr:row>
      <xdr:rowOff>14375</xdr:rowOff>
    </xdr:to>
    <xdr:cxnSp macro="">
      <xdr:nvCxnSpPr>
        <xdr:cNvPr id="123" name="直線コネクタ 122"/>
        <xdr:cNvCxnSpPr/>
      </xdr:nvCxnSpPr>
      <xdr:spPr>
        <a:xfrm>
          <a:off x="2908300" y="9945569"/>
          <a:ext cx="889000" cy="1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1469</xdr:rowOff>
    </xdr:from>
    <xdr:to>
      <xdr:col>15</xdr:col>
      <xdr:colOff>50800</xdr:colOff>
      <xdr:row>58</xdr:row>
      <xdr:rowOff>13105</xdr:rowOff>
    </xdr:to>
    <xdr:cxnSp macro="">
      <xdr:nvCxnSpPr>
        <xdr:cNvPr id="126" name="直線コネクタ 125"/>
        <xdr:cNvCxnSpPr/>
      </xdr:nvCxnSpPr>
      <xdr:spPr>
        <a:xfrm flipV="1">
          <a:off x="2019300" y="9945569"/>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5878</xdr:rowOff>
    </xdr:from>
    <xdr:to>
      <xdr:col>10</xdr:col>
      <xdr:colOff>114300</xdr:colOff>
      <xdr:row>58</xdr:row>
      <xdr:rowOff>13105</xdr:rowOff>
    </xdr:to>
    <xdr:cxnSp macro="">
      <xdr:nvCxnSpPr>
        <xdr:cNvPr id="129" name="直線コネクタ 128"/>
        <xdr:cNvCxnSpPr/>
      </xdr:nvCxnSpPr>
      <xdr:spPr>
        <a:xfrm>
          <a:off x="1130300" y="9949978"/>
          <a:ext cx="889000" cy="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98961</xdr:rowOff>
    </xdr:from>
    <xdr:to>
      <xdr:col>24</xdr:col>
      <xdr:colOff>114300</xdr:colOff>
      <xdr:row>58</xdr:row>
      <xdr:rowOff>29111</xdr:rowOff>
    </xdr:to>
    <xdr:sp macro="" textlink="">
      <xdr:nvSpPr>
        <xdr:cNvPr id="139" name="楕円 138"/>
        <xdr:cNvSpPr/>
      </xdr:nvSpPr>
      <xdr:spPr>
        <a:xfrm>
          <a:off x="4584700" y="987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77388</xdr:rowOff>
    </xdr:from>
    <xdr:ext cx="534377" cy="259045"/>
    <xdr:sp macro="" textlink="">
      <xdr:nvSpPr>
        <xdr:cNvPr id="140" name="総務費該当値テキスト"/>
        <xdr:cNvSpPr txBox="1"/>
      </xdr:nvSpPr>
      <xdr:spPr>
        <a:xfrm>
          <a:off x="4686300" y="985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135025</xdr:rowOff>
    </xdr:from>
    <xdr:to>
      <xdr:col>20</xdr:col>
      <xdr:colOff>38100</xdr:colOff>
      <xdr:row>58</xdr:row>
      <xdr:rowOff>65175</xdr:rowOff>
    </xdr:to>
    <xdr:sp macro="" textlink="">
      <xdr:nvSpPr>
        <xdr:cNvPr id="141" name="楕円 140"/>
        <xdr:cNvSpPr/>
      </xdr:nvSpPr>
      <xdr:spPr>
        <a:xfrm>
          <a:off x="3746500" y="99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56302</xdr:rowOff>
    </xdr:from>
    <xdr:ext cx="534377" cy="259045"/>
    <xdr:sp macro="" textlink="">
      <xdr:nvSpPr>
        <xdr:cNvPr id="142" name="テキスト ボックス 141"/>
        <xdr:cNvSpPr txBox="1"/>
      </xdr:nvSpPr>
      <xdr:spPr>
        <a:xfrm>
          <a:off x="3530111" y="1000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122119</xdr:rowOff>
    </xdr:from>
    <xdr:to>
      <xdr:col>15</xdr:col>
      <xdr:colOff>101600</xdr:colOff>
      <xdr:row>58</xdr:row>
      <xdr:rowOff>52269</xdr:rowOff>
    </xdr:to>
    <xdr:sp macro="" textlink="">
      <xdr:nvSpPr>
        <xdr:cNvPr id="143" name="楕円 142"/>
        <xdr:cNvSpPr/>
      </xdr:nvSpPr>
      <xdr:spPr>
        <a:xfrm>
          <a:off x="2857500" y="989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43396</xdr:rowOff>
    </xdr:from>
    <xdr:ext cx="534377" cy="259045"/>
    <xdr:sp macro="" textlink="">
      <xdr:nvSpPr>
        <xdr:cNvPr id="144" name="テキスト ボックス 143"/>
        <xdr:cNvSpPr txBox="1"/>
      </xdr:nvSpPr>
      <xdr:spPr>
        <a:xfrm>
          <a:off x="2641111" y="998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133755</xdr:rowOff>
    </xdr:from>
    <xdr:to>
      <xdr:col>10</xdr:col>
      <xdr:colOff>165100</xdr:colOff>
      <xdr:row>58</xdr:row>
      <xdr:rowOff>63905</xdr:rowOff>
    </xdr:to>
    <xdr:sp macro="" textlink="">
      <xdr:nvSpPr>
        <xdr:cNvPr id="145" name="楕円 144"/>
        <xdr:cNvSpPr/>
      </xdr:nvSpPr>
      <xdr:spPr>
        <a:xfrm>
          <a:off x="1968500" y="99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55032</xdr:rowOff>
    </xdr:from>
    <xdr:ext cx="534377" cy="259045"/>
    <xdr:sp macro="" textlink="">
      <xdr:nvSpPr>
        <xdr:cNvPr id="146" name="テキスト ボックス 145"/>
        <xdr:cNvSpPr txBox="1"/>
      </xdr:nvSpPr>
      <xdr:spPr>
        <a:xfrm>
          <a:off x="1752111" y="99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126528</xdr:rowOff>
    </xdr:from>
    <xdr:to>
      <xdr:col>6</xdr:col>
      <xdr:colOff>38100</xdr:colOff>
      <xdr:row>58</xdr:row>
      <xdr:rowOff>56678</xdr:rowOff>
    </xdr:to>
    <xdr:sp macro="" textlink="">
      <xdr:nvSpPr>
        <xdr:cNvPr id="147" name="楕円 146"/>
        <xdr:cNvSpPr/>
      </xdr:nvSpPr>
      <xdr:spPr>
        <a:xfrm>
          <a:off x="1079500" y="98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47805</xdr:rowOff>
    </xdr:from>
    <xdr:ext cx="534377" cy="259045"/>
    <xdr:sp macro="" textlink="">
      <xdr:nvSpPr>
        <xdr:cNvPr id="148" name="テキスト ボックス 147"/>
        <xdr:cNvSpPr txBox="1"/>
      </xdr:nvSpPr>
      <xdr:spPr>
        <a:xfrm>
          <a:off x="863111" y="999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154246</xdr:rowOff>
    </xdr:from>
    <xdr:to>
      <xdr:col>24</xdr:col>
      <xdr:colOff>63500</xdr:colOff>
      <xdr:row>75</xdr:row>
      <xdr:rowOff>99382</xdr:rowOff>
    </xdr:to>
    <xdr:cxnSp macro="">
      <xdr:nvCxnSpPr>
        <xdr:cNvPr id="178" name="直線コネクタ 177"/>
        <xdr:cNvCxnSpPr/>
      </xdr:nvCxnSpPr>
      <xdr:spPr>
        <a:xfrm>
          <a:off x="3797300" y="12841546"/>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101799</xdr:rowOff>
    </xdr:from>
    <xdr:ext cx="599010" cy="259045"/>
    <xdr:sp macro="" textlink="">
      <xdr:nvSpPr>
        <xdr:cNvPr id="179" name="民生費平均値テキスト"/>
        <xdr:cNvSpPr txBox="1"/>
      </xdr:nvSpPr>
      <xdr:spPr>
        <a:xfrm>
          <a:off x="4686300" y="13131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154246</xdr:rowOff>
    </xdr:from>
    <xdr:to>
      <xdr:col>19</xdr:col>
      <xdr:colOff>177800</xdr:colOff>
      <xdr:row>75</xdr:row>
      <xdr:rowOff>144493</xdr:rowOff>
    </xdr:to>
    <xdr:cxnSp macro="">
      <xdr:nvCxnSpPr>
        <xdr:cNvPr id="181" name="直線コネクタ 180"/>
        <xdr:cNvCxnSpPr/>
      </xdr:nvCxnSpPr>
      <xdr:spPr>
        <a:xfrm flipV="1">
          <a:off x="2908300" y="12841546"/>
          <a:ext cx="889000" cy="1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79168</xdr:rowOff>
    </xdr:from>
    <xdr:ext cx="599010" cy="259045"/>
    <xdr:sp macro="" textlink="">
      <xdr:nvSpPr>
        <xdr:cNvPr id="183" name="テキスト ボックス 182"/>
        <xdr:cNvSpPr txBox="1"/>
      </xdr:nvSpPr>
      <xdr:spPr>
        <a:xfrm>
          <a:off x="3497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141415</xdr:rowOff>
    </xdr:from>
    <xdr:to>
      <xdr:col>15</xdr:col>
      <xdr:colOff>50800</xdr:colOff>
      <xdr:row>75</xdr:row>
      <xdr:rowOff>144493</xdr:rowOff>
    </xdr:to>
    <xdr:cxnSp macro="">
      <xdr:nvCxnSpPr>
        <xdr:cNvPr id="184" name="直線コネクタ 183"/>
        <xdr:cNvCxnSpPr/>
      </xdr:nvCxnSpPr>
      <xdr:spPr>
        <a:xfrm>
          <a:off x="2019300" y="13000165"/>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141415</xdr:rowOff>
    </xdr:from>
    <xdr:to>
      <xdr:col>10</xdr:col>
      <xdr:colOff>114300</xdr:colOff>
      <xdr:row>76</xdr:row>
      <xdr:rowOff>64963</xdr:rowOff>
    </xdr:to>
    <xdr:cxnSp macro="">
      <xdr:nvCxnSpPr>
        <xdr:cNvPr id="187" name="直線コネクタ 186"/>
        <xdr:cNvCxnSpPr/>
      </xdr:nvCxnSpPr>
      <xdr:spPr>
        <a:xfrm flipV="1">
          <a:off x="1130300" y="13000165"/>
          <a:ext cx="889000" cy="9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48582</xdr:rowOff>
    </xdr:from>
    <xdr:to>
      <xdr:col>24</xdr:col>
      <xdr:colOff>114300</xdr:colOff>
      <xdr:row>75</xdr:row>
      <xdr:rowOff>150183</xdr:rowOff>
    </xdr:to>
    <xdr:sp macro="" textlink="">
      <xdr:nvSpPr>
        <xdr:cNvPr id="197" name="楕円 196"/>
        <xdr:cNvSpPr/>
      </xdr:nvSpPr>
      <xdr:spPr>
        <a:xfrm>
          <a:off x="4584700" y="129073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71459</xdr:rowOff>
    </xdr:from>
    <xdr:ext cx="599010" cy="259045"/>
    <xdr:sp macro="" textlink="">
      <xdr:nvSpPr>
        <xdr:cNvPr id="198" name="民生費該当値テキスト"/>
        <xdr:cNvSpPr txBox="1"/>
      </xdr:nvSpPr>
      <xdr:spPr>
        <a:xfrm>
          <a:off x="4686300" y="1275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103446</xdr:rowOff>
    </xdr:from>
    <xdr:to>
      <xdr:col>20</xdr:col>
      <xdr:colOff>38100</xdr:colOff>
      <xdr:row>75</xdr:row>
      <xdr:rowOff>33596</xdr:rowOff>
    </xdr:to>
    <xdr:sp macro="" textlink="">
      <xdr:nvSpPr>
        <xdr:cNvPr id="199" name="楕円 198"/>
        <xdr:cNvSpPr/>
      </xdr:nvSpPr>
      <xdr:spPr>
        <a:xfrm>
          <a:off x="3746500" y="127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50123</xdr:rowOff>
    </xdr:from>
    <xdr:ext cx="599010" cy="259045"/>
    <xdr:sp macro="" textlink="">
      <xdr:nvSpPr>
        <xdr:cNvPr id="200" name="テキスト ボックス 199"/>
        <xdr:cNvSpPr txBox="1"/>
      </xdr:nvSpPr>
      <xdr:spPr>
        <a:xfrm>
          <a:off x="3497795" y="1256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93693</xdr:rowOff>
    </xdr:from>
    <xdr:to>
      <xdr:col>15</xdr:col>
      <xdr:colOff>101600</xdr:colOff>
      <xdr:row>76</xdr:row>
      <xdr:rowOff>23844</xdr:rowOff>
    </xdr:to>
    <xdr:sp macro="" textlink="">
      <xdr:nvSpPr>
        <xdr:cNvPr id="201" name="楕円 200"/>
        <xdr:cNvSpPr/>
      </xdr:nvSpPr>
      <xdr:spPr>
        <a:xfrm>
          <a:off x="2857500" y="129524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40370</xdr:rowOff>
    </xdr:from>
    <xdr:ext cx="599010" cy="259045"/>
    <xdr:sp macro="" textlink="">
      <xdr:nvSpPr>
        <xdr:cNvPr id="202" name="テキスト ボックス 201"/>
        <xdr:cNvSpPr txBox="1"/>
      </xdr:nvSpPr>
      <xdr:spPr>
        <a:xfrm>
          <a:off x="2608795" y="1272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90615</xdr:rowOff>
    </xdr:from>
    <xdr:to>
      <xdr:col>10</xdr:col>
      <xdr:colOff>165100</xdr:colOff>
      <xdr:row>76</xdr:row>
      <xdr:rowOff>20765</xdr:rowOff>
    </xdr:to>
    <xdr:sp macro="" textlink="">
      <xdr:nvSpPr>
        <xdr:cNvPr id="203" name="楕円 202"/>
        <xdr:cNvSpPr/>
      </xdr:nvSpPr>
      <xdr:spPr>
        <a:xfrm>
          <a:off x="1968500" y="129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37292</xdr:rowOff>
    </xdr:from>
    <xdr:ext cx="599010" cy="259045"/>
    <xdr:sp macro="" textlink="">
      <xdr:nvSpPr>
        <xdr:cNvPr id="204" name="テキスト ボックス 203"/>
        <xdr:cNvSpPr txBox="1"/>
      </xdr:nvSpPr>
      <xdr:spPr>
        <a:xfrm>
          <a:off x="1719795" y="1272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14163</xdr:rowOff>
    </xdr:from>
    <xdr:to>
      <xdr:col>6</xdr:col>
      <xdr:colOff>38100</xdr:colOff>
      <xdr:row>76</xdr:row>
      <xdr:rowOff>115763</xdr:rowOff>
    </xdr:to>
    <xdr:sp macro="" textlink="">
      <xdr:nvSpPr>
        <xdr:cNvPr id="205" name="楕円 204"/>
        <xdr:cNvSpPr/>
      </xdr:nvSpPr>
      <xdr:spPr>
        <a:xfrm>
          <a:off x="1079500" y="1304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132290</xdr:rowOff>
    </xdr:from>
    <xdr:ext cx="599010" cy="259045"/>
    <xdr:sp macro="" textlink="">
      <xdr:nvSpPr>
        <xdr:cNvPr id="206" name="テキスト ボックス 205"/>
        <xdr:cNvSpPr txBox="1"/>
      </xdr:nvSpPr>
      <xdr:spPr>
        <a:xfrm>
          <a:off x="830795" y="1281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57877</xdr:rowOff>
    </xdr:from>
    <xdr:to>
      <xdr:col>24</xdr:col>
      <xdr:colOff>63500</xdr:colOff>
      <xdr:row>97</xdr:row>
      <xdr:rowOff>98575</xdr:rowOff>
    </xdr:to>
    <xdr:cxnSp macro="">
      <xdr:nvCxnSpPr>
        <xdr:cNvPr id="235" name="直線コネクタ 234"/>
        <xdr:cNvCxnSpPr/>
      </xdr:nvCxnSpPr>
      <xdr:spPr>
        <a:xfrm flipV="1">
          <a:off x="3797300" y="16688527"/>
          <a:ext cx="838200" cy="4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98575</xdr:rowOff>
    </xdr:from>
    <xdr:to>
      <xdr:col>19</xdr:col>
      <xdr:colOff>177800</xdr:colOff>
      <xdr:row>97</xdr:row>
      <xdr:rowOff>101684</xdr:rowOff>
    </xdr:to>
    <xdr:cxnSp macro="">
      <xdr:nvCxnSpPr>
        <xdr:cNvPr id="238" name="直線コネクタ 237"/>
        <xdr:cNvCxnSpPr/>
      </xdr:nvCxnSpPr>
      <xdr:spPr>
        <a:xfrm flipV="1">
          <a:off x="2908300" y="16729225"/>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97211</xdr:rowOff>
    </xdr:from>
    <xdr:to>
      <xdr:col>15</xdr:col>
      <xdr:colOff>50800</xdr:colOff>
      <xdr:row>97</xdr:row>
      <xdr:rowOff>101684</xdr:rowOff>
    </xdr:to>
    <xdr:cxnSp macro="">
      <xdr:nvCxnSpPr>
        <xdr:cNvPr id="241" name="直線コネクタ 240"/>
        <xdr:cNvCxnSpPr/>
      </xdr:nvCxnSpPr>
      <xdr:spPr>
        <a:xfrm>
          <a:off x="2019300" y="16727861"/>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85384</xdr:rowOff>
    </xdr:from>
    <xdr:to>
      <xdr:col>10</xdr:col>
      <xdr:colOff>114300</xdr:colOff>
      <xdr:row>97</xdr:row>
      <xdr:rowOff>97211</xdr:rowOff>
    </xdr:to>
    <xdr:cxnSp macro="">
      <xdr:nvCxnSpPr>
        <xdr:cNvPr id="244" name="直線コネクタ 243"/>
        <xdr:cNvCxnSpPr/>
      </xdr:nvCxnSpPr>
      <xdr:spPr>
        <a:xfrm>
          <a:off x="1130300" y="16716034"/>
          <a:ext cx="889000" cy="1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7077</xdr:rowOff>
    </xdr:from>
    <xdr:to>
      <xdr:col>24</xdr:col>
      <xdr:colOff>114300</xdr:colOff>
      <xdr:row>97</xdr:row>
      <xdr:rowOff>108677</xdr:rowOff>
    </xdr:to>
    <xdr:sp macro="" textlink="">
      <xdr:nvSpPr>
        <xdr:cNvPr id="254" name="楕円 253"/>
        <xdr:cNvSpPr/>
      </xdr:nvSpPr>
      <xdr:spPr>
        <a:xfrm>
          <a:off x="4584700" y="166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156954</xdr:rowOff>
    </xdr:from>
    <xdr:ext cx="534377" cy="259045"/>
    <xdr:sp macro="" textlink="">
      <xdr:nvSpPr>
        <xdr:cNvPr id="255" name="衛生費該当値テキスト"/>
        <xdr:cNvSpPr txBox="1"/>
      </xdr:nvSpPr>
      <xdr:spPr>
        <a:xfrm>
          <a:off x="4686300" y="166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47775</xdr:rowOff>
    </xdr:from>
    <xdr:to>
      <xdr:col>20</xdr:col>
      <xdr:colOff>38100</xdr:colOff>
      <xdr:row>97</xdr:row>
      <xdr:rowOff>149375</xdr:rowOff>
    </xdr:to>
    <xdr:sp macro="" textlink="">
      <xdr:nvSpPr>
        <xdr:cNvPr id="256" name="楕円 255"/>
        <xdr:cNvSpPr/>
      </xdr:nvSpPr>
      <xdr:spPr>
        <a:xfrm>
          <a:off x="3746500" y="1667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140502</xdr:rowOff>
    </xdr:from>
    <xdr:ext cx="534377" cy="259045"/>
    <xdr:sp macro="" textlink="">
      <xdr:nvSpPr>
        <xdr:cNvPr id="257" name="テキスト ボックス 256"/>
        <xdr:cNvSpPr txBox="1"/>
      </xdr:nvSpPr>
      <xdr:spPr>
        <a:xfrm>
          <a:off x="3530111" y="1677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50884</xdr:rowOff>
    </xdr:from>
    <xdr:to>
      <xdr:col>15</xdr:col>
      <xdr:colOff>101600</xdr:colOff>
      <xdr:row>97</xdr:row>
      <xdr:rowOff>152484</xdr:rowOff>
    </xdr:to>
    <xdr:sp macro="" textlink="">
      <xdr:nvSpPr>
        <xdr:cNvPr id="258" name="楕円 257"/>
        <xdr:cNvSpPr/>
      </xdr:nvSpPr>
      <xdr:spPr>
        <a:xfrm>
          <a:off x="2857500" y="166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143611</xdr:rowOff>
    </xdr:from>
    <xdr:ext cx="534377" cy="259045"/>
    <xdr:sp macro="" textlink="">
      <xdr:nvSpPr>
        <xdr:cNvPr id="259" name="テキスト ボックス 258"/>
        <xdr:cNvSpPr txBox="1"/>
      </xdr:nvSpPr>
      <xdr:spPr>
        <a:xfrm>
          <a:off x="2641111" y="167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46411</xdr:rowOff>
    </xdr:from>
    <xdr:to>
      <xdr:col>10</xdr:col>
      <xdr:colOff>165100</xdr:colOff>
      <xdr:row>97</xdr:row>
      <xdr:rowOff>148011</xdr:rowOff>
    </xdr:to>
    <xdr:sp macro="" textlink="">
      <xdr:nvSpPr>
        <xdr:cNvPr id="260" name="楕円 259"/>
        <xdr:cNvSpPr/>
      </xdr:nvSpPr>
      <xdr:spPr>
        <a:xfrm>
          <a:off x="1968500" y="166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139138</xdr:rowOff>
    </xdr:from>
    <xdr:ext cx="534377" cy="259045"/>
    <xdr:sp macro="" textlink="">
      <xdr:nvSpPr>
        <xdr:cNvPr id="261" name="テキスト ボックス 260"/>
        <xdr:cNvSpPr txBox="1"/>
      </xdr:nvSpPr>
      <xdr:spPr>
        <a:xfrm>
          <a:off x="1752111" y="1676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34584</xdr:rowOff>
    </xdr:from>
    <xdr:to>
      <xdr:col>6</xdr:col>
      <xdr:colOff>38100</xdr:colOff>
      <xdr:row>97</xdr:row>
      <xdr:rowOff>136184</xdr:rowOff>
    </xdr:to>
    <xdr:sp macro="" textlink="">
      <xdr:nvSpPr>
        <xdr:cNvPr id="262" name="楕円 261"/>
        <xdr:cNvSpPr/>
      </xdr:nvSpPr>
      <xdr:spPr>
        <a:xfrm>
          <a:off x="1079500" y="166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127311</xdr:rowOff>
    </xdr:from>
    <xdr:ext cx="534377" cy="259045"/>
    <xdr:sp macro="" textlink="">
      <xdr:nvSpPr>
        <xdr:cNvPr id="263" name="テキスト ボックス 262"/>
        <xdr:cNvSpPr txBox="1"/>
      </xdr:nvSpPr>
      <xdr:spPr>
        <a:xfrm>
          <a:off x="863111" y="1675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13589</xdr:rowOff>
    </xdr:from>
    <xdr:to>
      <xdr:col>55</xdr:col>
      <xdr:colOff>0</xdr:colOff>
      <xdr:row>39</xdr:row>
      <xdr:rowOff>43879</xdr:rowOff>
    </xdr:to>
    <xdr:cxnSp macro="">
      <xdr:nvCxnSpPr>
        <xdr:cNvPr id="292" name="直線コネクタ 291"/>
        <xdr:cNvCxnSpPr/>
      </xdr:nvCxnSpPr>
      <xdr:spPr>
        <a:xfrm flipV="1">
          <a:off x="9639300" y="6700139"/>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43879</xdr:rowOff>
    </xdr:from>
    <xdr:to>
      <xdr:col>50</xdr:col>
      <xdr:colOff>114300</xdr:colOff>
      <xdr:row>39</xdr:row>
      <xdr:rowOff>43879</xdr:rowOff>
    </xdr:to>
    <xdr:cxnSp macro="">
      <xdr:nvCxnSpPr>
        <xdr:cNvPr id="295" name="直線コネクタ 294"/>
        <xdr:cNvCxnSpPr/>
      </xdr:nvCxnSpPr>
      <xdr:spPr>
        <a:xfrm>
          <a:off x="8750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43879</xdr:rowOff>
    </xdr:from>
    <xdr:to>
      <xdr:col>45</xdr:col>
      <xdr:colOff>177800</xdr:colOff>
      <xdr:row>39</xdr:row>
      <xdr:rowOff>43879</xdr:rowOff>
    </xdr:to>
    <xdr:cxnSp macro="">
      <xdr:nvCxnSpPr>
        <xdr:cNvPr id="298" name="直線コネクタ 297"/>
        <xdr:cNvCxnSpPr/>
      </xdr:nvCxnSpPr>
      <xdr:spPr>
        <a:xfrm>
          <a:off x="7861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43879</xdr:rowOff>
    </xdr:from>
    <xdr:to>
      <xdr:col>41</xdr:col>
      <xdr:colOff>50800</xdr:colOff>
      <xdr:row>39</xdr:row>
      <xdr:rowOff>43879</xdr:rowOff>
    </xdr:to>
    <xdr:cxnSp macro="">
      <xdr:nvCxnSpPr>
        <xdr:cNvPr id="301" name="直線コネクタ 300"/>
        <xdr:cNvCxnSpPr/>
      </xdr:nvCxnSpPr>
      <xdr:spPr>
        <a:xfrm>
          <a:off x="6972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134239</xdr:rowOff>
    </xdr:from>
    <xdr:to>
      <xdr:col>55</xdr:col>
      <xdr:colOff>50800</xdr:colOff>
      <xdr:row>39</xdr:row>
      <xdr:rowOff>64389</xdr:rowOff>
    </xdr:to>
    <xdr:sp macro="" textlink="">
      <xdr:nvSpPr>
        <xdr:cNvPr id="311" name="楕円 310"/>
        <xdr:cNvSpPr/>
      </xdr:nvSpPr>
      <xdr:spPr>
        <a:xfrm>
          <a:off x="104267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49166</xdr:rowOff>
    </xdr:from>
    <xdr:ext cx="378565" cy="259045"/>
    <xdr:sp macro="" textlink="">
      <xdr:nvSpPr>
        <xdr:cNvPr id="312" name="労働費該当値テキスト"/>
        <xdr:cNvSpPr txBox="1"/>
      </xdr:nvSpPr>
      <xdr:spPr>
        <a:xfrm>
          <a:off x="10528300" y="656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164529</xdr:rowOff>
    </xdr:from>
    <xdr:to>
      <xdr:col>50</xdr:col>
      <xdr:colOff>165100</xdr:colOff>
      <xdr:row>39</xdr:row>
      <xdr:rowOff>94679</xdr:rowOff>
    </xdr:to>
    <xdr:sp macro="" textlink="">
      <xdr:nvSpPr>
        <xdr:cNvPr id="313" name="楕円 312"/>
        <xdr:cNvSpPr/>
      </xdr:nvSpPr>
      <xdr:spPr>
        <a:xfrm>
          <a:off x="9588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85806</xdr:rowOff>
    </xdr:from>
    <xdr:ext cx="249299" cy="259045"/>
    <xdr:sp macro="" textlink="">
      <xdr:nvSpPr>
        <xdr:cNvPr id="314" name="テキスト ボックス 313"/>
        <xdr:cNvSpPr txBox="1"/>
      </xdr:nvSpPr>
      <xdr:spPr>
        <a:xfrm>
          <a:off x="9514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164529</xdr:rowOff>
    </xdr:from>
    <xdr:to>
      <xdr:col>46</xdr:col>
      <xdr:colOff>38100</xdr:colOff>
      <xdr:row>39</xdr:row>
      <xdr:rowOff>94679</xdr:rowOff>
    </xdr:to>
    <xdr:sp macro="" textlink="">
      <xdr:nvSpPr>
        <xdr:cNvPr id="315" name="楕円 314"/>
        <xdr:cNvSpPr/>
      </xdr:nvSpPr>
      <xdr:spPr>
        <a:xfrm>
          <a:off x="8699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85806</xdr:rowOff>
    </xdr:from>
    <xdr:ext cx="249299" cy="259045"/>
    <xdr:sp macro="" textlink="">
      <xdr:nvSpPr>
        <xdr:cNvPr id="316" name="テキスト ボックス 315"/>
        <xdr:cNvSpPr txBox="1"/>
      </xdr:nvSpPr>
      <xdr:spPr>
        <a:xfrm>
          <a:off x="8625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164529</xdr:rowOff>
    </xdr:from>
    <xdr:to>
      <xdr:col>41</xdr:col>
      <xdr:colOff>101600</xdr:colOff>
      <xdr:row>39</xdr:row>
      <xdr:rowOff>94679</xdr:rowOff>
    </xdr:to>
    <xdr:sp macro="" textlink="">
      <xdr:nvSpPr>
        <xdr:cNvPr id="317" name="楕円 316"/>
        <xdr:cNvSpPr/>
      </xdr:nvSpPr>
      <xdr:spPr>
        <a:xfrm>
          <a:off x="7810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85806</xdr:rowOff>
    </xdr:from>
    <xdr:ext cx="249299" cy="259045"/>
    <xdr:sp macro="" textlink="">
      <xdr:nvSpPr>
        <xdr:cNvPr id="318" name="テキスト ボックス 317"/>
        <xdr:cNvSpPr txBox="1"/>
      </xdr:nvSpPr>
      <xdr:spPr>
        <a:xfrm>
          <a:off x="7736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164529</xdr:rowOff>
    </xdr:from>
    <xdr:to>
      <xdr:col>36</xdr:col>
      <xdr:colOff>165100</xdr:colOff>
      <xdr:row>39</xdr:row>
      <xdr:rowOff>94679</xdr:rowOff>
    </xdr:to>
    <xdr:sp macro="" textlink="">
      <xdr:nvSpPr>
        <xdr:cNvPr id="319" name="楕円 318"/>
        <xdr:cNvSpPr/>
      </xdr:nvSpPr>
      <xdr:spPr>
        <a:xfrm>
          <a:off x="6921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85806</xdr:rowOff>
    </xdr:from>
    <xdr:ext cx="249299" cy="259045"/>
    <xdr:sp macro="" textlink="">
      <xdr:nvSpPr>
        <xdr:cNvPr id="320" name="テキスト ボックス 319"/>
        <xdr:cNvSpPr txBox="1"/>
      </xdr:nvSpPr>
      <xdr:spPr>
        <a:xfrm>
          <a:off x="6847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14492</xdr:rowOff>
    </xdr:from>
    <xdr:to>
      <xdr:col>55</xdr:col>
      <xdr:colOff>0</xdr:colOff>
      <xdr:row>57</xdr:row>
      <xdr:rowOff>51177</xdr:rowOff>
    </xdr:to>
    <xdr:cxnSp macro="">
      <xdr:nvCxnSpPr>
        <xdr:cNvPr id="351" name="直線コネクタ 350"/>
        <xdr:cNvCxnSpPr/>
      </xdr:nvCxnSpPr>
      <xdr:spPr>
        <a:xfrm flipV="1">
          <a:off x="9639300" y="9787142"/>
          <a:ext cx="8382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86023</xdr:rowOff>
    </xdr:from>
    <xdr:to>
      <xdr:col>50</xdr:col>
      <xdr:colOff>114300</xdr:colOff>
      <xdr:row>57</xdr:row>
      <xdr:rowOff>51177</xdr:rowOff>
    </xdr:to>
    <xdr:cxnSp macro="">
      <xdr:nvCxnSpPr>
        <xdr:cNvPr id="354" name="直線コネクタ 353"/>
        <xdr:cNvCxnSpPr/>
      </xdr:nvCxnSpPr>
      <xdr:spPr>
        <a:xfrm>
          <a:off x="8750300" y="9687223"/>
          <a:ext cx="889000" cy="1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86023</xdr:rowOff>
    </xdr:from>
    <xdr:to>
      <xdr:col>45</xdr:col>
      <xdr:colOff>177800</xdr:colOff>
      <xdr:row>57</xdr:row>
      <xdr:rowOff>19369</xdr:rowOff>
    </xdr:to>
    <xdr:cxnSp macro="">
      <xdr:nvCxnSpPr>
        <xdr:cNvPr id="357" name="直線コネクタ 356"/>
        <xdr:cNvCxnSpPr/>
      </xdr:nvCxnSpPr>
      <xdr:spPr>
        <a:xfrm flipV="1">
          <a:off x="7861300" y="9687223"/>
          <a:ext cx="889000" cy="10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19369</xdr:rowOff>
    </xdr:from>
    <xdr:to>
      <xdr:col>41</xdr:col>
      <xdr:colOff>50800</xdr:colOff>
      <xdr:row>57</xdr:row>
      <xdr:rowOff>117482</xdr:rowOff>
    </xdr:to>
    <xdr:cxnSp macro="">
      <xdr:nvCxnSpPr>
        <xdr:cNvPr id="360" name="直線コネクタ 359"/>
        <xdr:cNvCxnSpPr/>
      </xdr:nvCxnSpPr>
      <xdr:spPr>
        <a:xfrm flipV="1">
          <a:off x="6972300" y="9792019"/>
          <a:ext cx="889000" cy="9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135142</xdr:rowOff>
    </xdr:from>
    <xdr:to>
      <xdr:col>55</xdr:col>
      <xdr:colOff>50800</xdr:colOff>
      <xdr:row>57</xdr:row>
      <xdr:rowOff>65292</xdr:rowOff>
    </xdr:to>
    <xdr:sp macro="" textlink="">
      <xdr:nvSpPr>
        <xdr:cNvPr id="370" name="楕円 369"/>
        <xdr:cNvSpPr/>
      </xdr:nvSpPr>
      <xdr:spPr>
        <a:xfrm>
          <a:off x="10426700" y="97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158019</xdr:rowOff>
    </xdr:from>
    <xdr:ext cx="534377" cy="259045"/>
    <xdr:sp macro="" textlink="">
      <xdr:nvSpPr>
        <xdr:cNvPr id="371" name="農林水産業費該当値テキスト"/>
        <xdr:cNvSpPr txBox="1"/>
      </xdr:nvSpPr>
      <xdr:spPr>
        <a:xfrm>
          <a:off x="10528300" y="95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377</xdr:rowOff>
    </xdr:from>
    <xdr:to>
      <xdr:col>50</xdr:col>
      <xdr:colOff>165100</xdr:colOff>
      <xdr:row>57</xdr:row>
      <xdr:rowOff>101977</xdr:rowOff>
    </xdr:to>
    <xdr:sp macro="" textlink="">
      <xdr:nvSpPr>
        <xdr:cNvPr id="372" name="楕円 371"/>
        <xdr:cNvSpPr/>
      </xdr:nvSpPr>
      <xdr:spPr>
        <a:xfrm>
          <a:off x="9588500" y="97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93104</xdr:rowOff>
    </xdr:from>
    <xdr:ext cx="534377" cy="259045"/>
    <xdr:sp macro="" textlink="">
      <xdr:nvSpPr>
        <xdr:cNvPr id="373" name="テキスト ボックス 372"/>
        <xdr:cNvSpPr txBox="1"/>
      </xdr:nvSpPr>
      <xdr:spPr>
        <a:xfrm>
          <a:off x="9372111" y="98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35223</xdr:rowOff>
    </xdr:from>
    <xdr:to>
      <xdr:col>46</xdr:col>
      <xdr:colOff>38100</xdr:colOff>
      <xdr:row>56</xdr:row>
      <xdr:rowOff>136823</xdr:rowOff>
    </xdr:to>
    <xdr:sp macro="" textlink="">
      <xdr:nvSpPr>
        <xdr:cNvPr id="374" name="楕円 373"/>
        <xdr:cNvSpPr/>
      </xdr:nvSpPr>
      <xdr:spPr>
        <a:xfrm>
          <a:off x="8699500" y="96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153350</xdr:rowOff>
    </xdr:from>
    <xdr:ext cx="534377" cy="259045"/>
    <xdr:sp macro="" textlink="">
      <xdr:nvSpPr>
        <xdr:cNvPr id="375" name="テキスト ボックス 374"/>
        <xdr:cNvSpPr txBox="1"/>
      </xdr:nvSpPr>
      <xdr:spPr>
        <a:xfrm>
          <a:off x="8483111" y="941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140019</xdr:rowOff>
    </xdr:from>
    <xdr:to>
      <xdr:col>41</xdr:col>
      <xdr:colOff>101600</xdr:colOff>
      <xdr:row>57</xdr:row>
      <xdr:rowOff>70169</xdr:rowOff>
    </xdr:to>
    <xdr:sp macro="" textlink="">
      <xdr:nvSpPr>
        <xdr:cNvPr id="376" name="楕円 375"/>
        <xdr:cNvSpPr/>
      </xdr:nvSpPr>
      <xdr:spPr>
        <a:xfrm>
          <a:off x="7810500" y="97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86696</xdr:rowOff>
    </xdr:from>
    <xdr:ext cx="534377" cy="259045"/>
    <xdr:sp macro="" textlink="">
      <xdr:nvSpPr>
        <xdr:cNvPr id="377" name="テキスト ボックス 376"/>
        <xdr:cNvSpPr txBox="1"/>
      </xdr:nvSpPr>
      <xdr:spPr>
        <a:xfrm>
          <a:off x="7594111" y="951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66682</xdr:rowOff>
    </xdr:from>
    <xdr:to>
      <xdr:col>36</xdr:col>
      <xdr:colOff>165100</xdr:colOff>
      <xdr:row>57</xdr:row>
      <xdr:rowOff>168282</xdr:rowOff>
    </xdr:to>
    <xdr:sp macro="" textlink="">
      <xdr:nvSpPr>
        <xdr:cNvPr id="378" name="楕円 377"/>
        <xdr:cNvSpPr/>
      </xdr:nvSpPr>
      <xdr:spPr>
        <a:xfrm>
          <a:off x="6921500" y="98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159409</xdr:rowOff>
    </xdr:from>
    <xdr:ext cx="534377" cy="259045"/>
    <xdr:sp macro="" textlink="">
      <xdr:nvSpPr>
        <xdr:cNvPr id="379" name="テキスト ボックス 378"/>
        <xdr:cNvSpPr txBox="1"/>
      </xdr:nvSpPr>
      <xdr:spPr>
        <a:xfrm>
          <a:off x="6705111" y="99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154719</xdr:rowOff>
    </xdr:from>
    <xdr:to>
      <xdr:col>55</xdr:col>
      <xdr:colOff>0</xdr:colOff>
      <xdr:row>76</xdr:row>
      <xdr:rowOff>85430</xdr:rowOff>
    </xdr:to>
    <xdr:cxnSp macro="">
      <xdr:nvCxnSpPr>
        <xdr:cNvPr id="406" name="直線コネクタ 405"/>
        <xdr:cNvCxnSpPr/>
      </xdr:nvCxnSpPr>
      <xdr:spPr>
        <a:xfrm flipV="1">
          <a:off x="9639300" y="12842019"/>
          <a:ext cx="838200" cy="27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7" name="商工費平均値テキスト"/>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85430</xdr:rowOff>
    </xdr:from>
    <xdr:to>
      <xdr:col>50</xdr:col>
      <xdr:colOff>114300</xdr:colOff>
      <xdr:row>78</xdr:row>
      <xdr:rowOff>62044</xdr:rowOff>
    </xdr:to>
    <xdr:cxnSp macro="">
      <xdr:nvCxnSpPr>
        <xdr:cNvPr id="409" name="直線コネクタ 408"/>
        <xdr:cNvCxnSpPr/>
      </xdr:nvCxnSpPr>
      <xdr:spPr>
        <a:xfrm flipV="1">
          <a:off x="8750300" y="13115630"/>
          <a:ext cx="889000" cy="3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411" name="テキスト ボックス 410"/>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62044</xdr:rowOff>
    </xdr:from>
    <xdr:to>
      <xdr:col>45</xdr:col>
      <xdr:colOff>177800</xdr:colOff>
      <xdr:row>78</xdr:row>
      <xdr:rowOff>74549</xdr:rowOff>
    </xdr:to>
    <xdr:cxnSp macro="">
      <xdr:nvCxnSpPr>
        <xdr:cNvPr id="412" name="直線コネクタ 411"/>
        <xdr:cNvCxnSpPr/>
      </xdr:nvCxnSpPr>
      <xdr:spPr>
        <a:xfrm flipV="1">
          <a:off x="7861300" y="13435144"/>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155953</xdr:rowOff>
    </xdr:from>
    <xdr:to>
      <xdr:col>41</xdr:col>
      <xdr:colOff>50800</xdr:colOff>
      <xdr:row>78</xdr:row>
      <xdr:rowOff>74549</xdr:rowOff>
    </xdr:to>
    <xdr:cxnSp macro="">
      <xdr:nvCxnSpPr>
        <xdr:cNvPr id="415" name="直線コネクタ 414"/>
        <xdr:cNvCxnSpPr/>
      </xdr:nvCxnSpPr>
      <xdr:spPr>
        <a:xfrm>
          <a:off x="6972300" y="13357603"/>
          <a:ext cx="889000" cy="9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103919</xdr:rowOff>
    </xdr:from>
    <xdr:to>
      <xdr:col>55</xdr:col>
      <xdr:colOff>50800</xdr:colOff>
      <xdr:row>75</xdr:row>
      <xdr:rowOff>34069</xdr:rowOff>
    </xdr:to>
    <xdr:sp macro="" textlink="">
      <xdr:nvSpPr>
        <xdr:cNvPr id="425" name="楕円 424"/>
        <xdr:cNvSpPr/>
      </xdr:nvSpPr>
      <xdr:spPr>
        <a:xfrm>
          <a:off x="10426700" y="127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126796</xdr:rowOff>
    </xdr:from>
    <xdr:ext cx="534377" cy="259045"/>
    <xdr:sp macro="" textlink="">
      <xdr:nvSpPr>
        <xdr:cNvPr id="426" name="商工費該当値テキスト"/>
        <xdr:cNvSpPr txBox="1"/>
      </xdr:nvSpPr>
      <xdr:spPr>
        <a:xfrm>
          <a:off x="10528300" y="1264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34630</xdr:rowOff>
    </xdr:from>
    <xdr:to>
      <xdr:col>50</xdr:col>
      <xdr:colOff>165100</xdr:colOff>
      <xdr:row>76</xdr:row>
      <xdr:rowOff>136230</xdr:rowOff>
    </xdr:to>
    <xdr:sp macro="" textlink="">
      <xdr:nvSpPr>
        <xdr:cNvPr id="427" name="楕円 426"/>
        <xdr:cNvSpPr/>
      </xdr:nvSpPr>
      <xdr:spPr>
        <a:xfrm>
          <a:off x="9588500" y="1306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152757</xdr:rowOff>
    </xdr:from>
    <xdr:ext cx="534377" cy="259045"/>
    <xdr:sp macro="" textlink="">
      <xdr:nvSpPr>
        <xdr:cNvPr id="428" name="テキスト ボックス 427"/>
        <xdr:cNvSpPr txBox="1"/>
      </xdr:nvSpPr>
      <xdr:spPr>
        <a:xfrm>
          <a:off x="9372111" y="1284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11244</xdr:rowOff>
    </xdr:from>
    <xdr:to>
      <xdr:col>46</xdr:col>
      <xdr:colOff>38100</xdr:colOff>
      <xdr:row>78</xdr:row>
      <xdr:rowOff>112844</xdr:rowOff>
    </xdr:to>
    <xdr:sp macro="" textlink="">
      <xdr:nvSpPr>
        <xdr:cNvPr id="429" name="楕円 428"/>
        <xdr:cNvSpPr/>
      </xdr:nvSpPr>
      <xdr:spPr>
        <a:xfrm>
          <a:off x="8699500" y="133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103971</xdr:rowOff>
    </xdr:from>
    <xdr:ext cx="469744" cy="259045"/>
    <xdr:sp macro="" textlink="">
      <xdr:nvSpPr>
        <xdr:cNvPr id="430" name="テキスト ボックス 429"/>
        <xdr:cNvSpPr txBox="1"/>
      </xdr:nvSpPr>
      <xdr:spPr>
        <a:xfrm>
          <a:off x="8515428" y="1347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23749</xdr:rowOff>
    </xdr:from>
    <xdr:to>
      <xdr:col>41</xdr:col>
      <xdr:colOff>101600</xdr:colOff>
      <xdr:row>78</xdr:row>
      <xdr:rowOff>125349</xdr:rowOff>
    </xdr:to>
    <xdr:sp macro="" textlink="">
      <xdr:nvSpPr>
        <xdr:cNvPr id="431" name="楕円 430"/>
        <xdr:cNvSpPr/>
      </xdr:nvSpPr>
      <xdr:spPr>
        <a:xfrm>
          <a:off x="7810500" y="133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116476</xdr:rowOff>
    </xdr:from>
    <xdr:ext cx="469744" cy="259045"/>
    <xdr:sp macro="" textlink="">
      <xdr:nvSpPr>
        <xdr:cNvPr id="432" name="テキスト ボックス 431"/>
        <xdr:cNvSpPr txBox="1"/>
      </xdr:nvSpPr>
      <xdr:spPr>
        <a:xfrm>
          <a:off x="7626428" y="1348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105153</xdr:rowOff>
    </xdr:from>
    <xdr:to>
      <xdr:col>36</xdr:col>
      <xdr:colOff>165100</xdr:colOff>
      <xdr:row>78</xdr:row>
      <xdr:rowOff>35303</xdr:rowOff>
    </xdr:to>
    <xdr:sp macro="" textlink="">
      <xdr:nvSpPr>
        <xdr:cNvPr id="433" name="楕円 432"/>
        <xdr:cNvSpPr/>
      </xdr:nvSpPr>
      <xdr:spPr>
        <a:xfrm>
          <a:off x="6921500" y="133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26430</xdr:rowOff>
    </xdr:from>
    <xdr:ext cx="469744" cy="259045"/>
    <xdr:sp macro="" textlink="">
      <xdr:nvSpPr>
        <xdr:cNvPr id="434" name="テキスト ボックス 433"/>
        <xdr:cNvSpPr txBox="1"/>
      </xdr:nvSpPr>
      <xdr:spPr>
        <a:xfrm>
          <a:off x="6737428" y="1339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31869</xdr:rowOff>
    </xdr:from>
    <xdr:to>
      <xdr:col>55</xdr:col>
      <xdr:colOff>0</xdr:colOff>
      <xdr:row>98</xdr:row>
      <xdr:rowOff>33111</xdr:rowOff>
    </xdr:to>
    <xdr:cxnSp macro="">
      <xdr:nvCxnSpPr>
        <xdr:cNvPr id="461" name="直線コネクタ 460"/>
        <xdr:cNvCxnSpPr/>
      </xdr:nvCxnSpPr>
      <xdr:spPr>
        <a:xfrm>
          <a:off x="9639300" y="16833969"/>
          <a:ext cx="8382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38590</xdr:rowOff>
    </xdr:from>
    <xdr:to>
      <xdr:col>50</xdr:col>
      <xdr:colOff>114300</xdr:colOff>
      <xdr:row>98</xdr:row>
      <xdr:rowOff>31869</xdr:rowOff>
    </xdr:to>
    <xdr:cxnSp macro="">
      <xdr:nvCxnSpPr>
        <xdr:cNvPr id="464" name="直線コネクタ 463"/>
        <xdr:cNvCxnSpPr/>
      </xdr:nvCxnSpPr>
      <xdr:spPr>
        <a:xfrm>
          <a:off x="8750300" y="16669240"/>
          <a:ext cx="889000" cy="16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38590</xdr:rowOff>
    </xdr:from>
    <xdr:to>
      <xdr:col>45</xdr:col>
      <xdr:colOff>177800</xdr:colOff>
      <xdr:row>97</xdr:row>
      <xdr:rowOff>149546</xdr:rowOff>
    </xdr:to>
    <xdr:cxnSp macro="">
      <xdr:nvCxnSpPr>
        <xdr:cNvPr id="467" name="直線コネクタ 466"/>
        <xdr:cNvCxnSpPr/>
      </xdr:nvCxnSpPr>
      <xdr:spPr>
        <a:xfrm flipV="1">
          <a:off x="7861300" y="16669240"/>
          <a:ext cx="889000" cy="1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9" name="テキスト ボックス 468"/>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149546</xdr:rowOff>
    </xdr:from>
    <xdr:to>
      <xdr:col>41</xdr:col>
      <xdr:colOff>50800</xdr:colOff>
      <xdr:row>98</xdr:row>
      <xdr:rowOff>1848</xdr:rowOff>
    </xdr:to>
    <xdr:cxnSp macro="">
      <xdr:nvCxnSpPr>
        <xdr:cNvPr id="470" name="直線コネクタ 469"/>
        <xdr:cNvCxnSpPr/>
      </xdr:nvCxnSpPr>
      <xdr:spPr>
        <a:xfrm flipV="1">
          <a:off x="6972300" y="16780196"/>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2" name="テキスト ボックス 471"/>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153761</xdr:rowOff>
    </xdr:from>
    <xdr:to>
      <xdr:col>55</xdr:col>
      <xdr:colOff>50800</xdr:colOff>
      <xdr:row>98</xdr:row>
      <xdr:rowOff>83911</xdr:rowOff>
    </xdr:to>
    <xdr:sp macro="" textlink="">
      <xdr:nvSpPr>
        <xdr:cNvPr id="480" name="楕円 479"/>
        <xdr:cNvSpPr/>
      </xdr:nvSpPr>
      <xdr:spPr>
        <a:xfrm>
          <a:off x="10426700" y="167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70564</xdr:rowOff>
    </xdr:from>
    <xdr:ext cx="534377" cy="259045"/>
    <xdr:sp macro="" textlink="">
      <xdr:nvSpPr>
        <xdr:cNvPr id="481" name="土木費該当値テキスト"/>
        <xdr:cNvSpPr txBox="1"/>
      </xdr:nvSpPr>
      <xdr:spPr>
        <a:xfrm>
          <a:off x="10528300" y="1670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152519</xdr:rowOff>
    </xdr:from>
    <xdr:to>
      <xdr:col>50</xdr:col>
      <xdr:colOff>165100</xdr:colOff>
      <xdr:row>98</xdr:row>
      <xdr:rowOff>82669</xdr:rowOff>
    </xdr:to>
    <xdr:sp macro="" textlink="">
      <xdr:nvSpPr>
        <xdr:cNvPr id="482" name="楕円 481"/>
        <xdr:cNvSpPr/>
      </xdr:nvSpPr>
      <xdr:spPr>
        <a:xfrm>
          <a:off x="9588500" y="167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73796</xdr:rowOff>
    </xdr:from>
    <xdr:ext cx="534377" cy="259045"/>
    <xdr:sp macro="" textlink="">
      <xdr:nvSpPr>
        <xdr:cNvPr id="483" name="テキスト ボックス 482"/>
        <xdr:cNvSpPr txBox="1"/>
      </xdr:nvSpPr>
      <xdr:spPr>
        <a:xfrm>
          <a:off x="9372111" y="168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159240</xdr:rowOff>
    </xdr:from>
    <xdr:to>
      <xdr:col>46</xdr:col>
      <xdr:colOff>38100</xdr:colOff>
      <xdr:row>97</xdr:row>
      <xdr:rowOff>89390</xdr:rowOff>
    </xdr:to>
    <xdr:sp macro="" textlink="">
      <xdr:nvSpPr>
        <xdr:cNvPr id="484" name="楕円 483"/>
        <xdr:cNvSpPr/>
      </xdr:nvSpPr>
      <xdr:spPr>
        <a:xfrm>
          <a:off x="8699500" y="166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105917</xdr:rowOff>
    </xdr:from>
    <xdr:ext cx="599010" cy="259045"/>
    <xdr:sp macro="" textlink="">
      <xdr:nvSpPr>
        <xdr:cNvPr id="485" name="テキスト ボックス 484"/>
        <xdr:cNvSpPr txBox="1"/>
      </xdr:nvSpPr>
      <xdr:spPr>
        <a:xfrm>
          <a:off x="8450795" y="1639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98746</xdr:rowOff>
    </xdr:from>
    <xdr:to>
      <xdr:col>41</xdr:col>
      <xdr:colOff>101600</xdr:colOff>
      <xdr:row>98</xdr:row>
      <xdr:rowOff>28896</xdr:rowOff>
    </xdr:to>
    <xdr:sp macro="" textlink="">
      <xdr:nvSpPr>
        <xdr:cNvPr id="486" name="楕円 485"/>
        <xdr:cNvSpPr/>
      </xdr:nvSpPr>
      <xdr:spPr>
        <a:xfrm>
          <a:off x="7810500" y="167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45423</xdr:rowOff>
    </xdr:from>
    <xdr:ext cx="534377" cy="259045"/>
    <xdr:sp macro="" textlink="">
      <xdr:nvSpPr>
        <xdr:cNvPr id="487" name="テキスト ボックス 486"/>
        <xdr:cNvSpPr txBox="1"/>
      </xdr:nvSpPr>
      <xdr:spPr>
        <a:xfrm>
          <a:off x="7594111" y="1650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122498</xdr:rowOff>
    </xdr:from>
    <xdr:to>
      <xdr:col>36</xdr:col>
      <xdr:colOff>165100</xdr:colOff>
      <xdr:row>98</xdr:row>
      <xdr:rowOff>52648</xdr:rowOff>
    </xdr:to>
    <xdr:sp macro="" textlink="">
      <xdr:nvSpPr>
        <xdr:cNvPr id="488" name="楕円 487"/>
        <xdr:cNvSpPr/>
      </xdr:nvSpPr>
      <xdr:spPr>
        <a:xfrm>
          <a:off x="6921500" y="167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43775</xdr:rowOff>
    </xdr:from>
    <xdr:ext cx="534377" cy="259045"/>
    <xdr:sp macro="" textlink="">
      <xdr:nvSpPr>
        <xdr:cNvPr id="489" name="テキスト ボックス 488"/>
        <xdr:cNvSpPr txBox="1"/>
      </xdr:nvSpPr>
      <xdr:spPr>
        <a:xfrm>
          <a:off x="6705111" y="1684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74993</xdr:rowOff>
    </xdr:from>
    <xdr:to>
      <xdr:col>85</xdr:col>
      <xdr:colOff>127000</xdr:colOff>
      <xdr:row>37</xdr:row>
      <xdr:rowOff>77902</xdr:rowOff>
    </xdr:to>
    <xdr:cxnSp macro="">
      <xdr:nvCxnSpPr>
        <xdr:cNvPr id="518" name="直線コネクタ 517"/>
        <xdr:cNvCxnSpPr/>
      </xdr:nvCxnSpPr>
      <xdr:spPr>
        <a:xfrm>
          <a:off x="15481300" y="6418643"/>
          <a:ext cx="838200" cy="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74993</xdr:rowOff>
    </xdr:from>
    <xdr:to>
      <xdr:col>81</xdr:col>
      <xdr:colOff>50800</xdr:colOff>
      <xdr:row>37</xdr:row>
      <xdr:rowOff>144005</xdr:rowOff>
    </xdr:to>
    <xdr:cxnSp macro="">
      <xdr:nvCxnSpPr>
        <xdr:cNvPr id="521" name="直線コネクタ 520"/>
        <xdr:cNvCxnSpPr/>
      </xdr:nvCxnSpPr>
      <xdr:spPr>
        <a:xfrm flipV="1">
          <a:off x="14592300" y="6418643"/>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57124</xdr:rowOff>
    </xdr:from>
    <xdr:to>
      <xdr:col>76</xdr:col>
      <xdr:colOff>114300</xdr:colOff>
      <xdr:row>37</xdr:row>
      <xdr:rowOff>144005</xdr:rowOff>
    </xdr:to>
    <xdr:cxnSp macro="">
      <xdr:nvCxnSpPr>
        <xdr:cNvPr id="524" name="直線コネクタ 523"/>
        <xdr:cNvCxnSpPr/>
      </xdr:nvCxnSpPr>
      <xdr:spPr>
        <a:xfrm>
          <a:off x="13703300" y="6400774"/>
          <a:ext cx="889000" cy="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57124</xdr:rowOff>
    </xdr:from>
    <xdr:to>
      <xdr:col>71</xdr:col>
      <xdr:colOff>177800</xdr:colOff>
      <xdr:row>37</xdr:row>
      <xdr:rowOff>155156</xdr:rowOff>
    </xdr:to>
    <xdr:cxnSp macro="">
      <xdr:nvCxnSpPr>
        <xdr:cNvPr id="527" name="直線コネクタ 526"/>
        <xdr:cNvCxnSpPr/>
      </xdr:nvCxnSpPr>
      <xdr:spPr>
        <a:xfrm flipV="1">
          <a:off x="12814300" y="6400774"/>
          <a:ext cx="889000" cy="9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104513</xdr:rowOff>
    </xdr:from>
    <xdr:ext cx="534377" cy="259045"/>
    <xdr:sp macro="" textlink="">
      <xdr:nvSpPr>
        <xdr:cNvPr id="529" name="テキスト ボックス 528"/>
        <xdr:cNvSpPr txBox="1"/>
      </xdr:nvSpPr>
      <xdr:spPr>
        <a:xfrm>
          <a:off x="13436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27102</xdr:rowOff>
    </xdr:from>
    <xdr:to>
      <xdr:col>85</xdr:col>
      <xdr:colOff>177800</xdr:colOff>
      <xdr:row>37</xdr:row>
      <xdr:rowOff>128702</xdr:rowOff>
    </xdr:to>
    <xdr:sp macro="" textlink="">
      <xdr:nvSpPr>
        <xdr:cNvPr id="537" name="楕円 536"/>
        <xdr:cNvSpPr/>
      </xdr:nvSpPr>
      <xdr:spPr>
        <a:xfrm>
          <a:off x="16268700" y="63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113479</xdr:rowOff>
    </xdr:from>
    <xdr:ext cx="534377" cy="259045"/>
    <xdr:sp macro="" textlink="">
      <xdr:nvSpPr>
        <xdr:cNvPr id="538" name="消防費該当値テキスト"/>
        <xdr:cNvSpPr txBox="1"/>
      </xdr:nvSpPr>
      <xdr:spPr>
        <a:xfrm>
          <a:off x="16370300" y="62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24193</xdr:rowOff>
    </xdr:from>
    <xdr:to>
      <xdr:col>81</xdr:col>
      <xdr:colOff>101600</xdr:colOff>
      <xdr:row>37</xdr:row>
      <xdr:rowOff>125793</xdr:rowOff>
    </xdr:to>
    <xdr:sp macro="" textlink="">
      <xdr:nvSpPr>
        <xdr:cNvPr id="539" name="楕円 538"/>
        <xdr:cNvSpPr/>
      </xdr:nvSpPr>
      <xdr:spPr>
        <a:xfrm>
          <a:off x="15430500" y="63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116920</xdr:rowOff>
    </xdr:from>
    <xdr:ext cx="534377" cy="259045"/>
    <xdr:sp macro="" textlink="">
      <xdr:nvSpPr>
        <xdr:cNvPr id="540" name="テキスト ボックス 539"/>
        <xdr:cNvSpPr txBox="1"/>
      </xdr:nvSpPr>
      <xdr:spPr>
        <a:xfrm>
          <a:off x="15214111" y="64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93205</xdr:rowOff>
    </xdr:from>
    <xdr:to>
      <xdr:col>76</xdr:col>
      <xdr:colOff>165100</xdr:colOff>
      <xdr:row>38</xdr:row>
      <xdr:rowOff>23355</xdr:rowOff>
    </xdr:to>
    <xdr:sp macro="" textlink="">
      <xdr:nvSpPr>
        <xdr:cNvPr id="541" name="楕円 540"/>
        <xdr:cNvSpPr/>
      </xdr:nvSpPr>
      <xdr:spPr>
        <a:xfrm>
          <a:off x="14541500" y="64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14482</xdr:rowOff>
    </xdr:from>
    <xdr:ext cx="534377" cy="259045"/>
    <xdr:sp macro="" textlink="">
      <xdr:nvSpPr>
        <xdr:cNvPr id="542" name="テキスト ボックス 541"/>
        <xdr:cNvSpPr txBox="1"/>
      </xdr:nvSpPr>
      <xdr:spPr>
        <a:xfrm>
          <a:off x="14325111" y="652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6324</xdr:rowOff>
    </xdr:from>
    <xdr:to>
      <xdr:col>72</xdr:col>
      <xdr:colOff>38100</xdr:colOff>
      <xdr:row>37</xdr:row>
      <xdr:rowOff>107924</xdr:rowOff>
    </xdr:to>
    <xdr:sp macro="" textlink="">
      <xdr:nvSpPr>
        <xdr:cNvPr id="543" name="楕円 542"/>
        <xdr:cNvSpPr/>
      </xdr:nvSpPr>
      <xdr:spPr>
        <a:xfrm>
          <a:off x="13652500" y="63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124451</xdr:rowOff>
    </xdr:from>
    <xdr:ext cx="534377" cy="259045"/>
    <xdr:sp macro="" textlink="">
      <xdr:nvSpPr>
        <xdr:cNvPr id="544" name="テキスト ボックス 543"/>
        <xdr:cNvSpPr txBox="1"/>
      </xdr:nvSpPr>
      <xdr:spPr>
        <a:xfrm>
          <a:off x="13436111" y="61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104356</xdr:rowOff>
    </xdr:from>
    <xdr:to>
      <xdr:col>67</xdr:col>
      <xdr:colOff>101600</xdr:colOff>
      <xdr:row>38</xdr:row>
      <xdr:rowOff>34506</xdr:rowOff>
    </xdr:to>
    <xdr:sp macro="" textlink="">
      <xdr:nvSpPr>
        <xdr:cNvPr id="545" name="楕円 544"/>
        <xdr:cNvSpPr/>
      </xdr:nvSpPr>
      <xdr:spPr>
        <a:xfrm>
          <a:off x="12763500" y="64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25633</xdr:rowOff>
    </xdr:from>
    <xdr:ext cx="534377" cy="259045"/>
    <xdr:sp macro="" textlink="">
      <xdr:nvSpPr>
        <xdr:cNvPr id="546" name="テキスト ボックス 545"/>
        <xdr:cNvSpPr txBox="1"/>
      </xdr:nvSpPr>
      <xdr:spPr>
        <a:xfrm>
          <a:off x="12547111" y="65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86147</xdr:rowOff>
    </xdr:from>
    <xdr:to>
      <xdr:col>85</xdr:col>
      <xdr:colOff>127000</xdr:colOff>
      <xdr:row>57</xdr:row>
      <xdr:rowOff>100457</xdr:rowOff>
    </xdr:to>
    <xdr:cxnSp macro="">
      <xdr:nvCxnSpPr>
        <xdr:cNvPr id="575" name="直線コネクタ 574"/>
        <xdr:cNvCxnSpPr/>
      </xdr:nvCxnSpPr>
      <xdr:spPr>
        <a:xfrm>
          <a:off x="15481300" y="9858797"/>
          <a:ext cx="8382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86147</xdr:rowOff>
    </xdr:from>
    <xdr:to>
      <xdr:col>81</xdr:col>
      <xdr:colOff>50800</xdr:colOff>
      <xdr:row>57</xdr:row>
      <xdr:rowOff>94673</xdr:rowOff>
    </xdr:to>
    <xdr:cxnSp macro="">
      <xdr:nvCxnSpPr>
        <xdr:cNvPr id="578" name="直線コネクタ 577"/>
        <xdr:cNvCxnSpPr/>
      </xdr:nvCxnSpPr>
      <xdr:spPr>
        <a:xfrm flipV="1">
          <a:off x="14592300" y="9858797"/>
          <a:ext cx="8890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49891</xdr:rowOff>
    </xdr:from>
    <xdr:to>
      <xdr:col>76</xdr:col>
      <xdr:colOff>114300</xdr:colOff>
      <xdr:row>57</xdr:row>
      <xdr:rowOff>94673</xdr:rowOff>
    </xdr:to>
    <xdr:cxnSp macro="">
      <xdr:nvCxnSpPr>
        <xdr:cNvPr id="581" name="直線コネクタ 580"/>
        <xdr:cNvCxnSpPr/>
      </xdr:nvCxnSpPr>
      <xdr:spPr>
        <a:xfrm>
          <a:off x="13703300" y="9822541"/>
          <a:ext cx="889000" cy="4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49891</xdr:rowOff>
    </xdr:from>
    <xdr:to>
      <xdr:col>71</xdr:col>
      <xdr:colOff>177800</xdr:colOff>
      <xdr:row>57</xdr:row>
      <xdr:rowOff>89439</xdr:rowOff>
    </xdr:to>
    <xdr:cxnSp macro="">
      <xdr:nvCxnSpPr>
        <xdr:cNvPr id="584" name="直線コネクタ 583"/>
        <xdr:cNvCxnSpPr/>
      </xdr:nvCxnSpPr>
      <xdr:spPr>
        <a:xfrm flipV="1">
          <a:off x="12814300" y="9822541"/>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49657</xdr:rowOff>
    </xdr:from>
    <xdr:to>
      <xdr:col>85</xdr:col>
      <xdr:colOff>177800</xdr:colOff>
      <xdr:row>57</xdr:row>
      <xdr:rowOff>151257</xdr:rowOff>
    </xdr:to>
    <xdr:sp macro="" textlink="">
      <xdr:nvSpPr>
        <xdr:cNvPr id="594" name="楕円 593"/>
        <xdr:cNvSpPr/>
      </xdr:nvSpPr>
      <xdr:spPr>
        <a:xfrm>
          <a:off x="16268700" y="98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136034</xdr:rowOff>
    </xdr:from>
    <xdr:ext cx="534377" cy="259045"/>
    <xdr:sp macro="" textlink="">
      <xdr:nvSpPr>
        <xdr:cNvPr id="595" name="教育費該当値テキスト"/>
        <xdr:cNvSpPr txBox="1"/>
      </xdr:nvSpPr>
      <xdr:spPr>
        <a:xfrm>
          <a:off x="16370300" y="973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35347</xdr:rowOff>
    </xdr:from>
    <xdr:to>
      <xdr:col>81</xdr:col>
      <xdr:colOff>101600</xdr:colOff>
      <xdr:row>57</xdr:row>
      <xdr:rowOff>136947</xdr:rowOff>
    </xdr:to>
    <xdr:sp macro="" textlink="">
      <xdr:nvSpPr>
        <xdr:cNvPr id="596" name="楕円 595"/>
        <xdr:cNvSpPr/>
      </xdr:nvSpPr>
      <xdr:spPr>
        <a:xfrm>
          <a:off x="15430500" y="98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128074</xdr:rowOff>
    </xdr:from>
    <xdr:ext cx="534377" cy="259045"/>
    <xdr:sp macro="" textlink="">
      <xdr:nvSpPr>
        <xdr:cNvPr id="597" name="テキスト ボックス 596"/>
        <xdr:cNvSpPr txBox="1"/>
      </xdr:nvSpPr>
      <xdr:spPr>
        <a:xfrm>
          <a:off x="15214111" y="99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43873</xdr:rowOff>
    </xdr:from>
    <xdr:to>
      <xdr:col>76</xdr:col>
      <xdr:colOff>165100</xdr:colOff>
      <xdr:row>57</xdr:row>
      <xdr:rowOff>145473</xdr:rowOff>
    </xdr:to>
    <xdr:sp macro="" textlink="">
      <xdr:nvSpPr>
        <xdr:cNvPr id="598" name="楕円 597"/>
        <xdr:cNvSpPr/>
      </xdr:nvSpPr>
      <xdr:spPr>
        <a:xfrm>
          <a:off x="14541500" y="98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136600</xdr:rowOff>
    </xdr:from>
    <xdr:ext cx="534377" cy="259045"/>
    <xdr:sp macro="" textlink="">
      <xdr:nvSpPr>
        <xdr:cNvPr id="599" name="テキスト ボックス 598"/>
        <xdr:cNvSpPr txBox="1"/>
      </xdr:nvSpPr>
      <xdr:spPr>
        <a:xfrm>
          <a:off x="14325111" y="99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170541</xdr:rowOff>
    </xdr:from>
    <xdr:to>
      <xdr:col>72</xdr:col>
      <xdr:colOff>38100</xdr:colOff>
      <xdr:row>57</xdr:row>
      <xdr:rowOff>100691</xdr:rowOff>
    </xdr:to>
    <xdr:sp macro="" textlink="">
      <xdr:nvSpPr>
        <xdr:cNvPr id="600" name="楕円 599"/>
        <xdr:cNvSpPr/>
      </xdr:nvSpPr>
      <xdr:spPr>
        <a:xfrm>
          <a:off x="13652500" y="97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91818</xdr:rowOff>
    </xdr:from>
    <xdr:ext cx="534377" cy="259045"/>
    <xdr:sp macro="" textlink="">
      <xdr:nvSpPr>
        <xdr:cNvPr id="601" name="テキスト ボックス 600"/>
        <xdr:cNvSpPr txBox="1"/>
      </xdr:nvSpPr>
      <xdr:spPr>
        <a:xfrm>
          <a:off x="13436111" y="986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38639</xdr:rowOff>
    </xdr:from>
    <xdr:to>
      <xdr:col>67</xdr:col>
      <xdr:colOff>101600</xdr:colOff>
      <xdr:row>57</xdr:row>
      <xdr:rowOff>140239</xdr:rowOff>
    </xdr:to>
    <xdr:sp macro="" textlink="">
      <xdr:nvSpPr>
        <xdr:cNvPr id="602" name="楕円 601"/>
        <xdr:cNvSpPr/>
      </xdr:nvSpPr>
      <xdr:spPr>
        <a:xfrm>
          <a:off x="12763500" y="98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131366</xdr:rowOff>
    </xdr:from>
    <xdr:ext cx="534377" cy="259045"/>
    <xdr:sp macro="" textlink="">
      <xdr:nvSpPr>
        <xdr:cNvPr id="603" name="テキスト ボックス 602"/>
        <xdr:cNvSpPr txBox="1"/>
      </xdr:nvSpPr>
      <xdr:spPr>
        <a:xfrm>
          <a:off x="12547111" y="990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103753</xdr:rowOff>
    </xdr:from>
    <xdr:to>
      <xdr:col>85</xdr:col>
      <xdr:colOff>127000</xdr:colOff>
      <xdr:row>78</xdr:row>
      <xdr:rowOff>153512</xdr:rowOff>
    </xdr:to>
    <xdr:cxnSp macro="">
      <xdr:nvCxnSpPr>
        <xdr:cNvPr id="632" name="直線コネクタ 631"/>
        <xdr:cNvCxnSpPr/>
      </xdr:nvCxnSpPr>
      <xdr:spPr>
        <a:xfrm flipV="1">
          <a:off x="15481300" y="13476853"/>
          <a:ext cx="8382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153512</xdr:rowOff>
    </xdr:from>
    <xdr:to>
      <xdr:col>81</xdr:col>
      <xdr:colOff>50800</xdr:colOff>
      <xdr:row>79</xdr:row>
      <xdr:rowOff>44450</xdr:rowOff>
    </xdr:to>
    <xdr:cxnSp macro="">
      <xdr:nvCxnSpPr>
        <xdr:cNvPr id="635" name="直線コネクタ 634"/>
        <xdr:cNvCxnSpPr/>
      </xdr:nvCxnSpPr>
      <xdr:spPr>
        <a:xfrm flipV="1">
          <a:off x="14592300" y="13526612"/>
          <a:ext cx="889000" cy="6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40584</xdr:rowOff>
    </xdr:from>
    <xdr:to>
      <xdr:col>71</xdr:col>
      <xdr:colOff>177800</xdr:colOff>
      <xdr:row>79</xdr:row>
      <xdr:rowOff>44450</xdr:rowOff>
    </xdr:to>
    <xdr:cxnSp macro="">
      <xdr:nvCxnSpPr>
        <xdr:cNvPr id="641" name="直線コネクタ 640"/>
        <xdr:cNvCxnSpPr/>
      </xdr:nvCxnSpPr>
      <xdr:spPr>
        <a:xfrm>
          <a:off x="12814300" y="13585134"/>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52953</xdr:rowOff>
    </xdr:from>
    <xdr:to>
      <xdr:col>85</xdr:col>
      <xdr:colOff>177800</xdr:colOff>
      <xdr:row>78</xdr:row>
      <xdr:rowOff>154553</xdr:rowOff>
    </xdr:to>
    <xdr:sp macro="" textlink="">
      <xdr:nvSpPr>
        <xdr:cNvPr id="651" name="楕円 650"/>
        <xdr:cNvSpPr/>
      </xdr:nvSpPr>
      <xdr:spPr>
        <a:xfrm>
          <a:off x="16268700" y="134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139330</xdr:rowOff>
    </xdr:from>
    <xdr:ext cx="469744" cy="259045"/>
    <xdr:sp macro="" textlink="">
      <xdr:nvSpPr>
        <xdr:cNvPr id="652" name="災害復旧費該当値テキスト"/>
        <xdr:cNvSpPr txBox="1"/>
      </xdr:nvSpPr>
      <xdr:spPr>
        <a:xfrm>
          <a:off x="16370300" y="133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102712</xdr:rowOff>
    </xdr:from>
    <xdr:to>
      <xdr:col>81</xdr:col>
      <xdr:colOff>101600</xdr:colOff>
      <xdr:row>79</xdr:row>
      <xdr:rowOff>32862</xdr:rowOff>
    </xdr:to>
    <xdr:sp macro="" textlink="">
      <xdr:nvSpPr>
        <xdr:cNvPr id="653" name="楕円 652"/>
        <xdr:cNvSpPr/>
      </xdr:nvSpPr>
      <xdr:spPr>
        <a:xfrm>
          <a:off x="15430500" y="134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23989</xdr:rowOff>
    </xdr:from>
    <xdr:ext cx="469744" cy="259045"/>
    <xdr:sp macro="" textlink="">
      <xdr:nvSpPr>
        <xdr:cNvPr id="654" name="テキスト ボックス 653"/>
        <xdr:cNvSpPr txBox="1"/>
      </xdr:nvSpPr>
      <xdr:spPr>
        <a:xfrm>
          <a:off x="15246428" y="1356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161234</xdr:rowOff>
    </xdr:from>
    <xdr:to>
      <xdr:col>67</xdr:col>
      <xdr:colOff>101600</xdr:colOff>
      <xdr:row>79</xdr:row>
      <xdr:rowOff>91384</xdr:rowOff>
    </xdr:to>
    <xdr:sp macro="" textlink="">
      <xdr:nvSpPr>
        <xdr:cNvPr id="659" name="楕円 658"/>
        <xdr:cNvSpPr/>
      </xdr:nvSpPr>
      <xdr:spPr>
        <a:xfrm>
          <a:off x="12763500" y="135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82511</xdr:rowOff>
    </xdr:from>
    <xdr:ext cx="378565" cy="259045"/>
    <xdr:sp macro="" textlink="">
      <xdr:nvSpPr>
        <xdr:cNvPr id="660" name="テキスト ボックス 659"/>
        <xdr:cNvSpPr txBox="1"/>
      </xdr:nvSpPr>
      <xdr:spPr>
        <a:xfrm>
          <a:off x="12625017" y="1362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65337</xdr:rowOff>
    </xdr:from>
    <xdr:to>
      <xdr:col>85</xdr:col>
      <xdr:colOff>127000</xdr:colOff>
      <xdr:row>97</xdr:row>
      <xdr:rowOff>77322</xdr:rowOff>
    </xdr:to>
    <xdr:cxnSp macro="">
      <xdr:nvCxnSpPr>
        <xdr:cNvPr id="689" name="直線コネクタ 688"/>
        <xdr:cNvCxnSpPr/>
      </xdr:nvCxnSpPr>
      <xdr:spPr>
        <a:xfrm>
          <a:off x="15481300" y="16695987"/>
          <a:ext cx="8382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65337</xdr:rowOff>
    </xdr:from>
    <xdr:to>
      <xdr:col>81</xdr:col>
      <xdr:colOff>50800</xdr:colOff>
      <xdr:row>97</xdr:row>
      <xdr:rowOff>72651</xdr:rowOff>
    </xdr:to>
    <xdr:cxnSp macro="">
      <xdr:nvCxnSpPr>
        <xdr:cNvPr id="692" name="直線コネクタ 691"/>
        <xdr:cNvCxnSpPr/>
      </xdr:nvCxnSpPr>
      <xdr:spPr>
        <a:xfrm flipV="1">
          <a:off x="14592300" y="16695987"/>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72651</xdr:rowOff>
    </xdr:from>
    <xdr:to>
      <xdr:col>76</xdr:col>
      <xdr:colOff>114300</xdr:colOff>
      <xdr:row>97</xdr:row>
      <xdr:rowOff>79662</xdr:rowOff>
    </xdr:to>
    <xdr:cxnSp macro="">
      <xdr:nvCxnSpPr>
        <xdr:cNvPr id="695" name="直線コネクタ 694"/>
        <xdr:cNvCxnSpPr/>
      </xdr:nvCxnSpPr>
      <xdr:spPr>
        <a:xfrm flipV="1">
          <a:off x="13703300" y="16703301"/>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78184</xdr:rowOff>
    </xdr:from>
    <xdr:to>
      <xdr:col>71</xdr:col>
      <xdr:colOff>177800</xdr:colOff>
      <xdr:row>97</xdr:row>
      <xdr:rowOff>79662</xdr:rowOff>
    </xdr:to>
    <xdr:cxnSp macro="">
      <xdr:nvCxnSpPr>
        <xdr:cNvPr id="698" name="直線コネクタ 697"/>
        <xdr:cNvCxnSpPr/>
      </xdr:nvCxnSpPr>
      <xdr:spPr>
        <a:xfrm>
          <a:off x="12814300" y="16708834"/>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26522</xdr:rowOff>
    </xdr:from>
    <xdr:to>
      <xdr:col>85</xdr:col>
      <xdr:colOff>177800</xdr:colOff>
      <xdr:row>97</xdr:row>
      <xdr:rowOff>128122</xdr:rowOff>
    </xdr:to>
    <xdr:sp macro="" textlink="">
      <xdr:nvSpPr>
        <xdr:cNvPr id="708" name="楕円 707"/>
        <xdr:cNvSpPr/>
      </xdr:nvSpPr>
      <xdr:spPr>
        <a:xfrm>
          <a:off x="16268700" y="166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112899</xdr:rowOff>
    </xdr:from>
    <xdr:ext cx="534377" cy="259045"/>
    <xdr:sp macro="" textlink="">
      <xdr:nvSpPr>
        <xdr:cNvPr id="709" name="公債費該当値テキスト"/>
        <xdr:cNvSpPr txBox="1"/>
      </xdr:nvSpPr>
      <xdr:spPr>
        <a:xfrm>
          <a:off x="16370300" y="1657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14537</xdr:rowOff>
    </xdr:from>
    <xdr:to>
      <xdr:col>81</xdr:col>
      <xdr:colOff>101600</xdr:colOff>
      <xdr:row>97</xdr:row>
      <xdr:rowOff>116137</xdr:rowOff>
    </xdr:to>
    <xdr:sp macro="" textlink="">
      <xdr:nvSpPr>
        <xdr:cNvPr id="710" name="楕円 709"/>
        <xdr:cNvSpPr/>
      </xdr:nvSpPr>
      <xdr:spPr>
        <a:xfrm>
          <a:off x="15430500" y="166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107264</xdr:rowOff>
    </xdr:from>
    <xdr:ext cx="534377" cy="259045"/>
    <xdr:sp macro="" textlink="">
      <xdr:nvSpPr>
        <xdr:cNvPr id="711" name="テキスト ボックス 710"/>
        <xdr:cNvSpPr txBox="1"/>
      </xdr:nvSpPr>
      <xdr:spPr>
        <a:xfrm>
          <a:off x="15214111" y="167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21851</xdr:rowOff>
    </xdr:from>
    <xdr:to>
      <xdr:col>76</xdr:col>
      <xdr:colOff>165100</xdr:colOff>
      <xdr:row>97</xdr:row>
      <xdr:rowOff>123451</xdr:rowOff>
    </xdr:to>
    <xdr:sp macro="" textlink="">
      <xdr:nvSpPr>
        <xdr:cNvPr id="712" name="楕円 711"/>
        <xdr:cNvSpPr/>
      </xdr:nvSpPr>
      <xdr:spPr>
        <a:xfrm>
          <a:off x="14541500" y="166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114578</xdr:rowOff>
    </xdr:from>
    <xdr:ext cx="534377" cy="259045"/>
    <xdr:sp macro="" textlink="">
      <xdr:nvSpPr>
        <xdr:cNvPr id="713" name="テキスト ボックス 712"/>
        <xdr:cNvSpPr txBox="1"/>
      </xdr:nvSpPr>
      <xdr:spPr>
        <a:xfrm>
          <a:off x="14325111" y="167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28862</xdr:rowOff>
    </xdr:from>
    <xdr:to>
      <xdr:col>72</xdr:col>
      <xdr:colOff>38100</xdr:colOff>
      <xdr:row>97</xdr:row>
      <xdr:rowOff>130462</xdr:rowOff>
    </xdr:to>
    <xdr:sp macro="" textlink="">
      <xdr:nvSpPr>
        <xdr:cNvPr id="714" name="楕円 713"/>
        <xdr:cNvSpPr/>
      </xdr:nvSpPr>
      <xdr:spPr>
        <a:xfrm>
          <a:off x="13652500" y="166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121589</xdr:rowOff>
    </xdr:from>
    <xdr:ext cx="534377" cy="259045"/>
    <xdr:sp macro="" textlink="">
      <xdr:nvSpPr>
        <xdr:cNvPr id="715" name="テキスト ボックス 714"/>
        <xdr:cNvSpPr txBox="1"/>
      </xdr:nvSpPr>
      <xdr:spPr>
        <a:xfrm>
          <a:off x="13436111" y="167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27384</xdr:rowOff>
    </xdr:from>
    <xdr:to>
      <xdr:col>67</xdr:col>
      <xdr:colOff>101600</xdr:colOff>
      <xdr:row>97</xdr:row>
      <xdr:rowOff>128984</xdr:rowOff>
    </xdr:to>
    <xdr:sp macro="" textlink="">
      <xdr:nvSpPr>
        <xdr:cNvPr id="716" name="楕円 715"/>
        <xdr:cNvSpPr/>
      </xdr:nvSpPr>
      <xdr:spPr>
        <a:xfrm>
          <a:off x="12763500" y="1665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120111</xdr:rowOff>
    </xdr:from>
    <xdr:ext cx="534377" cy="259045"/>
    <xdr:sp macro="" textlink="">
      <xdr:nvSpPr>
        <xdr:cNvPr id="717" name="テキスト ボックス 716"/>
        <xdr:cNvSpPr txBox="1"/>
      </xdr:nvSpPr>
      <xdr:spPr>
        <a:xfrm>
          <a:off x="12547111" y="167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166370</xdr:rowOff>
    </xdr:from>
    <xdr:to>
      <xdr:col>111</xdr:col>
      <xdr:colOff>177800</xdr:colOff>
      <xdr:row>39</xdr:row>
      <xdr:rowOff>44450</xdr:rowOff>
    </xdr:to>
    <xdr:cxnSp macro="">
      <xdr:nvCxnSpPr>
        <xdr:cNvPr id="749" name="直線コネクタ 748"/>
        <xdr:cNvCxnSpPr/>
      </xdr:nvCxnSpPr>
      <xdr:spPr>
        <a:xfrm>
          <a:off x="20434300" y="5481320"/>
          <a:ext cx="889000" cy="124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166370</xdr:rowOff>
    </xdr:from>
    <xdr:to>
      <xdr:col>107</xdr:col>
      <xdr:colOff>50800</xdr:colOff>
      <xdr:row>39</xdr:row>
      <xdr:rowOff>44450</xdr:rowOff>
    </xdr:to>
    <xdr:cxnSp macro="">
      <xdr:nvCxnSpPr>
        <xdr:cNvPr id="752" name="直線コネクタ 751"/>
        <xdr:cNvCxnSpPr/>
      </xdr:nvCxnSpPr>
      <xdr:spPr>
        <a:xfrm flipV="1">
          <a:off x="19545300" y="5481320"/>
          <a:ext cx="889000" cy="124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63517</xdr:rowOff>
    </xdr:from>
    <xdr:ext cx="249299" cy="259045"/>
    <xdr:sp macro="" textlink="">
      <xdr:nvSpPr>
        <xdr:cNvPr id="754" name="テキスト ボックス 753"/>
        <xdr:cNvSpPr txBox="1"/>
      </xdr:nvSpPr>
      <xdr:spPr>
        <a:xfrm>
          <a:off x="2030965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115570</xdr:rowOff>
    </xdr:from>
    <xdr:to>
      <xdr:col>107</xdr:col>
      <xdr:colOff>101600</xdr:colOff>
      <xdr:row>32</xdr:row>
      <xdr:rowOff>45720</xdr:rowOff>
    </xdr:to>
    <xdr:sp macro="" textlink="">
      <xdr:nvSpPr>
        <xdr:cNvPr id="769" name="楕円 768"/>
        <xdr:cNvSpPr/>
      </xdr:nvSpPr>
      <xdr:spPr>
        <a:xfrm>
          <a:off x="20383500" y="54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62247</xdr:rowOff>
    </xdr:from>
    <xdr:ext cx="378565" cy="259045"/>
    <xdr:sp macro="" textlink="">
      <xdr:nvSpPr>
        <xdr:cNvPr id="770" name="テキスト ボックス 769"/>
        <xdr:cNvSpPr txBox="1"/>
      </xdr:nvSpPr>
      <xdr:spPr>
        <a:xfrm>
          <a:off x="20245017" y="520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人口減少と高齢化により、住民一人当たりのコストが全体的に増加傾向にある。議会費については、平成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議員定数の見直し（２人減）により減少となった。総務費については、令和元年度において統一地方選及び参院選が執行されたこと、ふるさと納税額の増加に伴い基金積立が増加したことが増の要因である。民生費については、平成３０年度において、認定こども園の施設整備補助に伴い一時的な増加となっている。衛生費については、令和元年度において重油流出事故が発生したことが増の要因である。農林水産業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年度は国庫補助の畜産クラスタ</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事業により大きく増加している。商工費については、平成３０・３１年度において人吉海軍航空基地資料館の建設及び開業が増加の要因である。土木費については、平成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完成した錦大橋大規模修繕事業により増加となっているが、今後の建設事業については、町道や老朽化した橋りょう等の改修が必要となってくることから、優先順位を見極めながら計画的にインフラ整備を行っていきたい。教育費については、児童生徒数は減少しているものの、学校教育施設の老朽化による修繕やＩＣＴ教育に係る経費が増加している。公債費については、過去５年間はほぼ同額となっているが、今後は令和２年豪雨災害復旧分の償還、錦大橋の架け替え、木綿葉大橋の改修分が増加となることを注視し、起債抑制に取り組む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年々増加しているものの、類似団体平均と比較すると少ない状況にある。平成２７年度から令和元年度までの推移では大きな変動はなかったが、令和２年度において、豪雨災害対策等に財政調整基金から約４億円程度を取り崩す見込みである。</a:t>
          </a:r>
        </a:p>
        <a:p>
          <a:r>
            <a:rPr kumimoji="1" lang="ja-JP" altLang="en-US" sz="1200">
              <a:latin typeface="ＭＳ ゴシック" pitchFamily="49" charset="-128"/>
              <a:ea typeface="ＭＳ ゴシック" pitchFamily="49" charset="-128"/>
            </a:rPr>
            <a:t>　実質収支比率については、住民サービスの低下を招かないよう</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％の範囲で推移していくよう留意しており、平成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年度には</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％を上回ったものの、概ね適正な範囲で推移している。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年度までは全ての会計において赤字額は発生していないが、平成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月から簡易水道事業が水道（統合水道）事業に移行し、法適用企業になりその際に水道料金を引き上げたが、資金不足が生じた。</a:t>
          </a:r>
        </a:p>
        <a:p>
          <a:r>
            <a:rPr kumimoji="1" lang="ja-JP" altLang="en-US" sz="1400">
              <a:latin typeface="ＭＳ ゴシック" pitchFamily="49" charset="-128"/>
              <a:ea typeface="ＭＳ ゴシック" pitchFamily="49" charset="-128"/>
            </a:rPr>
            <a:t>　公営企業会計（上下水道）においては、基準外の繰出しが続いている状況であることから、引き続き整備完了区域における加入促進を図るとともに、令和３年度において料金改定の予定である。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2" zoomScaleNormal="82"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5942537</v>
      </c>
      <c r="BO4" s="431"/>
      <c r="BP4" s="431"/>
      <c r="BQ4" s="431"/>
      <c r="BR4" s="431"/>
      <c r="BS4" s="431"/>
      <c r="BT4" s="431"/>
      <c r="BU4" s="432"/>
      <c r="BV4" s="430">
        <v>5868827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3.5</v>
      </c>
      <c r="CU4" s="437"/>
      <c r="CV4" s="437"/>
      <c r="CW4" s="437"/>
      <c r="CX4" s="437"/>
      <c r="CY4" s="437"/>
      <c r="CZ4" s="437"/>
      <c r="DA4" s="438"/>
      <c r="DB4" s="436">
        <v>4.7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5763111</v>
      </c>
      <c r="BO5" s="468"/>
      <c r="BP5" s="468"/>
      <c r="BQ5" s="468"/>
      <c r="BR5" s="468"/>
      <c r="BS5" s="468"/>
      <c r="BT5" s="468"/>
      <c r="BU5" s="469"/>
      <c r="BV5" s="467">
        <v>5671617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91.6</v>
      </c>
      <c r="CU5" s="465"/>
      <c r="CV5" s="465"/>
      <c r="CW5" s="465"/>
      <c r="CX5" s="465"/>
      <c r="CY5" s="465"/>
      <c r="CZ5" s="465"/>
      <c r="DA5" s="466"/>
      <c r="DB5" s="464">
        <v>89.3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179426</v>
      </c>
      <c r="BO6" s="468"/>
      <c r="BP6" s="468"/>
      <c r="BQ6" s="468"/>
      <c r="BR6" s="468"/>
      <c r="BS6" s="468"/>
      <c r="BT6" s="468"/>
      <c r="BU6" s="469"/>
      <c r="BV6" s="467">
        <v>197210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95.1</v>
      </c>
      <c r="CU6" s="505"/>
      <c r="CV6" s="505"/>
      <c r="CW6" s="505"/>
      <c r="CX6" s="505"/>
      <c r="CY6" s="505"/>
      <c r="CZ6" s="505"/>
      <c r="DA6" s="506"/>
      <c r="DB6" s="504">
        <v>93.7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66319</v>
      </c>
      <c r="BO7" s="468"/>
      <c r="BP7" s="468"/>
      <c r="BQ7" s="468"/>
      <c r="BR7" s="468"/>
      <c r="BS7" s="468"/>
      <c r="BT7" s="468"/>
      <c r="BU7" s="469"/>
      <c r="BV7" s="467">
        <v>45330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3240464</v>
      </c>
      <c r="CU7" s="468"/>
      <c r="CV7" s="468"/>
      <c r="CW7" s="468"/>
      <c r="CX7" s="468"/>
      <c r="CY7" s="468"/>
      <c r="CZ7" s="468"/>
      <c r="DA7" s="469"/>
      <c r="DB7" s="467">
        <v>3230374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113107</v>
      </c>
      <c r="BO8" s="468"/>
      <c r="BP8" s="468"/>
      <c r="BQ8" s="468"/>
      <c r="BR8" s="468"/>
      <c r="BS8" s="468"/>
      <c r="BT8" s="468"/>
      <c r="BU8" s="469"/>
      <c r="BV8" s="467">
        <v>151880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v>
      </c>
      <c r="CU8" s="508"/>
      <c r="CV8" s="508"/>
      <c r="CW8" s="508"/>
      <c r="CX8" s="508"/>
      <c r="CY8" s="508"/>
      <c r="CZ8" s="508"/>
      <c r="DA8" s="509"/>
      <c r="DB8" s="507">
        <v>0.4</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10766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-38773</v>
      </c>
      <c r="BO9" s="468"/>
      <c r="BP9" s="468"/>
      <c r="BQ9" s="468"/>
      <c r="BR9" s="468"/>
      <c r="BS9" s="468"/>
      <c r="BT9" s="468"/>
      <c r="BU9" s="469"/>
      <c r="BV9" s="467">
        <v>18129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10.8</v>
      </c>
      <c r="CU9" s="465"/>
      <c r="CV9" s="465"/>
      <c r="CW9" s="465"/>
      <c r="CX9" s="465"/>
      <c r="CY9" s="465"/>
      <c r="CZ9" s="465"/>
      <c r="DA9" s="466"/>
      <c r="DB9" s="464">
        <v>11.4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11075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108</v>
      </c>
      <c r="AV10" s="500"/>
      <c r="AW10" s="500"/>
      <c r="AX10" s="500"/>
      <c r="AY10" s="501" t="s">
        <v>119</v>
      </c>
      <c r="AZ10" s="502"/>
      <c r="BA10" s="502"/>
      <c r="BB10" s="502"/>
      <c r="BC10" s="502"/>
      <c r="BD10" s="502"/>
      <c r="BE10" s="502"/>
      <c r="BF10" s="502"/>
      <c r="BG10" s="502"/>
      <c r="BH10" s="502"/>
      <c r="BI10" s="502"/>
      <c r="BJ10" s="502"/>
      <c r="BK10" s="502"/>
      <c r="BL10" s="502"/>
      <c r="BM10" s="503"/>
      <c r="BN10" s="467">
        <v>29724</v>
      </c>
      <c r="BO10" s="468"/>
      <c r="BP10" s="468"/>
      <c r="BQ10" s="468"/>
      <c r="BR10" s="468"/>
      <c r="BS10" s="468"/>
      <c r="BT10" s="468"/>
      <c r="BU10" s="469"/>
      <c r="BV10" s="467">
        <v>37814</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108</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10552</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39375</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10494</v>
      </c>
      <c r="S13" s="552"/>
      <c r="T13" s="552"/>
      <c r="U13" s="552"/>
      <c r="V13" s="553"/>
      <c r="W13" s="483" t="s">
        <v>138</v>
      </c>
      <c r="X13" s="484"/>
      <c r="Y13" s="484"/>
      <c r="Z13" s="484"/>
      <c r="AA13" s="484"/>
      <c r="AB13" s="474"/>
      <c r="AC13" s="518">
        <v>1008</v>
      </c>
      <c r="AD13" s="519"/>
      <c r="AE13" s="519"/>
      <c r="AF13" s="519"/>
      <c r="AG13" s="561"/>
      <c r="AH13" s="518">
        <v>1107</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-9049</v>
      </c>
      <c r="BO13" s="468"/>
      <c r="BP13" s="468"/>
      <c r="BQ13" s="468"/>
      <c r="BR13" s="468"/>
      <c r="BS13" s="468"/>
      <c r="BT13" s="468"/>
      <c r="BU13" s="469"/>
      <c r="BV13" s="467">
        <v>16568</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9.1999999999999993</v>
      </c>
      <c r="CU13" s="465"/>
      <c r="CV13" s="465"/>
      <c r="CW13" s="465"/>
      <c r="CX13" s="465"/>
      <c r="CY13" s="465"/>
      <c r="CZ13" s="465"/>
      <c r="DA13" s="466"/>
      <c r="DB13" s="464">
        <v>9.1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10671</v>
      </c>
      <c r="S14" s="552"/>
      <c r="T14" s="552"/>
      <c r="U14" s="552"/>
      <c r="V14" s="553"/>
      <c r="W14" s="457"/>
      <c r="X14" s="458"/>
      <c r="Y14" s="458"/>
      <c r="Z14" s="458"/>
      <c r="AA14" s="458"/>
      <c r="AB14" s="447"/>
      <c r="AC14" s="554">
        <v>18.2</v>
      </c>
      <c r="AD14" s="555"/>
      <c r="AE14" s="555"/>
      <c r="AF14" s="555"/>
      <c r="AG14" s="556"/>
      <c r="AH14" s="554">
        <v>19.8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76.5</v>
      </c>
      <c r="CU14" s="566"/>
      <c r="CV14" s="566"/>
      <c r="CW14" s="566"/>
      <c r="CX14" s="566"/>
      <c r="CY14" s="566"/>
      <c r="CZ14" s="566"/>
      <c r="DA14" s="567"/>
      <c r="DB14" s="565">
        <v>85.5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10621</v>
      </c>
      <c r="S15" s="552"/>
      <c r="T15" s="552"/>
      <c r="U15" s="552"/>
      <c r="V15" s="553"/>
      <c r="W15" s="483" t="s">
        <v>146</v>
      </c>
      <c r="X15" s="484"/>
      <c r="Y15" s="484"/>
      <c r="Z15" s="484"/>
      <c r="AA15" s="484"/>
      <c r="AB15" s="474"/>
      <c r="AC15" s="518">
        <v>1358</v>
      </c>
      <c r="AD15" s="519"/>
      <c r="AE15" s="519"/>
      <c r="AF15" s="519"/>
      <c r="AG15" s="561"/>
      <c r="AH15" s="518">
        <v>1453</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1141582</v>
      </c>
      <c r="BO15" s="431"/>
      <c r="BP15" s="431"/>
      <c r="BQ15" s="431"/>
      <c r="BR15" s="431"/>
      <c r="BS15" s="431"/>
      <c r="BT15" s="431"/>
      <c r="BU15" s="432"/>
      <c r="BV15" s="430">
        <v>1116902</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24.6</v>
      </c>
      <c r="AD16" s="555"/>
      <c r="AE16" s="555"/>
      <c r="AF16" s="555"/>
      <c r="AG16" s="556"/>
      <c r="AH16" s="554">
        <v>26.1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2822211</v>
      </c>
      <c r="BO16" s="468"/>
      <c r="BP16" s="468"/>
      <c r="BQ16" s="468"/>
      <c r="BR16" s="468"/>
      <c r="BS16" s="468"/>
      <c r="BT16" s="468"/>
      <c r="BU16" s="469"/>
      <c r="BV16" s="467">
        <v>2784539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3163</v>
      </c>
      <c r="AD17" s="519"/>
      <c r="AE17" s="519"/>
      <c r="AF17" s="519"/>
      <c r="AG17" s="561"/>
      <c r="AH17" s="518">
        <v>3017</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1441747</v>
      </c>
      <c r="BO17" s="468"/>
      <c r="BP17" s="468"/>
      <c r="BQ17" s="468"/>
      <c r="BR17" s="468"/>
      <c r="BS17" s="468"/>
      <c r="BT17" s="468"/>
      <c r="BU17" s="469"/>
      <c r="BV17" s="467">
        <v>1408042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85.04</v>
      </c>
      <c r="M18" s="583"/>
      <c r="N18" s="583"/>
      <c r="O18" s="583"/>
      <c r="P18" s="583"/>
      <c r="Q18" s="583"/>
      <c r="R18" s="584"/>
      <c r="S18" s="584"/>
      <c r="T18" s="584"/>
      <c r="U18" s="584"/>
      <c r="V18" s="585"/>
      <c r="W18" s="485"/>
      <c r="X18" s="486"/>
      <c r="Y18" s="486"/>
      <c r="Z18" s="486"/>
      <c r="AA18" s="486"/>
      <c r="AB18" s="477"/>
      <c r="AC18" s="586">
        <v>57.2</v>
      </c>
      <c r="AD18" s="587"/>
      <c r="AE18" s="587"/>
      <c r="AF18" s="587"/>
      <c r="AG18" s="588"/>
      <c r="AH18" s="586">
        <v>54.1</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3017930</v>
      </c>
      <c r="BO18" s="468"/>
      <c r="BP18" s="468"/>
      <c r="BQ18" s="468"/>
      <c r="BR18" s="468"/>
      <c r="BS18" s="468"/>
      <c r="BT18" s="468"/>
      <c r="BU18" s="469"/>
      <c r="BV18" s="467">
        <v>2926584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127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3724934</v>
      </c>
      <c r="BO19" s="468"/>
      <c r="BP19" s="468"/>
      <c r="BQ19" s="468"/>
      <c r="BR19" s="468"/>
      <c r="BS19" s="468"/>
      <c r="BT19" s="468"/>
      <c r="BU19" s="469"/>
      <c r="BV19" s="467">
        <v>3676195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3641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4914932</v>
      </c>
      <c r="BO23" s="468"/>
      <c r="BP23" s="468"/>
      <c r="BQ23" s="468"/>
      <c r="BR23" s="468"/>
      <c r="BS23" s="468"/>
      <c r="BT23" s="468"/>
      <c r="BU23" s="469"/>
      <c r="BV23" s="467">
        <v>4962598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7600</v>
      </c>
      <c r="R24" s="519"/>
      <c r="S24" s="519"/>
      <c r="T24" s="519"/>
      <c r="U24" s="519"/>
      <c r="V24" s="561"/>
      <c r="W24" s="620"/>
      <c r="X24" s="608"/>
      <c r="Y24" s="609"/>
      <c r="Z24" s="517" t="s">
        <v>170</v>
      </c>
      <c r="AA24" s="497"/>
      <c r="AB24" s="497"/>
      <c r="AC24" s="497"/>
      <c r="AD24" s="497"/>
      <c r="AE24" s="497"/>
      <c r="AF24" s="497"/>
      <c r="AG24" s="498"/>
      <c r="AH24" s="518">
        <v>83</v>
      </c>
      <c r="AI24" s="519"/>
      <c r="AJ24" s="519"/>
      <c r="AK24" s="519"/>
      <c r="AL24" s="561"/>
      <c r="AM24" s="518">
        <v>238459</v>
      </c>
      <c r="AN24" s="519"/>
      <c r="AO24" s="519"/>
      <c r="AP24" s="519"/>
      <c r="AQ24" s="519"/>
      <c r="AR24" s="561"/>
      <c r="AS24" s="518">
        <v>2873</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3795451</v>
      </c>
      <c r="BO24" s="468"/>
      <c r="BP24" s="468"/>
      <c r="BQ24" s="468"/>
      <c r="BR24" s="468"/>
      <c r="BS24" s="468"/>
      <c r="BT24" s="468"/>
      <c r="BU24" s="469"/>
      <c r="BV24" s="467">
        <v>3826038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5850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136</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188575</v>
      </c>
      <c r="BO25" s="431"/>
      <c r="BP25" s="431"/>
      <c r="BQ25" s="431"/>
      <c r="BR25" s="431"/>
      <c r="BS25" s="431"/>
      <c r="BT25" s="431"/>
      <c r="BU25" s="432"/>
      <c r="BV25" s="430">
        <v>229118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5270</v>
      </c>
      <c r="R26" s="519"/>
      <c r="S26" s="519"/>
      <c r="T26" s="519"/>
      <c r="U26" s="519"/>
      <c r="V26" s="561"/>
      <c r="W26" s="620"/>
      <c r="X26" s="608"/>
      <c r="Y26" s="609"/>
      <c r="Z26" s="517" t="s">
        <v>177</v>
      </c>
      <c r="AA26" s="630"/>
      <c r="AB26" s="630"/>
      <c r="AC26" s="630"/>
      <c r="AD26" s="630"/>
      <c r="AE26" s="630"/>
      <c r="AF26" s="630"/>
      <c r="AG26" s="631"/>
      <c r="AH26" s="518" t="s">
        <v>136</v>
      </c>
      <c r="AI26" s="519"/>
      <c r="AJ26" s="519"/>
      <c r="AK26" s="519"/>
      <c r="AL26" s="561"/>
      <c r="AM26" s="518" t="s">
        <v>136</v>
      </c>
      <c r="AN26" s="519"/>
      <c r="AO26" s="519"/>
      <c r="AP26" s="519"/>
      <c r="AQ26" s="519"/>
      <c r="AR26" s="561"/>
      <c r="AS26" s="518" t="s">
        <v>136</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3026</v>
      </c>
      <c r="R27" s="519"/>
      <c r="S27" s="519"/>
      <c r="T27" s="519"/>
      <c r="U27" s="519"/>
      <c r="V27" s="561"/>
      <c r="W27" s="620"/>
      <c r="X27" s="608"/>
      <c r="Y27" s="609"/>
      <c r="Z27" s="517" t="s">
        <v>180</v>
      </c>
      <c r="AA27" s="497"/>
      <c r="AB27" s="497"/>
      <c r="AC27" s="497"/>
      <c r="AD27" s="497"/>
      <c r="AE27" s="497"/>
      <c r="AF27" s="497"/>
      <c r="AG27" s="498"/>
      <c r="AH27" s="518" t="s">
        <v>136</v>
      </c>
      <c r="AI27" s="519"/>
      <c r="AJ27" s="519"/>
      <c r="AK27" s="519"/>
      <c r="AL27" s="561"/>
      <c r="AM27" s="518" t="s">
        <v>174</v>
      </c>
      <c r="AN27" s="519"/>
      <c r="AO27" s="519"/>
      <c r="AP27" s="519"/>
      <c r="AQ27" s="519"/>
      <c r="AR27" s="561"/>
      <c r="AS27" s="518" t="s">
        <v>174</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182</v>
      </c>
      <c r="BO27" s="644"/>
      <c r="BP27" s="644"/>
      <c r="BQ27" s="644"/>
      <c r="BR27" s="644"/>
      <c r="BS27" s="644"/>
      <c r="BT27" s="644"/>
      <c r="BU27" s="645"/>
      <c r="BV27" s="643" t="s">
        <v>182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2501</v>
      </c>
      <c r="R28" s="519"/>
      <c r="S28" s="519"/>
      <c r="T28" s="519"/>
      <c r="U28" s="519"/>
      <c r="V28" s="561"/>
      <c r="W28" s="620"/>
      <c r="X28" s="608"/>
      <c r="Y28" s="609"/>
      <c r="Z28" s="517" t="s">
        <v>184</v>
      </c>
      <c r="AA28" s="497"/>
      <c r="AB28" s="497"/>
      <c r="AC28" s="497"/>
      <c r="AD28" s="497"/>
      <c r="AE28" s="497"/>
      <c r="AF28" s="497"/>
      <c r="AG28" s="498"/>
      <c r="AH28" s="518" t="s">
        <v>174</v>
      </c>
      <c r="AI28" s="519"/>
      <c r="AJ28" s="519"/>
      <c r="AK28" s="519"/>
      <c r="AL28" s="561"/>
      <c r="AM28" s="518" t="s">
        <v>136</v>
      </c>
      <c r="AN28" s="519"/>
      <c r="AO28" s="519"/>
      <c r="AP28" s="519"/>
      <c r="AQ28" s="519"/>
      <c r="AR28" s="561"/>
      <c r="AS28" s="518" t="s">
        <v>174</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1430000</v>
      </c>
      <c r="BO28" s="431"/>
      <c r="BP28" s="431"/>
      <c r="BQ28" s="431"/>
      <c r="BR28" s="431"/>
      <c r="BS28" s="431"/>
      <c r="BT28" s="431"/>
      <c r="BU28" s="432"/>
      <c r="BV28" s="430">
        <v>1400276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10</v>
      </c>
      <c r="M29" s="519"/>
      <c r="N29" s="519"/>
      <c r="O29" s="519"/>
      <c r="P29" s="561"/>
      <c r="Q29" s="518">
        <v>2273</v>
      </c>
      <c r="R29" s="519"/>
      <c r="S29" s="519"/>
      <c r="T29" s="519"/>
      <c r="U29" s="519"/>
      <c r="V29" s="561"/>
      <c r="W29" s="621"/>
      <c r="X29" s="622"/>
      <c r="Y29" s="623"/>
      <c r="Z29" s="517" t="s">
        <v>187</v>
      </c>
      <c r="AA29" s="497"/>
      <c r="AB29" s="497"/>
      <c r="AC29" s="497"/>
      <c r="AD29" s="497"/>
      <c r="AE29" s="497"/>
      <c r="AF29" s="497"/>
      <c r="AG29" s="498"/>
      <c r="AH29" s="518">
        <v>83</v>
      </c>
      <c r="AI29" s="519"/>
      <c r="AJ29" s="519"/>
      <c r="AK29" s="519"/>
      <c r="AL29" s="561"/>
      <c r="AM29" s="518">
        <v>238459</v>
      </c>
      <c r="AN29" s="519"/>
      <c r="AO29" s="519"/>
      <c r="AP29" s="519"/>
      <c r="AQ29" s="519"/>
      <c r="AR29" s="561"/>
      <c r="AS29" s="518">
        <v>2873</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30134</v>
      </c>
      <c r="BO29" s="468"/>
      <c r="BP29" s="468"/>
      <c r="BQ29" s="468"/>
      <c r="BR29" s="468"/>
      <c r="BS29" s="468"/>
      <c r="BT29" s="468"/>
      <c r="BU29" s="469"/>
      <c r="BV29" s="467">
        <v>30127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93.5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581429</v>
      </c>
      <c r="BO30" s="644"/>
      <c r="BP30" s="644"/>
      <c r="BQ30" s="644"/>
      <c r="BR30" s="644"/>
      <c r="BS30" s="644"/>
      <c r="BT30" s="644"/>
      <c r="BU30" s="645"/>
      <c r="BV30" s="643">
        <v>474816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錦町国民健康保険特別会計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錦町水道事業会計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錦町下水道特別会計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熊本県市町村総合事務組合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くま川鉄道株式会社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錦町介護保険特別会計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人吉下球磨消防組合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錦町後期高齢者医療特別会計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人吉球磨広域行政組合
（一般会計）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人吉球磨広域行政組合
（人吉球磨ふるさと市町村圏特別会計）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人吉球磨広域行政組合
（特別養護老人ホーム特別会計）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熊本県後期高齢者医療広域連合
（一般会計）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熊本県後期高齢者医療広域連合
（後期高齢者医療特別会計）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BqRLjOwkHyFJpVX5emcrherbsFf3CzNaO0USNqY2cmUOf5UDXz33e1IYXT6Vefa5FvNOPf6Wy+LdyV7r6tEXQ==" saltValue="YAZ5fdk9fKy281hE2uW3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7" zoomScaleNormal="8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0" t="s">
        <v>554</v>
      </c>
      <c r="D34" s="1250"/>
      <c r="E34" s="1251"/>
      <c r="F34" s="32">
        <v>5.15</v>
      </c>
      <c r="G34" s="33">
        <v>4.3499999999999996</v>
      </c>
      <c r="H34" s="33">
        <v>4.13</v>
      </c>
      <c r="I34" s="33">
        <v>4.7</v>
      </c>
      <c r="J34" s="34">
        <v>3.49</v>
      </c>
      <c r="K34" s="22"/>
      <c r="L34" s="22"/>
      <c r="M34" s="22"/>
      <c r="N34" s="22"/>
      <c r="O34" s="22"/>
      <c r="P34" s="22"/>
    </row>
    <row r="35" spans="1:16" ht="39" customHeight="1" x14ac:dyDescent="0.15">
      <c r="A35" s="22"/>
      <c r="B35" s="35"/>
      <c r="C35" s="1244" t="s">
        <v>555</v>
      </c>
      <c r="D35" s="1245"/>
      <c r="E35" s="1246"/>
      <c r="F35" s="36">
        <v>1.42</v>
      </c>
      <c r="G35" s="37">
        <v>1.77</v>
      </c>
      <c r="H35" s="37">
        <v>3.92</v>
      </c>
      <c r="I35" s="37">
        <v>2.2200000000000002</v>
      </c>
      <c r="J35" s="38">
        <v>2.5099999999999998</v>
      </c>
      <c r="K35" s="22"/>
      <c r="L35" s="22"/>
      <c r="M35" s="22"/>
      <c r="N35" s="22"/>
      <c r="O35" s="22"/>
      <c r="P35" s="22"/>
    </row>
    <row r="36" spans="1:16" ht="39" customHeight="1" x14ac:dyDescent="0.15">
      <c r="A36" s="22"/>
      <c r="B36" s="35"/>
      <c r="C36" s="1244" t="s">
        <v>556</v>
      </c>
      <c r="D36" s="1245"/>
      <c r="E36" s="1246"/>
      <c r="F36" s="36">
        <v>3.11</v>
      </c>
      <c r="G36" s="37">
        <v>3.24</v>
      </c>
      <c r="H36" s="37">
        <v>3.32</v>
      </c>
      <c r="I36" s="37">
        <v>3</v>
      </c>
      <c r="J36" s="38">
        <v>2.14</v>
      </c>
      <c r="K36" s="22"/>
      <c r="L36" s="22"/>
      <c r="M36" s="22"/>
      <c r="N36" s="22"/>
      <c r="O36" s="22"/>
      <c r="P36" s="22"/>
    </row>
    <row r="37" spans="1:16" ht="39" customHeight="1" x14ac:dyDescent="0.15">
      <c r="A37" s="22"/>
      <c r="B37" s="35"/>
      <c r="C37" s="1244" t="s">
        <v>557</v>
      </c>
      <c r="D37" s="1245"/>
      <c r="E37" s="1246"/>
      <c r="F37" s="36" t="s">
        <v>506</v>
      </c>
      <c r="G37" s="37" t="s">
        <v>506</v>
      </c>
      <c r="H37" s="37" t="s">
        <v>558</v>
      </c>
      <c r="I37" s="37">
        <v>0.25</v>
      </c>
      <c r="J37" s="38">
        <v>0.88</v>
      </c>
      <c r="K37" s="22"/>
      <c r="L37" s="22"/>
      <c r="M37" s="22"/>
      <c r="N37" s="22"/>
      <c r="O37" s="22"/>
      <c r="P37" s="22"/>
    </row>
    <row r="38" spans="1:16" ht="39" customHeight="1" x14ac:dyDescent="0.15">
      <c r="A38" s="22"/>
      <c r="B38" s="35"/>
      <c r="C38" s="1244" t="s">
        <v>559</v>
      </c>
      <c r="D38" s="1245"/>
      <c r="E38" s="1246"/>
      <c r="F38" s="36">
        <v>0.14000000000000001</v>
      </c>
      <c r="G38" s="37">
        <v>0.06</v>
      </c>
      <c r="H38" s="37">
        <v>0.21</v>
      </c>
      <c r="I38" s="37">
        <v>0.13</v>
      </c>
      <c r="J38" s="38">
        <v>0.09</v>
      </c>
      <c r="K38" s="22"/>
      <c r="L38" s="22"/>
      <c r="M38" s="22"/>
      <c r="N38" s="22"/>
      <c r="O38" s="22"/>
      <c r="P38" s="22"/>
    </row>
    <row r="39" spans="1:16" ht="39" customHeight="1" x14ac:dyDescent="0.15">
      <c r="A39" s="22"/>
      <c r="B39" s="35"/>
      <c r="C39" s="1244" t="s">
        <v>560</v>
      </c>
      <c r="D39" s="1245"/>
      <c r="E39" s="1246"/>
      <c r="F39" s="36">
        <v>0.01</v>
      </c>
      <c r="G39" s="37">
        <v>0</v>
      </c>
      <c r="H39" s="37">
        <v>0.01</v>
      </c>
      <c r="I39" s="37">
        <v>0.02</v>
      </c>
      <c r="J39" s="38">
        <v>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561</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562</v>
      </c>
      <c r="D43" s="1248"/>
      <c r="E43" s="1249"/>
      <c r="F43" s="41">
        <v>0.11</v>
      </c>
      <c r="G43" s="42">
        <v>0.23</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z5RgKi7prQ6qzFwHncgnGN4aowJJcyruVs3hPndhDMEAwG48/YEtVqH7djpSYBQKrbRdBbXz/e7OO/HFPRy6w==" saltValue="TeuTPqnZF9oW2vJmt+/i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2" zoomScaleNormal="6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453</v>
      </c>
      <c r="L45" s="60">
        <v>446</v>
      </c>
      <c r="M45" s="60">
        <v>449</v>
      </c>
      <c r="N45" s="60">
        <v>451</v>
      </c>
      <c r="O45" s="61">
        <v>429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506</v>
      </c>
      <c r="L46" s="64" t="s">
        <v>506</v>
      </c>
      <c r="M46" s="64" t="s">
        <v>506</v>
      </c>
      <c r="N46" s="64" t="s">
        <v>506</v>
      </c>
      <c r="O46" s="65" t="s">
        <v>506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506</v>
      </c>
      <c r="L47" s="64" t="s">
        <v>506</v>
      </c>
      <c r="M47" s="64" t="s">
        <v>506</v>
      </c>
      <c r="N47" s="64" t="s">
        <v>506</v>
      </c>
      <c r="O47" s="65" t="s">
        <v>506</v>
      </c>
      <c r="P47" s="48"/>
      <c r="Q47" s="48"/>
      <c r="R47" s="48"/>
      <c r="S47" s="48"/>
      <c r="T47" s="48"/>
      <c r="U47" s="48"/>
    </row>
    <row r="48" spans="1:21" ht="30.75" customHeight="1" x14ac:dyDescent="0.15">
      <c r="A48" s="48"/>
      <c r="B48" s="1254"/>
      <c r="C48" s="1255"/>
      <c r="D48" s="62"/>
      <c r="E48" s="1260" t="s">
        <v>15</v>
      </c>
      <c r="F48" s="1260"/>
      <c r="G48" s="1260"/>
      <c r="H48" s="1260"/>
      <c r="I48" s="1260"/>
      <c r="J48" s="1261"/>
      <c r="K48" s="63">
        <v>152</v>
      </c>
      <c r="L48" s="64">
        <v>156</v>
      </c>
      <c r="M48" s="64">
        <v>174</v>
      </c>
      <c r="N48" s="64">
        <v>186</v>
      </c>
      <c r="O48" s="65">
        <v>200</v>
      </c>
      <c r="P48" s="48"/>
      <c r="Q48" s="48"/>
      <c r="R48" s="48"/>
      <c r="S48" s="48"/>
      <c r="T48" s="48"/>
      <c r="U48" s="48"/>
    </row>
    <row r="49" spans="1:21" ht="30.75" customHeight="1" x14ac:dyDescent="0.15">
      <c r="A49" s="48"/>
      <c r="B49" s="1254"/>
      <c r="C49" s="1255"/>
      <c r="D49" s="62"/>
      <c r="E49" s="1260" t="s">
        <v>16</v>
      </c>
      <c r="F49" s="1260"/>
      <c r="G49" s="1260"/>
      <c r="H49" s="1260"/>
      <c r="I49" s="1260"/>
      <c r="J49" s="1261"/>
      <c r="K49" s="63">
        <v>59</v>
      </c>
      <c r="L49" s="64">
        <v>58</v>
      </c>
      <c r="M49" s="64">
        <v>36</v>
      </c>
      <c r="N49" s="64">
        <v>37</v>
      </c>
      <c r="O49" s="65">
        <v>38</v>
      </c>
      <c r="P49" s="48"/>
      <c r="Q49" s="48"/>
      <c r="R49" s="48"/>
      <c r="S49" s="48"/>
      <c r="T49" s="48"/>
      <c r="U49" s="48"/>
    </row>
    <row r="50" spans="1:21" ht="30.75" customHeight="1" x14ac:dyDescent="0.15">
      <c r="A50" s="48"/>
      <c r="B50" s="1254"/>
      <c r="C50" s="1255"/>
      <c r="D50" s="62"/>
      <c r="E50" s="1260" t="s">
        <v>17</v>
      </c>
      <c r="F50" s="1260"/>
      <c r="G50" s="1260"/>
      <c r="H50" s="1260"/>
      <c r="I50" s="1260"/>
      <c r="J50" s="1261"/>
      <c r="K50" s="63">
        <v>26</v>
      </c>
      <c r="L50" s="64">
        <v>23</v>
      </c>
      <c r="M50" s="64">
        <v>20</v>
      </c>
      <c r="N50" s="64">
        <v>17</v>
      </c>
      <c r="O50" s="65">
        <v>13</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428</v>
      </c>
      <c r="L52" s="64">
        <v>424</v>
      </c>
      <c r="M52" s="64">
        <v>426</v>
      </c>
      <c r="N52" s="64">
        <v>426</v>
      </c>
      <c r="O52" s="65">
        <v>409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262</v>
      </c>
      <c r="L53" s="69">
        <v>259</v>
      </c>
      <c r="M53" s="69">
        <v>253</v>
      </c>
      <c r="N53" s="69">
        <v>265</v>
      </c>
      <c r="O53" s="70">
        <v>271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qPjt8JLjmG5PZbkE0ekq/kaW68nWVRnFMlFJFULvuGK3IZJxZSlY9rUQUOOkaB9BbLRVPD+OLvls40R+E53EQ==" saltValue="AJ2631Kgq8L608GwFJ+8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3" zoomScaleNormal="73"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78" t="s">
        <v>30</v>
      </c>
      <c r="C41" s="1279"/>
      <c r="D41" s="102"/>
      <c r="E41" s="1284" t="s">
        <v>31</v>
      </c>
      <c r="F41" s="1284"/>
      <c r="G41" s="1284"/>
      <c r="H41" s="1285"/>
      <c r="I41" s="103">
        <v>4756</v>
      </c>
      <c r="J41" s="104">
        <v>4859</v>
      </c>
      <c r="K41" s="104">
        <v>5008</v>
      </c>
      <c r="L41" s="104">
        <v>4963</v>
      </c>
      <c r="M41" s="105">
        <v>4915</v>
      </c>
    </row>
    <row r="42" spans="2:13" ht="27.75" customHeight="1" x14ac:dyDescent="0.15">
      <c r="B42" s="1280"/>
      <c r="C42" s="1281"/>
      <c r="D42" s="106"/>
      <c r="E42" s="1286" t="s">
        <v>32</v>
      </c>
      <c r="F42" s="1286"/>
      <c r="G42" s="1286"/>
      <c r="H42" s="1287"/>
      <c r="I42" s="107" t="s">
        <v>506</v>
      </c>
      <c r="J42" s="108" t="s">
        <v>506</v>
      </c>
      <c r="K42" s="108" t="s">
        <v>506</v>
      </c>
      <c r="L42" s="108">
        <v>39</v>
      </c>
      <c r="M42" s="109">
        <v>26</v>
      </c>
    </row>
    <row r="43" spans="2:13" ht="27.75" customHeight="1" x14ac:dyDescent="0.15">
      <c r="B43" s="1280"/>
      <c r="C43" s="1281"/>
      <c r="D43" s="106"/>
      <c r="E43" s="1286" t="s">
        <v>33</v>
      </c>
      <c r="F43" s="1286"/>
      <c r="G43" s="1286"/>
      <c r="H43" s="1287"/>
      <c r="I43" s="107">
        <v>2942</v>
      </c>
      <c r="J43" s="108">
        <v>3083</v>
      </c>
      <c r="K43" s="108">
        <v>3051</v>
      </c>
      <c r="L43" s="108">
        <v>2955</v>
      </c>
      <c r="M43" s="109">
        <v>2893</v>
      </c>
    </row>
    <row r="44" spans="2:13" ht="27.75" customHeight="1" x14ac:dyDescent="0.15">
      <c r="B44" s="1280"/>
      <c r="C44" s="1281"/>
      <c r="D44" s="106"/>
      <c r="E44" s="1286" t="s">
        <v>34</v>
      </c>
      <c r="F44" s="1286"/>
      <c r="G44" s="1286"/>
      <c r="H44" s="1287"/>
      <c r="I44" s="107">
        <v>195</v>
      </c>
      <c r="J44" s="108">
        <v>200</v>
      </c>
      <c r="K44" s="108">
        <v>160</v>
      </c>
      <c r="L44" s="108">
        <v>138</v>
      </c>
      <c r="M44" s="109">
        <v>106</v>
      </c>
    </row>
    <row r="45" spans="2:13" ht="27.75" customHeight="1" x14ac:dyDescent="0.15">
      <c r="B45" s="1280"/>
      <c r="C45" s="1281"/>
      <c r="D45" s="106"/>
      <c r="E45" s="1286" t="s">
        <v>35</v>
      </c>
      <c r="F45" s="1286"/>
      <c r="G45" s="1286"/>
      <c r="H45" s="1287"/>
      <c r="I45" s="107">
        <v>1129</v>
      </c>
      <c r="J45" s="108">
        <v>1014</v>
      </c>
      <c r="K45" s="108">
        <v>976</v>
      </c>
      <c r="L45" s="108">
        <v>966</v>
      </c>
      <c r="M45" s="109">
        <v>957</v>
      </c>
    </row>
    <row r="46" spans="2:13" ht="27.75" customHeight="1" x14ac:dyDescent="0.15">
      <c r="B46" s="1280"/>
      <c r="C46" s="1281"/>
      <c r="D46" s="110"/>
      <c r="E46" s="1286" t="s">
        <v>36</v>
      </c>
      <c r="F46" s="1286"/>
      <c r="G46" s="1286"/>
      <c r="H46" s="1287"/>
      <c r="I46" s="107">
        <v>99</v>
      </c>
      <c r="J46" s="108">
        <v>76</v>
      </c>
      <c r="K46" s="108">
        <v>56</v>
      </c>
      <c r="L46" s="108" t="s">
        <v>506</v>
      </c>
      <c r="M46" s="109" t="s">
        <v>506</v>
      </c>
    </row>
    <row r="47" spans="2:13" ht="27.75" customHeight="1" x14ac:dyDescent="0.15">
      <c r="B47" s="1280"/>
      <c r="C47" s="1281"/>
      <c r="D47" s="111"/>
      <c r="E47" s="1288" t="s">
        <v>37</v>
      </c>
      <c r="F47" s="1289"/>
      <c r="G47" s="1289"/>
      <c r="H47" s="1290"/>
      <c r="I47" s="107" t="s">
        <v>506</v>
      </c>
      <c r="J47" s="108" t="s">
        <v>506</v>
      </c>
      <c r="K47" s="108" t="s">
        <v>506</v>
      </c>
      <c r="L47" s="108" t="s">
        <v>506</v>
      </c>
      <c r="M47" s="109" t="s">
        <v>506</v>
      </c>
    </row>
    <row r="48" spans="2:13" ht="27.75" customHeight="1" x14ac:dyDescent="0.15">
      <c r="B48" s="1280"/>
      <c r="C48" s="1281"/>
      <c r="D48" s="106"/>
      <c r="E48" s="1286" t="s">
        <v>38</v>
      </c>
      <c r="F48" s="1286"/>
      <c r="G48" s="1286"/>
      <c r="H48" s="1287"/>
      <c r="I48" s="107" t="s">
        <v>506</v>
      </c>
      <c r="J48" s="108" t="s">
        <v>506</v>
      </c>
      <c r="K48" s="108" t="s">
        <v>506</v>
      </c>
      <c r="L48" s="108" t="s">
        <v>506</v>
      </c>
      <c r="M48" s="109" t="s">
        <v>506</v>
      </c>
    </row>
    <row r="49" spans="2:13" ht="27.75" customHeight="1" x14ac:dyDescent="0.15">
      <c r="B49" s="1282"/>
      <c r="C49" s="1283"/>
      <c r="D49" s="106"/>
      <c r="E49" s="1286" t="s">
        <v>39</v>
      </c>
      <c r="F49" s="1286"/>
      <c r="G49" s="1286"/>
      <c r="H49" s="1287"/>
      <c r="I49" s="107" t="s">
        <v>506</v>
      </c>
      <c r="J49" s="108" t="s">
        <v>506</v>
      </c>
      <c r="K49" s="108" t="s">
        <v>506</v>
      </c>
      <c r="L49" s="108" t="s">
        <v>506</v>
      </c>
      <c r="M49" s="109" t="s">
        <v>506</v>
      </c>
    </row>
    <row r="50" spans="2:13" ht="27.75" customHeight="1" x14ac:dyDescent="0.15">
      <c r="B50" s="1291" t="s">
        <v>40</v>
      </c>
      <c r="C50" s="1292"/>
      <c r="D50" s="112"/>
      <c r="E50" s="1286" t="s">
        <v>41</v>
      </c>
      <c r="F50" s="1286"/>
      <c r="G50" s="1286"/>
      <c r="H50" s="1287"/>
      <c r="I50" s="107">
        <v>1736</v>
      </c>
      <c r="J50" s="108">
        <v>1918</v>
      </c>
      <c r="K50" s="108">
        <v>2050</v>
      </c>
      <c r="L50" s="108">
        <v>2202</v>
      </c>
      <c r="M50" s="109">
        <v>2394</v>
      </c>
    </row>
    <row r="51" spans="2:13" ht="27.75" customHeight="1" x14ac:dyDescent="0.15">
      <c r="B51" s="1280"/>
      <c r="C51" s="1281"/>
      <c r="D51" s="106"/>
      <c r="E51" s="1286" t="s">
        <v>42</v>
      </c>
      <c r="F51" s="1286"/>
      <c r="G51" s="1286"/>
      <c r="H51" s="1287"/>
      <c r="I51" s="107">
        <v>161</v>
      </c>
      <c r="J51" s="108">
        <v>165</v>
      </c>
      <c r="K51" s="108">
        <v>152</v>
      </c>
      <c r="L51" s="108">
        <v>142</v>
      </c>
      <c r="M51" s="109">
        <v>135</v>
      </c>
    </row>
    <row r="52" spans="2:13" ht="27.75" customHeight="1" x14ac:dyDescent="0.15">
      <c r="B52" s="1282"/>
      <c r="C52" s="1283"/>
      <c r="D52" s="106"/>
      <c r="E52" s="1286" t="s">
        <v>43</v>
      </c>
      <c r="F52" s="1286"/>
      <c r="G52" s="1286"/>
      <c r="H52" s="1287"/>
      <c r="I52" s="107">
        <v>4581</v>
      </c>
      <c r="J52" s="108">
        <v>4534</v>
      </c>
      <c r="K52" s="108">
        <v>4462</v>
      </c>
      <c r="L52" s="108">
        <v>4291</v>
      </c>
      <c r="M52" s="109">
        <v>4179</v>
      </c>
    </row>
    <row r="53" spans="2:13" ht="27.75" customHeight="1" thickBot="1" x14ac:dyDescent="0.2">
      <c r="B53" s="1293" t="s">
        <v>44</v>
      </c>
      <c r="C53" s="1294"/>
      <c r="D53" s="113"/>
      <c r="E53" s="1295" t="s">
        <v>45</v>
      </c>
      <c r="F53" s="1295"/>
      <c r="G53" s="1295"/>
      <c r="H53" s="1296"/>
      <c r="I53" s="114">
        <v>2644</v>
      </c>
      <c r="J53" s="115">
        <v>2614</v>
      </c>
      <c r="K53" s="115">
        <v>2589</v>
      </c>
      <c r="L53" s="115">
        <v>2426</v>
      </c>
      <c r="M53" s="116">
        <v>2189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uk72yhhZAF+HTC9EHcumFcMdgbcXEZGOfMunsCHFJ6KdVwHTG3aGkMwzGlTM14YutOycrWaQlw0LVzzwbu75g==" saltValue="84vUjJePLQsT1qKZtgB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5" t="s">
        <v>48</v>
      </c>
      <c r="D55" s="1305"/>
      <c r="E55" s="1306"/>
      <c r="F55" s="128">
        <v>1402</v>
      </c>
      <c r="G55" s="128">
        <v>1400</v>
      </c>
      <c r="H55" s="129">
        <v>1430</v>
      </c>
    </row>
    <row r="56" spans="2:8" ht="52.5" customHeight="1" x14ac:dyDescent="0.15">
      <c r="B56" s="130"/>
      <c r="C56" s="1307" t="s">
        <v>49</v>
      </c>
      <c r="D56" s="1307"/>
      <c r="E56" s="1308"/>
      <c r="F56" s="131">
        <v>30</v>
      </c>
      <c r="G56" s="131">
        <v>30</v>
      </c>
      <c r="H56" s="132">
        <v>30</v>
      </c>
    </row>
    <row r="57" spans="2:8" ht="53.25" customHeight="1" x14ac:dyDescent="0.15">
      <c r="B57" s="130"/>
      <c r="C57" s="1309" t="s">
        <v>50</v>
      </c>
      <c r="D57" s="1309"/>
      <c r="E57" s="1310"/>
      <c r="F57" s="133">
        <v>415</v>
      </c>
      <c r="G57" s="133">
        <v>475</v>
      </c>
      <c r="H57" s="134">
        <v>581</v>
      </c>
    </row>
    <row r="58" spans="2:8" ht="45.75" customHeight="1" x14ac:dyDescent="0.15">
      <c r="B58" s="135"/>
      <c r="C58" s="1297" t="s">
        <v>581</v>
      </c>
      <c r="D58" s="1298"/>
      <c r="E58" s="1299"/>
      <c r="F58" s="136">
        <v>263</v>
      </c>
      <c r="G58" s="136">
        <v>292</v>
      </c>
      <c r="H58" s="137">
        <v>296</v>
      </c>
    </row>
    <row r="59" spans="2:8" ht="45.75" customHeight="1" x14ac:dyDescent="0.15">
      <c r="B59" s="135"/>
      <c r="C59" s="1297" t="s">
        <v>582</v>
      </c>
      <c r="D59" s="1298"/>
      <c r="E59" s="1299"/>
      <c r="F59" s="136">
        <v>57</v>
      </c>
      <c r="G59" s="136">
        <v>88</v>
      </c>
      <c r="H59" s="137">
        <v>190</v>
      </c>
    </row>
    <row r="60" spans="2:8" ht="45.75" customHeight="1" x14ac:dyDescent="0.15">
      <c r="B60" s="135"/>
      <c r="C60" s="1297" t="s">
        <v>583</v>
      </c>
      <c r="D60" s="1298"/>
      <c r="E60" s="1299"/>
      <c r="F60" s="136">
        <v>40</v>
      </c>
      <c r="G60" s="136">
        <v>40</v>
      </c>
      <c r="H60" s="137">
        <v>40</v>
      </c>
    </row>
    <row r="61" spans="2:8" ht="45.75" customHeight="1" x14ac:dyDescent="0.15">
      <c r="B61" s="135"/>
      <c r="C61" s="1297" t="s">
        <v>584</v>
      </c>
      <c r="D61" s="1298"/>
      <c r="E61" s="1299"/>
      <c r="F61" s="136">
        <v>35</v>
      </c>
      <c r="G61" s="136">
        <v>35</v>
      </c>
      <c r="H61" s="137">
        <v>35</v>
      </c>
    </row>
    <row r="62" spans="2:8" ht="45.75" customHeight="1" thickBot="1" x14ac:dyDescent="0.2">
      <c r="B62" s="138"/>
      <c r="C62" s="1300" t="s">
        <v>585</v>
      </c>
      <c r="D62" s="1301"/>
      <c r="E62" s="1302"/>
      <c r="F62" s="139">
        <v>10</v>
      </c>
      <c r="G62" s="139">
        <v>10</v>
      </c>
      <c r="H62" s="140">
        <v>10</v>
      </c>
    </row>
    <row r="63" spans="2:8" ht="52.5" customHeight="1" thickBot="1" x14ac:dyDescent="0.2">
      <c r="B63" s="141"/>
      <c r="C63" s="1303" t="s">
        <v>51</v>
      </c>
      <c r="D63" s="1303"/>
      <c r="E63" s="1304"/>
      <c r="F63" s="142">
        <v>1847</v>
      </c>
      <c r="G63" s="142">
        <v>1905</v>
      </c>
      <c r="H63" s="143">
        <v>2042</v>
      </c>
    </row>
    <row r="64" spans="2:8" ht="15" customHeight="1" x14ac:dyDescent="0.15"/>
  </sheetData>
  <sheetProtection algorithmName="SHA-512" hashValue="J/0KluEgll0jRD0l5+7lyzt79qEA1iYeKz1y4uvcB2cOiWE1zIj6hY0DNq0+CZ/OeLCDOIRRNooG7Uyw+iT0/A==" saltValue="MB/d3o5O2msuXC8CWvi6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9" t="s">
        <v>598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5"/>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5"/>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5"/>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5"/>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589</v>
      </c>
    </row>
    <row r="50" spans="1:109" x14ac:dyDescent="0.15">
      <c r="B50" s="395"/>
      <c r="G50" s="1311"/>
      <c r="H50" s="1311"/>
      <c r="I50" s="1311"/>
      <c r="J50" s="1311"/>
      <c r="K50" s="405"/>
      <c r="L50" s="405"/>
      <c r="M50" s="406"/>
      <c r="N50" s="406"/>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547</v>
      </c>
      <c r="BQ50" s="1317"/>
      <c r="BR50" s="1317"/>
      <c r="BS50" s="1317"/>
      <c r="BT50" s="1317"/>
      <c r="BU50" s="1317"/>
      <c r="BV50" s="1317"/>
      <c r="BW50" s="1317"/>
      <c r="BX50" s="1317" t="s">
        <v>548</v>
      </c>
      <c r="BY50" s="1317"/>
      <c r="BZ50" s="1317"/>
      <c r="CA50" s="1317"/>
      <c r="CB50" s="1317"/>
      <c r="CC50" s="1317"/>
      <c r="CD50" s="1317"/>
      <c r="CE50" s="1317"/>
      <c r="CF50" s="1317" t="s">
        <v>549</v>
      </c>
      <c r="CG50" s="1317"/>
      <c r="CH50" s="1317"/>
      <c r="CI50" s="1317"/>
      <c r="CJ50" s="1317"/>
      <c r="CK50" s="1317"/>
      <c r="CL50" s="1317"/>
      <c r="CM50" s="1317"/>
      <c r="CN50" s="1317" t="s">
        <v>550</v>
      </c>
      <c r="CO50" s="1317"/>
      <c r="CP50" s="1317"/>
      <c r="CQ50" s="1317"/>
      <c r="CR50" s="1317"/>
      <c r="CS50" s="1317"/>
      <c r="CT50" s="1317"/>
      <c r="CU50" s="1317"/>
      <c r="CV50" s="1317" t="s">
        <v>551</v>
      </c>
      <c r="CW50" s="1317"/>
      <c r="CX50" s="1317"/>
      <c r="CY50" s="1317"/>
      <c r="CZ50" s="1317"/>
      <c r="DA50" s="1317"/>
      <c r="DB50" s="1317"/>
      <c r="DC50" s="1317"/>
    </row>
    <row r="51" spans="1:109" ht="13.5" customHeight="1" x14ac:dyDescent="0.15">
      <c r="B51" s="395"/>
      <c r="G51" s="1328"/>
      <c r="H51" s="1328"/>
      <c r="I51" s="1332"/>
      <c r="J51" s="1332"/>
      <c r="K51" s="1318"/>
      <c r="L51" s="1318"/>
      <c r="M51" s="1318"/>
      <c r="N51" s="1318"/>
      <c r="AM51" s="404"/>
      <c r="AN51" s="1316" t="s">
        <v>590</v>
      </c>
      <c r="AO51" s="1316"/>
      <c r="AP51" s="1316"/>
      <c r="AQ51" s="1316"/>
      <c r="AR51" s="1316"/>
      <c r="AS51" s="1316"/>
      <c r="AT51" s="1316"/>
      <c r="AU51" s="1316"/>
      <c r="AV51" s="1316"/>
      <c r="AW51" s="1316"/>
      <c r="AX51" s="1316"/>
      <c r="AY51" s="1316"/>
      <c r="AZ51" s="1316"/>
      <c r="BA51" s="1316"/>
      <c r="BB51" s="1316" t="s">
        <v>591</v>
      </c>
      <c r="BC51" s="1316"/>
      <c r="BD51" s="1316"/>
      <c r="BE51" s="1316"/>
      <c r="BF51" s="1316"/>
      <c r="BG51" s="1316"/>
      <c r="BH51" s="1316"/>
      <c r="BI51" s="1316"/>
      <c r="BJ51" s="1316"/>
      <c r="BK51" s="1316"/>
      <c r="BL51" s="1316"/>
      <c r="BM51" s="1316"/>
      <c r="BN51" s="1316"/>
      <c r="BO51" s="1316"/>
      <c r="BP51" s="1313">
        <v>93</v>
      </c>
      <c r="BQ51" s="1313"/>
      <c r="BR51" s="1313"/>
      <c r="BS51" s="1313"/>
      <c r="BT51" s="1313"/>
      <c r="BU51" s="1313"/>
      <c r="BV51" s="1313"/>
      <c r="BW51" s="1313"/>
      <c r="BX51" s="1313">
        <v>92.9</v>
      </c>
      <c r="BY51" s="1313"/>
      <c r="BZ51" s="1313"/>
      <c r="CA51" s="1313"/>
      <c r="CB51" s="1313"/>
      <c r="CC51" s="1313"/>
      <c r="CD51" s="1313"/>
      <c r="CE51" s="1313"/>
      <c r="CF51" s="1313">
        <v>91.4</v>
      </c>
      <c r="CG51" s="1313"/>
      <c r="CH51" s="1313"/>
      <c r="CI51" s="1313"/>
      <c r="CJ51" s="1313"/>
      <c r="CK51" s="1313"/>
      <c r="CL51" s="1313"/>
      <c r="CM51" s="1313"/>
      <c r="CN51" s="1313">
        <v>85.5</v>
      </c>
      <c r="CO51" s="1313"/>
      <c r="CP51" s="1313"/>
      <c r="CQ51" s="1313"/>
      <c r="CR51" s="1313"/>
      <c r="CS51" s="1313"/>
      <c r="CT51" s="1313"/>
      <c r="CU51" s="1313"/>
      <c r="CV51" s="1313">
        <v>76.5</v>
      </c>
      <c r="CW51" s="1313"/>
      <c r="CX51" s="1313"/>
      <c r="CY51" s="1313"/>
      <c r="CZ51" s="1313"/>
      <c r="DA51" s="1313"/>
      <c r="DB51" s="1313"/>
      <c r="DC51" s="1313"/>
    </row>
    <row r="52" spans="1:109" x14ac:dyDescent="0.15">
      <c r="B52" s="395"/>
      <c r="G52" s="1328"/>
      <c r="H52" s="1328"/>
      <c r="I52" s="1332"/>
      <c r="J52" s="1332"/>
      <c r="K52" s="1318"/>
      <c r="L52" s="1318"/>
      <c r="M52" s="1318"/>
      <c r="N52" s="1318"/>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3"/>
      <c r="B53" s="395"/>
      <c r="G53" s="1328"/>
      <c r="H53" s="1328"/>
      <c r="I53" s="1311"/>
      <c r="J53" s="1311"/>
      <c r="K53" s="1318"/>
      <c r="L53" s="1318"/>
      <c r="M53" s="1318"/>
      <c r="N53" s="1318"/>
      <c r="AM53" s="404"/>
      <c r="AN53" s="1316"/>
      <c r="AO53" s="1316"/>
      <c r="AP53" s="1316"/>
      <c r="AQ53" s="1316"/>
      <c r="AR53" s="1316"/>
      <c r="AS53" s="1316"/>
      <c r="AT53" s="1316"/>
      <c r="AU53" s="1316"/>
      <c r="AV53" s="1316"/>
      <c r="AW53" s="1316"/>
      <c r="AX53" s="1316"/>
      <c r="AY53" s="1316"/>
      <c r="AZ53" s="1316"/>
      <c r="BA53" s="1316"/>
      <c r="BB53" s="1316" t="s">
        <v>592</v>
      </c>
      <c r="BC53" s="1316"/>
      <c r="BD53" s="1316"/>
      <c r="BE53" s="1316"/>
      <c r="BF53" s="1316"/>
      <c r="BG53" s="1316"/>
      <c r="BH53" s="1316"/>
      <c r="BI53" s="1316"/>
      <c r="BJ53" s="1316"/>
      <c r="BK53" s="1316"/>
      <c r="BL53" s="1316"/>
      <c r="BM53" s="1316"/>
      <c r="BN53" s="1316"/>
      <c r="BO53" s="1316"/>
      <c r="BP53" s="1313">
        <v>60.7</v>
      </c>
      <c r="BQ53" s="1313"/>
      <c r="BR53" s="1313"/>
      <c r="BS53" s="1313"/>
      <c r="BT53" s="1313"/>
      <c r="BU53" s="1313"/>
      <c r="BV53" s="1313"/>
      <c r="BW53" s="1313"/>
      <c r="BX53" s="1313">
        <v>61.9</v>
      </c>
      <c r="BY53" s="1313"/>
      <c r="BZ53" s="1313"/>
      <c r="CA53" s="1313"/>
      <c r="CB53" s="1313"/>
      <c r="CC53" s="1313"/>
      <c r="CD53" s="1313"/>
      <c r="CE53" s="1313"/>
      <c r="CF53" s="1313">
        <v>58.8</v>
      </c>
      <c r="CG53" s="1313"/>
      <c r="CH53" s="1313"/>
      <c r="CI53" s="1313"/>
      <c r="CJ53" s="1313"/>
      <c r="CK53" s="1313"/>
      <c r="CL53" s="1313"/>
      <c r="CM53" s="1313"/>
      <c r="CN53" s="1313">
        <v>59.5</v>
      </c>
      <c r="CO53" s="1313"/>
      <c r="CP53" s="1313"/>
      <c r="CQ53" s="1313"/>
      <c r="CR53" s="1313"/>
      <c r="CS53" s="1313"/>
      <c r="CT53" s="1313"/>
      <c r="CU53" s="1313"/>
      <c r="CV53" s="1313">
        <v>60.9</v>
      </c>
      <c r="CW53" s="1313"/>
      <c r="CX53" s="1313"/>
      <c r="CY53" s="1313"/>
      <c r="CZ53" s="1313"/>
      <c r="DA53" s="1313"/>
      <c r="DB53" s="1313"/>
      <c r="DC53" s="1313"/>
    </row>
    <row r="54" spans="1:109" x14ac:dyDescent="0.15">
      <c r="A54" s="403"/>
      <c r="B54" s="395"/>
      <c r="G54" s="1328"/>
      <c r="H54" s="1328"/>
      <c r="I54" s="1311"/>
      <c r="J54" s="1311"/>
      <c r="K54" s="1318"/>
      <c r="L54" s="1318"/>
      <c r="M54" s="1318"/>
      <c r="N54" s="1318"/>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3"/>
      <c r="B55" s="395"/>
      <c r="G55" s="1311"/>
      <c r="H55" s="1311"/>
      <c r="I55" s="1311"/>
      <c r="J55" s="1311"/>
      <c r="K55" s="1318"/>
      <c r="L55" s="1318"/>
      <c r="M55" s="1318"/>
      <c r="N55" s="1318"/>
      <c r="AN55" s="1317" t="s">
        <v>593</v>
      </c>
      <c r="AO55" s="1317"/>
      <c r="AP55" s="1317"/>
      <c r="AQ55" s="1317"/>
      <c r="AR55" s="1317"/>
      <c r="AS55" s="1317"/>
      <c r="AT55" s="1317"/>
      <c r="AU55" s="1317"/>
      <c r="AV55" s="1317"/>
      <c r="AW55" s="1317"/>
      <c r="AX55" s="1317"/>
      <c r="AY55" s="1317"/>
      <c r="AZ55" s="1317"/>
      <c r="BA55" s="1317"/>
      <c r="BB55" s="1316" t="s">
        <v>591</v>
      </c>
      <c r="BC55" s="1316"/>
      <c r="BD55" s="1316"/>
      <c r="BE55" s="1316"/>
      <c r="BF55" s="1316"/>
      <c r="BG55" s="1316"/>
      <c r="BH55" s="1316"/>
      <c r="BI55" s="1316"/>
      <c r="BJ55" s="1316"/>
      <c r="BK55" s="1316"/>
      <c r="BL55" s="1316"/>
      <c r="BM55" s="1316"/>
      <c r="BN55" s="1316"/>
      <c r="BO55" s="1316"/>
      <c r="BP55" s="1313">
        <v>20.2</v>
      </c>
      <c r="BQ55" s="1313"/>
      <c r="BR55" s="1313"/>
      <c r="BS55" s="1313"/>
      <c r="BT55" s="1313"/>
      <c r="BU55" s="1313"/>
      <c r="BV55" s="1313"/>
      <c r="BW55" s="1313"/>
      <c r="BX55" s="1313">
        <v>38.5</v>
      </c>
      <c r="BY55" s="1313"/>
      <c r="BZ55" s="1313"/>
      <c r="CA55" s="1313"/>
      <c r="CB55" s="1313"/>
      <c r="CC55" s="1313"/>
      <c r="CD55" s="1313"/>
      <c r="CE55" s="1313"/>
      <c r="CF55" s="1313">
        <v>32.799999999999997</v>
      </c>
      <c r="CG55" s="1313"/>
      <c r="CH55" s="1313"/>
      <c r="CI55" s="1313"/>
      <c r="CJ55" s="1313"/>
      <c r="CK55" s="1313"/>
      <c r="CL55" s="1313"/>
      <c r="CM55" s="1313"/>
      <c r="CN55" s="1313">
        <v>20.9</v>
      </c>
      <c r="CO55" s="1313"/>
      <c r="CP55" s="1313"/>
      <c r="CQ55" s="1313"/>
      <c r="CR55" s="1313"/>
      <c r="CS55" s="1313"/>
      <c r="CT55" s="1313"/>
      <c r="CU55" s="1313"/>
      <c r="CV55" s="1313">
        <v>21</v>
      </c>
      <c r="CW55" s="1313"/>
      <c r="CX55" s="1313"/>
      <c r="CY55" s="1313"/>
      <c r="CZ55" s="1313"/>
      <c r="DA55" s="1313"/>
      <c r="DB55" s="1313"/>
      <c r="DC55" s="1313"/>
    </row>
    <row r="56" spans="1:109" x14ac:dyDescent="0.15">
      <c r="A56" s="403"/>
      <c r="B56" s="395"/>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x14ac:dyDescent="0.15">
      <c r="B57" s="407"/>
      <c r="G57" s="1311"/>
      <c r="H57" s="1311"/>
      <c r="I57" s="1314"/>
      <c r="J57" s="1314"/>
      <c r="K57" s="1318"/>
      <c r="L57" s="1318"/>
      <c r="M57" s="1318"/>
      <c r="N57" s="1318"/>
      <c r="AM57" s="388"/>
      <c r="AN57" s="1317"/>
      <c r="AO57" s="1317"/>
      <c r="AP57" s="1317"/>
      <c r="AQ57" s="1317"/>
      <c r="AR57" s="1317"/>
      <c r="AS57" s="1317"/>
      <c r="AT57" s="1317"/>
      <c r="AU57" s="1317"/>
      <c r="AV57" s="1317"/>
      <c r="AW57" s="1317"/>
      <c r="AX57" s="1317"/>
      <c r="AY57" s="1317"/>
      <c r="AZ57" s="1317"/>
      <c r="BA57" s="1317"/>
      <c r="BB57" s="1316" t="s">
        <v>592</v>
      </c>
      <c r="BC57" s="1316"/>
      <c r="BD57" s="1316"/>
      <c r="BE57" s="1316"/>
      <c r="BF57" s="1316"/>
      <c r="BG57" s="1316"/>
      <c r="BH57" s="1316"/>
      <c r="BI57" s="1316"/>
      <c r="BJ57" s="1316"/>
      <c r="BK57" s="1316"/>
      <c r="BL57" s="1316"/>
      <c r="BM57" s="1316"/>
      <c r="BN57" s="1316"/>
      <c r="BO57" s="1316"/>
      <c r="BP57" s="1313">
        <v>55.8</v>
      </c>
      <c r="BQ57" s="1313"/>
      <c r="BR57" s="1313"/>
      <c r="BS57" s="1313"/>
      <c r="BT57" s="1313"/>
      <c r="BU57" s="1313"/>
      <c r="BV57" s="1313"/>
      <c r="BW57" s="1313"/>
      <c r="BX57" s="1313">
        <v>57.6</v>
      </c>
      <c r="BY57" s="1313"/>
      <c r="BZ57" s="1313"/>
      <c r="CA57" s="1313"/>
      <c r="CB57" s="1313"/>
      <c r="CC57" s="1313"/>
      <c r="CD57" s="1313"/>
      <c r="CE57" s="1313"/>
      <c r="CF57" s="1313">
        <v>58.9</v>
      </c>
      <c r="CG57" s="1313"/>
      <c r="CH57" s="1313"/>
      <c r="CI57" s="1313"/>
      <c r="CJ57" s="1313"/>
      <c r="CK57" s="1313"/>
      <c r="CL57" s="1313"/>
      <c r="CM57" s="1313"/>
      <c r="CN57" s="1313">
        <v>60.5</v>
      </c>
      <c r="CO57" s="1313"/>
      <c r="CP57" s="1313"/>
      <c r="CQ57" s="1313"/>
      <c r="CR57" s="1313"/>
      <c r="CS57" s="1313"/>
      <c r="CT57" s="1313"/>
      <c r="CU57" s="1313"/>
      <c r="CV57" s="1313">
        <v>61.2</v>
      </c>
      <c r="CW57" s="1313"/>
      <c r="CX57" s="1313"/>
      <c r="CY57" s="1313"/>
      <c r="CZ57" s="1313"/>
      <c r="DA57" s="1313"/>
      <c r="DB57" s="1313"/>
      <c r="DC57" s="1313"/>
      <c r="DD57" s="408"/>
      <c r="DE57" s="407"/>
    </row>
    <row r="58" spans="1:109" s="403" customFormat="1" x14ac:dyDescent="0.15">
      <c r="A58" s="388"/>
      <c r="B58" s="407"/>
      <c r="G58" s="1311"/>
      <c r="H58" s="1311"/>
      <c r="I58" s="1314"/>
      <c r="J58" s="1314"/>
      <c r="K58" s="1318"/>
      <c r="L58" s="1318"/>
      <c r="M58" s="1318"/>
      <c r="N58" s="1318"/>
      <c r="AM58" s="388"/>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594</v>
      </c>
    </row>
    <row r="64" spans="1:109" x14ac:dyDescent="0.15">
      <c r="B64" s="395"/>
      <c r="G64" s="402"/>
      <c r="I64" s="415"/>
      <c r="J64" s="415"/>
      <c r="K64" s="415"/>
      <c r="L64" s="415"/>
      <c r="M64" s="415"/>
      <c r="N64" s="416"/>
      <c r="AM64" s="402"/>
      <c r="AN64" s="402" t="s">
        <v>588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9" t="s">
        <v>597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5"/>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5"/>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5"/>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5"/>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589</v>
      </c>
    </row>
    <row r="72" spans="2:107" x14ac:dyDescent="0.15">
      <c r="B72" s="395"/>
      <c r="G72" s="1311"/>
      <c r="H72" s="1311"/>
      <c r="I72" s="1311"/>
      <c r="J72" s="1311"/>
      <c r="K72" s="405"/>
      <c r="L72" s="405"/>
      <c r="M72" s="406"/>
      <c r="N72" s="406"/>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547</v>
      </c>
      <c r="BQ72" s="1317"/>
      <c r="BR72" s="1317"/>
      <c r="BS72" s="1317"/>
      <c r="BT72" s="1317"/>
      <c r="BU72" s="1317"/>
      <c r="BV72" s="1317"/>
      <c r="BW72" s="1317"/>
      <c r="BX72" s="1317" t="s">
        <v>548</v>
      </c>
      <c r="BY72" s="1317"/>
      <c r="BZ72" s="1317"/>
      <c r="CA72" s="1317"/>
      <c r="CB72" s="1317"/>
      <c r="CC72" s="1317"/>
      <c r="CD72" s="1317"/>
      <c r="CE72" s="1317"/>
      <c r="CF72" s="1317" t="s">
        <v>549</v>
      </c>
      <c r="CG72" s="1317"/>
      <c r="CH72" s="1317"/>
      <c r="CI72" s="1317"/>
      <c r="CJ72" s="1317"/>
      <c r="CK72" s="1317"/>
      <c r="CL72" s="1317"/>
      <c r="CM72" s="1317"/>
      <c r="CN72" s="1317" t="s">
        <v>550</v>
      </c>
      <c r="CO72" s="1317"/>
      <c r="CP72" s="1317"/>
      <c r="CQ72" s="1317"/>
      <c r="CR72" s="1317"/>
      <c r="CS72" s="1317"/>
      <c r="CT72" s="1317"/>
      <c r="CU72" s="1317"/>
      <c r="CV72" s="1317" t="s">
        <v>551</v>
      </c>
      <c r="CW72" s="1317"/>
      <c r="CX72" s="1317"/>
      <c r="CY72" s="1317"/>
      <c r="CZ72" s="1317"/>
      <c r="DA72" s="1317"/>
      <c r="DB72" s="1317"/>
      <c r="DC72" s="1317"/>
    </row>
    <row r="73" spans="2:107" x14ac:dyDescent="0.15">
      <c r="B73" s="395"/>
      <c r="G73" s="1328"/>
      <c r="H73" s="1328"/>
      <c r="I73" s="1328"/>
      <c r="J73" s="1328"/>
      <c r="K73" s="1312"/>
      <c r="L73" s="1312"/>
      <c r="M73" s="1312"/>
      <c r="N73" s="1312"/>
      <c r="AM73" s="404"/>
      <c r="AN73" s="1316" t="s">
        <v>590</v>
      </c>
      <c r="AO73" s="1316"/>
      <c r="AP73" s="1316"/>
      <c r="AQ73" s="1316"/>
      <c r="AR73" s="1316"/>
      <c r="AS73" s="1316"/>
      <c r="AT73" s="1316"/>
      <c r="AU73" s="1316"/>
      <c r="AV73" s="1316"/>
      <c r="AW73" s="1316"/>
      <c r="AX73" s="1316"/>
      <c r="AY73" s="1316"/>
      <c r="AZ73" s="1316"/>
      <c r="BA73" s="1316"/>
      <c r="BB73" s="1316" t="s">
        <v>591</v>
      </c>
      <c r="BC73" s="1316"/>
      <c r="BD73" s="1316"/>
      <c r="BE73" s="1316"/>
      <c r="BF73" s="1316"/>
      <c r="BG73" s="1316"/>
      <c r="BH73" s="1316"/>
      <c r="BI73" s="1316"/>
      <c r="BJ73" s="1316"/>
      <c r="BK73" s="1316"/>
      <c r="BL73" s="1316"/>
      <c r="BM73" s="1316"/>
      <c r="BN73" s="1316"/>
      <c r="BO73" s="1316"/>
      <c r="BP73" s="1313">
        <v>93</v>
      </c>
      <c r="BQ73" s="1313"/>
      <c r="BR73" s="1313"/>
      <c r="BS73" s="1313"/>
      <c r="BT73" s="1313"/>
      <c r="BU73" s="1313"/>
      <c r="BV73" s="1313"/>
      <c r="BW73" s="1313"/>
      <c r="BX73" s="1313">
        <v>92.9</v>
      </c>
      <c r="BY73" s="1313"/>
      <c r="BZ73" s="1313"/>
      <c r="CA73" s="1313"/>
      <c r="CB73" s="1313"/>
      <c r="CC73" s="1313"/>
      <c r="CD73" s="1313"/>
      <c r="CE73" s="1313"/>
      <c r="CF73" s="1313">
        <v>91.4</v>
      </c>
      <c r="CG73" s="1313"/>
      <c r="CH73" s="1313"/>
      <c r="CI73" s="1313"/>
      <c r="CJ73" s="1313"/>
      <c r="CK73" s="1313"/>
      <c r="CL73" s="1313"/>
      <c r="CM73" s="1313"/>
      <c r="CN73" s="1313">
        <v>85.5</v>
      </c>
      <c r="CO73" s="1313"/>
      <c r="CP73" s="1313"/>
      <c r="CQ73" s="1313"/>
      <c r="CR73" s="1313"/>
      <c r="CS73" s="1313"/>
      <c r="CT73" s="1313"/>
      <c r="CU73" s="1313"/>
      <c r="CV73" s="1313">
        <v>76.5</v>
      </c>
      <c r="CW73" s="1313"/>
      <c r="CX73" s="1313"/>
      <c r="CY73" s="1313"/>
      <c r="CZ73" s="1313"/>
      <c r="DA73" s="1313"/>
      <c r="DB73" s="1313"/>
      <c r="DC73" s="1313"/>
    </row>
    <row r="74" spans="2:107" x14ac:dyDescent="0.15">
      <c r="B74" s="395"/>
      <c r="G74" s="1328"/>
      <c r="H74" s="1328"/>
      <c r="I74" s="1328"/>
      <c r="J74" s="1328"/>
      <c r="K74" s="1312"/>
      <c r="L74" s="1312"/>
      <c r="M74" s="1312"/>
      <c r="N74" s="1312"/>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5"/>
      <c r="G75" s="1328"/>
      <c r="H75" s="1328"/>
      <c r="I75" s="1311"/>
      <c r="J75" s="1311"/>
      <c r="K75" s="1318"/>
      <c r="L75" s="1318"/>
      <c r="M75" s="1318"/>
      <c r="N75" s="1318"/>
      <c r="AM75" s="404"/>
      <c r="AN75" s="1316"/>
      <c r="AO75" s="1316"/>
      <c r="AP75" s="1316"/>
      <c r="AQ75" s="1316"/>
      <c r="AR75" s="1316"/>
      <c r="AS75" s="1316"/>
      <c r="AT75" s="1316"/>
      <c r="AU75" s="1316"/>
      <c r="AV75" s="1316"/>
      <c r="AW75" s="1316"/>
      <c r="AX75" s="1316"/>
      <c r="AY75" s="1316"/>
      <c r="AZ75" s="1316"/>
      <c r="BA75" s="1316"/>
      <c r="BB75" s="1316" t="s">
        <v>595</v>
      </c>
      <c r="BC75" s="1316"/>
      <c r="BD75" s="1316"/>
      <c r="BE75" s="1316"/>
      <c r="BF75" s="1316"/>
      <c r="BG75" s="1316"/>
      <c r="BH75" s="1316"/>
      <c r="BI75" s="1316"/>
      <c r="BJ75" s="1316"/>
      <c r="BK75" s="1316"/>
      <c r="BL75" s="1316"/>
      <c r="BM75" s="1316"/>
      <c r="BN75" s="1316"/>
      <c r="BO75" s="1316"/>
      <c r="BP75" s="1313">
        <v>10.1</v>
      </c>
      <c r="BQ75" s="1313"/>
      <c r="BR75" s="1313"/>
      <c r="BS75" s="1313"/>
      <c r="BT75" s="1313"/>
      <c r="BU75" s="1313"/>
      <c r="BV75" s="1313"/>
      <c r="BW75" s="1313"/>
      <c r="BX75" s="1313">
        <v>9.6</v>
      </c>
      <c r="BY75" s="1313"/>
      <c r="BZ75" s="1313"/>
      <c r="CA75" s="1313"/>
      <c r="CB75" s="1313"/>
      <c r="CC75" s="1313"/>
      <c r="CD75" s="1313"/>
      <c r="CE75" s="1313"/>
      <c r="CF75" s="1313">
        <v>9.1</v>
      </c>
      <c r="CG75" s="1313"/>
      <c r="CH75" s="1313"/>
      <c r="CI75" s="1313"/>
      <c r="CJ75" s="1313"/>
      <c r="CK75" s="1313"/>
      <c r="CL75" s="1313"/>
      <c r="CM75" s="1313"/>
      <c r="CN75" s="1313">
        <v>9.1</v>
      </c>
      <c r="CO75" s="1313"/>
      <c r="CP75" s="1313"/>
      <c r="CQ75" s="1313"/>
      <c r="CR75" s="1313"/>
      <c r="CS75" s="1313"/>
      <c r="CT75" s="1313"/>
      <c r="CU75" s="1313"/>
      <c r="CV75" s="1313">
        <v>9.1999999999999993</v>
      </c>
      <c r="CW75" s="1313"/>
      <c r="CX75" s="1313"/>
      <c r="CY75" s="1313"/>
      <c r="CZ75" s="1313"/>
      <c r="DA75" s="1313"/>
      <c r="DB75" s="1313"/>
      <c r="DC75" s="1313"/>
    </row>
    <row r="76" spans="2:107" x14ac:dyDescent="0.15">
      <c r="B76" s="395"/>
      <c r="G76" s="1328"/>
      <c r="H76" s="1328"/>
      <c r="I76" s="1311"/>
      <c r="J76" s="1311"/>
      <c r="K76" s="1318"/>
      <c r="L76" s="1318"/>
      <c r="M76" s="1318"/>
      <c r="N76" s="1318"/>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5"/>
      <c r="G77" s="1311"/>
      <c r="H77" s="1311"/>
      <c r="I77" s="1311"/>
      <c r="J77" s="1311"/>
      <c r="K77" s="1312"/>
      <c r="L77" s="1312"/>
      <c r="M77" s="1312"/>
      <c r="N77" s="1312"/>
      <c r="AN77" s="1317" t="s">
        <v>593</v>
      </c>
      <c r="AO77" s="1317"/>
      <c r="AP77" s="1317"/>
      <c r="AQ77" s="1317"/>
      <c r="AR77" s="1317"/>
      <c r="AS77" s="1317"/>
      <c r="AT77" s="1317"/>
      <c r="AU77" s="1317"/>
      <c r="AV77" s="1317"/>
      <c r="AW77" s="1317"/>
      <c r="AX77" s="1317"/>
      <c r="AY77" s="1317"/>
      <c r="AZ77" s="1317"/>
      <c r="BA77" s="1317"/>
      <c r="BB77" s="1316" t="s">
        <v>591</v>
      </c>
      <c r="BC77" s="1316"/>
      <c r="BD77" s="1316"/>
      <c r="BE77" s="1316"/>
      <c r="BF77" s="1316"/>
      <c r="BG77" s="1316"/>
      <c r="BH77" s="1316"/>
      <c r="BI77" s="1316"/>
      <c r="BJ77" s="1316"/>
      <c r="BK77" s="1316"/>
      <c r="BL77" s="1316"/>
      <c r="BM77" s="1316"/>
      <c r="BN77" s="1316"/>
      <c r="BO77" s="1316"/>
      <c r="BP77" s="1313">
        <v>20.2</v>
      </c>
      <c r="BQ77" s="1313"/>
      <c r="BR77" s="1313"/>
      <c r="BS77" s="1313"/>
      <c r="BT77" s="1313"/>
      <c r="BU77" s="1313"/>
      <c r="BV77" s="1313"/>
      <c r="BW77" s="1313"/>
      <c r="BX77" s="1313">
        <v>38.5</v>
      </c>
      <c r="BY77" s="1313"/>
      <c r="BZ77" s="1313"/>
      <c r="CA77" s="1313"/>
      <c r="CB77" s="1313"/>
      <c r="CC77" s="1313"/>
      <c r="CD77" s="1313"/>
      <c r="CE77" s="1313"/>
      <c r="CF77" s="1313">
        <v>32.799999999999997</v>
      </c>
      <c r="CG77" s="1313"/>
      <c r="CH77" s="1313"/>
      <c r="CI77" s="1313"/>
      <c r="CJ77" s="1313"/>
      <c r="CK77" s="1313"/>
      <c r="CL77" s="1313"/>
      <c r="CM77" s="1313"/>
      <c r="CN77" s="1313">
        <v>20.9</v>
      </c>
      <c r="CO77" s="1313"/>
      <c r="CP77" s="1313"/>
      <c r="CQ77" s="1313"/>
      <c r="CR77" s="1313"/>
      <c r="CS77" s="1313"/>
      <c r="CT77" s="1313"/>
      <c r="CU77" s="1313"/>
      <c r="CV77" s="1313">
        <v>21</v>
      </c>
      <c r="CW77" s="1313"/>
      <c r="CX77" s="1313"/>
      <c r="CY77" s="1313"/>
      <c r="CZ77" s="1313"/>
      <c r="DA77" s="1313"/>
      <c r="DB77" s="1313"/>
      <c r="DC77" s="1313"/>
    </row>
    <row r="78" spans="2:107" x14ac:dyDescent="0.15">
      <c r="B78" s="395"/>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5"/>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595</v>
      </c>
      <c r="BC79" s="1316"/>
      <c r="BD79" s="1316"/>
      <c r="BE79" s="1316"/>
      <c r="BF79" s="1316"/>
      <c r="BG79" s="1316"/>
      <c r="BH79" s="1316"/>
      <c r="BI79" s="1316"/>
      <c r="BJ79" s="1316"/>
      <c r="BK79" s="1316"/>
      <c r="BL79" s="1316"/>
      <c r="BM79" s="1316"/>
      <c r="BN79" s="1316"/>
      <c r="BO79" s="1316"/>
      <c r="BP79" s="1313">
        <v>9.3000000000000007</v>
      </c>
      <c r="BQ79" s="1313"/>
      <c r="BR79" s="1313"/>
      <c r="BS79" s="1313"/>
      <c r="BT79" s="1313"/>
      <c r="BU79" s="1313"/>
      <c r="BV79" s="1313"/>
      <c r="BW79" s="1313"/>
      <c r="BX79" s="1313">
        <v>9.1999999999999993</v>
      </c>
      <c r="BY79" s="1313"/>
      <c r="BZ79" s="1313"/>
      <c r="CA79" s="1313"/>
      <c r="CB79" s="1313"/>
      <c r="CC79" s="1313"/>
      <c r="CD79" s="1313"/>
      <c r="CE79" s="1313"/>
      <c r="CF79" s="1313">
        <v>9.1</v>
      </c>
      <c r="CG79" s="1313"/>
      <c r="CH79" s="1313"/>
      <c r="CI79" s="1313"/>
      <c r="CJ79" s="1313"/>
      <c r="CK79" s="1313"/>
      <c r="CL79" s="1313"/>
      <c r="CM79" s="1313"/>
      <c r="CN79" s="1313">
        <v>9.1</v>
      </c>
      <c r="CO79" s="1313"/>
      <c r="CP79" s="1313"/>
      <c r="CQ79" s="1313"/>
      <c r="CR79" s="1313"/>
      <c r="CS79" s="1313"/>
      <c r="CT79" s="1313"/>
      <c r="CU79" s="1313"/>
      <c r="CV79" s="1313">
        <v>9.1999999999999993</v>
      </c>
      <c r="CW79" s="1313"/>
      <c r="CX79" s="1313"/>
      <c r="CY79" s="1313"/>
      <c r="CZ79" s="1313"/>
      <c r="DA79" s="1313"/>
      <c r="DB79" s="1313"/>
      <c r="DC79" s="1313"/>
    </row>
    <row r="80" spans="2:107" x14ac:dyDescent="0.15">
      <c r="B80" s="395"/>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rDegz0etJRDeDjzZELyhDZFLnyoe46x1b2d9WzxlVziq/xlUn2CqE5Rxc9P/i6WpFtOsNiHZjlf0dYJtfTOQQ==" saltValue="0M+3UMYNwTk1pGo93Xyn4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596</v>
      </c>
    </row>
  </sheetData>
  <sheetProtection algorithmName="SHA-512" hashValue="+3shpIDwfwi051imexusQ00i4fLUAEXaaAEaIFLgcGMlZ1tV24wJOcoonggxJ9nzI5q6jBJV5T1kTDpx2RaLOw==" saltValue="qir03ya163TkVKJzRcB93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0YSFfMe0FW5MWRq+ueQEyrSmEuI1Jr0GpSn6K8QQh+NpYgr+fiw8Xs8qyt5nVovq7A8WWsAs27fwL5S1zC814A==" saltValue="8Ienk5fFKnN+4+ywELRh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60194</v>
      </c>
      <c r="E3" s="162"/>
      <c r="F3" s="163">
        <v>106092</v>
      </c>
      <c r="G3" s="164"/>
      <c r="H3" s="165"/>
    </row>
    <row r="4" spans="1:8" x14ac:dyDescent="0.15">
      <c r="A4" s="166"/>
      <c r="B4" s="167"/>
      <c r="C4" s="168"/>
      <c r="D4" s="169">
        <v>19513</v>
      </c>
      <c r="E4" s="170"/>
      <c r="F4" s="171">
        <v>44299</v>
      </c>
      <c r="G4" s="172"/>
      <c r="H4" s="173"/>
    </row>
    <row r="5" spans="1:8" x14ac:dyDescent="0.15">
      <c r="A5" s="154" t="s">
        <v>539</v>
      </c>
      <c r="B5" s="159"/>
      <c r="C5" s="160"/>
      <c r="D5" s="161">
        <v>94876</v>
      </c>
      <c r="E5" s="162"/>
      <c r="F5" s="163">
        <v>78903</v>
      </c>
      <c r="G5" s="164"/>
      <c r="H5" s="165"/>
    </row>
    <row r="6" spans="1:8" x14ac:dyDescent="0.15">
      <c r="A6" s="166"/>
      <c r="B6" s="167"/>
      <c r="C6" s="168"/>
      <c r="D6" s="169">
        <v>24106</v>
      </c>
      <c r="E6" s="170"/>
      <c r="F6" s="171">
        <v>49201</v>
      </c>
      <c r="G6" s="172"/>
      <c r="H6" s="173"/>
    </row>
    <row r="7" spans="1:8" x14ac:dyDescent="0.15">
      <c r="A7" s="154" t="s">
        <v>540</v>
      </c>
      <c r="B7" s="159"/>
      <c r="C7" s="160"/>
      <c r="D7" s="161">
        <v>134583</v>
      </c>
      <c r="E7" s="162"/>
      <c r="F7" s="163">
        <v>82993</v>
      </c>
      <c r="G7" s="164"/>
      <c r="H7" s="165"/>
    </row>
    <row r="8" spans="1:8" x14ac:dyDescent="0.15">
      <c r="A8" s="166"/>
      <c r="B8" s="167"/>
      <c r="C8" s="168"/>
      <c r="D8" s="169">
        <v>15581</v>
      </c>
      <c r="E8" s="170"/>
      <c r="F8" s="171">
        <v>46787</v>
      </c>
      <c r="G8" s="172"/>
      <c r="H8" s="173"/>
    </row>
    <row r="9" spans="1:8" x14ac:dyDescent="0.15">
      <c r="A9" s="154" t="s">
        <v>541</v>
      </c>
      <c r="B9" s="159"/>
      <c r="C9" s="160"/>
      <c r="D9" s="161">
        <v>80367</v>
      </c>
      <c r="E9" s="162"/>
      <c r="F9" s="163">
        <v>108252</v>
      </c>
      <c r="G9" s="164"/>
      <c r="H9" s="165"/>
    </row>
    <row r="10" spans="1:8" x14ac:dyDescent="0.15">
      <c r="A10" s="166"/>
      <c r="B10" s="167"/>
      <c r="C10" s="168"/>
      <c r="D10" s="169">
        <v>26443</v>
      </c>
      <c r="E10" s="170"/>
      <c r="F10" s="171">
        <v>50321</v>
      </c>
      <c r="G10" s="172"/>
      <c r="H10" s="173"/>
    </row>
    <row r="11" spans="1:8" x14ac:dyDescent="0.15">
      <c r="A11" s="154" t="s">
        <v>542</v>
      </c>
      <c r="B11" s="159"/>
      <c r="C11" s="160"/>
      <c r="D11" s="161">
        <v>58383</v>
      </c>
      <c r="E11" s="162"/>
      <c r="F11" s="163">
        <v>93492</v>
      </c>
      <c r="G11" s="164"/>
      <c r="H11" s="165"/>
    </row>
    <row r="12" spans="1:8" x14ac:dyDescent="0.15">
      <c r="A12" s="166"/>
      <c r="B12" s="167"/>
      <c r="C12" s="174"/>
      <c r="D12" s="169">
        <v>21387</v>
      </c>
      <c r="E12" s="170"/>
      <c r="F12" s="171">
        <v>53316</v>
      </c>
      <c r="G12" s="172"/>
      <c r="H12" s="173"/>
    </row>
    <row r="13" spans="1:8" x14ac:dyDescent="0.15">
      <c r="A13" s="154"/>
      <c r="B13" s="159"/>
      <c r="C13" s="175"/>
      <c r="D13" s="176">
        <v>85681</v>
      </c>
      <c r="E13" s="177"/>
      <c r="F13" s="178">
        <v>93946</v>
      </c>
      <c r="G13" s="179"/>
      <c r="H13" s="165"/>
    </row>
    <row r="14" spans="1:8" x14ac:dyDescent="0.15">
      <c r="A14" s="166"/>
      <c r="B14" s="167"/>
      <c r="C14" s="168"/>
      <c r="D14" s="169">
        <v>21406</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5.16</v>
      </c>
      <c r="C19" s="180">
        <f>ROUND(VALUE(SUBSTITUTE(実質収支比率等に係る経年分析!G$48,"▲","-")),2)</f>
        <v>4.3499999999999996</v>
      </c>
      <c r="D19" s="180">
        <f>ROUND(VALUE(SUBSTITUTE(実質収支比率等に係る経年分析!H$48,"▲","-")),2)</f>
        <v>4.13</v>
      </c>
      <c r="E19" s="180">
        <f>ROUND(VALUE(SUBSTITUTE(実質収支比率等に係る経年分析!I$48,"▲","-")),2)</f>
        <v>4.7</v>
      </c>
      <c r="F19" s="180">
        <f>ROUND(VALUE(SUBSTITUTE(実質収支比率等に係る経年分析!J$48,"▲","-")),2)</f>
        <v>3.49</v>
      </c>
    </row>
    <row r="20" spans="1:11" x14ac:dyDescent="0.15">
      <c r="A20" s="180" t="s">
        <v>55</v>
      </c>
      <c r="B20" s="180">
        <f>ROUND(VALUE(SUBSTITUTE(実質収支比率等に係る経年分析!F$47,"▲","-")),2)</f>
        <v>41.5</v>
      </c>
      <c r="C20" s="180">
        <f>ROUND(VALUE(SUBSTITUTE(実質収支比率等に係る経年分析!G$47,"▲","-")),2)</f>
        <v>42.65</v>
      </c>
      <c r="D20" s="180">
        <f>ROUND(VALUE(SUBSTITUTE(実質収支比率等に係る経年分析!H$47,"▲","-")),2)</f>
        <v>43.32</v>
      </c>
      <c r="E20" s="180">
        <f>ROUND(VALUE(SUBSTITUTE(実質収支比率等に係る経年分析!I$47,"▲","-")),2)</f>
        <v>43.35</v>
      </c>
      <c r="F20" s="180">
        <f>ROUND(VALUE(SUBSTITUTE(実質収支比率等に係る経年分析!J$47,"▲","-")),2)</f>
        <v>44.13</v>
      </c>
    </row>
    <row r="21" spans="1:11" x14ac:dyDescent="0.15">
      <c r="A21" s="180" t="s">
        <v>56</v>
      </c>
      <c r="B21" s="180">
        <f>IF(ISNUMBER(VALUE(SUBSTITUTE(実質収支比率等に係る経年分析!F$49,"▲","-"))),ROUND(VALUE(SUBSTITUTE(実質収支比率等に係る経年分析!F$49,"▲","-")),2),NA())</f>
        <v>5.25</v>
      </c>
      <c r="C21" s="180">
        <f>IF(ISNUMBER(VALUE(SUBSTITUTE(実質収支比率等に係る経年分析!G$49,"▲","-"))),ROUND(VALUE(SUBSTITUTE(実質収支比率等に係る経年分析!G$49,"▲","-")),2),NA())</f>
        <v>-0.16</v>
      </c>
      <c r="D21" s="180">
        <f>IF(ISNUMBER(VALUE(SUBSTITUTE(実質収支比率等に係る経年分析!H$49,"▲","-"))),ROUND(VALUE(SUBSTITUTE(実質収支比率等に係る経年分析!H$49,"▲","-")),2),NA())</f>
        <v>0.72</v>
      </c>
      <c r="E21" s="180">
        <f>IF(ISNUMBER(VALUE(SUBSTITUTE(実質収支比率等に係る経年分析!I$49,"▲","-"))),ROUND(VALUE(SUBSTITUTE(実質収支比率等に係る経年分析!I$49,"▲","-")),2),NA())</f>
        <v>0.51</v>
      </c>
      <c r="F21" s="180">
        <f>IF(ISNUMBER(VALUE(SUBSTITUTE(実質収支比率等に係る経年分析!J$49,"▲","-"))),ROUND(VALUE(SUBSTITUTE(実質収支比率等に係る経年分析!J$49,"▲","-")),2),NA())</f>
        <v>-0.28000000000000003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錦町後期高齢者医療特別会計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錦町下水道特別会計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錦町水道事業会計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f>IF(ROUND(VALUE(SUBSTITUTE(連結実質赤字比率に係る赤字・黒字の構成分析!H$37,"▲", "-")), 2) &lt; 0, ABS(ROUND(VALUE(SUBSTITUTE(連結実質赤字比率に係る赤字・黒字の構成分析!H$37,"▲", "-")), 2)), NA())</f>
        <v>0.27</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0.88</v>
      </c>
    </row>
    <row r="34" spans="1:16" x14ac:dyDescent="0.15">
      <c r="A34" s="181" t="str">
        <f>IF(連結実質赤字比率に係る赤字・黒字の構成分析!C$36="",NA(),連結実質赤字比率に係る赤字・黒字の構成分析!C$36)</f>
        <v>錦町介護保険特別会計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2.14</v>
      </c>
    </row>
    <row r="35" spans="1:16" x14ac:dyDescent="0.15">
      <c r="A35" s="181" t="str">
        <f>IF(連結実質赤字比率に係る赤字・黒字の構成分析!C$35="",NA(),連結実質赤字比率に係る赤字・黒字の構成分析!C$35)</f>
        <v>錦町国民健康保険特別会計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2.2200000000000002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2.5099999999999998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4.3499999999999996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428</v>
      </c>
      <c r="E42" s="182"/>
      <c r="F42" s="182"/>
      <c r="G42" s="182">
        <f>'実質公債費比率（分子）の構造'!L$52</f>
        <v>424</v>
      </c>
      <c r="H42" s="182"/>
      <c r="I42" s="182"/>
      <c r="J42" s="182">
        <f>'実質公債費比率（分子）の構造'!M$52</f>
        <v>426</v>
      </c>
      <c r="K42" s="182"/>
      <c r="L42" s="182"/>
      <c r="M42" s="182">
        <f>'実質公債費比率（分子）の構造'!N$52</f>
        <v>426</v>
      </c>
      <c r="N42" s="182"/>
      <c r="O42" s="182"/>
      <c r="P42" s="182">
        <f>'実質公債費比率（分子）の構造'!O$52</f>
        <v>409</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26</v>
      </c>
      <c r="C44" s="182"/>
      <c r="D44" s="182"/>
      <c r="E44" s="182">
        <f>'実質公債費比率（分子）の構造'!L$50</f>
        <v>23</v>
      </c>
      <c r="F44" s="182"/>
      <c r="G44" s="182"/>
      <c r="H44" s="182">
        <f>'実質公債費比率（分子）の構造'!M$50</f>
        <v>20</v>
      </c>
      <c r="I44" s="182"/>
      <c r="J44" s="182"/>
      <c r="K44" s="182">
        <f>'実質公債費比率（分子）の構造'!N$50</f>
        <v>17</v>
      </c>
      <c r="L44" s="182"/>
      <c r="M44" s="182"/>
      <c r="N44" s="182">
        <f>'実質公債費比率（分子）の構造'!O$50</f>
        <v>13</v>
      </c>
      <c r="O44" s="182"/>
      <c r="P44" s="182"/>
    </row>
    <row r="45" spans="1:16" x14ac:dyDescent="0.15">
      <c r="A45" s="182" t="s">
        <v>66</v>
      </c>
      <c r="B45" s="182">
        <f>'実質公債費比率（分子）の構造'!K$49</f>
        <v>59</v>
      </c>
      <c r="C45" s="182"/>
      <c r="D45" s="182"/>
      <c r="E45" s="182">
        <f>'実質公債費比率（分子）の構造'!L$49</f>
        <v>58</v>
      </c>
      <c r="F45" s="182"/>
      <c r="G45" s="182"/>
      <c r="H45" s="182">
        <f>'実質公債費比率（分子）の構造'!M$49</f>
        <v>36</v>
      </c>
      <c r="I45" s="182"/>
      <c r="J45" s="182"/>
      <c r="K45" s="182">
        <f>'実質公債費比率（分子）の構造'!N$49</f>
        <v>37</v>
      </c>
      <c r="L45" s="182"/>
      <c r="M45" s="182"/>
      <c r="N45" s="182">
        <f>'実質公債費比率（分子）の構造'!O$49</f>
        <v>38</v>
      </c>
      <c r="O45" s="182"/>
      <c r="P45" s="182"/>
    </row>
    <row r="46" spans="1:16" x14ac:dyDescent="0.15">
      <c r="A46" s="182" t="s">
        <v>67</v>
      </c>
      <c r="B46" s="182">
        <f>'実質公債費比率（分子）の構造'!K$48</f>
        <v>152</v>
      </c>
      <c r="C46" s="182"/>
      <c r="D46" s="182"/>
      <c r="E46" s="182">
        <f>'実質公債費比率（分子）の構造'!L$48</f>
        <v>156</v>
      </c>
      <c r="F46" s="182"/>
      <c r="G46" s="182"/>
      <c r="H46" s="182">
        <f>'実質公債費比率（分子）の構造'!M$48</f>
        <v>174</v>
      </c>
      <c r="I46" s="182"/>
      <c r="J46" s="182"/>
      <c r="K46" s="182">
        <f>'実質公債費比率（分子）の構造'!N$48</f>
        <v>186</v>
      </c>
      <c r="L46" s="182"/>
      <c r="M46" s="182"/>
      <c r="N46" s="182">
        <f>'実質公債費比率（分子）の構造'!O$48</f>
        <v>200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453</v>
      </c>
      <c r="C49" s="182"/>
      <c r="D49" s="182"/>
      <c r="E49" s="182">
        <f>'実質公債費比率（分子）の構造'!L$45</f>
        <v>446</v>
      </c>
      <c r="F49" s="182"/>
      <c r="G49" s="182"/>
      <c r="H49" s="182">
        <f>'実質公債費比率（分子）の構造'!M$45</f>
        <v>449</v>
      </c>
      <c r="I49" s="182"/>
      <c r="J49" s="182"/>
      <c r="K49" s="182">
        <f>'実質公債費比率（分子）の構造'!N$45</f>
        <v>451</v>
      </c>
      <c r="L49" s="182"/>
      <c r="M49" s="182"/>
      <c r="N49" s="182">
        <f>'実質公債費比率（分子）の構造'!O$45</f>
        <v>429</v>
      </c>
      <c r="O49" s="182"/>
      <c r="P49" s="182"/>
    </row>
    <row r="50" spans="1:16" x14ac:dyDescent="0.15">
      <c r="A50" s="182" t="s">
        <v>71</v>
      </c>
      <c r="B50" s="182" t="e">
        <f>NA()</f>
        <v>#N/A</v>
      </c>
      <c r="C50" s="182">
        <f>IF(ISNUMBER('実質公債費比率（分子）の構造'!K$53),'実質公債費比率（分子）の構造'!K$53,NA())</f>
        <v>262</v>
      </c>
      <c r="D50" s="182" t="e">
        <f>NA()</f>
        <v>#N/A</v>
      </c>
      <c r="E50" s="182" t="e">
        <f>NA()</f>
        <v>#N/A</v>
      </c>
      <c r="F50" s="182">
        <f>IF(ISNUMBER('実質公債費比率（分子）の構造'!L$53),'実質公債費比率（分子）の構造'!L$53,NA())</f>
        <v>259</v>
      </c>
      <c r="G50" s="182" t="e">
        <f>NA()</f>
        <v>#N/A</v>
      </c>
      <c r="H50" s="182" t="e">
        <f>NA()</f>
        <v>#N/A</v>
      </c>
      <c r="I50" s="182">
        <f>IF(ISNUMBER('実質公債費比率（分子）の構造'!M$53),'実質公債費比率（分子）の構造'!M$53,NA())</f>
        <v>253</v>
      </c>
      <c r="J50" s="182" t="e">
        <f>NA()</f>
        <v>#N/A</v>
      </c>
      <c r="K50" s="182" t="e">
        <f>NA()</f>
        <v>#N/A</v>
      </c>
      <c r="L50" s="182">
        <f>IF(ISNUMBER('実質公債費比率（分子）の構造'!N$53),'実質公債費比率（分子）の構造'!N$53,NA())</f>
        <v>265</v>
      </c>
      <c r="M50" s="182" t="e">
        <f>NA()</f>
        <v>#N/A</v>
      </c>
      <c r="N50" s="182" t="e">
        <f>NA()</f>
        <v>#N/A</v>
      </c>
      <c r="O50" s="182">
        <f>IF(ISNUMBER('実質公債費比率（分子）の構造'!O$53),'実質公債費比率（分子）の構造'!O$53,NA())</f>
        <v>271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4581</v>
      </c>
      <c r="E56" s="181"/>
      <c r="F56" s="181"/>
      <c r="G56" s="181">
        <f>'将来負担比率（分子）の構造'!J$52</f>
        <v>4534</v>
      </c>
      <c r="H56" s="181"/>
      <c r="I56" s="181"/>
      <c r="J56" s="181">
        <f>'将来負担比率（分子）の構造'!K$52</f>
        <v>4462</v>
      </c>
      <c r="K56" s="181"/>
      <c r="L56" s="181"/>
      <c r="M56" s="181">
        <f>'将来負担比率（分子）の構造'!L$52</f>
        <v>4291</v>
      </c>
      <c r="N56" s="181"/>
      <c r="O56" s="181"/>
      <c r="P56" s="181">
        <f>'将来負担比率（分子）の構造'!M$52</f>
        <v>4179</v>
      </c>
    </row>
    <row r="57" spans="1:16" x14ac:dyDescent="0.15">
      <c r="A57" s="181" t="s">
        <v>42</v>
      </c>
      <c r="B57" s="181"/>
      <c r="C57" s="181"/>
      <c r="D57" s="181">
        <f>'将来負担比率（分子）の構造'!I$51</f>
        <v>161</v>
      </c>
      <c r="E57" s="181"/>
      <c r="F57" s="181"/>
      <c r="G57" s="181">
        <f>'将来負担比率（分子）の構造'!J$51</f>
        <v>165</v>
      </c>
      <c r="H57" s="181"/>
      <c r="I57" s="181"/>
      <c r="J57" s="181">
        <f>'将来負担比率（分子）の構造'!K$51</f>
        <v>152</v>
      </c>
      <c r="K57" s="181"/>
      <c r="L57" s="181"/>
      <c r="M57" s="181">
        <f>'将来負担比率（分子）の構造'!L$51</f>
        <v>142</v>
      </c>
      <c r="N57" s="181"/>
      <c r="O57" s="181"/>
      <c r="P57" s="181">
        <f>'将来負担比率（分子）の構造'!M$51</f>
        <v>135</v>
      </c>
    </row>
    <row r="58" spans="1:16" x14ac:dyDescent="0.15">
      <c r="A58" s="181" t="s">
        <v>41</v>
      </c>
      <c r="B58" s="181"/>
      <c r="C58" s="181"/>
      <c r="D58" s="181">
        <f>'将来負担比率（分子）の構造'!I$50</f>
        <v>1736</v>
      </c>
      <c r="E58" s="181"/>
      <c r="F58" s="181"/>
      <c r="G58" s="181">
        <f>'将来負担比率（分子）の構造'!J$50</f>
        <v>1918</v>
      </c>
      <c r="H58" s="181"/>
      <c r="I58" s="181"/>
      <c r="J58" s="181">
        <f>'将来負担比率（分子）の構造'!K$50</f>
        <v>2050</v>
      </c>
      <c r="K58" s="181"/>
      <c r="L58" s="181"/>
      <c r="M58" s="181">
        <f>'将来負担比率（分子）の構造'!L$50</f>
        <v>2202</v>
      </c>
      <c r="N58" s="181"/>
      <c r="O58" s="181"/>
      <c r="P58" s="181">
        <f>'将来負担比率（分子）の構造'!M$50</f>
        <v>2394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99</v>
      </c>
      <c r="C61" s="181"/>
      <c r="D61" s="181"/>
      <c r="E61" s="181">
        <f>'将来負担比率（分子）の構造'!J$46</f>
        <v>76</v>
      </c>
      <c r="F61" s="181"/>
      <c r="G61" s="181"/>
      <c r="H61" s="181">
        <f>'将来負担比率（分子）の構造'!K$46</f>
        <v>56</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1129</v>
      </c>
      <c r="C62" s="181"/>
      <c r="D62" s="181"/>
      <c r="E62" s="181">
        <f>'将来負担比率（分子）の構造'!J$45</f>
        <v>1014</v>
      </c>
      <c r="F62" s="181"/>
      <c r="G62" s="181"/>
      <c r="H62" s="181">
        <f>'将来負担比率（分子）の構造'!K$45</f>
        <v>976</v>
      </c>
      <c r="I62" s="181"/>
      <c r="J62" s="181"/>
      <c r="K62" s="181">
        <f>'将来負担比率（分子）の構造'!L$45</f>
        <v>966</v>
      </c>
      <c r="L62" s="181"/>
      <c r="M62" s="181"/>
      <c r="N62" s="181">
        <f>'将来負担比率（分子）の構造'!M$45</f>
        <v>957</v>
      </c>
      <c r="O62" s="181"/>
      <c r="P62" s="181"/>
    </row>
    <row r="63" spans="1:16" x14ac:dyDescent="0.15">
      <c r="A63" s="181" t="s">
        <v>34</v>
      </c>
      <c r="B63" s="181">
        <f>'将来負担比率（分子）の構造'!I$44</f>
        <v>195</v>
      </c>
      <c r="C63" s="181"/>
      <c r="D63" s="181"/>
      <c r="E63" s="181">
        <f>'将来負担比率（分子）の構造'!J$44</f>
        <v>200</v>
      </c>
      <c r="F63" s="181"/>
      <c r="G63" s="181"/>
      <c r="H63" s="181">
        <f>'将来負担比率（分子）の構造'!K$44</f>
        <v>160</v>
      </c>
      <c r="I63" s="181"/>
      <c r="J63" s="181"/>
      <c r="K63" s="181">
        <f>'将来負担比率（分子）の構造'!L$44</f>
        <v>138</v>
      </c>
      <c r="L63" s="181"/>
      <c r="M63" s="181"/>
      <c r="N63" s="181">
        <f>'将来負担比率（分子）の構造'!M$44</f>
        <v>106</v>
      </c>
      <c r="O63" s="181"/>
      <c r="P63" s="181"/>
    </row>
    <row r="64" spans="1:16" x14ac:dyDescent="0.15">
      <c r="A64" s="181" t="s">
        <v>33</v>
      </c>
      <c r="B64" s="181">
        <f>'将来負担比率（分子）の構造'!I$43</f>
        <v>2942</v>
      </c>
      <c r="C64" s="181"/>
      <c r="D64" s="181"/>
      <c r="E64" s="181">
        <f>'将来負担比率（分子）の構造'!J$43</f>
        <v>3083</v>
      </c>
      <c r="F64" s="181"/>
      <c r="G64" s="181"/>
      <c r="H64" s="181">
        <f>'将来負担比率（分子）の構造'!K$43</f>
        <v>3051</v>
      </c>
      <c r="I64" s="181"/>
      <c r="J64" s="181"/>
      <c r="K64" s="181">
        <f>'将来負担比率（分子）の構造'!L$43</f>
        <v>2955</v>
      </c>
      <c r="L64" s="181"/>
      <c r="M64" s="181"/>
      <c r="N64" s="181">
        <f>'将来負担比率（分子）の構造'!M$43</f>
        <v>2893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39</v>
      </c>
      <c r="L65" s="181"/>
      <c r="M65" s="181"/>
      <c r="N65" s="181">
        <f>'将来負担比率（分子）の構造'!M$42</f>
        <v>26</v>
      </c>
      <c r="O65" s="181"/>
      <c r="P65" s="181"/>
    </row>
    <row r="66" spans="1:16" x14ac:dyDescent="0.15">
      <c r="A66" s="181" t="s">
        <v>31</v>
      </c>
      <c r="B66" s="181">
        <f>'将来負担比率（分子）の構造'!I$41</f>
        <v>4756</v>
      </c>
      <c r="C66" s="181"/>
      <c r="D66" s="181"/>
      <c r="E66" s="181">
        <f>'将来負担比率（分子）の構造'!J$41</f>
        <v>4859</v>
      </c>
      <c r="F66" s="181"/>
      <c r="G66" s="181"/>
      <c r="H66" s="181">
        <f>'将来負担比率（分子）の構造'!K$41</f>
        <v>5008</v>
      </c>
      <c r="I66" s="181"/>
      <c r="J66" s="181"/>
      <c r="K66" s="181">
        <f>'将来負担比率（分子）の構造'!L$41</f>
        <v>4963</v>
      </c>
      <c r="L66" s="181"/>
      <c r="M66" s="181"/>
      <c r="N66" s="181">
        <f>'将来負担比率（分子）の構造'!M$41</f>
        <v>4915</v>
      </c>
      <c r="O66" s="181"/>
      <c r="P66" s="181"/>
    </row>
    <row r="67" spans="1:16" x14ac:dyDescent="0.15">
      <c r="A67" s="181" t="s">
        <v>75</v>
      </c>
      <c r="B67" s="181" t="e">
        <f>NA()</f>
        <v>#N/A</v>
      </c>
      <c r="C67" s="181">
        <f>IF(ISNUMBER('将来負担比率（分子）の構造'!I$53), IF('将来負担比率（分子）の構造'!I$53 &lt; 0, 0, '将来負担比率（分子）の構造'!I$53), NA())</f>
        <v>2644</v>
      </c>
      <c r="D67" s="181" t="e">
        <f>NA()</f>
        <v>#N/A</v>
      </c>
      <c r="E67" s="181" t="e">
        <f>NA()</f>
        <v>#N/A</v>
      </c>
      <c r="F67" s="181">
        <f>IF(ISNUMBER('将来負担比率（分子）の構造'!J$53), IF('将来負担比率（分子）の構造'!J$53 &lt; 0, 0, '将来負担比率（分子）の構造'!J$53), NA())</f>
        <v>2614</v>
      </c>
      <c r="G67" s="181" t="e">
        <f>NA()</f>
        <v>#N/A</v>
      </c>
      <c r="H67" s="181" t="e">
        <f>NA()</f>
        <v>#N/A</v>
      </c>
      <c r="I67" s="181">
        <f>IF(ISNUMBER('将来負担比率（分子）の構造'!K$53), IF('将来負担比率（分子）の構造'!K$53 &lt; 0, 0, '将来負担比率（分子）の構造'!K$53), NA())</f>
        <v>2589</v>
      </c>
      <c r="J67" s="181" t="e">
        <f>NA()</f>
        <v>#N/A</v>
      </c>
      <c r="K67" s="181" t="e">
        <f>NA()</f>
        <v>#N/A</v>
      </c>
      <c r="L67" s="181">
        <f>IF(ISNUMBER('将来負担比率（分子）の構造'!L$53), IF('将来負担比率（分子）の構造'!L$53 &lt; 0, 0, '将来負担比率（分子）の構造'!L$53), NA())</f>
        <v>2426</v>
      </c>
      <c r="M67" s="181" t="e">
        <f>NA()</f>
        <v>#N/A</v>
      </c>
      <c r="N67" s="181" t="e">
        <f>NA()</f>
        <v>#N/A</v>
      </c>
      <c r="O67" s="181">
        <f>IF(ISNUMBER('将来負担比率（分子）の構造'!M$53), IF('将来負担比率（分子）の構造'!M$53 &lt; 0, 0, '将来負担比率（分子）の構造'!M$53), NA())</f>
        <v>2189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1402</v>
      </c>
      <c r="C72" s="185">
        <f>基金残高に係る経年分析!G55</f>
        <v>1400</v>
      </c>
      <c r="D72" s="185">
        <f>基金残高に係る経年分析!H55</f>
        <v>1430</v>
      </c>
    </row>
    <row r="73" spans="1:16" x14ac:dyDescent="0.15">
      <c r="A73" s="184" t="s">
        <v>78</v>
      </c>
      <c r="B73" s="185">
        <f>基金残高に係る経年分析!F56</f>
        <v>30</v>
      </c>
      <c r="C73" s="185">
        <f>基金残高に係る経年分析!G56</f>
        <v>30</v>
      </c>
      <c r="D73" s="185">
        <f>基金残高に係る経年分析!H56</f>
        <v>30</v>
      </c>
    </row>
    <row r="74" spans="1:16" x14ac:dyDescent="0.15">
      <c r="A74" s="184" t="s">
        <v>79</v>
      </c>
      <c r="B74" s="185">
        <f>基金残高に係る経年分析!F57</f>
        <v>415</v>
      </c>
      <c r="C74" s="185">
        <f>基金残高に係る経年分析!G57</f>
        <v>475</v>
      </c>
      <c r="D74" s="185">
        <f>基金残高に係る経年分析!H57</f>
        <v>581</v>
      </c>
    </row>
  </sheetData>
  <sheetProtection algorithmName="SHA-512" hashValue="i+X8rjp8bqbAfDHuLYWsoBq21u8ibrhATCwdIlYW35G1+SKqLhtltahP3rT9QCulcpmjE2C1HfpAJidpR+GRIg==" saltValue="G01B/kqAZ1eK+XBIgfOG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1160740</v>
      </c>
      <c r="S5" s="673"/>
      <c r="T5" s="673"/>
      <c r="U5" s="673"/>
      <c r="V5" s="673"/>
      <c r="W5" s="673"/>
      <c r="X5" s="673"/>
      <c r="Y5" s="674"/>
      <c r="Z5" s="675">
        <v>19.5</v>
      </c>
      <c r="AA5" s="675"/>
      <c r="AB5" s="675"/>
      <c r="AC5" s="675"/>
      <c r="AD5" s="676">
        <v>1160740</v>
      </c>
      <c r="AE5" s="676"/>
      <c r="AF5" s="676"/>
      <c r="AG5" s="676"/>
      <c r="AH5" s="676"/>
      <c r="AI5" s="676"/>
      <c r="AJ5" s="676"/>
      <c r="AK5" s="676"/>
      <c r="AL5" s="677">
        <v>36.6</v>
      </c>
      <c r="AM5" s="678"/>
      <c r="AN5" s="678"/>
      <c r="AO5" s="679"/>
      <c r="AP5" s="669" t="s">
        <v>227</v>
      </c>
      <c r="AQ5" s="670"/>
      <c r="AR5" s="670"/>
      <c r="AS5" s="670"/>
      <c r="AT5" s="670"/>
      <c r="AU5" s="670"/>
      <c r="AV5" s="670"/>
      <c r="AW5" s="670"/>
      <c r="AX5" s="670"/>
      <c r="AY5" s="670"/>
      <c r="AZ5" s="670"/>
      <c r="BA5" s="670"/>
      <c r="BB5" s="670"/>
      <c r="BC5" s="670"/>
      <c r="BD5" s="670"/>
      <c r="BE5" s="670"/>
      <c r="BF5" s="671"/>
      <c r="BG5" s="683">
        <v>1160702</v>
      </c>
      <c r="BH5" s="684"/>
      <c r="BI5" s="684"/>
      <c r="BJ5" s="684"/>
      <c r="BK5" s="684"/>
      <c r="BL5" s="684"/>
      <c r="BM5" s="684"/>
      <c r="BN5" s="685"/>
      <c r="BO5" s="686">
        <v>100</v>
      </c>
      <c r="BP5" s="686"/>
      <c r="BQ5" s="686"/>
      <c r="BR5" s="686"/>
      <c r="BS5" s="687" t="s">
        <v>174</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70122</v>
      </c>
      <c r="S6" s="684"/>
      <c r="T6" s="684"/>
      <c r="U6" s="684"/>
      <c r="V6" s="684"/>
      <c r="W6" s="684"/>
      <c r="X6" s="684"/>
      <c r="Y6" s="685"/>
      <c r="Z6" s="686">
        <v>1.2</v>
      </c>
      <c r="AA6" s="686"/>
      <c r="AB6" s="686"/>
      <c r="AC6" s="686"/>
      <c r="AD6" s="687">
        <v>70122</v>
      </c>
      <c r="AE6" s="687"/>
      <c r="AF6" s="687"/>
      <c r="AG6" s="687"/>
      <c r="AH6" s="687"/>
      <c r="AI6" s="687"/>
      <c r="AJ6" s="687"/>
      <c r="AK6" s="687"/>
      <c r="AL6" s="688">
        <v>2.2000000000000002</v>
      </c>
      <c r="AM6" s="689"/>
      <c r="AN6" s="689"/>
      <c r="AO6" s="690"/>
      <c r="AP6" s="680" t="s">
        <v>232</v>
      </c>
      <c r="AQ6" s="681"/>
      <c r="AR6" s="681"/>
      <c r="AS6" s="681"/>
      <c r="AT6" s="681"/>
      <c r="AU6" s="681"/>
      <c r="AV6" s="681"/>
      <c r="AW6" s="681"/>
      <c r="AX6" s="681"/>
      <c r="AY6" s="681"/>
      <c r="AZ6" s="681"/>
      <c r="BA6" s="681"/>
      <c r="BB6" s="681"/>
      <c r="BC6" s="681"/>
      <c r="BD6" s="681"/>
      <c r="BE6" s="681"/>
      <c r="BF6" s="682"/>
      <c r="BG6" s="683">
        <v>1160702</v>
      </c>
      <c r="BH6" s="684"/>
      <c r="BI6" s="684"/>
      <c r="BJ6" s="684"/>
      <c r="BK6" s="684"/>
      <c r="BL6" s="684"/>
      <c r="BM6" s="684"/>
      <c r="BN6" s="685"/>
      <c r="BO6" s="686">
        <v>100</v>
      </c>
      <c r="BP6" s="686"/>
      <c r="BQ6" s="686"/>
      <c r="BR6" s="686"/>
      <c r="BS6" s="687" t="s">
        <v>233</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71130</v>
      </c>
      <c r="CS6" s="684"/>
      <c r="CT6" s="684"/>
      <c r="CU6" s="684"/>
      <c r="CV6" s="684"/>
      <c r="CW6" s="684"/>
      <c r="CX6" s="684"/>
      <c r="CY6" s="685"/>
      <c r="CZ6" s="677">
        <v>1.2</v>
      </c>
      <c r="DA6" s="678"/>
      <c r="DB6" s="678"/>
      <c r="DC6" s="697"/>
      <c r="DD6" s="692" t="s">
        <v>233</v>
      </c>
      <c r="DE6" s="684"/>
      <c r="DF6" s="684"/>
      <c r="DG6" s="684"/>
      <c r="DH6" s="684"/>
      <c r="DI6" s="684"/>
      <c r="DJ6" s="684"/>
      <c r="DK6" s="684"/>
      <c r="DL6" s="684"/>
      <c r="DM6" s="684"/>
      <c r="DN6" s="684"/>
      <c r="DO6" s="684"/>
      <c r="DP6" s="685"/>
      <c r="DQ6" s="692">
        <v>71130</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486</v>
      </c>
      <c r="S7" s="684"/>
      <c r="T7" s="684"/>
      <c r="U7" s="684"/>
      <c r="V7" s="684"/>
      <c r="W7" s="684"/>
      <c r="X7" s="684"/>
      <c r="Y7" s="685"/>
      <c r="Z7" s="686">
        <v>0</v>
      </c>
      <c r="AA7" s="686"/>
      <c r="AB7" s="686"/>
      <c r="AC7" s="686"/>
      <c r="AD7" s="687">
        <v>486</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371047</v>
      </c>
      <c r="BH7" s="684"/>
      <c r="BI7" s="684"/>
      <c r="BJ7" s="684"/>
      <c r="BK7" s="684"/>
      <c r="BL7" s="684"/>
      <c r="BM7" s="684"/>
      <c r="BN7" s="685"/>
      <c r="BO7" s="686">
        <v>32</v>
      </c>
      <c r="BP7" s="686"/>
      <c r="BQ7" s="686"/>
      <c r="BR7" s="686"/>
      <c r="BS7" s="687" t="s">
        <v>233</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943547</v>
      </c>
      <c r="CS7" s="684"/>
      <c r="CT7" s="684"/>
      <c r="CU7" s="684"/>
      <c r="CV7" s="684"/>
      <c r="CW7" s="684"/>
      <c r="CX7" s="684"/>
      <c r="CY7" s="685"/>
      <c r="CZ7" s="686">
        <v>16.399999999999999</v>
      </c>
      <c r="DA7" s="686"/>
      <c r="DB7" s="686"/>
      <c r="DC7" s="686"/>
      <c r="DD7" s="692">
        <v>19858</v>
      </c>
      <c r="DE7" s="684"/>
      <c r="DF7" s="684"/>
      <c r="DG7" s="684"/>
      <c r="DH7" s="684"/>
      <c r="DI7" s="684"/>
      <c r="DJ7" s="684"/>
      <c r="DK7" s="684"/>
      <c r="DL7" s="684"/>
      <c r="DM7" s="684"/>
      <c r="DN7" s="684"/>
      <c r="DO7" s="684"/>
      <c r="DP7" s="685"/>
      <c r="DQ7" s="692">
        <v>651977</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2009</v>
      </c>
      <c r="S8" s="684"/>
      <c r="T8" s="684"/>
      <c r="U8" s="684"/>
      <c r="V8" s="684"/>
      <c r="W8" s="684"/>
      <c r="X8" s="684"/>
      <c r="Y8" s="685"/>
      <c r="Z8" s="686">
        <v>0</v>
      </c>
      <c r="AA8" s="686"/>
      <c r="AB8" s="686"/>
      <c r="AC8" s="686"/>
      <c r="AD8" s="687">
        <v>2009</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16819</v>
      </c>
      <c r="BH8" s="684"/>
      <c r="BI8" s="684"/>
      <c r="BJ8" s="684"/>
      <c r="BK8" s="684"/>
      <c r="BL8" s="684"/>
      <c r="BM8" s="684"/>
      <c r="BN8" s="685"/>
      <c r="BO8" s="686">
        <v>1.4</v>
      </c>
      <c r="BP8" s="686"/>
      <c r="BQ8" s="686"/>
      <c r="BR8" s="686"/>
      <c r="BS8" s="692" t="s">
        <v>240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1928812</v>
      </c>
      <c r="CS8" s="684"/>
      <c r="CT8" s="684"/>
      <c r="CU8" s="684"/>
      <c r="CV8" s="684"/>
      <c r="CW8" s="684"/>
      <c r="CX8" s="684"/>
      <c r="CY8" s="685"/>
      <c r="CZ8" s="686">
        <v>33.5</v>
      </c>
      <c r="DA8" s="686"/>
      <c r="DB8" s="686"/>
      <c r="DC8" s="686"/>
      <c r="DD8" s="692">
        <v>17069</v>
      </c>
      <c r="DE8" s="684"/>
      <c r="DF8" s="684"/>
      <c r="DG8" s="684"/>
      <c r="DH8" s="684"/>
      <c r="DI8" s="684"/>
      <c r="DJ8" s="684"/>
      <c r="DK8" s="684"/>
      <c r="DL8" s="684"/>
      <c r="DM8" s="684"/>
      <c r="DN8" s="684"/>
      <c r="DO8" s="684"/>
      <c r="DP8" s="685"/>
      <c r="DQ8" s="692">
        <v>884746</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1343</v>
      </c>
      <c r="S9" s="684"/>
      <c r="T9" s="684"/>
      <c r="U9" s="684"/>
      <c r="V9" s="684"/>
      <c r="W9" s="684"/>
      <c r="X9" s="684"/>
      <c r="Y9" s="685"/>
      <c r="Z9" s="686">
        <v>0</v>
      </c>
      <c r="AA9" s="686"/>
      <c r="AB9" s="686"/>
      <c r="AC9" s="686"/>
      <c r="AD9" s="687">
        <v>1343</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301836</v>
      </c>
      <c r="BH9" s="684"/>
      <c r="BI9" s="684"/>
      <c r="BJ9" s="684"/>
      <c r="BK9" s="684"/>
      <c r="BL9" s="684"/>
      <c r="BM9" s="684"/>
      <c r="BN9" s="685"/>
      <c r="BO9" s="686">
        <v>26</v>
      </c>
      <c r="BP9" s="686"/>
      <c r="BQ9" s="686"/>
      <c r="BR9" s="686"/>
      <c r="BS9" s="692" t="s">
        <v>136</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456252</v>
      </c>
      <c r="CS9" s="684"/>
      <c r="CT9" s="684"/>
      <c r="CU9" s="684"/>
      <c r="CV9" s="684"/>
      <c r="CW9" s="684"/>
      <c r="CX9" s="684"/>
      <c r="CY9" s="685"/>
      <c r="CZ9" s="686">
        <v>7.9</v>
      </c>
      <c r="DA9" s="686"/>
      <c r="DB9" s="686"/>
      <c r="DC9" s="686"/>
      <c r="DD9" s="692">
        <v>17290</v>
      </c>
      <c r="DE9" s="684"/>
      <c r="DF9" s="684"/>
      <c r="DG9" s="684"/>
      <c r="DH9" s="684"/>
      <c r="DI9" s="684"/>
      <c r="DJ9" s="684"/>
      <c r="DK9" s="684"/>
      <c r="DL9" s="684"/>
      <c r="DM9" s="684"/>
      <c r="DN9" s="684"/>
      <c r="DO9" s="684"/>
      <c r="DP9" s="685"/>
      <c r="DQ9" s="692">
        <v>414955</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686" t="s">
        <v>233</v>
      </c>
      <c r="AA10" s="686"/>
      <c r="AB10" s="686"/>
      <c r="AC10" s="686"/>
      <c r="AD10" s="687" t="s">
        <v>233</v>
      </c>
      <c r="AE10" s="687"/>
      <c r="AF10" s="687"/>
      <c r="AG10" s="687"/>
      <c r="AH10" s="687"/>
      <c r="AI10" s="687"/>
      <c r="AJ10" s="687"/>
      <c r="AK10" s="687"/>
      <c r="AL10" s="688" t="s">
        <v>233</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30624</v>
      </c>
      <c r="BH10" s="684"/>
      <c r="BI10" s="684"/>
      <c r="BJ10" s="684"/>
      <c r="BK10" s="684"/>
      <c r="BL10" s="684"/>
      <c r="BM10" s="684"/>
      <c r="BN10" s="685"/>
      <c r="BO10" s="686">
        <v>2.6</v>
      </c>
      <c r="BP10" s="686"/>
      <c r="BQ10" s="686"/>
      <c r="BR10" s="686"/>
      <c r="BS10" s="692" t="s">
        <v>136</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1714</v>
      </c>
      <c r="CS10" s="684"/>
      <c r="CT10" s="684"/>
      <c r="CU10" s="684"/>
      <c r="CV10" s="684"/>
      <c r="CW10" s="684"/>
      <c r="CX10" s="684"/>
      <c r="CY10" s="685"/>
      <c r="CZ10" s="686">
        <v>0</v>
      </c>
      <c r="DA10" s="686"/>
      <c r="DB10" s="686"/>
      <c r="DC10" s="686"/>
      <c r="DD10" s="692" t="s">
        <v>136</v>
      </c>
      <c r="DE10" s="684"/>
      <c r="DF10" s="684"/>
      <c r="DG10" s="684"/>
      <c r="DH10" s="684"/>
      <c r="DI10" s="684"/>
      <c r="DJ10" s="684"/>
      <c r="DK10" s="684"/>
      <c r="DL10" s="684"/>
      <c r="DM10" s="684"/>
      <c r="DN10" s="684"/>
      <c r="DO10" s="684"/>
      <c r="DP10" s="685"/>
      <c r="DQ10" s="692">
        <v>1714</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189097</v>
      </c>
      <c r="S11" s="684"/>
      <c r="T11" s="684"/>
      <c r="U11" s="684"/>
      <c r="V11" s="684"/>
      <c r="W11" s="684"/>
      <c r="X11" s="684"/>
      <c r="Y11" s="685"/>
      <c r="Z11" s="688">
        <v>3.2</v>
      </c>
      <c r="AA11" s="689"/>
      <c r="AB11" s="689"/>
      <c r="AC11" s="701"/>
      <c r="AD11" s="692">
        <v>189097</v>
      </c>
      <c r="AE11" s="684"/>
      <c r="AF11" s="684"/>
      <c r="AG11" s="684"/>
      <c r="AH11" s="684"/>
      <c r="AI11" s="684"/>
      <c r="AJ11" s="684"/>
      <c r="AK11" s="685"/>
      <c r="AL11" s="688">
        <v>6</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21768</v>
      </c>
      <c r="BH11" s="684"/>
      <c r="BI11" s="684"/>
      <c r="BJ11" s="684"/>
      <c r="BK11" s="684"/>
      <c r="BL11" s="684"/>
      <c r="BM11" s="684"/>
      <c r="BN11" s="685"/>
      <c r="BO11" s="686">
        <v>1.9</v>
      </c>
      <c r="BP11" s="686"/>
      <c r="BQ11" s="686"/>
      <c r="BR11" s="686"/>
      <c r="BS11" s="692" t="s">
        <v>136</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414187</v>
      </c>
      <c r="CS11" s="684"/>
      <c r="CT11" s="684"/>
      <c r="CU11" s="684"/>
      <c r="CV11" s="684"/>
      <c r="CW11" s="684"/>
      <c r="CX11" s="684"/>
      <c r="CY11" s="685"/>
      <c r="CZ11" s="686">
        <v>7.2</v>
      </c>
      <c r="DA11" s="686"/>
      <c r="DB11" s="686"/>
      <c r="DC11" s="686"/>
      <c r="DD11" s="692">
        <v>64387</v>
      </c>
      <c r="DE11" s="684"/>
      <c r="DF11" s="684"/>
      <c r="DG11" s="684"/>
      <c r="DH11" s="684"/>
      <c r="DI11" s="684"/>
      <c r="DJ11" s="684"/>
      <c r="DK11" s="684"/>
      <c r="DL11" s="684"/>
      <c r="DM11" s="684"/>
      <c r="DN11" s="684"/>
      <c r="DO11" s="684"/>
      <c r="DP11" s="685"/>
      <c r="DQ11" s="692">
        <v>200827</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8625</v>
      </c>
      <c r="S12" s="684"/>
      <c r="T12" s="684"/>
      <c r="U12" s="684"/>
      <c r="V12" s="684"/>
      <c r="W12" s="684"/>
      <c r="X12" s="684"/>
      <c r="Y12" s="685"/>
      <c r="Z12" s="686">
        <v>0.1</v>
      </c>
      <c r="AA12" s="686"/>
      <c r="AB12" s="686"/>
      <c r="AC12" s="686"/>
      <c r="AD12" s="687">
        <v>8625</v>
      </c>
      <c r="AE12" s="687"/>
      <c r="AF12" s="687"/>
      <c r="AG12" s="687"/>
      <c r="AH12" s="687"/>
      <c r="AI12" s="687"/>
      <c r="AJ12" s="687"/>
      <c r="AK12" s="687"/>
      <c r="AL12" s="688">
        <v>0.3</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653263</v>
      </c>
      <c r="BH12" s="684"/>
      <c r="BI12" s="684"/>
      <c r="BJ12" s="684"/>
      <c r="BK12" s="684"/>
      <c r="BL12" s="684"/>
      <c r="BM12" s="684"/>
      <c r="BN12" s="685"/>
      <c r="BO12" s="686">
        <v>56.3</v>
      </c>
      <c r="BP12" s="686"/>
      <c r="BQ12" s="686"/>
      <c r="BR12" s="686"/>
      <c r="BS12" s="692" t="s">
        <v>240</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309627</v>
      </c>
      <c r="CS12" s="684"/>
      <c r="CT12" s="684"/>
      <c r="CU12" s="684"/>
      <c r="CV12" s="684"/>
      <c r="CW12" s="684"/>
      <c r="CX12" s="684"/>
      <c r="CY12" s="685"/>
      <c r="CZ12" s="686">
        <v>5.4</v>
      </c>
      <c r="DA12" s="686"/>
      <c r="DB12" s="686"/>
      <c r="DC12" s="686"/>
      <c r="DD12" s="692">
        <v>133501</v>
      </c>
      <c r="DE12" s="684"/>
      <c r="DF12" s="684"/>
      <c r="DG12" s="684"/>
      <c r="DH12" s="684"/>
      <c r="DI12" s="684"/>
      <c r="DJ12" s="684"/>
      <c r="DK12" s="684"/>
      <c r="DL12" s="684"/>
      <c r="DM12" s="684"/>
      <c r="DN12" s="684"/>
      <c r="DO12" s="684"/>
      <c r="DP12" s="685"/>
      <c r="DQ12" s="692">
        <v>152540</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136</v>
      </c>
      <c r="AA13" s="686"/>
      <c r="AB13" s="686"/>
      <c r="AC13" s="686"/>
      <c r="AD13" s="687" t="s">
        <v>233</v>
      </c>
      <c r="AE13" s="687"/>
      <c r="AF13" s="687"/>
      <c r="AG13" s="687"/>
      <c r="AH13" s="687"/>
      <c r="AI13" s="687"/>
      <c r="AJ13" s="687"/>
      <c r="AK13" s="687"/>
      <c r="AL13" s="688" t="s">
        <v>136</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652367</v>
      </c>
      <c r="BH13" s="684"/>
      <c r="BI13" s="684"/>
      <c r="BJ13" s="684"/>
      <c r="BK13" s="684"/>
      <c r="BL13" s="684"/>
      <c r="BM13" s="684"/>
      <c r="BN13" s="685"/>
      <c r="BO13" s="686">
        <v>56.2</v>
      </c>
      <c r="BP13" s="686"/>
      <c r="BQ13" s="686"/>
      <c r="BR13" s="686"/>
      <c r="BS13" s="692" t="s">
        <v>136</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492009</v>
      </c>
      <c r="CS13" s="684"/>
      <c r="CT13" s="684"/>
      <c r="CU13" s="684"/>
      <c r="CV13" s="684"/>
      <c r="CW13" s="684"/>
      <c r="CX13" s="684"/>
      <c r="CY13" s="685"/>
      <c r="CZ13" s="686">
        <v>8.5</v>
      </c>
      <c r="DA13" s="686"/>
      <c r="DB13" s="686"/>
      <c r="DC13" s="686"/>
      <c r="DD13" s="692">
        <v>311490</v>
      </c>
      <c r="DE13" s="684"/>
      <c r="DF13" s="684"/>
      <c r="DG13" s="684"/>
      <c r="DH13" s="684"/>
      <c r="DI13" s="684"/>
      <c r="DJ13" s="684"/>
      <c r="DK13" s="684"/>
      <c r="DL13" s="684"/>
      <c r="DM13" s="684"/>
      <c r="DN13" s="684"/>
      <c r="DO13" s="684"/>
      <c r="DP13" s="685"/>
      <c r="DQ13" s="692">
        <v>202416</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8427</v>
      </c>
      <c r="S14" s="684"/>
      <c r="T14" s="684"/>
      <c r="U14" s="684"/>
      <c r="V14" s="684"/>
      <c r="W14" s="684"/>
      <c r="X14" s="684"/>
      <c r="Y14" s="685"/>
      <c r="Z14" s="686">
        <v>0.1</v>
      </c>
      <c r="AA14" s="686"/>
      <c r="AB14" s="686"/>
      <c r="AC14" s="686"/>
      <c r="AD14" s="687">
        <v>8427</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44700</v>
      </c>
      <c r="BH14" s="684"/>
      <c r="BI14" s="684"/>
      <c r="BJ14" s="684"/>
      <c r="BK14" s="684"/>
      <c r="BL14" s="684"/>
      <c r="BM14" s="684"/>
      <c r="BN14" s="685"/>
      <c r="BO14" s="686">
        <v>3.9</v>
      </c>
      <c r="BP14" s="686"/>
      <c r="BQ14" s="686"/>
      <c r="BR14" s="686"/>
      <c r="BS14" s="692" t="s">
        <v>240</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257111</v>
      </c>
      <c r="CS14" s="684"/>
      <c r="CT14" s="684"/>
      <c r="CU14" s="684"/>
      <c r="CV14" s="684"/>
      <c r="CW14" s="684"/>
      <c r="CX14" s="684"/>
      <c r="CY14" s="685"/>
      <c r="CZ14" s="686">
        <v>4.5</v>
      </c>
      <c r="DA14" s="686"/>
      <c r="DB14" s="686"/>
      <c r="DC14" s="686"/>
      <c r="DD14" s="692">
        <v>36736</v>
      </c>
      <c r="DE14" s="684"/>
      <c r="DF14" s="684"/>
      <c r="DG14" s="684"/>
      <c r="DH14" s="684"/>
      <c r="DI14" s="684"/>
      <c r="DJ14" s="684"/>
      <c r="DK14" s="684"/>
      <c r="DL14" s="684"/>
      <c r="DM14" s="684"/>
      <c r="DN14" s="684"/>
      <c r="DO14" s="684"/>
      <c r="DP14" s="685"/>
      <c r="DQ14" s="692">
        <v>219477</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136</v>
      </c>
      <c r="S15" s="684"/>
      <c r="T15" s="684"/>
      <c r="U15" s="684"/>
      <c r="V15" s="684"/>
      <c r="W15" s="684"/>
      <c r="X15" s="684"/>
      <c r="Y15" s="685"/>
      <c r="Z15" s="686" t="s">
        <v>136</v>
      </c>
      <c r="AA15" s="686"/>
      <c r="AB15" s="686"/>
      <c r="AC15" s="686"/>
      <c r="AD15" s="687" t="s">
        <v>233</v>
      </c>
      <c r="AE15" s="687"/>
      <c r="AF15" s="687"/>
      <c r="AG15" s="687"/>
      <c r="AH15" s="687"/>
      <c r="AI15" s="687"/>
      <c r="AJ15" s="687"/>
      <c r="AK15" s="687"/>
      <c r="AL15" s="688" t="s">
        <v>233</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91692</v>
      </c>
      <c r="BH15" s="684"/>
      <c r="BI15" s="684"/>
      <c r="BJ15" s="684"/>
      <c r="BK15" s="684"/>
      <c r="BL15" s="684"/>
      <c r="BM15" s="684"/>
      <c r="BN15" s="685"/>
      <c r="BO15" s="686">
        <v>7.9</v>
      </c>
      <c r="BP15" s="686"/>
      <c r="BQ15" s="686"/>
      <c r="BR15" s="686"/>
      <c r="BS15" s="692" t="s">
        <v>136</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397280</v>
      </c>
      <c r="CS15" s="684"/>
      <c r="CT15" s="684"/>
      <c r="CU15" s="684"/>
      <c r="CV15" s="684"/>
      <c r="CW15" s="684"/>
      <c r="CX15" s="684"/>
      <c r="CY15" s="685"/>
      <c r="CZ15" s="686">
        <v>6.9</v>
      </c>
      <c r="DA15" s="686"/>
      <c r="DB15" s="686"/>
      <c r="DC15" s="686"/>
      <c r="DD15" s="692">
        <v>15731</v>
      </c>
      <c r="DE15" s="684"/>
      <c r="DF15" s="684"/>
      <c r="DG15" s="684"/>
      <c r="DH15" s="684"/>
      <c r="DI15" s="684"/>
      <c r="DJ15" s="684"/>
      <c r="DK15" s="684"/>
      <c r="DL15" s="684"/>
      <c r="DM15" s="684"/>
      <c r="DN15" s="684"/>
      <c r="DO15" s="684"/>
      <c r="DP15" s="685"/>
      <c r="DQ15" s="692">
        <v>334033</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2102</v>
      </c>
      <c r="S16" s="684"/>
      <c r="T16" s="684"/>
      <c r="U16" s="684"/>
      <c r="V16" s="684"/>
      <c r="W16" s="684"/>
      <c r="X16" s="684"/>
      <c r="Y16" s="685"/>
      <c r="Z16" s="686">
        <v>0</v>
      </c>
      <c r="AA16" s="686"/>
      <c r="AB16" s="686"/>
      <c r="AC16" s="686"/>
      <c r="AD16" s="687">
        <v>2102</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240</v>
      </c>
      <c r="BP16" s="686"/>
      <c r="BQ16" s="686"/>
      <c r="BR16" s="686"/>
      <c r="BS16" s="692" t="s">
        <v>233</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62123</v>
      </c>
      <c r="CS16" s="684"/>
      <c r="CT16" s="684"/>
      <c r="CU16" s="684"/>
      <c r="CV16" s="684"/>
      <c r="CW16" s="684"/>
      <c r="CX16" s="684"/>
      <c r="CY16" s="685"/>
      <c r="CZ16" s="686">
        <v>1.1000000000000001</v>
      </c>
      <c r="DA16" s="686"/>
      <c r="DB16" s="686"/>
      <c r="DC16" s="686"/>
      <c r="DD16" s="692" t="s">
        <v>240</v>
      </c>
      <c r="DE16" s="684"/>
      <c r="DF16" s="684"/>
      <c r="DG16" s="684"/>
      <c r="DH16" s="684"/>
      <c r="DI16" s="684"/>
      <c r="DJ16" s="684"/>
      <c r="DK16" s="684"/>
      <c r="DL16" s="684"/>
      <c r="DM16" s="684"/>
      <c r="DN16" s="684"/>
      <c r="DO16" s="684"/>
      <c r="DP16" s="685"/>
      <c r="DQ16" s="692">
        <v>9699</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15544</v>
      </c>
      <c r="S17" s="684"/>
      <c r="T17" s="684"/>
      <c r="U17" s="684"/>
      <c r="V17" s="684"/>
      <c r="W17" s="684"/>
      <c r="X17" s="684"/>
      <c r="Y17" s="685"/>
      <c r="Z17" s="686">
        <v>0.3</v>
      </c>
      <c r="AA17" s="686"/>
      <c r="AB17" s="686"/>
      <c r="AC17" s="686"/>
      <c r="AD17" s="687">
        <v>15544</v>
      </c>
      <c r="AE17" s="687"/>
      <c r="AF17" s="687"/>
      <c r="AG17" s="687"/>
      <c r="AH17" s="687"/>
      <c r="AI17" s="687"/>
      <c r="AJ17" s="687"/>
      <c r="AK17" s="687"/>
      <c r="AL17" s="688">
        <v>0.5</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136</v>
      </c>
      <c r="BH17" s="684"/>
      <c r="BI17" s="684"/>
      <c r="BJ17" s="684"/>
      <c r="BK17" s="684"/>
      <c r="BL17" s="684"/>
      <c r="BM17" s="684"/>
      <c r="BN17" s="685"/>
      <c r="BO17" s="686" t="s">
        <v>136</v>
      </c>
      <c r="BP17" s="686"/>
      <c r="BQ17" s="686"/>
      <c r="BR17" s="686"/>
      <c r="BS17" s="692" t="s">
        <v>136</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429319</v>
      </c>
      <c r="CS17" s="684"/>
      <c r="CT17" s="684"/>
      <c r="CU17" s="684"/>
      <c r="CV17" s="684"/>
      <c r="CW17" s="684"/>
      <c r="CX17" s="684"/>
      <c r="CY17" s="685"/>
      <c r="CZ17" s="686">
        <v>7.4</v>
      </c>
      <c r="DA17" s="686"/>
      <c r="DB17" s="686"/>
      <c r="DC17" s="686"/>
      <c r="DD17" s="692" t="s">
        <v>240</v>
      </c>
      <c r="DE17" s="684"/>
      <c r="DF17" s="684"/>
      <c r="DG17" s="684"/>
      <c r="DH17" s="684"/>
      <c r="DI17" s="684"/>
      <c r="DJ17" s="684"/>
      <c r="DK17" s="684"/>
      <c r="DL17" s="684"/>
      <c r="DM17" s="684"/>
      <c r="DN17" s="684"/>
      <c r="DO17" s="684"/>
      <c r="DP17" s="685"/>
      <c r="DQ17" s="692">
        <v>401994</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4747</v>
      </c>
      <c r="S18" s="684"/>
      <c r="T18" s="684"/>
      <c r="U18" s="684"/>
      <c r="V18" s="684"/>
      <c r="W18" s="684"/>
      <c r="X18" s="684"/>
      <c r="Y18" s="685"/>
      <c r="Z18" s="686">
        <v>0.1</v>
      </c>
      <c r="AA18" s="686"/>
      <c r="AB18" s="686"/>
      <c r="AC18" s="686"/>
      <c r="AD18" s="687">
        <v>4747</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240</v>
      </c>
      <c r="BH18" s="684"/>
      <c r="BI18" s="684"/>
      <c r="BJ18" s="684"/>
      <c r="BK18" s="684"/>
      <c r="BL18" s="684"/>
      <c r="BM18" s="684"/>
      <c r="BN18" s="685"/>
      <c r="BO18" s="686" t="s">
        <v>136</v>
      </c>
      <c r="BP18" s="686"/>
      <c r="BQ18" s="686"/>
      <c r="BR18" s="686"/>
      <c r="BS18" s="692" t="s">
        <v>240</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233</v>
      </c>
      <c r="CS18" s="684"/>
      <c r="CT18" s="684"/>
      <c r="CU18" s="684"/>
      <c r="CV18" s="684"/>
      <c r="CW18" s="684"/>
      <c r="CX18" s="684"/>
      <c r="CY18" s="685"/>
      <c r="CZ18" s="686" t="s">
        <v>233</v>
      </c>
      <c r="DA18" s="686"/>
      <c r="DB18" s="686"/>
      <c r="DC18" s="686"/>
      <c r="DD18" s="692" t="s">
        <v>233</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1107</v>
      </c>
      <c r="S19" s="684"/>
      <c r="T19" s="684"/>
      <c r="U19" s="684"/>
      <c r="V19" s="684"/>
      <c r="W19" s="684"/>
      <c r="X19" s="684"/>
      <c r="Y19" s="685"/>
      <c r="Z19" s="686">
        <v>0</v>
      </c>
      <c r="AA19" s="686"/>
      <c r="AB19" s="686"/>
      <c r="AC19" s="686"/>
      <c r="AD19" s="687">
        <v>1107</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38</v>
      </c>
      <c r="BH19" s="684"/>
      <c r="BI19" s="684"/>
      <c r="BJ19" s="684"/>
      <c r="BK19" s="684"/>
      <c r="BL19" s="684"/>
      <c r="BM19" s="684"/>
      <c r="BN19" s="685"/>
      <c r="BO19" s="686">
        <v>0</v>
      </c>
      <c r="BP19" s="686"/>
      <c r="BQ19" s="686"/>
      <c r="BR19" s="686"/>
      <c r="BS19" s="692" t="s">
        <v>240</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136</v>
      </c>
      <c r="CS19" s="684"/>
      <c r="CT19" s="684"/>
      <c r="CU19" s="684"/>
      <c r="CV19" s="684"/>
      <c r="CW19" s="684"/>
      <c r="CX19" s="684"/>
      <c r="CY19" s="685"/>
      <c r="CZ19" s="686" t="s">
        <v>136</v>
      </c>
      <c r="DA19" s="686"/>
      <c r="DB19" s="686"/>
      <c r="DC19" s="686"/>
      <c r="DD19" s="692" t="s">
        <v>136</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234</v>
      </c>
      <c r="S20" s="684"/>
      <c r="T20" s="684"/>
      <c r="U20" s="684"/>
      <c r="V20" s="684"/>
      <c r="W20" s="684"/>
      <c r="X20" s="684"/>
      <c r="Y20" s="685"/>
      <c r="Z20" s="686">
        <v>0</v>
      </c>
      <c r="AA20" s="686"/>
      <c r="AB20" s="686"/>
      <c r="AC20" s="686"/>
      <c r="AD20" s="687">
        <v>234</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38</v>
      </c>
      <c r="BH20" s="684"/>
      <c r="BI20" s="684"/>
      <c r="BJ20" s="684"/>
      <c r="BK20" s="684"/>
      <c r="BL20" s="684"/>
      <c r="BM20" s="684"/>
      <c r="BN20" s="685"/>
      <c r="BO20" s="686">
        <v>0</v>
      </c>
      <c r="BP20" s="686"/>
      <c r="BQ20" s="686"/>
      <c r="BR20" s="686"/>
      <c r="BS20" s="692" t="s">
        <v>240</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5763111</v>
      </c>
      <c r="CS20" s="684"/>
      <c r="CT20" s="684"/>
      <c r="CU20" s="684"/>
      <c r="CV20" s="684"/>
      <c r="CW20" s="684"/>
      <c r="CX20" s="684"/>
      <c r="CY20" s="685"/>
      <c r="CZ20" s="686">
        <v>100</v>
      </c>
      <c r="DA20" s="686"/>
      <c r="DB20" s="686"/>
      <c r="DC20" s="686"/>
      <c r="DD20" s="692">
        <v>616062</v>
      </c>
      <c r="DE20" s="684"/>
      <c r="DF20" s="684"/>
      <c r="DG20" s="684"/>
      <c r="DH20" s="684"/>
      <c r="DI20" s="684"/>
      <c r="DJ20" s="684"/>
      <c r="DK20" s="684"/>
      <c r="DL20" s="684"/>
      <c r="DM20" s="684"/>
      <c r="DN20" s="684"/>
      <c r="DO20" s="684"/>
      <c r="DP20" s="685"/>
      <c r="DQ20" s="692">
        <v>3545508</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9456</v>
      </c>
      <c r="S21" s="684"/>
      <c r="T21" s="684"/>
      <c r="U21" s="684"/>
      <c r="V21" s="684"/>
      <c r="W21" s="684"/>
      <c r="X21" s="684"/>
      <c r="Y21" s="685"/>
      <c r="Z21" s="686">
        <v>0.2</v>
      </c>
      <c r="AA21" s="686"/>
      <c r="AB21" s="686"/>
      <c r="AC21" s="686"/>
      <c r="AD21" s="687">
        <v>9456</v>
      </c>
      <c r="AE21" s="687"/>
      <c r="AF21" s="687"/>
      <c r="AG21" s="687"/>
      <c r="AH21" s="687"/>
      <c r="AI21" s="687"/>
      <c r="AJ21" s="687"/>
      <c r="AK21" s="687"/>
      <c r="AL21" s="688">
        <v>0.3</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38</v>
      </c>
      <c r="BH21" s="684"/>
      <c r="BI21" s="684"/>
      <c r="BJ21" s="684"/>
      <c r="BK21" s="684"/>
      <c r="BL21" s="684"/>
      <c r="BM21" s="684"/>
      <c r="BN21" s="685"/>
      <c r="BO21" s="686">
        <v>0</v>
      </c>
      <c r="BP21" s="686"/>
      <c r="BQ21" s="686"/>
      <c r="BR21" s="686"/>
      <c r="BS21" s="692" t="s">
        <v>136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1814844</v>
      </c>
      <c r="S22" s="684"/>
      <c r="T22" s="684"/>
      <c r="U22" s="684"/>
      <c r="V22" s="684"/>
      <c r="W22" s="684"/>
      <c r="X22" s="684"/>
      <c r="Y22" s="685"/>
      <c r="Z22" s="686">
        <v>30.5</v>
      </c>
      <c r="AA22" s="686"/>
      <c r="AB22" s="686"/>
      <c r="AC22" s="686"/>
      <c r="AD22" s="687">
        <v>1677608</v>
      </c>
      <c r="AE22" s="687"/>
      <c r="AF22" s="687"/>
      <c r="AG22" s="687"/>
      <c r="AH22" s="687"/>
      <c r="AI22" s="687"/>
      <c r="AJ22" s="687"/>
      <c r="AK22" s="687"/>
      <c r="AL22" s="688">
        <v>52.8</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233</v>
      </c>
      <c r="BP22" s="686"/>
      <c r="BQ22" s="686"/>
      <c r="BR22" s="686"/>
      <c r="BS22" s="692" t="s">
        <v>233</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1677608</v>
      </c>
      <c r="S23" s="684"/>
      <c r="T23" s="684"/>
      <c r="U23" s="684"/>
      <c r="V23" s="684"/>
      <c r="W23" s="684"/>
      <c r="X23" s="684"/>
      <c r="Y23" s="685"/>
      <c r="Z23" s="686">
        <v>28.2</v>
      </c>
      <c r="AA23" s="686"/>
      <c r="AB23" s="686"/>
      <c r="AC23" s="686"/>
      <c r="AD23" s="687">
        <v>1677608</v>
      </c>
      <c r="AE23" s="687"/>
      <c r="AF23" s="687"/>
      <c r="AG23" s="687"/>
      <c r="AH23" s="687"/>
      <c r="AI23" s="687"/>
      <c r="AJ23" s="687"/>
      <c r="AK23" s="687"/>
      <c r="AL23" s="688">
        <v>52.8</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136</v>
      </c>
      <c r="BH23" s="684"/>
      <c r="BI23" s="684"/>
      <c r="BJ23" s="684"/>
      <c r="BK23" s="684"/>
      <c r="BL23" s="684"/>
      <c r="BM23" s="684"/>
      <c r="BN23" s="685"/>
      <c r="BO23" s="686" t="s">
        <v>233</v>
      </c>
      <c r="BP23" s="686"/>
      <c r="BQ23" s="686"/>
      <c r="BR23" s="686"/>
      <c r="BS23" s="692" t="s">
        <v>136</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137236</v>
      </c>
      <c r="S24" s="684"/>
      <c r="T24" s="684"/>
      <c r="U24" s="684"/>
      <c r="V24" s="684"/>
      <c r="W24" s="684"/>
      <c r="X24" s="684"/>
      <c r="Y24" s="685"/>
      <c r="Z24" s="686">
        <v>2.2999999999999998</v>
      </c>
      <c r="AA24" s="686"/>
      <c r="AB24" s="686"/>
      <c r="AC24" s="686"/>
      <c r="AD24" s="687" t="s">
        <v>233</v>
      </c>
      <c r="AE24" s="687"/>
      <c r="AF24" s="687"/>
      <c r="AG24" s="687"/>
      <c r="AH24" s="687"/>
      <c r="AI24" s="687"/>
      <c r="AJ24" s="687"/>
      <c r="AK24" s="687"/>
      <c r="AL24" s="688" t="s">
        <v>136</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240</v>
      </c>
      <c r="BH24" s="684"/>
      <c r="BI24" s="684"/>
      <c r="BJ24" s="684"/>
      <c r="BK24" s="684"/>
      <c r="BL24" s="684"/>
      <c r="BM24" s="684"/>
      <c r="BN24" s="685"/>
      <c r="BO24" s="686" t="s">
        <v>240</v>
      </c>
      <c r="BP24" s="686"/>
      <c r="BQ24" s="686"/>
      <c r="BR24" s="686"/>
      <c r="BS24" s="692" t="s">
        <v>136</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2569772</v>
      </c>
      <c r="CS24" s="673"/>
      <c r="CT24" s="673"/>
      <c r="CU24" s="673"/>
      <c r="CV24" s="673"/>
      <c r="CW24" s="673"/>
      <c r="CX24" s="673"/>
      <c r="CY24" s="674"/>
      <c r="CZ24" s="677">
        <v>44.6</v>
      </c>
      <c r="DA24" s="678"/>
      <c r="DB24" s="678"/>
      <c r="DC24" s="697"/>
      <c r="DD24" s="717">
        <v>1530823</v>
      </c>
      <c r="DE24" s="673"/>
      <c r="DF24" s="673"/>
      <c r="DG24" s="673"/>
      <c r="DH24" s="673"/>
      <c r="DI24" s="673"/>
      <c r="DJ24" s="673"/>
      <c r="DK24" s="674"/>
      <c r="DL24" s="717">
        <v>1505562</v>
      </c>
      <c r="DM24" s="673"/>
      <c r="DN24" s="673"/>
      <c r="DO24" s="673"/>
      <c r="DP24" s="673"/>
      <c r="DQ24" s="673"/>
      <c r="DR24" s="673"/>
      <c r="DS24" s="673"/>
      <c r="DT24" s="673"/>
      <c r="DU24" s="673"/>
      <c r="DV24" s="674"/>
      <c r="DW24" s="677">
        <v>45.7</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240</v>
      </c>
      <c r="AA25" s="686"/>
      <c r="AB25" s="686"/>
      <c r="AC25" s="686"/>
      <c r="AD25" s="687" t="s">
        <v>233</v>
      </c>
      <c r="AE25" s="687"/>
      <c r="AF25" s="687"/>
      <c r="AG25" s="687"/>
      <c r="AH25" s="687"/>
      <c r="AI25" s="687"/>
      <c r="AJ25" s="687"/>
      <c r="AK25" s="687"/>
      <c r="AL25" s="688" t="s">
        <v>233</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240</v>
      </c>
      <c r="BH25" s="684"/>
      <c r="BI25" s="684"/>
      <c r="BJ25" s="684"/>
      <c r="BK25" s="684"/>
      <c r="BL25" s="684"/>
      <c r="BM25" s="684"/>
      <c r="BN25" s="685"/>
      <c r="BO25" s="686" t="s">
        <v>240</v>
      </c>
      <c r="BP25" s="686"/>
      <c r="BQ25" s="686"/>
      <c r="BR25" s="686"/>
      <c r="BS25" s="692" t="s">
        <v>240</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809590</v>
      </c>
      <c r="CS25" s="720"/>
      <c r="CT25" s="720"/>
      <c r="CU25" s="720"/>
      <c r="CV25" s="720"/>
      <c r="CW25" s="720"/>
      <c r="CX25" s="720"/>
      <c r="CY25" s="721"/>
      <c r="CZ25" s="688">
        <v>14</v>
      </c>
      <c r="DA25" s="718"/>
      <c r="DB25" s="718"/>
      <c r="DC25" s="722"/>
      <c r="DD25" s="692">
        <v>747383</v>
      </c>
      <c r="DE25" s="720"/>
      <c r="DF25" s="720"/>
      <c r="DG25" s="720"/>
      <c r="DH25" s="720"/>
      <c r="DI25" s="720"/>
      <c r="DJ25" s="720"/>
      <c r="DK25" s="721"/>
      <c r="DL25" s="692">
        <v>722122</v>
      </c>
      <c r="DM25" s="720"/>
      <c r="DN25" s="720"/>
      <c r="DO25" s="720"/>
      <c r="DP25" s="720"/>
      <c r="DQ25" s="720"/>
      <c r="DR25" s="720"/>
      <c r="DS25" s="720"/>
      <c r="DT25" s="720"/>
      <c r="DU25" s="720"/>
      <c r="DV25" s="721"/>
      <c r="DW25" s="688">
        <v>21.9</v>
      </c>
      <c r="DX25" s="718"/>
      <c r="DY25" s="718"/>
      <c r="DZ25" s="718"/>
      <c r="EA25" s="718"/>
      <c r="EB25" s="718"/>
      <c r="EC25" s="719"/>
    </row>
    <row r="26" spans="2:133" ht="11.25" customHeight="1" x14ac:dyDescent="0.15">
      <c r="B26" s="680" t="s">
        <v>296</v>
      </c>
      <c r="C26" s="681"/>
      <c r="D26" s="681"/>
      <c r="E26" s="681"/>
      <c r="F26" s="681"/>
      <c r="G26" s="681"/>
      <c r="H26" s="681"/>
      <c r="I26" s="681"/>
      <c r="J26" s="681"/>
      <c r="K26" s="681"/>
      <c r="L26" s="681"/>
      <c r="M26" s="681"/>
      <c r="N26" s="681"/>
      <c r="O26" s="681"/>
      <c r="P26" s="681"/>
      <c r="Q26" s="682"/>
      <c r="R26" s="683">
        <v>3273339</v>
      </c>
      <c r="S26" s="684"/>
      <c r="T26" s="684"/>
      <c r="U26" s="684"/>
      <c r="V26" s="684"/>
      <c r="W26" s="684"/>
      <c r="X26" s="684"/>
      <c r="Y26" s="685"/>
      <c r="Z26" s="686">
        <v>55.1</v>
      </c>
      <c r="AA26" s="686"/>
      <c r="AB26" s="686"/>
      <c r="AC26" s="686"/>
      <c r="AD26" s="687">
        <v>3136103</v>
      </c>
      <c r="AE26" s="687"/>
      <c r="AF26" s="687"/>
      <c r="AG26" s="687"/>
      <c r="AH26" s="687"/>
      <c r="AI26" s="687"/>
      <c r="AJ26" s="687"/>
      <c r="AK26" s="687"/>
      <c r="AL26" s="688">
        <v>98.8</v>
      </c>
      <c r="AM26" s="689"/>
      <c r="AN26" s="689"/>
      <c r="AO26" s="690"/>
      <c r="AP26" s="702" t="s">
        <v>297</v>
      </c>
      <c r="AQ26" s="729"/>
      <c r="AR26" s="729"/>
      <c r="AS26" s="729"/>
      <c r="AT26" s="729"/>
      <c r="AU26" s="729"/>
      <c r="AV26" s="729"/>
      <c r="AW26" s="729"/>
      <c r="AX26" s="729"/>
      <c r="AY26" s="729"/>
      <c r="AZ26" s="729"/>
      <c r="BA26" s="729"/>
      <c r="BB26" s="729"/>
      <c r="BC26" s="729"/>
      <c r="BD26" s="729"/>
      <c r="BE26" s="729"/>
      <c r="BF26" s="704"/>
      <c r="BG26" s="683" t="s">
        <v>233</v>
      </c>
      <c r="BH26" s="684"/>
      <c r="BI26" s="684"/>
      <c r="BJ26" s="684"/>
      <c r="BK26" s="684"/>
      <c r="BL26" s="684"/>
      <c r="BM26" s="684"/>
      <c r="BN26" s="685"/>
      <c r="BO26" s="686" t="s">
        <v>136</v>
      </c>
      <c r="BP26" s="686"/>
      <c r="BQ26" s="686"/>
      <c r="BR26" s="686"/>
      <c r="BS26" s="692" t="s">
        <v>240</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436690</v>
      </c>
      <c r="CS26" s="684"/>
      <c r="CT26" s="684"/>
      <c r="CU26" s="684"/>
      <c r="CV26" s="684"/>
      <c r="CW26" s="684"/>
      <c r="CX26" s="684"/>
      <c r="CY26" s="685"/>
      <c r="CZ26" s="688">
        <v>7.6</v>
      </c>
      <c r="DA26" s="718"/>
      <c r="DB26" s="718"/>
      <c r="DC26" s="722"/>
      <c r="DD26" s="692">
        <v>394190</v>
      </c>
      <c r="DE26" s="684"/>
      <c r="DF26" s="684"/>
      <c r="DG26" s="684"/>
      <c r="DH26" s="684"/>
      <c r="DI26" s="684"/>
      <c r="DJ26" s="684"/>
      <c r="DK26" s="685"/>
      <c r="DL26" s="692" t="s">
        <v>233</v>
      </c>
      <c r="DM26" s="684"/>
      <c r="DN26" s="684"/>
      <c r="DO26" s="684"/>
      <c r="DP26" s="684"/>
      <c r="DQ26" s="684"/>
      <c r="DR26" s="684"/>
      <c r="DS26" s="684"/>
      <c r="DT26" s="684"/>
      <c r="DU26" s="684"/>
      <c r="DV26" s="685"/>
      <c r="DW26" s="688" t="s">
        <v>136</v>
      </c>
      <c r="DX26" s="718"/>
      <c r="DY26" s="718"/>
      <c r="DZ26" s="718"/>
      <c r="EA26" s="718"/>
      <c r="EB26" s="718"/>
      <c r="EC26" s="719"/>
    </row>
    <row r="27" spans="2:133" ht="11.25" customHeight="1" x14ac:dyDescent="0.15">
      <c r="B27" s="680" t="s">
        <v>299</v>
      </c>
      <c r="C27" s="681"/>
      <c r="D27" s="681"/>
      <c r="E27" s="681"/>
      <c r="F27" s="681"/>
      <c r="G27" s="681"/>
      <c r="H27" s="681"/>
      <c r="I27" s="681"/>
      <c r="J27" s="681"/>
      <c r="K27" s="681"/>
      <c r="L27" s="681"/>
      <c r="M27" s="681"/>
      <c r="N27" s="681"/>
      <c r="O27" s="681"/>
      <c r="P27" s="681"/>
      <c r="Q27" s="682"/>
      <c r="R27" s="683">
        <v>882</v>
      </c>
      <c r="S27" s="684"/>
      <c r="T27" s="684"/>
      <c r="U27" s="684"/>
      <c r="V27" s="684"/>
      <c r="W27" s="684"/>
      <c r="X27" s="684"/>
      <c r="Y27" s="685"/>
      <c r="Z27" s="686">
        <v>0</v>
      </c>
      <c r="AA27" s="686"/>
      <c r="AB27" s="686"/>
      <c r="AC27" s="686"/>
      <c r="AD27" s="687">
        <v>882</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1160740</v>
      </c>
      <c r="BH27" s="684"/>
      <c r="BI27" s="684"/>
      <c r="BJ27" s="684"/>
      <c r="BK27" s="684"/>
      <c r="BL27" s="684"/>
      <c r="BM27" s="684"/>
      <c r="BN27" s="685"/>
      <c r="BO27" s="686">
        <v>100</v>
      </c>
      <c r="BP27" s="686"/>
      <c r="BQ27" s="686"/>
      <c r="BR27" s="686"/>
      <c r="BS27" s="692" t="s">
        <v>240</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1330863</v>
      </c>
      <c r="CS27" s="720"/>
      <c r="CT27" s="720"/>
      <c r="CU27" s="720"/>
      <c r="CV27" s="720"/>
      <c r="CW27" s="720"/>
      <c r="CX27" s="720"/>
      <c r="CY27" s="721"/>
      <c r="CZ27" s="688">
        <v>23.1</v>
      </c>
      <c r="DA27" s="718"/>
      <c r="DB27" s="718"/>
      <c r="DC27" s="722"/>
      <c r="DD27" s="692">
        <v>381446</v>
      </c>
      <c r="DE27" s="720"/>
      <c r="DF27" s="720"/>
      <c r="DG27" s="720"/>
      <c r="DH27" s="720"/>
      <c r="DI27" s="720"/>
      <c r="DJ27" s="720"/>
      <c r="DK27" s="721"/>
      <c r="DL27" s="692">
        <v>381446</v>
      </c>
      <c r="DM27" s="720"/>
      <c r="DN27" s="720"/>
      <c r="DO27" s="720"/>
      <c r="DP27" s="720"/>
      <c r="DQ27" s="720"/>
      <c r="DR27" s="720"/>
      <c r="DS27" s="720"/>
      <c r="DT27" s="720"/>
      <c r="DU27" s="720"/>
      <c r="DV27" s="721"/>
      <c r="DW27" s="688">
        <v>11.6</v>
      </c>
      <c r="DX27" s="718"/>
      <c r="DY27" s="718"/>
      <c r="DZ27" s="718"/>
      <c r="EA27" s="718"/>
      <c r="EB27" s="718"/>
      <c r="EC27" s="719"/>
    </row>
    <row r="28" spans="2:133" ht="11.25" customHeight="1" x14ac:dyDescent="0.15">
      <c r="B28" s="680" t="s">
        <v>302</v>
      </c>
      <c r="C28" s="681"/>
      <c r="D28" s="681"/>
      <c r="E28" s="681"/>
      <c r="F28" s="681"/>
      <c r="G28" s="681"/>
      <c r="H28" s="681"/>
      <c r="I28" s="681"/>
      <c r="J28" s="681"/>
      <c r="K28" s="681"/>
      <c r="L28" s="681"/>
      <c r="M28" s="681"/>
      <c r="N28" s="681"/>
      <c r="O28" s="681"/>
      <c r="P28" s="681"/>
      <c r="Q28" s="682"/>
      <c r="R28" s="683">
        <v>44342</v>
      </c>
      <c r="S28" s="684"/>
      <c r="T28" s="684"/>
      <c r="U28" s="684"/>
      <c r="V28" s="684"/>
      <c r="W28" s="684"/>
      <c r="X28" s="684"/>
      <c r="Y28" s="685"/>
      <c r="Z28" s="686">
        <v>0.7</v>
      </c>
      <c r="AA28" s="686"/>
      <c r="AB28" s="686"/>
      <c r="AC28" s="686"/>
      <c r="AD28" s="687" t="s">
        <v>240</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429319</v>
      </c>
      <c r="CS28" s="684"/>
      <c r="CT28" s="684"/>
      <c r="CU28" s="684"/>
      <c r="CV28" s="684"/>
      <c r="CW28" s="684"/>
      <c r="CX28" s="684"/>
      <c r="CY28" s="685"/>
      <c r="CZ28" s="688">
        <v>7.4</v>
      </c>
      <c r="DA28" s="718"/>
      <c r="DB28" s="718"/>
      <c r="DC28" s="722"/>
      <c r="DD28" s="692">
        <v>401994</v>
      </c>
      <c r="DE28" s="684"/>
      <c r="DF28" s="684"/>
      <c r="DG28" s="684"/>
      <c r="DH28" s="684"/>
      <c r="DI28" s="684"/>
      <c r="DJ28" s="684"/>
      <c r="DK28" s="685"/>
      <c r="DL28" s="692">
        <v>401994</v>
      </c>
      <c r="DM28" s="684"/>
      <c r="DN28" s="684"/>
      <c r="DO28" s="684"/>
      <c r="DP28" s="684"/>
      <c r="DQ28" s="684"/>
      <c r="DR28" s="684"/>
      <c r="DS28" s="684"/>
      <c r="DT28" s="684"/>
      <c r="DU28" s="684"/>
      <c r="DV28" s="685"/>
      <c r="DW28" s="688">
        <v>12.2</v>
      </c>
      <c r="DX28" s="718"/>
      <c r="DY28" s="718"/>
      <c r="DZ28" s="718"/>
      <c r="EA28" s="718"/>
      <c r="EB28" s="718"/>
      <c r="EC28" s="719"/>
    </row>
    <row r="29" spans="2:133" ht="11.25" customHeight="1" x14ac:dyDescent="0.15">
      <c r="B29" s="680" t="s">
        <v>304</v>
      </c>
      <c r="C29" s="681"/>
      <c r="D29" s="681"/>
      <c r="E29" s="681"/>
      <c r="F29" s="681"/>
      <c r="G29" s="681"/>
      <c r="H29" s="681"/>
      <c r="I29" s="681"/>
      <c r="J29" s="681"/>
      <c r="K29" s="681"/>
      <c r="L29" s="681"/>
      <c r="M29" s="681"/>
      <c r="N29" s="681"/>
      <c r="O29" s="681"/>
      <c r="P29" s="681"/>
      <c r="Q29" s="682"/>
      <c r="R29" s="683">
        <v>98059</v>
      </c>
      <c r="S29" s="684"/>
      <c r="T29" s="684"/>
      <c r="U29" s="684"/>
      <c r="V29" s="684"/>
      <c r="W29" s="684"/>
      <c r="X29" s="684"/>
      <c r="Y29" s="685"/>
      <c r="Z29" s="686">
        <v>1.7</v>
      </c>
      <c r="AA29" s="686"/>
      <c r="AB29" s="686"/>
      <c r="AC29" s="686"/>
      <c r="AD29" s="687">
        <v>2468</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429104</v>
      </c>
      <c r="CS29" s="720"/>
      <c r="CT29" s="720"/>
      <c r="CU29" s="720"/>
      <c r="CV29" s="720"/>
      <c r="CW29" s="720"/>
      <c r="CX29" s="720"/>
      <c r="CY29" s="721"/>
      <c r="CZ29" s="688">
        <v>7.4</v>
      </c>
      <c r="DA29" s="718"/>
      <c r="DB29" s="718"/>
      <c r="DC29" s="722"/>
      <c r="DD29" s="692">
        <v>401779</v>
      </c>
      <c r="DE29" s="720"/>
      <c r="DF29" s="720"/>
      <c r="DG29" s="720"/>
      <c r="DH29" s="720"/>
      <c r="DI29" s="720"/>
      <c r="DJ29" s="720"/>
      <c r="DK29" s="721"/>
      <c r="DL29" s="692">
        <v>401779</v>
      </c>
      <c r="DM29" s="720"/>
      <c r="DN29" s="720"/>
      <c r="DO29" s="720"/>
      <c r="DP29" s="720"/>
      <c r="DQ29" s="720"/>
      <c r="DR29" s="720"/>
      <c r="DS29" s="720"/>
      <c r="DT29" s="720"/>
      <c r="DU29" s="720"/>
      <c r="DV29" s="721"/>
      <c r="DW29" s="688">
        <v>12.2</v>
      </c>
      <c r="DX29" s="718"/>
      <c r="DY29" s="718"/>
      <c r="DZ29" s="718"/>
      <c r="EA29" s="718"/>
      <c r="EB29" s="718"/>
      <c r="EC29" s="719"/>
    </row>
    <row r="30" spans="2:133" ht="11.25" customHeight="1" x14ac:dyDescent="0.15">
      <c r="B30" s="680" t="s">
        <v>307</v>
      </c>
      <c r="C30" s="681"/>
      <c r="D30" s="681"/>
      <c r="E30" s="681"/>
      <c r="F30" s="681"/>
      <c r="G30" s="681"/>
      <c r="H30" s="681"/>
      <c r="I30" s="681"/>
      <c r="J30" s="681"/>
      <c r="K30" s="681"/>
      <c r="L30" s="681"/>
      <c r="M30" s="681"/>
      <c r="N30" s="681"/>
      <c r="O30" s="681"/>
      <c r="P30" s="681"/>
      <c r="Q30" s="682"/>
      <c r="R30" s="683">
        <v>9543</v>
      </c>
      <c r="S30" s="684"/>
      <c r="T30" s="684"/>
      <c r="U30" s="684"/>
      <c r="V30" s="684"/>
      <c r="W30" s="684"/>
      <c r="X30" s="684"/>
      <c r="Y30" s="685"/>
      <c r="Z30" s="686">
        <v>0.2</v>
      </c>
      <c r="AA30" s="686"/>
      <c r="AB30" s="686"/>
      <c r="AC30" s="686"/>
      <c r="AD30" s="687">
        <v>68</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30"/>
      <c r="BI30" s="730"/>
      <c r="BJ30" s="730"/>
      <c r="BK30" s="730"/>
      <c r="BL30" s="730"/>
      <c r="BM30" s="730"/>
      <c r="BN30" s="730"/>
      <c r="BO30" s="730"/>
      <c r="BP30" s="730"/>
      <c r="BQ30" s="731"/>
      <c r="BR30" s="662" t="s">
        <v>309</v>
      </c>
      <c r="BS30" s="730"/>
      <c r="BT30" s="730"/>
      <c r="BU30" s="730"/>
      <c r="BV30" s="730"/>
      <c r="BW30" s="730"/>
      <c r="BX30" s="730"/>
      <c r="BY30" s="730"/>
      <c r="BZ30" s="730"/>
      <c r="CA30" s="730"/>
      <c r="CB30" s="731"/>
      <c r="CD30" s="725"/>
      <c r="CE30" s="726"/>
      <c r="CF30" s="698" t="s">
        <v>310</v>
      </c>
      <c r="CG30" s="699"/>
      <c r="CH30" s="699"/>
      <c r="CI30" s="699"/>
      <c r="CJ30" s="699"/>
      <c r="CK30" s="699"/>
      <c r="CL30" s="699"/>
      <c r="CM30" s="699"/>
      <c r="CN30" s="699"/>
      <c r="CO30" s="699"/>
      <c r="CP30" s="699"/>
      <c r="CQ30" s="700"/>
      <c r="CR30" s="683">
        <v>386975</v>
      </c>
      <c r="CS30" s="684"/>
      <c r="CT30" s="684"/>
      <c r="CU30" s="684"/>
      <c r="CV30" s="684"/>
      <c r="CW30" s="684"/>
      <c r="CX30" s="684"/>
      <c r="CY30" s="685"/>
      <c r="CZ30" s="688">
        <v>6.7</v>
      </c>
      <c r="DA30" s="718"/>
      <c r="DB30" s="718"/>
      <c r="DC30" s="722"/>
      <c r="DD30" s="692">
        <v>359650</v>
      </c>
      <c r="DE30" s="684"/>
      <c r="DF30" s="684"/>
      <c r="DG30" s="684"/>
      <c r="DH30" s="684"/>
      <c r="DI30" s="684"/>
      <c r="DJ30" s="684"/>
      <c r="DK30" s="685"/>
      <c r="DL30" s="692">
        <v>359650</v>
      </c>
      <c r="DM30" s="684"/>
      <c r="DN30" s="684"/>
      <c r="DO30" s="684"/>
      <c r="DP30" s="684"/>
      <c r="DQ30" s="684"/>
      <c r="DR30" s="684"/>
      <c r="DS30" s="684"/>
      <c r="DT30" s="684"/>
      <c r="DU30" s="684"/>
      <c r="DV30" s="685"/>
      <c r="DW30" s="688">
        <v>10.9</v>
      </c>
      <c r="DX30" s="718"/>
      <c r="DY30" s="718"/>
      <c r="DZ30" s="718"/>
      <c r="EA30" s="718"/>
      <c r="EB30" s="718"/>
      <c r="EC30" s="719"/>
    </row>
    <row r="31" spans="2:133" ht="11.25" customHeight="1" x14ac:dyDescent="0.15">
      <c r="B31" s="680" t="s">
        <v>311</v>
      </c>
      <c r="C31" s="681"/>
      <c r="D31" s="681"/>
      <c r="E31" s="681"/>
      <c r="F31" s="681"/>
      <c r="G31" s="681"/>
      <c r="H31" s="681"/>
      <c r="I31" s="681"/>
      <c r="J31" s="681"/>
      <c r="K31" s="681"/>
      <c r="L31" s="681"/>
      <c r="M31" s="681"/>
      <c r="N31" s="681"/>
      <c r="O31" s="681"/>
      <c r="P31" s="681"/>
      <c r="Q31" s="682"/>
      <c r="R31" s="683">
        <v>896659</v>
      </c>
      <c r="S31" s="684"/>
      <c r="T31" s="684"/>
      <c r="U31" s="684"/>
      <c r="V31" s="684"/>
      <c r="W31" s="684"/>
      <c r="X31" s="684"/>
      <c r="Y31" s="685"/>
      <c r="Z31" s="686">
        <v>15.1</v>
      </c>
      <c r="AA31" s="686"/>
      <c r="AB31" s="686"/>
      <c r="AC31" s="686"/>
      <c r="AD31" s="687" t="s">
        <v>136</v>
      </c>
      <c r="AE31" s="687"/>
      <c r="AF31" s="687"/>
      <c r="AG31" s="687"/>
      <c r="AH31" s="687"/>
      <c r="AI31" s="687"/>
      <c r="AJ31" s="687"/>
      <c r="AK31" s="687"/>
      <c r="AL31" s="688" t="s">
        <v>233</v>
      </c>
      <c r="AM31" s="689"/>
      <c r="AN31" s="689"/>
      <c r="AO31" s="690"/>
      <c r="AP31" s="737" t="s">
        <v>312</v>
      </c>
      <c r="AQ31" s="738"/>
      <c r="AR31" s="738"/>
      <c r="AS31" s="738"/>
      <c r="AT31" s="743" t="s">
        <v>313</v>
      </c>
      <c r="AU31" s="231"/>
      <c r="AV31" s="231"/>
      <c r="AW31" s="231"/>
      <c r="AX31" s="669" t="s">
        <v>187</v>
      </c>
      <c r="AY31" s="670"/>
      <c r="AZ31" s="670"/>
      <c r="BA31" s="670"/>
      <c r="BB31" s="670"/>
      <c r="BC31" s="670"/>
      <c r="BD31" s="670"/>
      <c r="BE31" s="670"/>
      <c r="BF31" s="671"/>
      <c r="BG31" s="751">
        <v>98.9</v>
      </c>
      <c r="BH31" s="735"/>
      <c r="BI31" s="735"/>
      <c r="BJ31" s="735"/>
      <c r="BK31" s="735"/>
      <c r="BL31" s="735"/>
      <c r="BM31" s="678">
        <v>95.5</v>
      </c>
      <c r="BN31" s="735"/>
      <c r="BO31" s="735"/>
      <c r="BP31" s="735"/>
      <c r="BQ31" s="736"/>
      <c r="BR31" s="751">
        <v>99</v>
      </c>
      <c r="BS31" s="735"/>
      <c r="BT31" s="735"/>
      <c r="BU31" s="735"/>
      <c r="BV31" s="735"/>
      <c r="BW31" s="735"/>
      <c r="BX31" s="678">
        <v>95.6</v>
      </c>
      <c r="BY31" s="735"/>
      <c r="BZ31" s="735"/>
      <c r="CA31" s="735"/>
      <c r="CB31" s="736"/>
      <c r="CD31" s="725"/>
      <c r="CE31" s="726"/>
      <c r="CF31" s="698" t="s">
        <v>314</v>
      </c>
      <c r="CG31" s="699"/>
      <c r="CH31" s="699"/>
      <c r="CI31" s="699"/>
      <c r="CJ31" s="699"/>
      <c r="CK31" s="699"/>
      <c r="CL31" s="699"/>
      <c r="CM31" s="699"/>
      <c r="CN31" s="699"/>
      <c r="CO31" s="699"/>
      <c r="CP31" s="699"/>
      <c r="CQ31" s="700"/>
      <c r="CR31" s="683">
        <v>42129</v>
      </c>
      <c r="CS31" s="720"/>
      <c r="CT31" s="720"/>
      <c r="CU31" s="720"/>
      <c r="CV31" s="720"/>
      <c r="CW31" s="720"/>
      <c r="CX31" s="720"/>
      <c r="CY31" s="721"/>
      <c r="CZ31" s="688">
        <v>0.7</v>
      </c>
      <c r="DA31" s="718"/>
      <c r="DB31" s="718"/>
      <c r="DC31" s="722"/>
      <c r="DD31" s="692">
        <v>42129</v>
      </c>
      <c r="DE31" s="720"/>
      <c r="DF31" s="720"/>
      <c r="DG31" s="720"/>
      <c r="DH31" s="720"/>
      <c r="DI31" s="720"/>
      <c r="DJ31" s="720"/>
      <c r="DK31" s="721"/>
      <c r="DL31" s="692">
        <v>42129</v>
      </c>
      <c r="DM31" s="720"/>
      <c r="DN31" s="720"/>
      <c r="DO31" s="720"/>
      <c r="DP31" s="720"/>
      <c r="DQ31" s="720"/>
      <c r="DR31" s="720"/>
      <c r="DS31" s="720"/>
      <c r="DT31" s="720"/>
      <c r="DU31" s="720"/>
      <c r="DV31" s="721"/>
      <c r="DW31" s="688">
        <v>1.3</v>
      </c>
      <c r="DX31" s="718"/>
      <c r="DY31" s="718"/>
      <c r="DZ31" s="718"/>
      <c r="EA31" s="718"/>
      <c r="EB31" s="718"/>
      <c r="EC31" s="719"/>
    </row>
    <row r="32" spans="2:133" ht="11.25" customHeight="1" x14ac:dyDescent="0.15">
      <c r="B32" s="746" t="s">
        <v>315</v>
      </c>
      <c r="C32" s="747"/>
      <c r="D32" s="747"/>
      <c r="E32" s="747"/>
      <c r="F32" s="747"/>
      <c r="G32" s="747"/>
      <c r="H32" s="747"/>
      <c r="I32" s="747"/>
      <c r="J32" s="747"/>
      <c r="K32" s="747"/>
      <c r="L32" s="747"/>
      <c r="M32" s="747"/>
      <c r="N32" s="747"/>
      <c r="O32" s="747"/>
      <c r="P32" s="747"/>
      <c r="Q32" s="748"/>
      <c r="R32" s="683" t="s">
        <v>136</v>
      </c>
      <c r="S32" s="684"/>
      <c r="T32" s="684"/>
      <c r="U32" s="684"/>
      <c r="V32" s="684"/>
      <c r="W32" s="684"/>
      <c r="X32" s="684"/>
      <c r="Y32" s="685"/>
      <c r="Z32" s="686" t="s">
        <v>136</v>
      </c>
      <c r="AA32" s="686"/>
      <c r="AB32" s="686"/>
      <c r="AC32" s="686"/>
      <c r="AD32" s="687" t="s">
        <v>136</v>
      </c>
      <c r="AE32" s="687"/>
      <c r="AF32" s="687"/>
      <c r="AG32" s="687"/>
      <c r="AH32" s="687"/>
      <c r="AI32" s="687"/>
      <c r="AJ32" s="687"/>
      <c r="AK32" s="687"/>
      <c r="AL32" s="688" t="s">
        <v>233</v>
      </c>
      <c r="AM32" s="689"/>
      <c r="AN32" s="689"/>
      <c r="AO32" s="690"/>
      <c r="AP32" s="739"/>
      <c r="AQ32" s="740"/>
      <c r="AR32" s="740"/>
      <c r="AS32" s="740"/>
      <c r="AT32" s="744"/>
      <c r="AU32" s="230" t="s">
        <v>316</v>
      </c>
      <c r="AV32" s="230"/>
      <c r="AW32" s="230"/>
      <c r="AX32" s="680" t="s">
        <v>317</v>
      </c>
      <c r="AY32" s="681"/>
      <c r="AZ32" s="681"/>
      <c r="BA32" s="681"/>
      <c r="BB32" s="681"/>
      <c r="BC32" s="681"/>
      <c r="BD32" s="681"/>
      <c r="BE32" s="681"/>
      <c r="BF32" s="682"/>
      <c r="BG32" s="752">
        <v>98.5</v>
      </c>
      <c r="BH32" s="720"/>
      <c r="BI32" s="720"/>
      <c r="BJ32" s="720"/>
      <c r="BK32" s="720"/>
      <c r="BL32" s="720"/>
      <c r="BM32" s="689">
        <v>95.5</v>
      </c>
      <c r="BN32" s="749"/>
      <c r="BO32" s="749"/>
      <c r="BP32" s="749"/>
      <c r="BQ32" s="750"/>
      <c r="BR32" s="752">
        <v>98.7</v>
      </c>
      <c r="BS32" s="720"/>
      <c r="BT32" s="720"/>
      <c r="BU32" s="720"/>
      <c r="BV32" s="720"/>
      <c r="BW32" s="720"/>
      <c r="BX32" s="689">
        <v>95.9</v>
      </c>
      <c r="BY32" s="749"/>
      <c r="BZ32" s="749"/>
      <c r="CA32" s="749"/>
      <c r="CB32" s="750"/>
      <c r="CD32" s="727"/>
      <c r="CE32" s="728"/>
      <c r="CF32" s="698" t="s">
        <v>318</v>
      </c>
      <c r="CG32" s="699"/>
      <c r="CH32" s="699"/>
      <c r="CI32" s="699"/>
      <c r="CJ32" s="699"/>
      <c r="CK32" s="699"/>
      <c r="CL32" s="699"/>
      <c r="CM32" s="699"/>
      <c r="CN32" s="699"/>
      <c r="CO32" s="699"/>
      <c r="CP32" s="699"/>
      <c r="CQ32" s="700"/>
      <c r="CR32" s="683">
        <v>215</v>
      </c>
      <c r="CS32" s="684"/>
      <c r="CT32" s="684"/>
      <c r="CU32" s="684"/>
      <c r="CV32" s="684"/>
      <c r="CW32" s="684"/>
      <c r="CX32" s="684"/>
      <c r="CY32" s="685"/>
      <c r="CZ32" s="688">
        <v>0</v>
      </c>
      <c r="DA32" s="718"/>
      <c r="DB32" s="718"/>
      <c r="DC32" s="722"/>
      <c r="DD32" s="692">
        <v>215</v>
      </c>
      <c r="DE32" s="684"/>
      <c r="DF32" s="684"/>
      <c r="DG32" s="684"/>
      <c r="DH32" s="684"/>
      <c r="DI32" s="684"/>
      <c r="DJ32" s="684"/>
      <c r="DK32" s="685"/>
      <c r="DL32" s="692">
        <v>215</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319</v>
      </c>
      <c r="C33" s="681"/>
      <c r="D33" s="681"/>
      <c r="E33" s="681"/>
      <c r="F33" s="681"/>
      <c r="G33" s="681"/>
      <c r="H33" s="681"/>
      <c r="I33" s="681"/>
      <c r="J33" s="681"/>
      <c r="K33" s="681"/>
      <c r="L33" s="681"/>
      <c r="M33" s="681"/>
      <c r="N33" s="681"/>
      <c r="O33" s="681"/>
      <c r="P33" s="681"/>
      <c r="Q33" s="682"/>
      <c r="R33" s="683">
        <v>650777</v>
      </c>
      <c r="S33" s="684"/>
      <c r="T33" s="684"/>
      <c r="U33" s="684"/>
      <c r="V33" s="684"/>
      <c r="W33" s="684"/>
      <c r="X33" s="684"/>
      <c r="Y33" s="685"/>
      <c r="Z33" s="686">
        <v>11</v>
      </c>
      <c r="AA33" s="686"/>
      <c r="AB33" s="686"/>
      <c r="AC33" s="686"/>
      <c r="AD33" s="687" t="s">
        <v>136</v>
      </c>
      <c r="AE33" s="687"/>
      <c r="AF33" s="687"/>
      <c r="AG33" s="687"/>
      <c r="AH33" s="687"/>
      <c r="AI33" s="687"/>
      <c r="AJ33" s="687"/>
      <c r="AK33" s="687"/>
      <c r="AL33" s="688" t="s">
        <v>136</v>
      </c>
      <c r="AM33" s="689"/>
      <c r="AN33" s="689"/>
      <c r="AO33" s="690"/>
      <c r="AP33" s="741"/>
      <c r="AQ33" s="742"/>
      <c r="AR33" s="742"/>
      <c r="AS33" s="742"/>
      <c r="AT33" s="745"/>
      <c r="AU33" s="232"/>
      <c r="AV33" s="232"/>
      <c r="AW33" s="232"/>
      <c r="AX33" s="732" t="s">
        <v>320</v>
      </c>
      <c r="AY33" s="733"/>
      <c r="AZ33" s="733"/>
      <c r="BA33" s="733"/>
      <c r="BB33" s="733"/>
      <c r="BC33" s="733"/>
      <c r="BD33" s="733"/>
      <c r="BE33" s="733"/>
      <c r="BF33" s="734"/>
      <c r="BG33" s="753">
        <v>98.9</v>
      </c>
      <c r="BH33" s="754"/>
      <c r="BI33" s="754"/>
      <c r="BJ33" s="754"/>
      <c r="BK33" s="754"/>
      <c r="BL33" s="754"/>
      <c r="BM33" s="755">
        <v>94.8</v>
      </c>
      <c r="BN33" s="754"/>
      <c r="BO33" s="754"/>
      <c r="BP33" s="754"/>
      <c r="BQ33" s="756"/>
      <c r="BR33" s="753">
        <v>99</v>
      </c>
      <c r="BS33" s="754"/>
      <c r="BT33" s="754"/>
      <c r="BU33" s="754"/>
      <c r="BV33" s="754"/>
      <c r="BW33" s="754"/>
      <c r="BX33" s="755">
        <v>94.7</v>
      </c>
      <c r="BY33" s="754"/>
      <c r="BZ33" s="754"/>
      <c r="CA33" s="754"/>
      <c r="CB33" s="756"/>
      <c r="CD33" s="698" t="s">
        <v>321</v>
      </c>
      <c r="CE33" s="699"/>
      <c r="CF33" s="699"/>
      <c r="CG33" s="699"/>
      <c r="CH33" s="699"/>
      <c r="CI33" s="699"/>
      <c r="CJ33" s="699"/>
      <c r="CK33" s="699"/>
      <c r="CL33" s="699"/>
      <c r="CM33" s="699"/>
      <c r="CN33" s="699"/>
      <c r="CO33" s="699"/>
      <c r="CP33" s="699"/>
      <c r="CQ33" s="700"/>
      <c r="CR33" s="683">
        <v>2515154</v>
      </c>
      <c r="CS33" s="720"/>
      <c r="CT33" s="720"/>
      <c r="CU33" s="720"/>
      <c r="CV33" s="720"/>
      <c r="CW33" s="720"/>
      <c r="CX33" s="720"/>
      <c r="CY33" s="721"/>
      <c r="CZ33" s="688">
        <v>43.6</v>
      </c>
      <c r="DA33" s="718"/>
      <c r="DB33" s="718"/>
      <c r="DC33" s="722"/>
      <c r="DD33" s="692">
        <v>1911632</v>
      </c>
      <c r="DE33" s="720"/>
      <c r="DF33" s="720"/>
      <c r="DG33" s="720"/>
      <c r="DH33" s="720"/>
      <c r="DI33" s="720"/>
      <c r="DJ33" s="720"/>
      <c r="DK33" s="721"/>
      <c r="DL33" s="692">
        <v>1512368</v>
      </c>
      <c r="DM33" s="720"/>
      <c r="DN33" s="720"/>
      <c r="DO33" s="720"/>
      <c r="DP33" s="720"/>
      <c r="DQ33" s="720"/>
      <c r="DR33" s="720"/>
      <c r="DS33" s="720"/>
      <c r="DT33" s="720"/>
      <c r="DU33" s="720"/>
      <c r="DV33" s="721"/>
      <c r="DW33" s="688">
        <v>45.9</v>
      </c>
      <c r="DX33" s="718"/>
      <c r="DY33" s="718"/>
      <c r="DZ33" s="718"/>
      <c r="EA33" s="718"/>
      <c r="EB33" s="718"/>
      <c r="EC33" s="719"/>
    </row>
    <row r="34" spans="2:133" ht="11.25" customHeight="1" x14ac:dyDescent="0.15">
      <c r="B34" s="680" t="s">
        <v>322</v>
      </c>
      <c r="C34" s="681"/>
      <c r="D34" s="681"/>
      <c r="E34" s="681"/>
      <c r="F34" s="681"/>
      <c r="G34" s="681"/>
      <c r="H34" s="681"/>
      <c r="I34" s="681"/>
      <c r="J34" s="681"/>
      <c r="K34" s="681"/>
      <c r="L34" s="681"/>
      <c r="M34" s="681"/>
      <c r="N34" s="681"/>
      <c r="O34" s="681"/>
      <c r="P34" s="681"/>
      <c r="Q34" s="682"/>
      <c r="R34" s="683">
        <v>51756</v>
      </c>
      <c r="S34" s="684"/>
      <c r="T34" s="684"/>
      <c r="U34" s="684"/>
      <c r="V34" s="684"/>
      <c r="W34" s="684"/>
      <c r="X34" s="684"/>
      <c r="Y34" s="685"/>
      <c r="Z34" s="686">
        <v>0.9</v>
      </c>
      <c r="AA34" s="686"/>
      <c r="AB34" s="686"/>
      <c r="AC34" s="686"/>
      <c r="AD34" s="687">
        <v>35023</v>
      </c>
      <c r="AE34" s="687"/>
      <c r="AF34" s="687"/>
      <c r="AG34" s="687"/>
      <c r="AH34" s="687"/>
      <c r="AI34" s="687"/>
      <c r="AJ34" s="687"/>
      <c r="AK34" s="687"/>
      <c r="AL34" s="688">
        <v>1.1000000000000001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728512</v>
      </c>
      <c r="CS34" s="684"/>
      <c r="CT34" s="684"/>
      <c r="CU34" s="684"/>
      <c r="CV34" s="684"/>
      <c r="CW34" s="684"/>
      <c r="CX34" s="684"/>
      <c r="CY34" s="685"/>
      <c r="CZ34" s="688">
        <v>12.6</v>
      </c>
      <c r="DA34" s="718"/>
      <c r="DB34" s="718"/>
      <c r="DC34" s="722"/>
      <c r="DD34" s="692">
        <v>562594</v>
      </c>
      <c r="DE34" s="684"/>
      <c r="DF34" s="684"/>
      <c r="DG34" s="684"/>
      <c r="DH34" s="684"/>
      <c r="DI34" s="684"/>
      <c r="DJ34" s="684"/>
      <c r="DK34" s="685"/>
      <c r="DL34" s="692">
        <v>418727</v>
      </c>
      <c r="DM34" s="684"/>
      <c r="DN34" s="684"/>
      <c r="DO34" s="684"/>
      <c r="DP34" s="684"/>
      <c r="DQ34" s="684"/>
      <c r="DR34" s="684"/>
      <c r="DS34" s="684"/>
      <c r="DT34" s="684"/>
      <c r="DU34" s="684"/>
      <c r="DV34" s="685"/>
      <c r="DW34" s="688">
        <v>12.7</v>
      </c>
      <c r="DX34" s="718"/>
      <c r="DY34" s="718"/>
      <c r="DZ34" s="718"/>
      <c r="EA34" s="718"/>
      <c r="EB34" s="718"/>
      <c r="EC34" s="719"/>
    </row>
    <row r="35" spans="2:133" ht="11.25" customHeight="1" x14ac:dyDescent="0.15">
      <c r="B35" s="680" t="s">
        <v>324</v>
      </c>
      <c r="C35" s="681"/>
      <c r="D35" s="681"/>
      <c r="E35" s="681"/>
      <c r="F35" s="681"/>
      <c r="G35" s="681"/>
      <c r="H35" s="681"/>
      <c r="I35" s="681"/>
      <c r="J35" s="681"/>
      <c r="K35" s="681"/>
      <c r="L35" s="681"/>
      <c r="M35" s="681"/>
      <c r="N35" s="681"/>
      <c r="O35" s="681"/>
      <c r="P35" s="681"/>
      <c r="Q35" s="682"/>
      <c r="R35" s="683">
        <v>171649</v>
      </c>
      <c r="S35" s="684"/>
      <c r="T35" s="684"/>
      <c r="U35" s="684"/>
      <c r="V35" s="684"/>
      <c r="W35" s="684"/>
      <c r="X35" s="684"/>
      <c r="Y35" s="685"/>
      <c r="Z35" s="686">
        <v>2.9</v>
      </c>
      <c r="AA35" s="686"/>
      <c r="AB35" s="686"/>
      <c r="AC35" s="686"/>
      <c r="AD35" s="687" t="s">
        <v>233</v>
      </c>
      <c r="AE35" s="687"/>
      <c r="AF35" s="687"/>
      <c r="AG35" s="687"/>
      <c r="AH35" s="687"/>
      <c r="AI35" s="687"/>
      <c r="AJ35" s="687"/>
      <c r="AK35" s="687"/>
      <c r="AL35" s="688" t="s">
        <v>233</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27902</v>
      </c>
      <c r="CS35" s="720"/>
      <c r="CT35" s="720"/>
      <c r="CU35" s="720"/>
      <c r="CV35" s="720"/>
      <c r="CW35" s="720"/>
      <c r="CX35" s="720"/>
      <c r="CY35" s="721"/>
      <c r="CZ35" s="688">
        <v>0.5</v>
      </c>
      <c r="DA35" s="718"/>
      <c r="DB35" s="718"/>
      <c r="DC35" s="722"/>
      <c r="DD35" s="692">
        <v>22180</v>
      </c>
      <c r="DE35" s="720"/>
      <c r="DF35" s="720"/>
      <c r="DG35" s="720"/>
      <c r="DH35" s="720"/>
      <c r="DI35" s="720"/>
      <c r="DJ35" s="720"/>
      <c r="DK35" s="721"/>
      <c r="DL35" s="692">
        <v>22180</v>
      </c>
      <c r="DM35" s="720"/>
      <c r="DN35" s="720"/>
      <c r="DO35" s="720"/>
      <c r="DP35" s="720"/>
      <c r="DQ35" s="720"/>
      <c r="DR35" s="720"/>
      <c r="DS35" s="720"/>
      <c r="DT35" s="720"/>
      <c r="DU35" s="720"/>
      <c r="DV35" s="721"/>
      <c r="DW35" s="688">
        <v>0.7</v>
      </c>
      <c r="DX35" s="718"/>
      <c r="DY35" s="718"/>
      <c r="DZ35" s="718"/>
      <c r="EA35" s="718"/>
      <c r="EB35" s="718"/>
      <c r="EC35" s="719"/>
    </row>
    <row r="36" spans="2:133" ht="11.25" customHeight="1" x14ac:dyDescent="0.15">
      <c r="B36" s="680" t="s">
        <v>328</v>
      </c>
      <c r="C36" s="681"/>
      <c r="D36" s="681"/>
      <c r="E36" s="681"/>
      <c r="F36" s="681"/>
      <c r="G36" s="681"/>
      <c r="H36" s="681"/>
      <c r="I36" s="681"/>
      <c r="J36" s="681"/>
      <c r="K36" s="681"/>
      <c r="L36" s="681"/>
      <c r="M36" s="681"/>
      <c r="N36" s="681"/>
      <c r="O36" s="681"/>
      <c r="P36" s="681"/>
      <c r="Q36" s="682"/>
      <c r="R36" s="683">
        <v>150092</v>
      </c>
      <c r="S36" s="684"/>
      <c r="T36" s="684"/>
      <c r="U36" s="684"/>
      <c r="V36" s="684"/>
      <c r="W36" s="684"/>
      <c r="X36" s="684"/>
      <c r="Y36" s="685"/>
      <c r="Z36" s="686">
        <v>2.5</v>
      </c>
      <c r="AA36" s="686"/>
      <c r="AB36" s="686"/>
      <c r="AC36" s="686"/>
      <c r="AD36" s="687" t="s">
        <v>136</v>
      </c>
      <c r="AE36" s="687"/>
      <c r="AF36" s="687"/>
      <c r="AG36" s="687"/>
      <c r="AH36" s="687"/>
      <c r="AI36" s="687"/>
      <c r="AJ36" s="687"/>
      <c r="AK36" s="687"/>
      <c r="AL36" s="688" t="s">
        <v>136</v>
      </c>
      <c r="AM36" s="689"/>
      <c r="AN36" s="689"/>
      <c r="AO36" s="690"/>
      <c r="AP36" s="235"/>
      <c r="AQ36" s="757" t="s">
        <v>329</v>
      </c>
      <c r="AR36" s="758"/>
      <c r="AS36" s="758"/>
      <c r="AT36" s="758"/>
      <c r="AU36" s="758"/>
      <c r="AV36" s="758"/>
      <c r="AW36" s="758"/>
      <c r="AX36" s="758"/>
      <c r="AY36" s="759"/>
      <c r="AZ36" s="672">
        <v>696828</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81611</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891662</v>
      </c>
      <c r="CS36" s="684"/>
      <c r="CT36" s="684"/>
      <c r="CU36" s="684"/>
      <c r="CV36" s="684"/>
      <c r="CW36" s="684"/>
      <c r="CX36" s="684"/>
      <c r="CY36" s="685"/>
      <c r="CZ36" s="688">
        <v>15.5</v>
      </c>
      <c r="DA36" s="718"/>
      <c r="DB36" s="718"/>
      <c r="DC36" s="722"/>
      <c r="DD36" s="692">
        <v>728838</v>
      </c>
      <c r="DE36" s="684"/>
      <c r="DF36" s="684"/>
      <c r="DG36" s="684"/>
      <c r="DH36" s="684"/>
      <c r="DI36" s="684"/>
      <c r="DJ36" s="684"/>
      <c r="DK36" s="685"/>
      <c r="DL36" s="692">
        <v>595303</v>
      </c>
      <c r="DM36" s="684"/>
      <c r="DN36" s="684"/>
      <c r="DO36" s="684"/>
      <c r="DP36" s="684"/>
      <c r="DQ36" s="684"/>
      <c r="DR36" s="684"/>
      <c r="DS36" s="684"/>
      <c r="DT36" s="684"/>
      <c r="DU36" s="684"/>
      <c r="DV36" s="685"/>
      <c r="DW36" s="688">
        <v>18.100000000000001</v>
      </c>
      <c r="DX36" s="718"/>
      <c r="DY36" s="718"/>
      <c r="DZ36" s="718"/>
      <c r="EA36" s="718"/>
      <c r="EB36" s="718"/>
      <c r="EC36" s="719"/>
    </row>
    <row r="37" spans="2:133" ht="11.25" customHeight="1" x14ac:dyDescent="0.15">
      <c r="B37" s="680" t="s">
        <v>332</v>
      </c>
      <c r="C37" s="681"/>
      <c r="D37" s="681"/>
      <c r="E37" s="681"/>
      <c r="F37" s="681"/>
      <c r="G37" s="681"/>
      <c r="H37" s="681"/>
      <c r="I37" s="681"/>
      <c r="J37" s="681"/>
      <c r="K37" s="681"/>
      <c r="L37" s="681"/>
      <c r="M37" s="681"/>
      <c r="N37" s="681"/>
      <c r="O37" s="681"/>
      <c r="P37" s="681"/>
      <c r="Q37" s="682"/>
      <c r="R37" s="683">
        <v>197210</v>
      </c>
      <c r="S37" s="684"/>
      <c r="T37" s="684"/>
      <c r="U37" s="684"/>
      <c r="V37" s="684"/>
      <c r="W37" s="684"/>
      <c r="X37" s="684"/>
      <c r="Y37" s="685"/>
      <c r="Z37" s="686">
        <v>3.3</v>
      </c>
      <c r="AA37" s="686"/>
      <c r="AB37" s="686"/>
      <c r="AC37" s="686"/>
      <c r="AD37" s="687" t="s">
        <v>136</v>
      </c>
      <c r="AE37" s="687"/>
      <c r="AF37" s="687"/>
      <c r="AG37" s="687"/>
      <c r="AH37" s="687"/>
      <c r="AI37" s="687"/>
      <c r="AJ37" s="687"/>
      <c r="AK37" s="687"/>
      <c r="AL37" s="688" t="s">
        <v>233</v>
      </c>
      <c r="AM37" s="689"/>
      <c r="AN37" s="689"/>
      <c r="AO37" s="690"/>
      <c r="AQ37" s="761" t="s">
        <v>333</v>
      </c>
      <c r="AR37" s="762"/>
      <c r="AS37" s="762"/>
      <c r="AT37" s="762"/>
      <c r="AU37" s="762"/>
      <c r="AV37" s="762"/>
      <c r="AW37" s="762"/>
      <c r="AX37" s="762"/>
      <c r="AY37" s="763"/>
      <c r="AZ37" s="683">
        <v>108493</v>
      </c>
      <c r="BA37" s="684"/>
      <c r="BB37" s="684"/>
      <c r="BC37" s="684"/>
      <c r="BD37" s="720"/>
      <c r="BE37" s="720"/>
      <c r="BF37" s="750"/>
      <c r="BG37" s="698" t="s">
        <v>334</v>
      </c>
      <c r="BH37" s="699"/>
      <c r="BI37" s="699"/>
      <c r="BJ37" s="699"/>
      <c r="BK37" s="699"/>
      <c r="BL37" s="699"/>
      <c r="BM37" s="699"/>
      <c r="BN37" s="699"/>
      <c r="BO37" s="699"/>
      <c r="BP37" s="699"/>
      <c r="BQ37" s="699"/>
      <c r="BR37" s="699"/>
      <c r="BS37" s="699"/>
      <c r="BT37" s="699"/>
      <c r="BU37" s="700"/>
      <c r="BV37" s="683">
        <v>63635</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353622</v>
      </c>
      <c r="CS37" s="720"/>
      <c r="CT37" s="720"/>
      <c r="CU37" s="720"/>
      <c r="CV37" s="720"/>
      <c r="CW37" s="720"/>
      <c r="CX37" s="720"/>
      <c r="CY37" s="721"/>
      <c r="CZ37" s="688">
        <v>6.1</v>
      </c>
      <c r="DA37" s="718"/>
      <c r="DB37" s="718"/>
      <c r="DC37" s="722"/>
      <c r="DD37" s="692">
        <v>353488</v>
      </c>
      <c r="DE37" s="720"/>
      <c r="DF37" s="720"/>
      <c r="DG37" s="720"/>
      <c r="DH37" s="720"/>
      <c r="DI37" s="720"/>
      <c r="DJ37" s="720"/>
      <c r="DK37" s="721"/>
      <c r="DL37" s="692">
        <v>322881</v>
      </c>
      <c r="DM37" s="720"/>
      <c r="DN37" s="720"/>
      <c r="DO37" s="720"/>
      <c r="DP37" s="720"/>
      <c r="DQ37" s="720"/>
      <c r="DR37" s="720"/>
      <c r="DS37" s="720"/>
      <c r="DT37" s="720"/>
      <c r="DU37" s="720"/>
      <c r="DV37" s="721"/>
      <c r="DW37" s="688">
        <v>9.8000000000000007</v>
      </c>
      <c r="DX37" s="718"/>
      <c r="DY37" s="718"/>
      <c r="DZ37" s="718"/>
      <c r="EA37" s="718"/>
      <c r="EB37" s="718"/>
      <c r="EC37" s="719"/>
    </row>
    <row r="38" spans="2:133" ht="11.25" customHeight="1" x14ac:dyDescent="0.15">
      <c r="B38" s="680" t="s">
        <v>336</v>
      </c>
      <c r="C38" s="681"/>
      <c r="D38" s="681"/>
      <c r="E38" s="681"/>
      <c r="F38" s="681"/>
      <c r="G38" s="681"/>
      <c r="H38" s="681"/>
      <c r="I38" s="681"/>
      <c r="J38" s="681"/>
      <c r="K38" s="681"/>
      <c r="L38" s="681"/>
      <c r="M38" s="681"/>
      <c r="N38" s="681"/>
      <c r="O38" s="681"/>
      <c r="P38" s="681"/>
      <c r="Q38" s="682"/>
      <c r="R38" s="683">
        <v>58920</v>
      </c>
      <c r="S38" s="684"/>
      <c r="T38" s="684"/>
      <c r="U38" s="684"/>
      <c r="V38" s="684"/>
      <c r="W38" s="684"/>
      <c r="X38" s="684"/>
      <c r="Y38" s="685"/>
      <c r="Z38" s="686">
        <v>1</v>
      </c>
      <c r="AA38" s="686"/>
      <c r="AB38" s="686"/>
      <c r="AC38" s="686"/>
      <c r="AD38" s="687">
        <v>25</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108053</v>
      </c>
      <c r="BA38" s="684"/>
      <c r="BB38" s="684"/>
      <c r="BC38" s="684"/>
      <c r="BD38" s="720"/>
      <c r="BE38" s="720"/>
      <c r="BF38" s="750"/>
      <c r="BG38" s="698" t="s">
        <v>338</v>
      </c>
      <c r="BH38" s="699"/>
      <c r="BI38" s="699"/>
      <c r="BJ38" s="699"/>
      <c r="BK38" s="699"/>
      <c r="BL38" s="699"/>
      <c r="BM38" s="699"/>
      <c r="BN38" s="699"/>
      <c r="BO38" s="699"/>
      <c r="BP38" s="699"/>
      <c r="BQ38" s="699"/>
      <c r="BR38" s="699"/>
      <c r="BS38" s="699"/>
      <c r="BT38" s="699"/>
      <c r="BU38" s="700"/>
      <c r="BV38" s="683">
        <v>1405</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588775</v>
      </c>
      <c r="CS38" s="684"/>
      <c r="CT38" s="684"/>
      <c r="CU38" s="684"/>
      <c r="CV38" s="684"/>
      <c r="CW38" s="684"/>
      <c r="CX38" s="684"/>
      <c r="CY38" s="685"/>
      <c r="CZ38" s="688">
        <v>10.199999999999999</v>
      </c>
      <c r="DA38" s="718"/>
      <c r="DB38" s="718"/>
      <c r="DC38" s="722"/>
      <c r="DD38" s="692">
        <v>502261</v>
      </c>
      <c r="DE38" s="684"/>
      <c r="DF38" s="684"/>
      <c r="DG38" s="684"/>
      <c r="DH38" s="684"/>
      <c r="DI38" s="684"/>
      <c r="DJ38" s="684"/>
      <c r="DK38" s="685"/>
      <c r="DL38" s="692">
        <v>476158</v>
      </c>
      <c r="DM38" s="684"/>
      <c r="DN38" s="684"/>
      <c r="DO38" s="684"/>
      <c r="DP38" s="684"/>
      <c r="DQ38" s="684"/>
      <c r="DR38" s="684"/>
      <c r="DS38" s="684"/>
      <c r="DT38" s="684"/>
      <c r="DU38" s="684"/>
      <c r="DV38" s="685"/>
      <c r="DW38" s="688">
        <v>14.4</v>
      </c>
      <c r="DX38" s="718"/>
      <c r="DY38" s="718"/>
      <c r="DZ38" s="718"/>
      <c r="EA38" s="718"/>
      <c r="EB38" s="718"/>
      <c r="EC38" s="719"/>
    </row>
    <row r="39" spans="2:133" ht="11.25" customHeight="1" x14ac:dyDescent="0.15">
      <c r="B39" s="680" t="s">
        <v>340</v>
      </c>
      <c r="C39" s="681"/>
      <c r="D39" s="681"/>
      <c r="E39" s="681"/>
      <c r="F39" s="681"/>
      <c r="G39" s="681"/>
      <c r="H39" s="681"/>
      <c r="I39" s="681"/>
      <c r="J39" s="681"/>
      <c r="K39" s="681"/>
      <c r="L39" s="681"/>
      <c r="M39" s="681"/>
      <c r="N39" s="681"/>
      <c r="O39" s="681"/>
      <c r="P39" s="681"/>
      <c r="Q39" s="682"/>
      <c r="R39" s="683">
        <v>339309</v>
      </c>
      <c r="S39" s="684"/>
      <c r="T39" s="684"/>
      <c r="U39" s="684"/>
      <c r="V39" s="684"/>
      <c r="W39" s="684"/>
      <c r="X39" s="684"/>
      <c r="Y39" s="685"/>
      <c r="Z39" s="686">
        <v>5.7</v>
      </c>
      <c r="AA39" s="686"/>
      <c r="AB39" s="686"/>
      <c r="AC39" s="686"/>
      <c r="AD39" s="687" t="s">
        <v>233</v>
      </c>
      <c r="AE39" s="687"/>
      <c r="AF39" s="687"/>
      <c r="AG39" s="687"/>
      <c r="AH39" s="687"/>
      <c r="AI39" s="687"/>
      <c r="AJ39" s="687"/>
      <c r="AK39" s="687"/>
      <c r="AL39" s="688" t="s">
        <v>136</v>
      </c>
      <c r="AM39" s="689"/>
      <c r="AN39" s="689"/>
      <c r="AO39" s="690"/>
      <c r="AQ39" s="761" t="s">
        <v>341</v>
      </c>
      <c r="AR39" s="762"/>
      <c r="AS39" s="762"/>
      <c r="AT39" s="762"/>
      <c r="AU39" s="762"/>
      <c r="AV39" s="762"/>
      <c r="AW39" s="762"/>
      <c r="AX39" s="762"/>
      <c r="AY39" s="763"/>
      <c r="AZ39" s="683" t="s">
        <v>240</v>
      </c>
      <c r="BA39" s="684"/>
      <c r="BB39" s="684"/>
      <c r="BC39" s="684"/>
      <c r="BD39" s="720"/>
      <c r="BE39" s="720"/>
      <c r="BF39" s="750"/>
      <c r="BG39" s="698" t="s">
        <v>342</v>
      </c>
      <c r="BH39" s="699"/>
      <c r="BI39" s="699"/>
      <c r="BJ39" s="699"/>
      <c r="BK39" s="699"/>
      <c r="BL39" s="699"/>
      <c r="BM39" s="699"/>
      <c r="BN39" s="699"/>
      <c r="BO39" s="699"/>
      <c r="BP39" s="699"/>
      <c r="BQ39" s="699"/>
      <c r="BR39" s="699"/>
      <c r="BS39" s="699"/>
      <c r="BT39" s="699"/>
      <c r="BU39" s="700"/>
      <c r="BV39" s="683">
        <v>2511</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278303</v>
      </c>
      <c r="CS39" s="720"/>
      <c r="CT39" s="720"/>
      <c r="CU39" s="720"/>
      <c r="CV39" s="720"/>
      <c r="CW39" s="720"/>
      <c r="CX39" s="720"/>
      <c r="CY39" s="721"/>
      <c r="CZ39" s="688">
        <v>4.8</v>
      </c>
      <c r="DA39" s="718"/>
      <c r="DB39" s="718"/>
      <c r="DC39" s="722"/>
      <c r="DD39" s="692">
        <v>95759</v>
      </c>
      <c r="DE39" s="720"/>
      <c r="DF39" s="720"/>
      <c r="DG39" s="720"/>
      <c r="DH39" s="720"/>
      <c r="DI39" s="720"/>
      <c r="DJ39" s="720"/>
      <c r="DK39" s="721"/>
      <c r="DL39" s="692" t="s">
        <v>233</v>
      </c>
      <c r="DM39" s="720"/>
      <c r="DN39" s="720"/>
      <c r="DO39" s="720"/>
      <c r="DP39" s="720"/>
      <c r="DQ39" s="720"/>
      <c r="DR39" s="720"/>
      <c r="DS39" s="720"/>
      <c r="DT39" s="720"/>
      <c r="DU39" s="720"/>
      <c r="DV39" s="721"/>
      <c r="DW39" s="688" t="s">
        <v>233</v>
      </c>
      <c r="DX39" s="718"/>
      <c r="DY39" s="718"/>
      <c r="DZ39" s="718"/>
      <c r="EA39" s="718"/>
      <c r="EB39" s="718"/>
      <c r="EC39" s="719"/>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233</v>
      </c>
      <c r="S40" s="684"/>
      <c r="T40" s="684"/>
      <c r="U40" s="684"/>
      <c r="V40" s="684"/>
      <c r="W40" s="684"/>
      <c r="X40" s="684"/>
      <c r="Y40" s="685"/>
      <c r="Z40" s="686" t="s">
        <v>240</v>
      </c>
      <c r="AA40" s="686"/>
      <c r="AB40" s="686"/>
      <c r="AC40" s="686"/>
      <c r="AD40" s="687" t="s">
        <v>240</v>
      </c>
      <c r="AE40" s="687"/>
      <c r="AF40" s="687"/>
      <c r="AG40" s="687"/>
      <c r="AH40" s="687"/>
      <c r="AI40" s="687"/>
      <c r="AJ40" s="687"/>
      <c r="AK40" s="687"/>
      <c r="AL40" s="688" t="s">
        <v>240</v>
      </c>
      <c r="AM40" s="689"/>
      <c r="AN40" s="689"/>
      <c r="AO40" s="690"/>
      <c r="AQ40" s="761" t="s">
        <v>345</v>
      </c>
      <c r="AR40" s="762"/>
      <c r="AS40" s="762"/>
      <c r="AT40" s="762"/>
      <c r="AU40" s="762"/>
      <c r="AV40" s="762"/>
      <c r="AW40" s="762"/>
      <c r="AX40" s="762"/>
      <c r="AY40" s="763"/>
      <c r="AZ40" s="683" t="s">
        <v>240</v>
      </c>
      <c r="BA40" s="684"/>
      <c r="BB40" s="684"/>
      <c r="BC40" s="684"/>
      <c r="BD40" s="720"/>
      <c r="BE40" s="720"/>
      <c r="BF40" s="750"/>
      <c r="BG40" s="764" t="s">
        <v>346</v>
      </c>
      <c r="BH40" s="765"/>
      <c r="BI40" s="765"/>
      <c r="BJ40" s="765"/>
      <c r="BK40" s="765"/>
      <c r="BL40" s="236"/>
      <c r="BM40" s="699" t="s">
        <v>347</v>
      </c>
      <c r="BN40" s="699"/>
      <c r="BO40" s="699"/>
      <c r="BP40" s="699"/>
      <c r="BQ40" s="699"/>
      <c r="BR40" s="699"/>
      <c r="BS40" s="699"/>
      <c r="BT40" s="699"/>
      <c r="BU40" s="700"/>
      <c r="BV40" s="683">
        <v>105</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t="s">
        <v>136</v>
      </c>
      <c r="CS40" s="684"/>
      <c r="CT40" s="684"/>
      <c r="CU40" s="684"/>
      <c r="CV40" s="684"/>
      <c r="CW40" s="684"/>
      <c r="CX40" s="684"/>
      <c r="CY40" s="685"/>
      <c r="CZ40" s="688" t="s">
        <v>136</v>
      </c>
      <c r="DA40" s="718"/>
      <c r="DB40" s="718"/>
      <c r="DC40" s="722"/>
      <c r="DD40" s="692" t="s">
        <v>233</v>
      </c>
      <c r="DE40" s="684"/>
      <c r="DF40" s="684"/>
      <c r="DG40" s="684"/>
      <c r="DH40" s="684"/>
      <c r="DI40" s="684"/>
      <c r="DJ40" s="684"/>
      <c r="DK40" s="685"/>
      <c r="DL40" s="692" t="s">
        <v>136</v>
      </c>
      <c r="DM40" s="684"/>
      <c r="DN40" s="684"/>
      <c r="DO40" s="684"/>
      <c r="DP40" s="684"/>
      <c r="DQ40" s="684"/>
      <c r="DR40" s="684"/>
      <c r="DS40" s="684"/>
      <c r="DT40" s="684"/>
      <c r="DU40" s="684"/>
      <c r="DV40" s="685"/>
      <c r="DW40" s="688" t="s">
        <v>233</v>
      </c>
      <c r="DX40" s="718"/>
      <c r="DY40" s="718"/>
      <c r="DZ40" s="718"/>
      <c r="EA40" s="718"/>
      <c r="EB40" s="718"/>
      <c r="EC40" s="719"/>
    </row>
    <row r="41" spans="2:133" ht="11.25" customHeight="1" x14ac:dyDescent="0.15">
      <c r="B41" s="680" t="s">
        <v>349</v>
      </c>
      <c r="C41" s="681"/>
      <c r="D41" s="681"/>
      <c r="E41" s="681"/>
      <c r="F41" s="681"/>
      <c r="G41" s="681"/>
      <c r="H41" s="681"/>
      <c r="I41" s="681"/>
      <c r="J41" s="681"/>
      <c r="K41" s="681"/>
      <c r="L41" s="681"/>
      <c r="M41" s="681"/>
      <c r="N41" s="681"/>
      <c r="O41" s="681"/>
      <c r="P41" s="681"/>
      <c r="Q41" s="682"/>
      <c r="R41" s="683">
        <v>121109</v>
      </c>
      <c r="S41" s="684"/>
      <c r="T41" s="684"/>
      <c r="U41" s="684"/>
      <c r="V41" s="684"/>
      <c r="W41" s="684"/>
      <c r="X41" s="684"/>
      <c r="Y41" s="685"/>
      <c r="Z41" s="686">
        <v>2</v>
      </c>
      <c r="AA41" s="686"/>
      <c r="AB41" s="686"/>
      <c r="AC41" s="686"/>
      <c r="AD41" s="687" t="s">
        <v>136</v>
      </c>
      <c r="AE41" s="687"/>
      <c r="AF41" s="687"/>
      <c r="AG41" s="687"/>
      <c r="AH41" s="687"/>
      <c r="AI41" s="687"/>
      <c r="AJ41" s="687"/>
      <c r="AK41" s="687"/>
      <c r="AL41" s="688" t="s">
        <v>233</v>
      </c>
      <c r="AM41" s="689"/>
      <c r="AN41" s="689"/>
      <c r="AO41" s="690"/>
      <c r="AQ41" s="761" t="s">
        <v>350</v>
      </c>
      <c r="AR41" s="762"/>
      <c r="AS41" s="762"/>
      <c r="AT41" s="762"/>
      <c r="AU41" s="762"/>
      <c r="AV41" s="762"/>
      <c r="AW41" s="762"/>
      <c r="AX41" s="762"/>
      <c r="AY41" s="763"/>
      <c r="AZ41" s="683">
        <v>116451</v>
      </c>
      <c r="BA41" s="684"/>
      <c r="BB41" s="684"/>
      <c r="BC41" s="684"/>
      <c r="BD41" s="720"/>
      <c r="BE41" s="720"/>
      <c r="BF41" s="750"/>
      <c r="BG41" s="764"/>
      <c r="BH41" s="765"/>
      <c r="BI41" s="765"/>
      <c r="BJ41" s="765"/>
      <c r="BK41" s="765"/>
      <c r="BL41" s="236"/>
      <c r="BM41" s="699" t="s">
        <v>351</v>
      </c>
      <c r="BN41" s="699"/>
      <c r="BO41" s="699"/>
      <c r="BP41" s="699"/>
      <c r="BQ41" s="699"/>
      <c r="BR41" s="699"/>
      <c r="BS41" s="699"/>
      <c r="BT41" s="699"/>
      <c r="BU41" s="700"/>
      <c r="BV41" s="683" t="s">
        <v>136</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136</v>
      </c>
      <c r="CS41" s="720"/>
      <c r="CT41" s="720"/>
      <c r="CU41" s="720"/>
      <c r="CV41" s="720"/>
      <c r="CW41" s="720"/>
      <c r="CX41" s="720"/>
      <c r="CY41" s="721"/>
      <c r="CZ41" s="688" t="s">
        <v>233</v>
      </c>
      <c r="DA41" s="718"/>
      <c r="DB41" s="718"/>
      <c r="DC41" s="722"/>
      <c r="DD41" s="692" t="s">
        <v>136</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353</v>
      </c>
      <c r="C42" s="733"/>
      <c r="D42" s="733"/>
      <c r="E42" s="733"/>
      <c r="F42" s="733"/>
      <c r="G42" s="733"/>
      <c r="H42" s="733"/>
      <c r="I42" s="733"/>
      <c r="J42" s="733"/>
      <c r="K42" s="733"/>
      <c r="L42" s="733"/>
      <c r="M42" s="733"/>
      <c r="N42" s="733"/>
      <c r="O42" s="733"/>
      <c r="P42" s="733"/>
      <c r="Q42" s="734"/>
      <c r="R42" s="768">
        <v>5942537</v>
      </c>
      <c r="S42" s="769"/>
      <c r="T42" s="769"/>
      <c r="U42" s="769"/>
      <c r="V42" s="769"/>
      <c r="W42" s="769"/>
      <c r="X42" s="769"/>
      <c r="Y42" s="777"/>
      <c r="Z42" s="778">
        <v>100</v>
      </c>
      <c r="AA42" s="778"/>
      <c r="AB42" s="778"/>
      <c r="AC42" s="778"/>
      <c r="AD42" s="779">
        <v>3174569</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363831</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365</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678185</v>
      </c>
      <c r="CS42" s="684"/>
      <c r="CT42" s="684"/>
      <c r="CU42" s="684"/>
      <c r="CV42" s="684"/>
      <c r="CW42" s="684"/>
      <c r="CX42" s="684"/>
      <c r="CY42" s="685"/>
      <c r="CZ42" s="688">
        <v>11.8</v>
      </c>
      <c r="DA42" s="689"/>
      <c r="DB42" s="689"/>
      <c r="DC42" s="701"/>
      <c r="DD42" s="692">
        <v>103053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24771</v>
      </c>
      <c r="CS43" s="720"/>
      <c r="CT43" s="720"/>
      <c r="CU43" s="720"/>
      <c r="CV43" s="720"/>
      <c r="CW43" s="720"/>
      <c r="CX43" s="720"/>
      <c r="CY43" s="721"/>
      <c r="CZ43" s="688">
        <v>0.4</v>
      </c>
      <c r="DA43" s="718"/>
      <c r="DB43" s="718"/>
      <c r="DC43" s="722"/>
      <c r="DD43" s="692">
        <v>24771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616062</v>
      </c>
      <c r="CS44" s="684"/>
      <c r="CT44" s="684"/>
      <c r="CU44" s="684"/>
      <c r="CV44" s="684"/>
      <c r="CW44" s="684"/>
      <c r="CX44" s="684"/>
      <c r="CY44" s="685"/>
      <c r="CZ44" s="688">
        <v>10.7</v>
      </c>
      <c r="DA44" s="689"/>
      <c r="DB44" s="689"/>
      <c r="DC44" s="701"/>
      <c r="DD44" s="692">
        <v>93354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384113</v>
      </c>
      <c r="CS45" s="720"/>
      <c r="CT45" s="720"/>
      <c r="CU45" s="720"/>
      <c r="CV45" s="720"/>
      <c r="CW45" s="720"/>
      <c r="CX45" s="720"/>
      <c r="CY45" s="721"/>
      <c r="CZ45" s="688">
        <v>6.7</v>
      </c>
      <c r="DA45" s="718"/>
      <c r="DB45" s="718"/>
      <c r="DC45" s="722"/>
      <c r="DD45" s="692">
        <v>26665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225671</v>
      </c>
      <c r="CS46" s="684"/>
      <c r="CT46" s="684"/>
      <c r="CU46" s="684"/>
      <c r="CV46" s="684"/>
      <c r="CW46" s="684"/>
      <c r="CX46" s="684"/>
      <c r="CY46" s="685"/>
      <c r="CZ46" s="688">
        <v>3.9</v>
      </c>
      <c r="DA46" s="689"/>
      <c r="DB46" s="689"/>
      <c r="DC46" s="701"/>
      <c r="DD46" s="692">
        <v>65311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62123</v>
      </c>
      <c r="CS47" s="720"/>
      <c r="CT47" s="720"/>
      <c r="CU47" s="720"/>
      <c r="CV47" s="720"/>
      <c r="CW47" s="720"/>
      <c r="CX47" s="720"/>
      <c r="CY47" s="721"/>
      <c r="CZ47" s="688">
        <v>1.1000000000000001</v>
      </c>
      <c r="DA47" s="718"/>
      <c r="DB47" s="718"/>
      <c r="DC47" s="722"/>
      <c r="DD47" s="692">
        <v>9699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136</v>
      </c>
      <c r="CS48" s="684"/>
      <c r="CT48" s="684"/>
      <c r="CU48" s="684"/>
      <c r="CV48" s="684"/>
      <c r="CW48" s="684"/>
      <c r="CX48" s="684"/>
      <c r="CY48" s="685"/>
      <c r="CZ48" s="688" t="s">
        <v>136</v>
      </c>
      <c r="DA48" s="689"/>
      <c r="DB48" s="689"/>
      <c r="DC48" s="701"/>
      <c r="DD48" s="692" t="s">
        <v>136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366</v>
      </c>
      <c r="CE49" s="733"/>
      <c r="CF49" s="733"/>
      <c r="CG49" s="733"/>
      <c r="CH49" s="733"/>
      <c r="CI49" s="733"/>
      <c r="CJ49" s="733"/>
      <c r="CK49" s="733"/>
      <c r="CL49" s="733"/>
      <c r="CM49" s="733"/>
      <c r="CN49" s="733"/>
      <c r="CO49" s="733"/>
      <c r="CP49" s="733"/>
      <c r="CQ49" s="734"/>
      <c r="CR49" s="768">
        <v>5763111</v>
      </c>
      <c r="CS49" s="754"/>
      <c r="CT49" s="754"/>
      <c r="CU49" s="754"/>
      <c r="CV49" s="754"/>
      <c r="CW49" s="754"/>
      <c r="CX49" s="754"/>
      <c r="CY49" s="785"/>
      <c r="CZ49" s="780">
        <v>100</v>
      </c>
      <c r="DA49" s="786"/>
      <c r="DB49" s="786"/>
      <c r="DC49" s="787"/>
      <c r="DD49" s="788">
        <v>3545508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Hb16r6gHOMjw6Ew0khjyR9dOEqTGpU++ltBZU13Nt9rcSdvl7OUpP5ejEPGEB9k+jPwAKKWjCS65UWoD/A91w==" saltValue="P7JKObbuG16Mk5NyPEO1X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5943</v>
      </c>
      <c r="R7" s="819"/>
      <c r="S7" s="819"/>
      <c r="T7" s="819"/>
      <c r="U7" s="819"/>
      <c r="V7" s="819">
        <v>5763</v>
      </c>
      <c r="W7" s="819"/>
      <c r="X7" s="819"/>
      <c r="Y7" s="819"/>
      <c r="Z7" s="819"/>
      <c r="AA7" s="819">
        <v>180</v>
      </c>
      <c r="AB7" s="819"/>
      <c r="AC7" s="819"/>
      <c r="AD7" s="819"/>
      <c r="AE7" s="820"/>
      <c r="AF7" s="821">
        <v>113</v>
      </c>
      <c r="AG7" s="822"/>
      <c r="AH7" s="822"/>
      <c r="AI7" s="822"/>
      <c r="AJ7" s="823"/>
      <c r="AK7" s="858">
        <v>150</v>
      </c>
      <c r="AL7" s="859"/>
      <c r="AM7" s="859"/>
      <c r="AN7" s="859"/>
      <c r="AO7" s="859"/>
      <c r="AP7" s="859">
        <v>4915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580</v>
      </c>
      <c r="BT7" s="863"/>
      <c r="BU7" s="863"/>
      <c r="BV7" s="863"/>
      <c r="BW7" s="863"/>
      <c r="BX7" s="863"/>
      <c r="BY7" s="863"/>
      <c r="BZ7" s="863"/>
      <c r="CA7" s="863"/>
      <c r="CB7" s="863"/>
      <c r="CC7" s="863"/>
      <c r="CD7" s="863"/>
      <c r="CE7" s="863"/>
      <c r="CF7" s="863"/>
      <c r="CG7" s="864"/>
      <c r="CH7" s="855">
        <v>-19</v>
      </c>
      <c r="CI7" s="856"/>
      <c r="CJ7" s="856"/>
      <c r="CK7" s="856"/>
      <c r="CL7" s="857"/>
      <c r="CM7" s="855">
        <v>200</v>
      </c>
      <c r="CN7" s="856"/>
      <c r="CO7" s="856"/>
      <c r="CP7" s="856"/>
      <c r="CQ7" s="857"/>
      <c r="CR7" s="855">
        <v>6</v>
      </c>
      <c r="CS7" s="856"/>
      <c r="CT7" s="856"/>
      <c r="CU7" s="856"/>
      <c r="CV7" s="857"/>
      <c r="CW7" s="855">
        <v>13</v>
      </c>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5943</v>
      </c>
      <c r="R23" s="878"/>
      <c r="S23" s="878"/>
      <c r="T23" s="878"/>
      <c r="U23" s="878"/>
      <c r="V23" s="878">
        <v>5763</v>
      </c>
      <c r="W23" s="878"/>
      <c r="X23" s="878"/>
      <c r="Y23" s="878"/>
      <c r="Z23" s="878"/>
      <c r="AA23" s="878">
        <v>180</v>
      </c>
      <c r="AB23" s="878"/>
      <c r="AC23" s="878"/>
      <c r="AD23" s="878"/>
      <c r="AE23" s="879"/>
      <c r="AF23" s="880">
        <v>113</v>
      </c>
      <c r="AG23" s="878"/>
      <c r="AH23" s="878"/>
      <c r="AI23" s="878"/>
      <c r="AJ23" s="881"/>
      <c r="AK23" s="882"/>
      <c r="AL23" s="883"/>
      <c r="AM23" s="883"/>
      <c r="AN23" s="883"/>
      <c r="AO23" s="883"/>
      <c r="AP23" s="878">
        <v>4915</v>
      </c>
      <c r="AQ23" s="878"/>
      <c r="AR23" s="878"/>
      <c r="AS23" s="878"/>
      <c r="AT23" s="878"/>
      <c r="AU23" s="884"/>
      <c r="AV23" s="884"/>
      <c r="AW23" s="884"/>
      <c r="AX23" s="884"/>
      <c r="AY23" s="885"/>
      <c r="AZ23" s="893" t="s">
        <v>136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5">
        <v>1416</v>
      </c>
      <c r="R28" s="906"/>
      <c r="S28" s="906"/>
      <c r="T28" s="906"/>
      <c r="U28" s="906"/>
      <c r="V28" s="906">
        <v>1334</v>
      </c>
      <c r="W28" s="906"/>
      <c r="X28" s="906"/>
      <c r="Y28" s="906"/>
      <c r="Z28" s="906"/>
      <c r="AA28" s="906">
        <v>82</v>
      </c>
      <c r="AB28" s="906"/>
      <c r="AC28" s="906"/>
      <c r="AD28" s="906"/>
      <c r="AE28" s="907"/>
      <c r="AF28" s="908">
        <v>82</v>
      </c>
      <c r="AG28" s="906"/>
      <c r="AH28" s="906"/>
      <c r="AI28" s="906"/>
      <c r="AJ28" s="909"/>
      <c r="AK28" s="910">
        <v>116</v>
      </c>
      <c r="AL28" s="911"/>
      <c r="AM28" s="911"/>
      <c r="AN28" s="911"/>
      <c r="AO28" s="911"/>
      <c r="AP28" s="902" t="s">
        <v>579</v>
      </c>
      <c r="AQ28" s="902"/>
      <c r="AR28" s="902"/>
      <c r="AS28" s="902"/>
      <c r="AT28" s="902"/>
      <c r="AU28" s="902" t="s">
        <v>579</v>
      </c>
      <c r="AV28" s="902"/>
      <c r="AW28" s="902"/>
      <c r="AX28" s="902"/>
      <c r="AY28" s="902"/>
      <c r="AZ28" s="902" t="s">
        <v>579</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1126</v>
      </c>
      <c r="R29" s="843"/>
      <c r="S29" s="843"/>
      <c r="T29" s="843"/>
      <c r="U29" s="843"/>
      <c r="V29" s="843">
        <v>1056</v>
      </c>
      <c r="W29" s="843"/>
      <c r="X29" s="843"/>
      <c r="Y29" s="843"/>
      <c r="Z29" s="843"/>
      <c r="AA29" s="843">
        <v>70</v>
      </c>
      <c r="AB29" s="843"/>
      <c r="AC29" s="843"/>
      <c r="AD29" s="843"/>
      <c r="AE29" s="844"/>
      <c r="AF29" s="845">
        <v>70</v>
      </c>
      <c r="AG29" s="846"/>
      <c r="AH29" s="846"/>
      <c r="AI29" s="846"/>
      <c r="AJ29" s="847"/>
      <c r="AK29" s="914">
        <v>176</v>
      </c>
      <c r="AL29" s="902"/>
      <c r="AM29" s="902"/>
      <c r="AN29" s="902"/>
      <c r="AO29" s="902"/>
      <c r="AP29" s="902" t="s">
        <v>576</v>
      </c>
      <c r="AQ29" s="902"/>
      <c r="AR29" s="902"/>
      <c r="AS29" s="902"/>
      <c r="AT29" s="902"/>
      <c r="AU29" s="902" t="s">
        <v>576</v>
      </c>
      <c r="AV29" s="902"/>
      <c r="AW29" s="902"/>
      <c r="AX29" s="902"/>
      <c r="AY29" s="902"/>
      <c r="AZ29" s="902" t="s">
        <v>576</v>
      </c>
      <c r="BA29" s="902"/>
      <c r="BB29" s="902"/>
      <c r="BC29" s="902"/>
      <c r="BD29" s="902"/>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108</v>
      </c>
      <c r="R30" s="843"/>
      <c r="S30" s="843"/>
      <c r="T30" s="843"/>
      <c r="U30" s="843"/>
      <c r="V30" s="843">
        <v>107</v>
      </c>
      <c r="W30" s="843"/>
      <c r="X30" s="843"/>
      <c r="Y30" s="843"/>
      <c r="Z30" s="843"/>
      <c r="AA30" s="843">
        <v>1</v>
      </c>
      <c r="AB30" s="843"/>
      <c r="AC30" s="843"/>
      <c r="AD30" s="843"/>
      <c r="AE30" s="844"/>
      <c r="AF30" s="845">
        <v>1</v>
      </c>
      <c r="AG30" s="846"/>
      <c r="AH30" s="846"/>
      <c r="AI30" s="846"/>
      <c r="AJ30" s="847"/>
      <c r="AK30" s="914">
        <v>38</v>
      </c>
      <c r="AL30" s="902"/>
      <c r="AM30" s="902"/>
      <c r="AN30" s="902"/>
      <c r="AO30" s="902"/>
      <c r="AP30" s="902" t="s">
        <v>576</v>
      </c>
      <c r="AQ30" s="902"/>
      <c r="AR30" s="902"/>
      <c r="AS30" s="902"/>
      <c r="AT30" s="902"/>
      <c r="AU30" s="902" t="s">
        <v>576</v>
      </c>
      <c r="AV30" s="902"/>
      <c r="AW30" s="902"/>
      <c r="AX30" s="902"/>
      <c r="AY30" s="902"/>
      <c r="AZ30" s="902" t="s">
        <v>576</v>
      </c>
      <c r="BA30" s="902"/>
      <c r="BB30" s="902"/>
      <c r="BC30" s="902"/>
      <c r="BD30" s="902"/>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183</v>
      </c>
      <c r="R31" s="843"/>
      <c r="S31" s="843"/>
      <c r="T31" s="843"/>
      <c r="U31" s="843"/>
      <c r="V31" s="843">
        <v>195</v>
      </c>
      <c r="W31" s="843"/>
      <c r="X31" s="843"/>
      <c r="Y31" s="843"/>
      <c r="Z31" s="843"/>
      <c r="AA31" s="843">
        <v>-12</v>
      </c>
      <c r="AB31" s="843"/>
      <c r="AC31" s="843"/>
      <c r="AD31" s="843"/>
      <c r="AE31" s="844"/>
      <c r="AF31" s="845">
        <v>29</v>
      </c>
      <c r="AG31" s="846"/>
      <c r="AH31" s="846"/>
      <c r="AI31" s="846"/>
      <c r="AJ31" s="847"/>
      <c r="AK31" s="914">
        <v>108</v>
      </c>
      <c r="AL31" s="902"/>
      <c r="AM31" s="902"/>
      <c r="AN31" s="902"/>
      <c r="AO31" s="902"/>
      <c r="AP31" s="902">
        <v>2119</v>
      </c>
      <c r="AQ31" s="902"/>
      <c r="AR31" s="902"/>
      <c r="AS31" s="902"/>
      <c r="AT31" s="902"/>
      <c r="AU31" s="902">
        <v>1212</v>
      </c>
      <c r="AV31" s="902"/>
      <c r="AW31" s="902"/>
      <c r="AX31" s="902"/>
      <c r="AY31" s="902"/>
      <c r="AZ31" s="902" t="s">
        <v>576</v>
      </c>
      <c r="BA31" s="902"/>
      <c r="BB31" s="902"/>
      <c r="BC31" s="902"/>
      <c r="BD31" s="902"/>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220</v>
      </c>
      <c r="R32" s="843"/>
      <c r="S32" s="843"/>
      <c r="T32" s="843"/>
      <c r="U32" s="843"/>
      <c r="V32" s="843">
        <v>216</v>
      </c>
      <c r="W32" s="843"/>
      <c r="X32" s="843"/>
      <c r="Y32" s="843"/>
      <c r="Z32" s="843"/>
      <c r="AA32" s="843">
        <v>4</v>
      </c>
      <c r="AB32" s="843"/>
      <c r="AC32" s="843"/>
      <c r="AD32" s="843"/>
      <c r="AE32" s="844"/>
      <c r="AF32" s="845">
        <v>3</v>
      </c>
      <c r="AG32" s="846"/>
      <c r="AH32" s="846"/>
      <c r="AI32" s="846"/>
      <c r="AJ32" s="847"/>
      <c r="AK32" s="914">
        <v>108</v>
      </c>
      <c r="AL32" s="902"/>
      <c r="AM32" s="902"/>
      <c r="AN32" s="902"/>
      <c r="AO32" s="902"/>
      <c r="AP32" s="902">
        <v>1764</v>
      </c>
      <c r="AQ32" s="902"/>
      <c r="AR32" s="902"/>
      <c r="AS32" s="902"/>
      <c r="AT32" s="902"/>
      <c r="AU32" s="902">
        <v>1681</v>
      </c>
      <c r="AV32" s="902"/>
      <c r="AW32" s="902"/>
      <c r="AX32" s="902"/>
      <c r="AY32" s="902"/>
      <c r="AZ32" s="902" t="s">
        <v>576</v>
      </c>
      <c r="BA32" s="902"/>
      <c r="BB32" s="902"/>
      <c r="BC32" s="902"/>
      <c r="BD32" s="902"/>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02"/>
      <c r="AM33" s="902"/>
      <c r="AN33" s="902"/>
      <c r="AO33" s="902"/>
      <c r="AP33" s="902"/>
      <c r="AQ33" s="902"/>
      <c r="AR33" s="902"/>
      <c r="AS33" s="902"/>
      <c r="AT33" s="902"/>
      <c r="AU33" s="902"/>
      <c r="AV33" s="902"/>
      <c r="AW33" s="902"/>
      <c r="AX33" s="902"/>
      <c r="AY33" s="902"/>
      <c r="AZ33" s="915"/>
      <c r="BA33" s="915"/>
      <c r="BB33" s="915"/>
      <c r="BC33" s="915"/>
      <c r="BD33" s="915"/>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02"/>
      <c r="AM34" s="902"/>
      <c r="AN34" s="902"/>
      <c r="AO34" s="902"/>
      <c r="AP34" s="902"/>
      <c r="AQ34" s="902"/>
      <c r="AR34" s="902"/>
      <c r="AS34" s="902"/>
      <c r="AT34" s="902"/>
      <c r="AU34" s="902"/>
      <c r="AV34" s="902"/>
      <c r="AW34" s="902"/>
      <c r="AX34" s="902"/>
      <c r="AY34" s="902"/>
      <c r="AZ34" s="915"/>
      <c r="BA34" s="915"/>
      <c r="BB34" s="915"/>
      <c r="BC34" s="915"/>
      <c r="BD34" s="915"/>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02"/>
      <c r="AM35" s="902"/>
      <c r="AN35" s="902"/>
      <c r="AO35" s="902"/>
      <c r="AP35" s="902"/>
      <c r="AQ35" s="902"/>
      <c r="AR35" s="902"/>
      <c r="AS35" s="902"/>
      <c r="AT35" s="902"/>
      <c r="AU35" s="902"/>
      <c r="AV35" s="902"/>
      <c r="AW35" s="902"/>
      <c r="AX35" s="902"/>
      <c r="AY35" s="902"/>
      <c r="AZ35" s="915"/>
      <c r="BA35" s="915"/>
      <c r="BB35" s="915"/>
      <c r="BC35" s="915"/>
      <c r="BD35" s="915"/>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02"/>
      <c r="AM36" s="902"/>
      <c r="AN36" s="902"/>
      <c r="AO36" s="902"/>
      <c r="AP36" s="902"/>
      <c r="AQ36" s="902"/>
      <c r="AR36" s="902"/>
      <c r="AS36" s="902"/>
      <c r="AT36" s="902"/>
      <c r="AU36" s="902"/>
      <c r="AV36" s="902"/>
      <c r="AW36" s="902"/>
      <c r="AX36" s="902"/>
      <c r="AY36" s="902"/>
      <c r="AZ36" s="915"/>
      <c r="BA36" s="915"/>
      <c r="BB36" s="915"/>
      <c r="BC36" s="915"/>
      <c r="BD36" s="915"/>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02"/>
      <c r="AM37" s="902"/>
      <c r="AN37" s="902"/>
      <c r="AO37" s="902"/>
      <c r="AP37" s="902"/>
      <c r="AQ37" s="902"/>
      <c r="AR37" s="902"/>
      <c r="AS37" s="902"/>
      <c r="AT37" s="902"/>
      <c r="AU37" s="902"/>
      <c r="AV37" s="902"/>
      <c r="AW37" s="902"/>
      <c r="AX37" s="902"/>
      <c r="AY37" s="902"/>
      <c r="AZ37" s="915"/>
      <c r="BA37" s="915"/>
      <c r="BB37" s="915"/>
      <c r="BC37" s="915"/>
      <c r="BD37" s="915"/>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02"/>
      <c r="AM38" s="902"/>
      <c r="AN38" s="902"/>
      <c r="AO38" s="902"/>
      <c r="AP38" s="902"/>
      <c r="AQ38" s="902"/>
      <c r="AR38" s="902"/>
      <c r="AS38" s="902"/>
      <c r="AT38" s="902"/>
      <c r="AU38" s="902"/>
      <c r="AV38" s="902"/>
      <c r="AW38" s="902"/>
      <c r="AX38" s="902"/>
      <c r="AY38" s="902"/>
      <c r="AZ38" s="915"/>
      <c r="BA38" s="915"/>
      <c r="BB38" s="915"/>
      <c r="BC38" s="915"/>
      <c r="BD38" s="915"/>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02"/>
      <c r="AM39" s="902"/>
      <c r="AN39" s="902"/>
      <c r="AO39" s="902"/>
      <c r="AP39" s="902"/>
      <c r="AQ39" s="902"/>
      <c r="AR39" s="902"/>
      <c r="AS39" s="902"/>
      <c r="AT39" s="902"/>
      <c r="AU39" s="902"/>
      <c r="AV39" s="902"/>
      <c r="AW39" s="902"/>
      <c r="AX39" s="902"/>
      <c r="AY39" s="902"/>
      <c r="AZ39" s="915"/>
      <c r="BA39" s="915"/>
      <c r="BB39" s="915"/>
      <c r="BC39" s="915"/>
      <c r="BD39" s="915"/>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02"/>
      <c r="AM40" s="902"/>
      <c r="AN40" s="902"/>
      <c r="AO40" s="902"/>
      <c r="AP40" s="902"/>
      <c r="AQ40" s="902"/>
      <c r="AR40" s="902"/>
      <c r="AS40" s="902"/>
      <c r="AT40" s="902"/>
      <c r="AU40" s="902"/>
      <c r="AV40" s="902"/>
      <c r="AW40" s="902"/>
      <c r="AX40" s="902"/>
      <c r="AY40" s="902"/>
      <c r="AZ40" s="915"/>
      <c r="BA40" s="915"/>
      <c r="BB40" s="915"/>
      <c r="BC40" s="915"/>
      <c r="BD40" s="915"/>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02"/>
      <c r="AM41" s="902"/>
      <c r="AN41" s="902"/>
      <c r="AO41" s="902"/>
      <c r="AP41" s="902"/>
      <c r="AQ41" s="902"/>
      <c r="AR41" s="902"/>
      <c r="AS41" s="902"/>
      <c r="AT41" s="902"/>
      <c r="AU41" s="902"/>
      <c r="AV41" s="902"/>
      <c r="AW41" s="902"/>
      <c r="AX41" s="902"/>
      <c r="AY41" s="902"/>
      <c r="AZ41" s="915"/>
      <c r="BA41" s="915"/>
      <c r="BB41" s="915"/>
      <c r="BC41" s="915"/>
      <c r="BD41" s="915"/>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02"/>
      <c r="AM42" s="902"/>
      <c r="AN42" s="902"/>
      <c r="AO42" s="902"/>
      <c r="AP42" s="902"/>
      <c r="AQ42" s="902"/>
      <c r="AR42" s="902"/>
      <c r="AS42" s="902"/>
      <c r="AT42" s="902"/>
      <c r="AU42" s="902"/>
      <c r="AV42" s="902"/>
      <c r="AW42" s="902"/>
      <c r="AX42" s="902"/>
      <c r="AY42" s="902"/>
      <c r="AZ42" s="915"/>
      <c r="BA42" s="915"/>
      <c r="BB42" s="915"/>
      <c r="BC42" s="915"/>
      <c r="BD42" s="915"/>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02"/>
      <c r="AM43" s="902"/>
      <c r="AN43" s="902"/>
      <c r="AO43" s="902"/>
      <c r="AP43" s="902"/>
      <c r="AQ43" s="902"/>
      <c r="AR43" s="902"/>
      <c r="AS43" s="902"/>
      <c r="AT43" s="902"/>
      <c r="AU43" s="902"/>
      <c r="AV43" s="902"/>
      <c r="AW43" s="902"/>
      <c r="AX43" s="902"/>
      <c r="AY43" s="902"/>
      <c r="AZ43" s="915"/>
      <c r="BA43" s="915"/>
      <c r="BB43" s="915"/>
      <c r="BC43" s="915"/>
      <c r="BD43" s="915"/>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02"/>
      <c r="AM44" s="902"/>
      <c r="AN44" s="902"/>
      <c r="AO44" s="902"/>
      <c r="AP44" s="902"/>
      <c r="AQ44" s="902"/>
      <c r="AR44" s="902"/>
      <c r="AS44" s="902"/>
      <c r="AT44" s="902"/>
      <c r="AU44" s="902"/>
      <c r="AV44" s="902"/>
      <c r="AW44" s="902"/>
      <c r="AX44" s="902"/>
      <c r="AY44" s="902"/>
      <c r="AZ44" s="915"/>
      <c r="BA44" s="915"/>
      <c r="BB44" s="915"/>
      <c r="BC44" s="915"/>
      <c r="BD44" s="915"/>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02"/>
      <c r="AM45" s="902"/>
      <c r="AN45" s="902"/>
      <c r="AO45" s="902"/>
      <c r="AP45" s="902"/>
      <c r="AQ45" s="902"/>
      <c r="AR45" s="902"/>
      <c r="AS45" s="902"/>
      <c r="AT45" s="902"/>
      <c r="AU45" s="902"/>
      <c r="AV45" s="902"/>
      <c r="AW45" s="902"/>
      <c r="AX45" s="902"/>
      <c r="AY45" s="902"/>
      <c r="AZ45" s="915"/>
      <c r="BA45" s="915"/>
      <c r="BB45" s="915"/>
      <c r="BC45" s="915"/>
      <c r="BD45" s="915"/>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02"/>
      <c r="AM46" s="902"/>
      <c r="AN46" s="902"/>
      <c r="AO46" s="902"/>
      <c r="AP46" s="902"/>
      <c r="AQ46" s="902"/>
      <c r="AR46" s="902"/>
      <c r="AS46" s="902"/>
      <c r="AT46" s="902"/>
      <c r="AU46" s="902"/>
      <c r="AV46" s="902"/>
      <c r="AW46" s="902"/>
      <c r="AX46" s="902"/>
      <c r="AY46" s="902"/>
      <c r="AZ46" s="915"/>
      <c r="BA46" s="915"/>
      <c r="BB46" s="915"/>
      <c r="BC46" s="915"/>
      <c r="BD46" s="915"/>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02"/>
      <c r="AM47" s="902"/>
      <c r="AN47" s="902"/>
      <c r="AO47" s="902"/>
      <c r="AP47" s="902"/>
      <c r="AQ47" s="902"/>
      <c r="AR47" s="902"/>
      <c r="AS47" s="902"/>
      <c r="AT47" s="902"/>
      <c r="AU47" s="902"/>
      <c r="AV47" s="902"/>
      <c r="AW47" s="902"/>
      <c r="AX47" s="902"/>
      <c r="AY47" s="902"/>
      <c r="AZ47" s="915"/>
      <c r="BA47" s="915"/>
      <c r="BB47" s="915"/>
      <c r="BC47" s="915"/>
      <c r="BD47" s="915"/>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02"/>
      <c r="AM48" s="902"/>
      <c r="AN48" s="902"/>
      <c r="AO48" s="902"/>
      <c r="AP48" s="902"/>
      <c r="AQ48" s="902"/>
      <c r="AR48" s="902"/>
      <c r="AS48" s="902"/>
      <c r="AT48" s="902"/>
      <c r="AU48" s="902"/>
      <c r="AV48" s="902"/>
      <c r="AW48" s="902"/>
      <c r="AX48" s="902"/>
      <c r="AY48" s="902"/>
      <c r="AZ48" s="915"/>
      <c r="BA48" s="915"/>
      <c r="BB48" s="915"/>
      <c r="BC48" s="915"/>
      <c r="BD48" s="915"/>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02"/>
      <c r="AM49" s="902"/>
      <c r="AN49" s="902"/>
      <c r="AO49" s="902"/>
      <c r="AP49" s="902"/>
      <c r="AQ49" s="902"/>
      <c r="AR49" s="902"/>
      <c r="AS49" s="902"/>
      <c r="AT49" s="902"/>
      <c r="AU49" s="902"/>
      <c r="AV49" s="902"/>
      <c r="AW49" s="902"/>
      <c r="AX49" s="902"/>
      <c r="AY49" s="902"/>
      <c r="AZ49" s="915"/>
      <c r="BA49" s="915"/>
      <c r="BB49" s="915"/>
      <c r="BC49" s="915"/>
      <c r="BD49" s="915"/>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2"/>
      <c r="BF62" s="912"/>
      <c r="BG62" s="912"/>
      <c r="BH62" s="912"/>
      <c r="BI62" s="913"/>
      <c r="BJ62" s="928"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411</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184</v>
      </c>
      <c r="AG63" s="925"/>
      <c r="AH63" s="925"/>
      <c r="AI63" s="925"/>
      <c r="AJ63" s="926"/>
      <c r="AK63" s="927"/>
      <c r="AL63" s="922"/>
      <c r="AM63" s="922"/>
      <c r="AN63" s="922"/>
      <c r="AO63" s="922"/>
      <c r="AP63" s="925">
        <v>3883</v>
      </c>
      <c r="AQ63" s="925"/>
      <c r="AR63" s="925"/>
      <c r="AS63" s="925"/>
      <c r="AT63" s="925"/>
      <c r="AU63" s="925">
        <v>2893</v>
      </c>
      <c r="AV63" s="925"/>
      <c r="AW63" s="925"/>
      <c r="AX63" s="925"/>
      <c r="AY63" s="925"/>
      <c r="AZ63" s="929"/>
      <c r="BA63" s="929"/>
      <c r="BB63" s="929"/>
      <c r="BC63" s="929"/>
      <c r="BD63" s="929"/>
      <c r="BE63" s="930"/>
      <c r="BF63" s="930"/>
      <c r="BG63" s="930"/>
      <c r="BH63" s="930"/>
      <c r="BI63" s="931"/>
      <c r="BJ63" s="932" t="s">
        <v>136</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395</v>
      </c>
      <c r="R66" s="802"/>
      <c r="S66" s="802"/>
      <c r="T66" s="802"/>
      <c r="U66" s="803"/>
      <c r="V66" s="801" t="s">
        <v>414</v>
      </c>
      <c r="W66" s="802"/>
      <c r="X66" s="802"/>
      <c r="Y66" s="802"/>
      <c r="Z66" s="803"/>
      <c r="AA66" s="801" t="s">
        <v>397</v>
      </c>
      <c r="AB66" s="802"/>
      <c r="AC66" s="802"/>
      <c r="AD66" s="802"/>
      <c r="AE66" s="803"/>
      <c r="AF66" s="935" t="s">
        <v>415</v>
      </c>
      <c r="AG66" s="897"/>
      <c r="AH66" s="897"/>
      <c r="AI66" s="897"/>
      <c r="AJ66" s="936"/>
      <c r="AK66" s="801" t="s">
        <v>399</v>
      </c>
      <c r="AL66" s="825"/>
      <c r="AM66" s="825"/>
      <c r="AN66" s="825"/>
      <c r="AO66" s="826"/>
      <c r="AP66" s="801" t="s">
        <v>416</v>
      </c>
      <c r="AQ66" s="802"/>
      <c r="AR66" s="802"/>
      <c r="AS66" s="802"/>
      <c r="AT66" s="803"/>
      <c r="AU66" s="801" t="s">
        <v>417</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900"/>
      <c r="AH67" s="900"/>
      <c r="AI67" s="900"/>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15">
      <c r="A68" s="259">
        <v>1</v>
      </c>
      <c r="B68" s="952" t="s">
        <v>569</v>
      </c>
      <c r="C68" s="953"/>
      <c r="D68" s="953"/>
      <c r="E68" s="953"/>
      <c r="F68" s="953"/>
      <c r="G68" s="953"/>
      <c r="H68" s="953"/>
      <c r="I68" s="953"/>
      <c r="J68" s="953"/>
      <c r="K68" s="953"/>
      <c r="L68" s="953"/>
      <c r="M68" s="953"/>
      <c r="N68" s="953"/>
      <c r="O68" s="953"/>
      <c r="P68" s="954"/>
      <c r="Q68" s="955">
        <v>9132</v>
      </c>
      <c r="R68" s="956"/>
      <c r="S68" s="956"/>
      <c r="T68" s="956"/>
      <c r="U68" s="957"/>
      <c r="V68" s="949">
        <v>7684</v>
      </c>
      <c r="W68" s="949"/>
      <c r="X68" s="949"/>
      <c r="Y68" s="949"/>
      <c r="Z68" s="949"/>
      <c r="AA68" s="949">
        <v>1448</v>
      </c>
      <c r="AB68" s="949"/>
      <c r="AC68" s="949"/>
      <c r="AD68" s="949"/>
      <c r="AE68" s="949"/>
      <c r="AF68" s="949">
        <v>1448</v>
      </c>
      <c r="AG68" s="949"/>
      <c r="AH68" s="949"/>
      <c r="AI68" s="949"/>
      <c r="AJ68" s="949"/>
      <c r="AK68" s="949">
        <v>725</v>
      </c>
      <c r="AL68" s="949"/>
      <c r="AM68" s="949"/>
      <c r="AN68" s="949"/>
      <c r="AO68" s="949"/>
      <c r="AP68" s="949" t="s">
        <v>576</v>
      </c>
      <c r="AQ68" s="949"/>
      <c r="AR68" s="949"/>
      <c r="AS68" s="949"/>
      <c r="AT68" s="949"/>
      <c r="AU68" s="949" t="s">
        <v>576</v>
      </c>
      <c r="AV68" s="949"/>
      <c r="AW68" s="949"/>
      <c r="AX68" s="949"/>
      <c r="AY68" s="949"/>
      <c r="AZ68" s="950" t="s">
        <v>577</v>
      </c>
      <c r="BA68" s="950"/>
      <c r="BB68" s="950"/>
      <c r="BC68" s="950"/>
      <c r="BD68" s="951"/>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15">
      <c r="A69" s="262">
        <v>2</v>
      </c>
      <c r="B69" s="962" t="s">
        <v>570</v>
      </c>
      <c r="C69" s="959"/>
      <c r="D69" s="959"/>
      <c r="E69" s="959"/>
      <c r="F69" s="959"/>
      <c r="G69" s="959"/>
      <c r="H69" s="959"/>
      <c r="I69" s="959"/>
      <c r="J69" s="959"/>
      <c r="K69" s="959"/>
      <c r="L69" s="959"/>
      <c r="M69" s="959"/>
      <c r="N69" s="959"/>
      <c r="O69" s="959"/>
      <c r="P69" s="960"/>
      <c r="Q69" s="961">
        <v>1062</v>
      </c>
      <c r="R69" s="902"/>
      <c r="S69" s="902"/>
      <c r="T69" s="902"/>
      <c r="U69" s="902"/>
      <c r="V69" s="902">
        <v>1042</v>
      </c>
      <c r="W69" s="902"/>
      <c r="X69" s="902"/>
      <c r="Y69" s="902"/>
      <c r="Z69" s="902"/>
      <c r="AA69" s="902">
        <v>20</v>
      </c>
      <c r="AB69" s="902"/>
      <c r="AC69" s="902"/>
      <c r="AD69" s="902"/>
      <c r="AE69" s="902"/>
      <c r="AF69" s="902">
        <v>20</v>
      </c>
      <c r="AG69" s="902"/>
      <c r="AH69" s="902"/>
      <c r="AI69" s="902"/>
      <c r="AJ69" s="902"/>
      <c r="AK69" s="902" t="s">
        <v>578</v>
      </c>
      <c r="AL69" s="902"/>
      <c r="AM69" s="902"/>
      <c r="AN69" s="902"/>
      <c r="AO69" s="902"/>
      <c r="AP69" s="902">
        <v>738</v>
      </c>
      <c r="AQ69" s="902"/>
      <c r="AR69" s="902"/>
      <c r="AS69" s="902"/>
      <c r="AT69" s="902"/>
      <c r="AU69" s="902">
        <v>57</v>
      </c>
      <c r="AV69" s="902"/>
      <c r="AW69" s="902"/>
      <c r="AX69" s="902"/>
      <c r="AY69" s="902"/>
      <c r="AZ69" s="963"/>
      <c r="BA69" s="963"/>
      <c r="BB69" s="963"/>
      <c r="BC69" s="963"/>
      <c r="BD69" s="964"/>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15">
      <c r="A70" s="262">
        <v>3</v>
      </c>
      <c r="B70" s="958" t="s">
        <v>571</v>
      </c>
      <c r="C70" s="959"/>
      <c r="D70" s="959"/>
      <c r="E70" s="959"/>
      <c r="F70" s="959"/>
      <c r="G70" s="959"/>
      <c r="H70" s="959"/>
      <c r="I70" s="959"/>
      <c r="J70" s="959"/>
      <c r="K70" s="959"/>
      <c r="L70" s="959"/>
      <c r="M70" s="959"/>
      <c r="N70" s="959"/>
      <c r="O70" s="959"/>
      <c r="P70" s="960"/>
      <c r="Q70" s="961">
        <v>1843</v>
      </c>
      <c r="R70" s="902"/>
      <c r="S70" s="902"/>
      <c r="T70" s="902"/>
      <c r="U70" s="902"/>
      <c r="V70" s="902">
        <v>1670</v>
      </c>
      <c r="W70" s="902"/>
      <c r="X70" s="902"/>
      <c r="Y70" s="902"/>
      <c r="Z70" s="902"/>
      <c r="AA70" s="902">
        <v>173</v>
      </c>
      <c r="AB70" s="902"/>
      <c r="AC70" s="902"/>
      <c r="AD70" s="902"/>
      <c r="AE70" s="902"/>
      <c r="AF70" s="902">
        <v>173</v>
      </c>
      <c r="AG70" s="902"/>
      <c r="AH70" s="902"/>
      <c r="AI70" s="902"/>
      <c r="AJ70" s="902"/>
      <c r="AK70" s="902" t="s">
        <v>576</v>
      </c>
      <c r="AL70" s="902"/>
      <c r="AM70" s="902"/>
      <c r="AN70" s="902"/>
      <c r="AO70" s="902"/>
      <c r="AP70" s="902">
        <v>409</v>
      </c>
      <c r="AQ70" s="902"/>
      <c r="AR70" s="902"/>
      <c r="AS70" s="902"/>
      <c r="AT70" s="902"/>
      <c r="AU70" s="902">
        <v>48</v>
      </c>
      <c r="AV70" s="902"/>
      <c r="AW70" s="902"/>
      <c r="AX70" s="902"/>
      <c r="AY70" s="902"/>
      <c r="AZ70" s="963"/>
      <c r="BA70" s="963"/>
      <c r="BB70" s="963"/>
      <c r="BC70" s="963"/>
      <c r="BD70" s="964"/>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15">
      <c r="A71" s="262">
        <v>4</v>
      </c>
      <c r="B71" s="958" t="s">
        <v>572</v>
      </c>
      <c r="C71" s="959"/>
      <c r="D71" s="959"/>
      <c r="E71" s="959"/>
      <c r="F71" s="959"/>
      <c r="G71" s="959"/>
      <c r="H71" s="959"/>
      <c r="I71" s="959"/>
      <c r="J71" s="959"/>
      <c r="K71" s="959"/>
      <c r="L71" s="959"/>
      <c r="M71" s="959"/>
      <c r="N71" s="959"/>
      <c r="O71" s="959"/>
      <c r="P71" s="960"/>
      <c r="Q71" s="961">
        <v>19</v>
      </c>
      <c r="R71" s="902"/>
      <c r="S71" s="902"/>
      <c r="T71" s="902"/>
      <c r="U71" s="902"/>
      <c r="V71" s="902">
        <v>19</v>
      </c>
      <c r="W71" s="902"/>
      <c r="X71" s="902"/>
      <c r="Y71" s="902"/>
      <c r="Z71" s="902"/>
      <c r="AA71" s="902">
        <v>0</v>
      </c>
      <c r="AB71" s="902"/>
      <c r="AC71" s="902"/>
      <c r="AD71" s="902"/>
      <c r="AE71" s="902"/>
      <c r="AF71" s="902">
        <v>0</v>
      </c>
      <c r="AG71" s="902"/>
      <c r="AH71" s="902"/>
      <c r="AI71" s="902"/>
      <c r="AJ71" s="902"/>
      <c r="AK71" s="902">
        <v>17</v>
      </c>
      <c r="AL71" s="902"/>
      <c r="AM71" s="902"/>
      <c r="AN71" s="902"/>
      <c r="AO71" s="902"/>
      <c r="AP71" s="902" t="s">
        <v>579</v>
      </c>
      <c r="AQ71" s="902"/>
      <c r="AR71" s="902"/>
      <c r="AS71" s="902"/>
      <c r="AT71" s="902"/>
      <c r="AU71" s="902" t="s">
        <v>579</v>
      </c>
      <c r="AV71" s="902"/>
      <c r="AW71" s="902"/>
      <c r="AX71" s="902"/>
      <c r="AY71" s="902"/>
      <c r="AZ71" s="963"/>
      <c r="BA71" s="963"/>
      <c r="BB71" s="963"/>
      <c r="BC71" s="963"/>
      <c r="BD71" s="964"/>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15">
      <c r="A72" s="262">
        <v>5</v>
      </c>
      <c r="B72" s="958" t="s">
        <v>573</v>
      </c>
      <c r="C72" s="959"/>
      <c r="D72" s="959"/>
      <c r="E72" s="959"/>
      <c r="F72" s="959"/>
      <c r="G72" s="959"/>
      <c r="H72" s="959"/>
      <c r="I72" s="959"/>
      <c r="J72" s="959"/>
      <c r="K72" s="959"/>
      <c r="L72" s="959"/>
      <c r="M72" s="959"/>
      <c r="N72" s="959"/>
      <c r="O72" s="959"/>
      <c r="P72" s="960"/>
      <c r="Q72" s="961">
        <v>555</v>
      </c>
      <c r="R72" s="902"/>
      <c r="S72" s="902"/>
      <c r="T72" s="902"/>
      <c r="U72" s="902"/>
      <c r="V72" s="902">
        <v>399</v>
      </c>
      <c r="W72" s="902"/>
      <c r="X72" s="902"/>
      <c r="Y72" s="902"/>
      <c r="Z72" s="902"/>
      <c r="AA72" s="902">
        <v>156</v>
      </c>
      <c r="AB72" s="902"/>
      <c r="AC72" s="902"/>
      <c r="AD72" s="902"/>
      <c r="AE72" s="902"/>
      <c r="AF72" s="902">
        <v>156</v>
      </c>
      <c r="AG72" s="902"/>
      <c r="AH72" s="902"/>
      <c r="AI72" s="902"/>
      <c r="AJ72" s="902"/>
      <c r="AK72" s="902" t="s">
        <v>576</v>
      </c>
      <c r="AL72" s="902"/>
      <c r="AM72" s="902"/>
      <c r="AN72" s="902"/>
      <c r="AO72" s="902"/>
      <c r="AP72" s="902" t="s">
        <v>576</v>
      </c>
      <c r="AQ72" s="902"/>
      <c r="AR72" s="902"/>
      <c r="AS72" s="902"/>
      <c r="AT72" s="902"/>
      <c r="AU72" s="902" t="s">
        <v>576</v>
      </c>
      <c r="AV72" s="902"/>
      <c r="AW72" s="902"/>
      <c r="AX72" s="902"/>
      <c r="AY72" s="902"/>
      <c r="AZ72" s="963"/>
      <c r="BA72" s="963"/>
      <c r="BB72" s="963"/>
      <c r="BC72" s="963"/>
      <c r="BD72" s="964"/>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15">
      <c r="A73" s="262">
        <v>6</v>
      </c>
      <c r="B73" s="958" t="s">
        <v>574</v>
      </c>
      <c r="C73" s="959"/>
      <c r="D73" s="959"/>
      <c r="E73" s="959"/>
      <c r="F73" s="959"/>
      <c r="G73" s="959"/>
      <c r="H73" s="959"/>
      <c r="I73" s="959"/>
      <c r="J73" s="959"/>
      <c r="K73" s="959"/>
      <c r="L73" s="959"/>
      <c r="M73" s="959"/>
      <c r="N73" s="959"/>
      <c r="O73" s="959"/>
      <c r="P73" s="960"/>
      <c r="Q73" s="961">
        <v>308</v>
      </c>
      <c r="R73" s="902"/>
      <c r="S73" s="902"/>
      <c r="T73" s="902"/>
      <c r="U73" s="902"/>
      <c r="V73" s="902">
        <v>254</v>
      </c>
      <c r="W73" s="902"/>
      <c r="X73" s="902"/>
      <c r="Y73" s="902"/>
      <c r="Z73" s="902"/>
      <c r="AA73" s="902">
        <v>54</v>
      </c>
      <c r="AB73" s="902"/>
      <c r="AC73" s="902"/>
      <c r="AD73" s="902"/>
      <c r="AE73" s="902"/>
      <c r="AF73" s="902">
        <v>54</v>
      </c>
      <c r="AG73" s="902"/>
      <c r="AH73" s="902"/>
      <c r="AI73" s="902"/>
      <c r="AJ73" s="902"/>
      <c r="AK73" s="902" t="s">
        <v>576</v>
      </c>
      <c r="AL73" s="902"/>
      <c r="AM73" s="902"/>
      <c r="AN73" s="902"/>
      <c r="AO73" s="902"/>
      <c r="AP73" s="902" t="s">
        <v>576</v>
      </c>
      <c r="AQ73" s="902"/>
      <c r="AR73" s="902"/>
      <c r="AS73" s="902"/>
      <c r="AT73" s="902"/>
      <c r="AU73" s="902" t="s">
        <v>576</v>
      </c>
      <c r="AV73" s="902"/>
      <c r="AW73" s="902"/>
      <c r="AX73" s="902"/>
      <c r="AY73" s="902"/>
      <c r="AZ73" s="963"/>
      <c r="BA73" s="963"/>
      <c r="BB73" s="963"/>
      <c r="BC73" s="963"/>
      <c r="BD73" s="964"/>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15">
      <c r="A74" s="262">
        <v>7</v>
      </c>
      <c r="B74" s="958" t="s">
        <v>575</v>
      </c>
      <c r="C74" s="959"/>
      <c r="D74" s="959"/>
      <c r="E74" s="959"/>
      <c r="F74" s="959"/>
      <c r="G74" s="959"/>
      <c r="H74" s="959"/>
      <c r="I74" s="959"/>
      <c r="J74" s="959"/>
      <c r="K74" s="959"/>
      <c r="L74" s="959"/>
      <c r="M74" s="959"/>
      <c r="N74" s="959"/>
      <c r="O74" s="959"/>
      <c r="P74" s="960"/>
      <c r="Q74" s="961">
        <v>296028</v>
      </c>
      <c r="R74" s="902"/>
      <c r="S74" s="902"/>
      <c r="T74" s="902"/>
      <c r="U74" s="902"/>
      <c r="V74" s="902">
        <v>287668</v>
      </c>
      <c r="W74" s="902"/>
      <c r="X74" s="902"/>
      <c r="Y74" s="902"/>
      <c r="Z74" s="902"/>
      <c r="AA74" s="902">
        <v>8361</v>
      </c>
      <c r="AB74" s="902"/>
      <c r="AC74" s="902"/>
      <c r="AD74" s="902"/>
      <c r="AE74" s="902"/>
      <c r="AF74" s="902">
        <v>8361</v>
      </c>
      <c r="AG74" s="902"/>
      <c r="AH74" s="902"/>
      <c r="AI74" s="902"/>
      <c r="AJ74" s="902"/>
      <c r="AK74" s="902" t="s">
        <v>576</v>
      </c>
      <c r="AL74" s="902"/>
      <c r="AM74" s="902"/>
      <c r="AN74" s="902"/>
      <c r="AO74" s="902"/>
      <c r="AP74" s="902" t="s">
        <v>576</v>
      </c>
      <c r="AQ74" s="902"/>
      <c r="AR74" s="902"/>
      <c r="AS74" s="902"/>
      <c r="AT74" s="902"/>
      <c r="AU74" s="902" t="s">
        <v>576</v>
      </c>
      <c r="AV74" s="902"/>
      <c r="AW74" s="902"/>
      <c r="AX74" s="902"/>
      <c r="AY74" s="902"/>
      <c r="AZ74" s="963"/>
      <c r="BA74" s="963"/>
      <c r="BB74" s="963"/>
      <c r="BC74" s="963"/>
      <c r="BD74" s="964"/>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15">
      <c r="A75" s="262">
        <v>8</v>
      </c>
      <c r="B75" s="962"/>
      <c r="C75" s="959"/>
      <c r="D75" s="959"/>
      <c r="E75" s="959"/>
      <c r="F75" s="959"/>
      <c r="G75" s="959"/>
      <c r="H75" s="959"/>
      <c r="I75" s="959"/>
      <c r="J75" s="959"/>
      <c r="K75" s="959"/>
      <c r="L75" s="959"/>
      <c r="M75" s="959"/>
      <c r="N75" s="959"/>
      <c r="O75" s="959"/>
      <c r="P75" s="960"/>
      <c r="Q75" s="965"/>
      <c r="R75" s="966"/>
      <c r="S75" s="966"/>
      <c r="T75" s="966"/>
      <c r="U75" s="914"/>
      <c r="V75" s="967"/>
      <c r="W75" s="966"/>
      <c r="X75" s="966"/>
      <c r="Y75" s="966"/>
      <c r="Z75" s="914"/>
      <c r="AA75" s="967"/>
      <c r="AB75" s="966"/>
      <c r="AC75" s="966"/>
      <c r="AD75" s="966"/>
      <c r="AE75" s="914"/>
      <c r="AF75" s="967"/>
      <c r="AG75" s="966"/>
      <c r="AH75" s="966"/>
      <c r="AI75" s="966"/>
      <c r="AJ75" s="914"/>
      <c r="AK75" s="967"/>
      <c r="AL75" s="966"/>
      <c r="AM75" s="966"/>
      <c r="AN75" s="966"/>
      <c r="AO75" s="914"/>
      <c r="AP75" s="967"/>
      <c r="AQ75" s="966"/>
      <c r="AR75" s="966"/>
      <c r="AS75" s="966"/>
      <c r="AT75" s="914"/>
      <c r="AU75" s="967"/>
      <c r="AV75" s="966"/>
      <c r="AW75" s="966"/>
      <c r="AX75" s="966"/>
      <c r="AY75" s="914"/>
      <c r="AZ75" s="963"/>
      <c r="BA75" s="963"/>
      <c r="BB75" s="963"/>
      <c r="BC75" s="963"/>
      <c r="BD75" s="964"/>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15">
      <c r="A76" s="262">
        <v>9</v>
      </c>
      <c r="B76" s="962"/>
      <c r="C76" s="959"/>
      <c r="D76" s="959"/>
      <c r="E76" s="959"/>
      <c r="F76" s="959"/>
      <c r="G76" s="959"/>
      <c r="H76" s="959"/>
      <c r="I76" s="959"/>
      <c r="J76" s="959"/>
      <c r="K76" s="959"/>
      <c r="L76" s="959"/>
      <c r="M76" s="959"/>
      <c r="N76" s="959"/>
      <c r="O76" s="959"/>
      <c r="P76" s="960"/>
      <c r="Q76" s="965"/>
      <c r="R76" s="966"/>
      <c r="S76" s="966"/>
      <c r="T76" s="966"/>
      <c r="U76" s="914"/>
      <c r="V76" s="967"/>
      <c r="W76" s="966"/>
      <c r="X76" s="966"/>
      <c r="Y76" s="966"/>
      <c r="Z76" s="914"/>
      <c r="AA76" s="967"/>
      <c r="AB76" s="966"/>
      <c r="AC76" s="966"/>
      <c r="AD76" s="966"/>
      <c r="AE76" s="914"/>
      <c r="AF76" s="967"/>
      <c r="AG76" s="966"/>
      <c r="AH76" s="966"/>
      <c r="AI76" s="966"/>
      <c r="AJ76" s="914"/>
      <c r="AK76" s="967"/>
      <c r="AL76" s="966"/>
      <c r="AM76" s="966"/>
      <c r="AN76" s="966"/>
      <c r="AO76" s="914"/>
      <c r="AP76" s="967"/>
      <c r="AQ76" s="966"/>
      <c r="AR76" s="966"/>
      <c r="AS76" s="966"/>
      <c r="AT76" s="914"/>
      <c r="AU76" s="967"/>
      <c r="AV76" s="966"/>
      <c r="AW76" s="966"/>
      <c r="AX76" s="966"/>
      <c r="AY76" s="914"/>
      <c r="AZ76" s="963"/>
      <c r="BA76" s="963"/>
      <c r="BB76" s="963"/>
      <c r="BC76" s="963"/>
      <c r="BD76" s="964"/>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15">
      <c r="A77" s="262">
        <v>10</v>
      </c>
      <c r="B77" s="962"/>
      <c r="C77" s="959"/>
      <c r="D77" s="959"/>
      <c r="E77" s="959"/>
      <c r="F77" s="959"/>
      <c r="G77" s="959"/>
      <c r="H77" s="959"/>
      <c r="I77" s="959"/>
      <c r="J77" s="959"/>
      <c r="K77" s="959"/>
      <c r="L77" s="959"/>
      <c r="M77" s="959"/>
      <c r="N77" s="959"/>
      <c r="O77" s="959"/>
      <c r="P77" s="960"/>
      <c r="Q77" s="965"/>
      <c r="R77" s="966"/>
      <c r="S77" s="966"/>
      <c r="T77" s="966"/>
      <c r="U77" s="914"/>
      <c r="V77" s="967"/>
      <c r="W77" s="966"/>
      <c r="X77" s="966"/>
      <c r="Y77" s="966"/>
      <c r="Z77" s="914"/>
      <c r="AA77" s="967"/>
      <c r="AB77" s="966"/>
      <c r="AC77" s="966"/>
      <c r="AD77" s="966"/>
      <c r="AE77" s="914"/>
      <c r="AF77" s="967"/>
      <c r="AG77" s="966"/>
      <c r="AH77" s="966"/>
      <c r="AI77" s="966"/>
      <c r="AJ77" s="914"/>
      <c r="AK77" s="967"/>
      <c r="AL77" s="966"/>
      <c r="AM77" s="966"/>
      <c r="AN77" s="966"/>
      <c r="AO77" s="914"/>
      <c r="AP77" s="967"/>
      <c r="AQ77" s="966"/>
      <c r="AR77" s="966"/>
      <c r="AS77" s="966"/>
      <c r="AT77" s="914"/>
      <c r="AU77" s="967"/>
      <c r="AV77" s="966"/>
      <c r="AW77" s="966"/>
      <c r="AX77" s="966"/>
      <c r="AY77" s="914"/>
      <c r="AZ77" s="963"/>
      <c r="BA77" s="963"/>
      <c r="BB77" s="963"/>
      <c r="BC77" s="963"/>
      <c r="BD77" s="964"/>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15">
      <c r="A78" s="262">
        <v>11</v>
      </c>
      <c r="B78" s="962"/>
      <c r="C78" s="959"/>
      <c r="D78" s="959"/>
      <c r="E78" s="959"/>
      <c r="F78" s="959"/>
      <c r="G78" s="959"/>
      <c r="H78" s="959"/>
      <c r="I78" s="959"/>
      <c r="J78" s="959"/>
      <c r="K78" s="959"/>
      <c r="L78" s="959"/>
      <c r="M78" s="959"/>
      <c r="N78" s="959"/>
      <c r="O78" s="959"/>
      <c r="P78" s="960"/>
      <c r="Q78" s="961"/>
      <c r="R78" s="902"/>
      <c r="S78" s="902"/>
      <c r="T78" s="902"/>
      <c r="U78" s="902"/>
      <c r="V78" s="902"/>
      <c r="W78" s="902"/>
      <c r="X78" s="902"/>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2"/>
      <c r="AY78" s="902"/>
      <c r="AZ78" s="963"/>
      <c r="BA78" s="963"/>
      <c r="BB78" s="963"/>
      <c r="BC78" s="963"/>
      <c r="BD78" s="964"/>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15">
      <c r="A79" s="262">
        <v>12</v>
      </c>
      <c r="B79" s="962"/>
      <c r="C79" s="959"/>
      <c r="D79" s="959"/>
      <c r="E79" s="959"/>
      <c r="F79" s="959"/>
      <c r="G79" s="959"/>
      <c r="H79" s="959"/>
      <c r="I79" s="959"/>
      <c r="J79" s="959"/>
      <c r="K79" s="959"/>
      <c r="L79" s="959"/>
      <c r="M79" s="959"/>
      <c r="N79" s="959"/>
      <c r="O79" s="959"/>
      <c r="P79" s="960"/>
      <c r="Q79" s="961"/>
      <c r="R79" s="902"/>
      <c r="S79" s="902"/>
      <c r="T79" s="902"/>
      <c r="U79" s="902"/>
      <c r="V79" s="902"/>
      <c r="W79" s="902"/>
      <c r="X79" s="902"/>
      <c r="Y79" s="902"/>
      <c r="Z79" s="902"/>
      <c r="AA79" s="902"/>
      <c r="AB79" s="902"/>
      <c r="AC79" s="902"/>
      <c r="AD79" s="902"/>
      <c r="AE79" s="902"/>
      <c r="AF79" s="902"/>
      <c r="AG79" s="902"/>
      <c r="AH79" s="902"/>
      <c r="AI79" s="902"/>
      <c r="AJ79" s="902"/>
      <c r="AK79" s="902"/>
      <c r="AL79" s="902"/>
      <c r="AM79" s="902"/>
      <c r="AN79" s="902"/>
      <c r="AO79" s="902"/>
      <c r="AP79" s="902"/>
      <c r="AQ79" s="902"/>
      <c r="AR79" s="902"/>
      <c r="AS79" s="902"/>
      <c r="AT79" s="902"/>
      <c r="AU79" s="902"/>
      <c r="AV79" s="902"/>
      <c r="AW79" s="902"/>
      <c r="AX79" s="902"/>
      <c r="AY79" s="902"/>
      <c r="AZ79" s="963"/>
      <c r="BA79" s="963"/>
      <c r="BB79" s="963"/>
      <c r="BC79" s="963"/>
      <c r="BD79" s="964"/>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15">
      <c r="A80" s="262">
        <v>13</v>
      </c>
      <c r="B80" s="962"/>
      <c r="C80" s="959"/>
      <c r="D80" s="959"/>
      <c r="E80" s="959"/>
      <c r="F80" s="959"/>
      <c r="G80" s="959"/>
      <c r="H80" s="959"/>
      <c r="I80" s="959"/>
      <c r="J80" s="959"/>
      <c r="K80" s="959"/>
      <c r="L80" s="959"/>
      <c r="M80" s="959"/>
      <c r="N80" s="959"/>
      <c r="O80" s="959"/>
      <c r="P80" s="960"/>
      <c r="Q80" s="961"/>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2"/>
      <c r="AR80" s="902"/>
      <c r="AS80" s="902"/>
      <c r="AT80" s="902"/>
      <c r="AU80" s="902"/>
      <c r="AV80" s="902"/>
      <c r="AW80" s="902"/>
      <c r="AX80" s="902"/>
      <c r="AY80" s="902"/>
      <c r="AZ80" s="963"/>
      <c r="BA80" s="963"/>
      <c r="BB80" s="963"/>
      <c r="BC80" s="963"/>
      <c r="BD80" s="964"/>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15">
      <c r="A81" s="262">
        <v>14</v>
      </c>
      <c r="B81" s="962"/>
      <c r="C81" s="959"/>
      <c r="D81" s="959"/>
      <c r="E81" s="959"/>
      <c r="F81" s="959"/>
      <c r="G81" s="959"/>
      <c r="H81" s="959"/>
      <c r="I81" s="959"/>
      <c r="J81" s="959"/>
      <c r="K81" s="959"/>
      <c r="L81" s="959"/>
      <c r="M81" s="959"/>
      <c r="N81" s="959"/>
      <c r="O81" s="959"/>
      <c r="P81" s="960"/>
      <c r="Q81" s="961"/>
      <c r="R81" s="902"/>
      <c r="S81" s="902"/>
      <c r="T81" s="902"/>
      <c r="U81" s="902"/>
      <c r="V81" s="902"/>
      <c r="W81" s="902"/>
      <c r="X81" s="902"/>
      <c r="Y81" s="902"/>
      <c r="Z81" s="902"/>
      <c r="AA81" s="902"/>
      <c r="AB81" s="902"/>
      <c r="AC81" s="902"/>
      <c r="AD81" s="902"/>
      <c r="AE81" s="902"/>
      <c r="AF81" s="902"/>
      <c r="AG81" s="902"/>
      <c r="AH81" s="902"/>
      <c r="AI81" s="902"/>
      <c r="AJ81" s="902"/>
      <c r="AK81" s="902"/>
      <c r="AL81" s="902"/>
      <c r="AM81" s="902"/>
      <c r="AN81" s="902"/>
      <c r="AO81" s="902"/>
      <c r="AP81" s="902"/>
      <c r="AQ81" s="902"/>
      <c r="AR81" s="902"/>
      <c r="AS81" s="902"/>
      <c r="AT81" s="902"/>
      <c r="AU81" s="902"/>
      <c r="AV81" s="902"/>
      <c r="AW81" s="902"/>
      <c r="AX81" s="902"/>
      <c r="AY81" s="902"/>
      <c r="AZ81" s="963"/>
      <c r="BA81" s="963"/>
      <c r="BB81" s="963"/>
      <c r="BC81" s="963"/>
      <c r="BD81" s="964"/>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15">
      <c r="A82" s="262">
        <v>15</v>
      </c>
      <c r="B82" s="962"/>
      <c r="C82" s="959"/>
      <c r="D82" s="959"/>
      <c r="E82" s="959"/>
      <c r="F82" s="959"/>
      <c r="G82" s="959"/>
      <c r="H82" s="959"/>
      <c r="I82" s="959"/>
      <c r="J82" s="959"/>
      <c r="K82" s="959"/>
      <c r="L82" s="959"/>
      <c r="M82" s="959"/>
      <c r="N82" s="959"/>
      <c r="O82" s="959"/>
      <c r="P82" s="960"/>
      <c r="Q82" s="961"/>
      <c r="R82" s="902"/>
      <c r="S82" s="902"/>
      <c r="T82" s="902"/>
      <c r="U82" s="902"/>
      <c r="V82" s="902"/>
      <c r="W82" s="902"/>
      <c r="X82" s="902"/>
      <c r="Y82" s="902"/>
      <c r="Z82" s="902"/>
      <c r="AA82" s="902"/>
      <c r="AB82" s="902"/>
      <c r="AC82" s="902"/>
      <c r="AD82" s="902"/>
      <c r="AE82" s="902"/>
      <c r="AF82" s="902"/>
      <c r="AG82" s="902"/>
      <c r="AH82" s="902"/>
      <c r="AI82" s="902"/>
      <c r="AJ82" s="902"/>
      <c r="AK82" s="902"/>
      <c r="AL82" s="902"/>
      <c r="AM82" s="902"/>
      <c r="AN82" s="902"/>
      <c r="AO82" s="902"/>
      <c r="AP82" s="902"/>
      <c r="AQ82" s="902"/>
      <c r="AR82" s="902"/>
      <c r="AS82" s="902"/>
      <c r="AT82" s="902"/>
      <c r="AU82" s="902"/>
      <c r="AV82" s="902"/>
      <c r="AW82" s="902"/>
      <c r="AX82" s="902"/>
      <c r="AY82" s="902"/>
      <c r="AZ82" s="963"/>
      <c r="BA82" s="963"/>
      <c r="BB82" s="963"/>
      <c r="BC82" s="963"/>
      <c r="BD82" s="964"/>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15">
      <c r="A83" s="262">
        <v>16</v>
      </c>
      <c r="B83" s="962"/>
      <c r="C83" s="959"/>
      <c r="D83" s="959"/>
      <c r="E83" s="959"/>
      <c r="F83" s="959"/>
      <c r="G83" s="959"/>
      <c r="H83" s="959"/>
      <c r="I83" s="959"/>
      <c r="J83" s="959"/>
      <c r="K83" s="959"/>
      <c r="L83" s="959"/>
      <c r="M83" s="959"/>
      <c r="N83" s="959"/>
      <c r="O83" s="959"/>
      <c r="P83" s="960"/>
      <c r="Q83" s="961"/>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63"/>
      <c r="BA83" s="963"/>
      <c r="BB83" s="963"/>
      <c r="BC83" s="963"/>
      <c r="BD83" s="964"/>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15">
      <c r="A84" s="262">
        <v>17</v>
      </c>
      <c r="B84" s="962"/>
      <c r="C84" s="959"/>
      <c r="D84" s="959"/>
      <c r="E84" s="959"/>
      <c r="F84" s="959"/>
      <c r="G84" s="959"/>
      <c r="H84" s="959"/>
      <c r="I84" s="959"/>
      <c r="J84" s="959"/>
      <c r="K84" s="959"/>
      <c r="L84" s="959"/>
      <c r="M84" s="959"/>
      <c r="N84" s="959"/>
      <c r="O84" s="959"/>
      <c r="P84" s="960"/>
      <c r="Q84" s="961"/>
      <c r="R84" s="902"/>
      <c r="S84" s="902"/>
      <c r="T84" s="902"/>
      <c r="U84" s="902"/>
      <c r="V84" s="902"/>
      <c r="W84" s="902"/>
      <c r="X84" s="902"/>
      <c r="Y84" s="902"/>
      <c r="Z84" s="902"/>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2"/>
      <c r="AZ84" s="963"/>
      <c r="BA84" s="963"/>
      <c r="BB84" s="963"/>
      <c r="BC84" s="963"/>
      <c r="BD84" s="964"/>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15">
      <c r="A85" s="262">
        <v>18</v>
      </c>
      <c r="B85" s="962"/>
      <c r="C85" s="959"/>
      <c r="D85" s="959"/>
      <c r="E85" s="959"/>
      <c r="F85" s="959"/>
      <c r="G85" s="959"/>
      <c r="H85" s="959"/>
      <c r="I85" s="959"/>
      <c r="J85" s="959"/>
      <c r="K85" s="959"/>
      <c r="L85" s="959"/>
      <c r="M85" s="959"/>
      <c r="N85" s="959"/>
      <c r="O85" s="959"/>
      <c r="P85" s="960"/>
      <c r="Q85" s="961"/>
      <c r="R85" s="902"/>
      <c r="S85" s="902"/>
      <c r="T85" s="902"/>
      <c r="U85" s="902"/>
      <c r="V85" s="902"/>
      <c r="W85" s="902"/>
      <c r="X85" s="902"/>
      <c r="Y85" s="902"/>
      <c r="Z85" s="902"/>
      <c r="AA85" s="902"/>
      <c r="AB85" s="902"/>
      <c r="AC85" s="902"/>
      <c r="AD85" s="902"/>
      <c r="AE85" s="902"/>
      <c r="AF85" s="902"/>
      <c r="AG85" s="902"/>
      <c r="AH85" s="902"/>
      <c r="AI85" s="902"/>
      <c r="AJ85" s="902"/>
      <c r="AK85" s="902"/>
      <c r="AL85" s="902"/>
      <c r="AM85" s="902"/>
      <c r="AN85" s="902"/>
      <c r="AO85" s="902"/>
      <c r="AP85" s="902"/>
      <c r="AQ85" s="902"/>
      <c r="AR85" s="902"/>
      <c r="AS85" s="902"/>
      <c r="AT85" s="902"/>
      <c r="AU85" s="902"/>
      <c r="AV85" s="902"/>
      <c r="AW85" s="902"/>
      <c r="AX85" s="902"/>
      <c r="AY85" s="902"/>
      <c r="AZ85" s="963"/>
      <c r="BA85" s="963"/>
      <c r="BB85" s="963"/>
      <c r="BC85" s="963"/>
      <c r="BD85" s="964"/>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15">
      <c r="A86" s="262">
        <v>19</v>
      </c>
      <c r="B86" s="962"/>
      <c r="C86" s="959"/>
      <c r="D86" s="959"/>
      <c r="E86" s="959"/>
      <c r="F86" s="959"/>
      <c r="G86" s="959"/>
      <c r="H86" s="959"/>
      <c r="I86" s="959"/>
      <c r="J86" s="959"/>
      <c r="K86" s="959"/>
      <c r="L86" s="959"/>
      <c r="M86" s="959"/>
      <c r="N86" s="959"/>
      <c r="O86" s="959"/>
      <c r="P86" s="960"/>
      <c r="Q86" s="961"/>
      <c r="R86" s="902"/>
      <c r="S86" s="902"/>
      <c r="T86" s="902"/>
      <c r="U86" s="902"/>
      <c r="V86" s="902"/>
      <c r="W86" s="902"/>
      <c r="X86" s="902"/>
      <c r="Y86" s="902"/>
      <c r="Z86" s="902"/>
      <c r="AA86" s="902"/>
      <c r="AB86" s="902"/>
      <c r="AC86" s="902"/>
      <c r="AD86" s="902"/>
      <c r="AE86" s="902"/>
      <c r="AF86" s="902"/>
      <c r="AG86" s="902"/>
      <c r="AH86" s="902"/>
      <c r="AI86" s="902"/>
      <c r="AJ86" s="902"/>
      <c r="AK86" s="902"/>
      <c r="AL86" s="902"/>
      <c r="AM86" s="902"/>
      <c r="AN86" s="902"/>
      <c r="AO86" s="902"/>
      <c r="AP86" s="902"/>
      <c r="AQ86" s="902"/>
      <c r="AR86" s="902"/>
      <c r="AS86" s="902"/>
      <c r="AT86" s="902"/>
      <c r="AU86" s="902"/>
      <c r="AV86" s="902"/>
      <c r="AW86" s="902"/>
      <c r="AX86" s="902"/>
      <c r="AY86" s="902"/>
      <c r="AZ86" s="963"/>
      <c r="BA86" s="963"/>
      <c r="BB86" s="963"/>
      <c r="BC86" s="963"/>
      <c r="BD86" s="964"/>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15">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
      <c r="A88" s="265" t="s">
        <v>391</v>
      </c>
      <c r="B88" s="874" t="s">
        <v>418</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c r="AG88" s="925"/>
      <c r="AH88" s="925"/>
      <c r="AI88" s="925"/>
      <c r="AJ88" s="925"/>
      <c r="AK88" s="922"/>
      <c r="AL88" s="922"/>
      <c r="AM88" s="922"/>
      <c r="AN88" s="922"/>
      <c r="AO88" s="922"/>
      <c r="AP88" s="925"/>
      <c r="AQ88" s="925"/>
      <c r="AR88" s="925"/>
      <c r="AS88" s="925"/>
      <c r="AT88" s="925"/>
      <c r="AU88" s="925"/>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419</v>
      </c>
      <c r="BS102" s="875"/>
      <c r="BT102" s="875"/>
      <c r="BU102" s="875"/>
      <c r="BV102" s="875"/>
      <c r="BW102" s="875"/>
      <c r="BX102" s="875"/>
      <c r="BY102" s="875"/>
      <c r="BZ102" s="875"/>
      <c r="CA102" s="875"/>
      <c r="CB102" s="875"/>
      <c r="CC102" s="875"/>
      <c r="CD102" s="875"/>
      <c r="CE102" s="875"/>
      <c r="CF102" s="875"/>
      <c r="CG102" s="876"/>
      <c r="CH102" s="975"/>
      <c r="CI102" s="976"/>
      <c r="CJ102" s="976"/>
      <c r="CK102" s="976"/>
      <c r="CL102" s="977"/>
      <c r="CM102" s="975"/>
      <c r="CN102" s="976"/>
      <c r="CO102" s="976"/>
      <c r="CP102" s="976"/>
      <c r="CQ102" s="977"/>
      <c r="CR102" s="978">
        <v>6</v>
      </c>
      <c r="CS102" s="933"/>
      <c r="CT102" s="933"/>
      <c r="CU102" s="933"/>
      <c r="CV102" s="979"/>
      <c r="CW102" s="978">
        <v>13</v>
      </c>
      <c r="CX102" s="933"/>
      <c r="CY102" s="933"/>
      <c r="CZ102" s="933"/>
      <c r="DA102" s="979"/>
      <c r="DB102" s="978"/>
      <c r="DC102" s="933"/>
      <c r="DD102" s="933"/>
      <c r="DE102" s="933"/>
      <c r="DF102" s="979"/>
      <c r="DG102" s="978"/>
      <c r="DH102" s="933"/>
      <c r="DI102" s="933"/>
      <c r="DJ102" s="933"/>
      <c r="DK102" s="979"/>
      <c r="DL102" s="978"/>
      <c r="DM102" s="933"/>
      <c r="DN102" s="933"/>
      <c r="DO102" s="933"/>
      <c r="DP102" s="979"/>
      <c r="DQ102" s="978"/>
      <c r="DR102" s="933"/>
      <c r="DS102" s="933"/>
      <c r="DT102" s="933"/>
      <c r="DU102" s="979"/>
      <c r="DV102" s="1002"/>
      <c r="DW102" s="1003"/>
      <c r="DX102" s="1003"/>
      <c r="DY102" s="1003"/>
      <c r="DZ102" s="100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309</v>
      </c>
      <c r="AG109" s="981"/>
      <c r="AH109" s="981"/>
      <c r="AI109" s="981"/>
      <c r="AJ109" s="982"/>
      <c r="AK109" s="980" t="s">
        <v>308</v>
      </c>
      <c r="AL109" s="981"/>
      <c r="AM109" s="981"/>
      <c r="AN109" s="981"/>
      <c r="AO109" s="982"/>
      <c r="AP109" s="980" t="s">
        <v>428</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309</v>
      </c>
      <c r="BW109" s="981"/>
      <c r="BX109" s="981"/>
      <c r="BY109" s="981"/>
      <c r="BZ109" s="982"/>
      <c r="CA109" s="980" t="s">
        <v>308</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309</v>
      </c>
      <c r="DM109" s="981"/>
      <c r="DN109" s="981"/>
      <c r="DO109" s="981"/>
      <c r="DP109" s="982"/>
      <c r="DQ109" s="980" t="s">
        <v>308</v>
      </c>
      <c r="DR109" s="981"/>
      <c r="DS109" s="981"/>
      <c r="DT109" s="981"/>
      <c r="DU109" s="982"/>
      <c r="DV109" s="980" t="s">
        <v>428</v>
      </c>
      <c r="DW109" s="981"/>
      <c r="DX109" s="981"/>
      <c r="DY109" s="981"/>
      <c r="DZ109" s="983"/>
    </row>
    <row r="110" spans="1:131" s="247" customFormat="1" ht="26.25" customHeight="1" x14ac:dyDescent="0.15">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449083</v>
      </c>
      <c r="AB110" s="988"/>
      <c r="AC110" s="988"/>
      <c r="AD110" s="988"/>
      <c r="AE110" s="989"/>
      <c r="AF110" s="990">
        <v>450844</v>
      </c>
      <c r="AG110" s="988"/>
      <c r="AH110" s="988"/>
      <c r="AI110" s="988"/>
      <c r="AJ110" s="989"/>
      <c r="AK110" s="990">
        <v>429104</v>
      </c>
      <c r="AL110" s="988"/>
      <c r="AM110" s="988"/>
      <c r="AN110" s="988"/>
      <c r="AO110" s="989"/>
      <c r="AP110" s="991">
        <v>15</v>
      </c>
      <c r="AQ110" s="992"/>
      <c r="AR110" s="992"/>
      <c r="AS110" s="992"/>
      <c r="AT110" s="993"/>
      <c r="AU110" s="994" t="s">
        <v>73</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5008219</v>
      </c>
      <c r="BR110" s="1023"/>
      <c r="BS110" s="1023"/>
      <c r="BT110" s="1023"/>
      <c r="BU110" s="1023"/>
      <c r="BV110" s="1023">
        <v>4962598</v>
      </c>
      <c r="BW110" s="1023"/>
      <c r="BX110" s="1023"/>
      <c r="BY110" s="1023"/>
      <c r="BZ110" s="1023"/>
      <c r="CA110" s="1023">
        <v>4914932</v>
      </c>
      <c r="CB110" s="1023"/>
      <c r="CC110" s="1023"/>
      <c r="CD110" s="1023"/>
      <c r="CE110" s="1023"/>
      <c r="CF110" s="1037">
        <v>171.9</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434</v>
      </c>
      <c r="DH110" s="1023"/>
      <c r="DI110" s="1023"/>
      <c r="DJ110" s="1023"/>
      <c r="DK110" s="1023"/>
      <c r="DL110" s="1023" t="s">
        <v>434</v>
      </c>
      <c r="DM110" s="1023"/>
      <c r="DN110" s="1023"/>
      <c r="DO110" s="1023"/>
      <c r="DP110" s="1023"/>
      <c r="DQ110" s="1023" t="s">
        <v>434</v>
      </c>
      <c r="DR110" s="1023"/>
      <c r="DS110" s="1023"/>
      <c r="DT110" s="1023"/>
      <c r="DU110" s="1023"/>
      <c r="DV110" s="1024" t="s">
        <v>434</v>
      </c>
      <c r="DW110" s="1024"/>
      <c r="DX110" s="1024"/>
      <c r="DY110" s="1024"/>
      <c r="DZ110" s="1025"/>
    </row>
    <row r="111" spans="1:131" s="247" customFormat="1" ht="26.25" customHeight="1" x14ac:dyDescent="0.1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434</v>
      </c>
      <c r="AB111" s="1030"/>
      <c r="AC111" s="1030"/>
      <c r="AD111" s="1030"/>
      <c r="AE111" s="1031"/>
      <c r="AF111" s="1032" t="s">
        <v>434</v>
      </c>
      <c r="AG111" s="1030"/>
      <c r="AH111" s="1030"/>
      <c r="AI111" s="1030"/>
      <c r="AJ111" s="1031"/>
      <c r="AK111" s="1032" t="s">
        <v>434</v>
      </c>
      <c r="AL111" s="1030"/>
      <c r="AM111" s="1030"/>
      <c r="AN111" s="1030"/>
      <c r="AO111" s="1031"/>
      <c r="AP111" s="1033" t="s">
        <v>434</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t="s">
        <v>434</v>
      </c>
      <c r="BR111" s="1016"/>
      <c r="BS111" s="1016"/>
      <c r="BT111" s="1016"/>
      <c r="BU111" s="1016"/>
      <c r="BV111" s="1016">
        <v>39253</v>
      </c>
      <c r="BW111" s="1016"/>
      <c r="BX111" s="1016"/>
      <c r="BY111" s="1016"/>
      <c r="BZ111" s="1016"/>
      <c r="CA111" s="1016">
        <v>25848</v>
      </c>
      <c r="CB111" s="1016"/>
      <c r="CC111" s="1016"/>
      <c r="CD111" s="1016"/>
      <c r="CE111" s="1016"/>
      <c r="CF111" s="1010">
        <v>0.9</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136</v>
      </c>
      <c r="DH111" s="1016"/>
      <c r="DI111" s="1016"/>
      <c r="DJ111" s="1016"/>
      <c r="DK111" s="1016"/>
      <c r="DL111" s="1016" t="s">
        <v>136</v>
      </c>
      <c r="DM111" s="1016"/>
      <c r="DN111" s="1016"/>
      <c r="DO111" s="1016"/>
      <c r="DP111" s="1016"/>
      <c r="DQ111" s="1016" t="s">
        <v>136</v>
      </c>
      <c r="DR111" s="1016"/>
      <c r="DS111" s="1016"/>
      <c r="DT111" s="1016"/>
      <c r="DU111" s="1016"/>
      <c r="DV111" s="1017" t="s">
        <v>434</v>
      </c>
      <c r="DW111" s="1017"/>
      <c r="DX111" s="1017"/>
      <c r="DY111" s="1017"/>
      <c r="DZ111" s="1018"/>
    </row>
    <row r="112" spans="1:131" s="247" customFormat="1" ht="26.25" customHeight="1" x14ac:dyDescent="0.15">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136</v>
      </c>
      <c r="AB112" s="1055"/>
      <c r="AC112" s="1055"/>
      <c r="AD112" s="1055"/>
      <c r="AE112" s="1056"/>
      <c r="AF112" s="1057" t="s">
        <v>136</v>
      </c>
      <c r="AG112" s="1055"/>
      <c r="AH112" s="1055"/>
      <c r="AI112" s="1055"/>
      <c r="AJ112" s="1056"/>
      <c r="AK112" s="1057" t="s">
        <v>136</v>
      </c>
      <c r="AL112" s="1055"/>
      <c r="AM112" s="1055"/>
      <c r="AN112" s="1055"/>
      <c r="AO112" s="1056"/>
      <c r="AP112" s="1058" t="s">
        <v>136</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3051360</v>
      </c>
      <c r="BR112" s="1016"/>
      <c r="BS112" s="1016"/>
      <c r="BT112" s="1016"/>
      <c r="BU112" s="1016"/>
      <c r="BV112" s="1016">
        <v>2954658</v>
      </c>
      <c r="BW112" s="1016"/>
      <c r="BX112" s="1016"/>
      <c r="BY112" s="1016"/>
      <c r="BZ112" s="1016"/>
      <c r="CA112" s="1016">
        <v>2893195</v>
      </c>
      <c r="CB112" s="1016"/>
      <c r="CC112" s="1016"/>
      <c r="CD112" s="1016"/>
      <c r="CE112" s="1016"/>
      <c r="CF112" s="1010">
        <v>101.2</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136</v>
      </c>
      <c r="DH112" s="1016"/>
      <c r="DI112" s="1016"/>
      <c r="DJ112" s="1016"/>
      <c r="DK112" s="1016"/>
      <c r="DL112" s="1016" t="s">
        <v>136</v>
      </c>
      <c r="DM112" s="1016"/>
      <c r="DN112" s="1016"/>
      <c r="DO112" s="1016"/>
      <c r="DP112" s="1016"/>
      <c r="DQ112" s="1016" t="s">
        <v>136</v>
      </c>
      <c r="DR112" s="1016"/>
      <c r="DS112" s="1016"/>
      <c r="DT112" s="1016"/>
      <c r="DU112" s="1016"/>
      <c r="DV112" s="1017" t="s">
        <v>136</v>
      </c>
      <c r="DW112" s="1017"/>
      <c r="DX112" s="1017"/>
      <c r="DY112" s="1017"/>
      <c r="DZ112" s="1018"/>
    </row>
    <row r="113" spans="1:130" s="247" customFormat="1" ht="26.25" customHeight="1" x14ac:dyDescent="0.15">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174063</v>
      </c>
      <c r="AB113" s="1030"/>
      <c r="AC113" s="1030"/>
      <c r="AD113" s="1030"/>
      <c r="AE113" s="1031"/>
      <c r="AF113" s="1032">
        <v>185615</v>
      </c>
      <c r="AG113" s="1030"/>
      <c r="AH113" s="1030"/>
      <c r="AI113" s="1030"/>
      <c r="AJ113" s="1031"/>
      <c r="AK113" s="1032">
        <v>199527</v>
      </c>
      <c r="AL113" s="1030"/>
      <c r="AM113" s="1030"/>
      <c r="AN113" s="1030"/>
      <c r="AO113" s="1031"/>
      <c r="AP113" s="1033">
        <v>7</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160290</v>
      </c>
      <c r="BR113" s="1016"/>
      <c r="BS113" s="1016"/>
      <c r="BT113" s="1016"/>
      <c r="BU113" s="1016"/>
      <c r="BV113" s="1016">
        <v>138112</v>
      </c>
      <c r="BW113" s="1016"/>
      <c r="BX113" s="1016"/>
      <c r="BY113" s="1016"/>
      <c r="BZ113" s="1016"/>
      <c r="CA113" s="1016">
        <v>105582</v>
      </c>
      <c r="CB113" s="1016"/>
      <c r="CC113" s="1016"/>
      <c r="CD113" s="1016"/>
      <c r="CE113" s="1016"/>
      <c r="CF113" s="1010">
        <v>3.7</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136</v>
      </c>
      <c r="DH113" s="1055"/>
      <c r="DI113" s="1055"/>
      <c r="DJ113" s="1055"/>
      <c r="DK113" s="1056"/>
      <c r="DL113" s="1057" t="s">
        <v>434</v>
      </c>
      <c r="DM113" s="1055"/>
      <c r="DN113" s="1055"/>
      <c r="DO113" s="1055"/>
      <c r="DP113" s="1056"/>
      <c r="DQ113" s="1057" t="s">
        <v>136</v>
      </c>
      <c r="DR113" s="1055"/>
      <c r="DS113" s="1055"/>
      <c r="DT113" s="1055"/>
      <c r="DU113" s="1056"/>
      <c r="DV113" s="1058" t="s">
        <v>136</v>
      </c>
      <c r="DW113" s="1059"/>
      <c r="DX113" s="1059"/>
      <c r="DY113" s="1059"/>
      <c r="DZ113" s="1060"/>
    </row>
    <row r="114" spans="1:130" s="247" customFormat="1" ht="26.25" customHeight="1" x14ac:dyDescent="0.15">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35798</v>
      </c>
      <c r="AB114" s="1055"/>
      <c r="AC114" s="1055"/>
      <c r="AD114" s="1055"/>
      <c r="AE114" s="1056"/>
      <c r="AF114" s="1057">
        <v>37390</v>
      </c>
      <c r="AG114" s="1055"/>
      <c r="AH114" s="1055"/>
      <c r="AI114" s="1055"/>
      <c r="AJ114" s="1056"/>
      <c r="AK114" s="1057">
        <v>37889</v>
      </c>
      <c r="AL114" s="1055"/>
      <c r="AM114" s="1055"/>
      <c r="AN114" s="1055"/>
      <c r="AO114" s="1056"/>
      <c r="AP114" s="1058">
        <v>1.3</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976472</v>
      </c>
      <c r="BR114" s="1016"/>
      <c r="BS114" s="1016"/>
      <c r="BT114" s="1016"/>
      <c r="BU114" s="1016"/>
      <c r="BV114" s="1016">
        <v>965930</v>
      </c>
      <c r="BW114" s="1016"/>
      <c r="BX114" s="1016"/>
      <c r="BY114" s="1016"/>
      <c r="BZ114" s="1016"/>
      <c r="CA114" s="1016">
        <v>957164</v>
      </c>
      <c r="CB114" s="1016"/>
      <c r="CC114" s="1016"/>
      <c r="CD114" s="1016"/>
      <c r="CE114" s="1016"/>
      <c r="CF114" s="1010">
        <v>33.5</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136</v>
      </c>
      <c r="DH114" s="1055"/>
      <c r="DI114" s="1055"/>
      <c r="DJ114" s="1055"/>
      <c r="DK114" s="1056"/>
      <c r="DL114" s="1057" t="s">
        <v>136</v>
      </c>
      <c r="DM114" s="1055"/>
      <c r="DN114" s="1055"/>
      <c r="DO114" s="1055"/>
      <c r="DP114" s="1056"/>
      <c r="DQ114" s="1057" t="s">
        <v>434</v>
      </c>
      <c r="DR114" s="1055"/>
      <c r="DS114" s="1055"/>
      <c r="DT114" s="1055"/>
      <c r="DU114" s="1056"/>
      <c r="DV114" s="1058" t="s">
        <v>136</v>
      </c>
      <c r="DW114" s="1059"/>
      <c r="DX114" s="1059"/>
      <c r="DY114" s="1059"/>
      <c r="DZ114" s="1060"/>
    </row>
    <row r="115" spans="1:130" s="247" customFormat="1" ht="26.25" customHeight="1" x14ac:dyDescent="0.15">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19581</v>
      </c>
      <c r="AB115" s="1030"/>
      <c r="AC115" s="1030"/>
      <c r="AD115" s="1030"/>
      <c r="AE115" s="1031"/>
      <c r="AF115" s="1032">
        <v>17172</v>
      </c>
      <c r="AG115" s="1030"/>
      <c r="AH115" s="1030"/>
      <c r="AI115" s="1030"/>
      <c r="AJ115" s="1031"/>
      <c r="AK115" s="1032">
        <v>13405</v>
      </c>
      <c r="AL115" s="1030"/>
      <c r="AM115" s="1030"/>
      <c r="AN115" s="1030"/>
      <c r="AO115" s="1031"/>
      <c r="AP115" s="1033">
        <v>0.5</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v>56424</v>
      </c>
      <c r="BR115" s="1016"/>
      <c r="BS115" s="1016"/>
      <c r="BT115" s="1016"/>
      <c r="BU115" s="1016"/>
      <c r="BV115" s="1016" t="s">
        <v>136</v>
      </c>
      <c r="BW115" s="1016"/>
      <c r="BX115" s="1016"/>
      <c r="BY115" s="1016"/>
      <c r="BZ115" s="1016"/>
      <c r="CA115" s="1016" t="s">
        <v>136</v>
      </c>
      <c r="CB115" s="1016"/>
      <c r="CC115" s="1016"/>
      <c r="CD115" s="1016"/>
      <c r="CE115" s="1016"/>
      <c r="CF115" s="1010" t="s">
        <v>136</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136</v>
      </c>
      <c r="DH115" s="1055"/>
      <c r="DI115" s="1055"/>
      <c r="DJ115" s="1055"/>
      <c r="DK115" s="1056"/>
      <c r="DL115" s="1057" t="s">
        <v>136</v>
      </c>
      <c r="DM115" s="1055"/>
      <c r="DN115" s="1055"/>
      <c r="DO115" s="1055"/>
      <c r="DP115" s="1056"/>
      <c r="DQ115" s="1057" t="s">
        <v>136</v>
      </c>
      <c r="DR115" s="1055"/>
      <c r="DS115" s="1055"/>
      <c r="DT115" s="1055"/>
      <c r="DU115" s="1056"/>
      <c r="DV115" s="1058" t="s">
        <v>136</v>
      </c>
      <c r="DW115" s="1059"/>
      <c r="DX115" s="1059"/>
      <c r="DY115" s="1059"/>
      <c r="DZ115" s="1060"/>
    </row>
    <row r="116" spans="1:130" s="247" customFormat="1" ht="26.25" customHeight="1" x14ac:dyDescent="0.15">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333</v>
      </c>
      <c r="AB116" s="1055"/>
      <c r="AC116" s="1055"/>
      <c r="AD116" s="1055"/>
      <c r="AE116" s="1056"/>
      <c r="AF116" s="1057">
        <v>105</v>
      </c>
      <c r="AG116" s="1055"/>
      <c r="AH116" s="1055"/>
      <c r="AI116" s="1055"/>
      <c r="AJ116" s="1056"/>
      <c r="AK116" s="1057">
        <v>215</v>
      </c>
      <c r="AL116" s="1055"/>
      <c r="AM116" s="1055"/>
      <c r="AN116" s="1055"/>
      <c r="AO116" s="1056"/>
      <c r="AP116" s="1058">
        <v>0</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136</v>
      </c>
      <c r="BR116" s="1016"/>
      <c r="BS116" s="1016"/>
      <c r="BT116" s="1016"/>
      <c r="BU116" s="1016"/>
      <c r="BV116" s="1016" t="s">
        <v>136</v>
      </c>
      <c r="BW116" s="1016"/>
      <c r="BX116" s="1016"/>
      <c r="BY116" s="1016"/>
      <c r="BZ116" s="1016"/>
      <c r="CA116" s="1016" t="s">
        <v>434</v>
      </c>
      <c r="CB116" s="1016"/>
      <c r="CC116" s="1016"/>
      <c r="CD116" s="1016"/>
      <c r="CE116" s="1016"/>
      <c r="CF116" s="1010" t="s">
        <v>136</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136</v>
      </c>
      <c r="DH116" s="1055"/>
      <c r="DI116" s="1055"/>
      <c r="DJ116" s="1055"/>
      <c r="DK116" s="1056"/>
      <c r="DL116" s="1057" t="s">
        <v>136</v>
      </c>
      <c r="DM116" s="1055"/>
      <c r="DN116" s="1055"/>
      <c r="DO116" s="1055"/>
      <c r="DP116" s="1056"/>
      <c r="DQ116" s="1057" t="s">
        <v>136</v>
      </c>
      <c r="DR116" s="1055"/>
      <c r="DS116" s="1055"/>
      <c r="DT116" s="1055"/>
      <c r="DU116" s="1056"/>
      <c r="DV116" s="1058" t="s">
        <v>136</v>
      </c>
      <c r="DW116" s="1059"/>
      <c r="DX116" s="1059"/>
      <c r="DY116" s="1059"/>
      <c r="DZ116" s="1060"/>
    </row>
    <row r="117" spans="1:130" s="247"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678858</v>
      </c>
      <c r="AB117" s="1073"/>
      <c r="AC117" s="1073"/>
      <c r="AD117" s="1073"/>
      <c r="AE117" s="1074"/>
      <c r="AF117" s="1075">
        <v>691126</v>
      </c>
      <c r="AG117" s="1073"/>
      <c r="AH117" s="1073"/>
      <c r="AI117" s="1073"/>
      <c r="AJ117" s="1074"/>
      <c r="AK117" s="1075">
        <v>680140</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136</v>
      </c>
      <c r="BR117" s="1016"/>
      <c r="BS117" s="1016"/>
      <c r="BT117" s="1016"/>
      <c r="BU117" s="1016"/>
      <c r="BV117" s="1016" t="s">
        <v>136</v>
      </c>
      <c r="BW117" s="1016"/>
      <c r="BX117" s="1016"/>
      <c r="BY117" s="1016"/>
      <c r="BZ117" s="1016"/>
      <c r="CA117" s="1016" t="s">
        <v>136</v>
      </c>
      <c r="CB117" s="1016"/>
      <c r="CC117" s="1016"/>
      <c r="CD117" s="1016"/>
      <c r="CE117" s="1016"/>
      <c r="CF117" s="1010" t="s">
        <v>136</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136</v>
      </c>
      <c r="DH117" s="1055"/>
      <c r="DI117" s="1055"/>
      <c r="DJ117" s="1055"/>
      <c r="DK117" s="1056"/>
      <c r="DL117" s="1057" t="s">
        <v>136</v>
      </c>
      <c r="DM117" s="1055"/>
      <c r="DN117" s="1055"/>
      <c r="DO117" s="1055"/>
      <c r="DP117" s="1056"/>
      <c r="DQ117" s="1057" t="s">
        <v>136</v>
      </c>
      <c r="DR117" s="1055"/>
      <c r="DS117" s="1055"/>
      <c r="DT117" s="1055"/>
      <c r="DU117" s="1056"/>
      <c r="DV117" s="1058" t="s">
        <v>136</v>
      </c>
      <c r="DW117" s="1059"/>
      <c r="DX117" s="1059"/>
      <c r="DY117" s="1059"/>
      <c r="DZ117" s="1060"/>
    </row>
    <row r="118" spans="1:130" s="247" customFormat="1" ht="26.25" customHeight="1" x14ac:dyDescent="0.15">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309</v>
      </c>
      <c r="AG118" s="981"/>
      <c r="AH118" s="981"/>
      <c r="AI118" s="981"/>
      <c r="AJ118" s="982"/>
      <c r="AK118" s="980" t="s">
        <v>308</v>
      </c>
      <c r="AL118" s="981"/>
      <c r="AM118" s="981"/>
      <c r="AN118" s="981"/>
      <c r="AO118" s="982"/>
      <c r="AP118" s="1067" t="s">
        <v>428</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136</v>
      </c>
      <c r="BR118" s="1094"/>
      <c r="BS118" s="1094"/>
      <c r="BT118" s="1094"/>
      <c r="BU118" s="1094"/>
      <c r="BV118" s="1094" t="s">
        <v>136</v>
      </c>
      <c r="BW118" s="1094"/>
      <c r="BX118" s="1094"/>
      <c r="BY118" s="1094"/>
      <c r="BZ118" s="1094"/>
      <c r="CA118" s="1094" t="s">
        <v>136</v>
      </c>
      <c r="CB118" s="1094"/>
      <c r="CC118" s="1094"/>
      <c r="CD118" s="1094"/>
      <c r="CE118" s="1094"/>
      <c r="CF118" s="1010" t="s">
        <v>136</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136</v>
      </c>
      <c r="DH118" s="1055"/>
      <c r="DI118" s="1055"/>
      <c r="DJ118" s="1055"/>
      <c r="DK118" s="1056"/>
      <c r="DL118" s="1057" t="s">
        <v>136</v>
      </c>
      <c r="DM118" s="1055"/>
      <c r="DN118" s="1055"/>
      <c r="DO118" s="1055"/>
      <c r="DP118" s="1056"/>
      <c r="DQ118" s="1057" t="s">
        <v>136</v>
      </c>
      <c r="DR118" s="1055"/>
      <c r="DS118" s="1055"/>
      <c r="DT118" s="1055"/>
      <c r="DU118" s="1056"/>
      <c r="DV118" s="1058" t="s">
        <v>136</v>
      </c>
      <c r="DW118" s="1059"/>
      <c r="DX118" s="1059"/>
      <c r="DY118" s="1059"/>
      <c r="DZ118" s="1060"/>
    </row>
    <row r="119" spans="1:130" s="247" customFormat="1" ht="26.25" customHeight="1" x14ac:dyDescent="0.15">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136</v>
      </c>
      <c r="AB119" s="988"/>
      <c r="AC119" s="988"/>
      <c r="AD119" s="988"/>
      <c r="AE119" s="989"/>
      <c r="AF119" s="990" t="s">
        <v>136</v>
      </c>
      <c r="AG119" s="988"/>
      <c r="AH119" s="988"/>
      <c r="AI119" s="988"/>
      <c r="AJ119" s="989"/>
      <c r="AK119" s="990" t="s">
        <v>136</v>
      </c>
      <c r="AL119" s="988"/>
      <c r="AM119" s="988"/>
      <c r="AN119" s="988"/>
      <c r="AO119" s="989"/>
      <c r="AP119" s="991" t="s">
        <v>136</v>
      </c>
      <c r="AQ119" s="992"/>
      <c r="AR119" s="992"/>
      <c r="AS119" s="992"/>
      <c r="AT119" s="993"/>
      <c r="AU119" s="998"/>
      <c r="AV119" s="999"/>
      <c r="AW119" s="999"/>
      <c r="AX119" s="999"/>
      <c r="AY119" s="999"/>
      <c r="AZ119" s="278" t="s">
        <v>187</v>
      </c>
      <c r="BA119" s="278"/>
      <c r="BB119" s="278"/>
      <c r="BC119" s="278"/>
      <c r="BD119" s="278"/>
      <c r="BE119" s="278"/>
      <c r="BF119" s="278"/>
      <c r="BG119" s="278"/>
      <c r="BH119" s="278"/>
      <c r="BI119" s="278"/>
      <c r="BJ119" s="278"/>
      <c r="BK119" s="278"/>
      <c r="BL119" s="278"/>
      <c r="BM119" s="278"/>
      <c r="BN119" s="278"/>
      <c r="BO119" s="1071" t="s">
        <v>459</v>
      </c>
      <c r="BP119" s="1102"/>
      <c r="BQ119" s="1093">
        <v>9252765</v>
      </c>
      <c r="BR119" s="1094"/>
      <c r="BS119" s="1094"/>
      <c r="BT119" s="1094"/>
      <c r="BU119" s="1094"/>
      <c r="BV119" s="1094">
        <v>9060551</v>
      </c>
      <c r="BW119" s="1094"/>
      <c r="BX119" s="1094"/>
      <c r="BY119" s="1094"/>
      <c r="BZ119" s="1094"/>
      <c r="CA119" s="1094">
        <v>8896721</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136</v>
      </c>
      <c r="DH119" s="1080"/>
      <c r="DI119" s="1080"/>
      <c r="DJ119" s="1080"/>
      <c r="DK119" s="1081"/>
      <c r="DL119" s="1079">
        <v>39253</v>
      </c>
      <c r="DM119" s="1080"/>
      <c r="DN119" s="1080"/>
      <c r="DO119" s="1080"/>
      <c r="DP119" s="1081"/>
      <c r="DQ119" s="1079">
        <v>25848</v>
      </c>
      <c r="DR119" s="1080"/>
      <c r="DS119" s="1080"/>
      <c r="DT119" s="1080"/>
      <c r="DU119" s="1081"/>
      <c r="DV119" s="1082">
        <v>0.9</v>
      </c>
      <c r="DW119" s="1083"/>
      <c r="DX119" s="1083"/>
      <c r="DY119" s="1083"/>
      <c r="DZ119" s="1084"/>
    </row>
    <row r="120" spans="1:130" s="247" customFormat="1" ht="26.25" customHeight="1" x14ac:dyDescent="0.1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136</v>
      </c>
      <c r="AB120" s="1055"/>
      <c r="AC120" s="1055"/>
      <c r="AD120" s="1055"/>
      <c r="AE120" s="1056"/>
      <c r="AF120" s="1057" t="s">
        <v>136</v>
      </c>
      <c r="AG120" s="1055"/>
      <c r="AH120" s="1055"/>
      <c r="AI120" s="1055"/>
      <c r="AJ120" s="1056"/>
      <c r="AK120" s="1057" t="s">
        <v>136</v>
      </c>
      <c r="AL120" s="1055"/>
      <c r="AM120" s="1055"/>
      <c r="AN120" s="1055"/>
      <c r="AO120" s="1056"/>
      <c r="AP120" s="1058" t="s">
        <v>136</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2049889</v>
      </c>
      <c r="BR120" s="1023"/>
      <c r="BS120" s="1023"/>
      <c r="BT120" s="1023"/>
      <c r="BU120" s="1023"/>
      <c r="BV120" s="1023">
        <v>2201668</v>
      </c>
      <c r="BW120" s="1023"/>
      <c r="BX120" s="1023"/>
      <c r="BY120" s="1023"/>
      <c r="BZ120" s="1023"/>
      <c r="CA120" s="1023">
        <v>2393669</v>
      </c>
      <c r="CB120" s="1023"/>
      <c r="CC120" s="1023"/>
      <c r="CD120" s="1023"/>
      <c r="CE120" s="1023"/>
      <c r="CF120" s="1037">
        <v>83.7</v>
      </c>
      <c r="CG120" s="1038"/>
      <c r="CH120" s="1038"/>
      <c r="CI120" s="1038"/>
      <c r="CJ120" s="1038"/>
      <c r="CK120" s="1103" t="s">
        <v>463</v>
      </c>
      <c r="CL120" s="1104"/>
      <c r="CM120" s="1104"/>
      <c r="CN120" s="1104"/>
      <c r="CO120" s="1105"/>
      <c r="CP120" s="1111" t="s">
        <v>408</v>
      </c>
      <c r="CQ120" s="1112"/>
      <c r="CR120" s="1112"/>
      <c r="CS120" s="1112"/>
      <c r="CT120" s="1112"/>
      <c r="CU120" s="1112"/>
      <c r="CV120" s="1112"/>
      <c r="CW120" s="1112"/>
      <c r="CX120" s="1112"/>
      <c r="CY120" s="1112"/>
      <c r="CZ120" s="1112"/>
      <c r="DA120" s="1112"/>
      <c r="DB120" s="1112"/>
      <c r="DC120" s="1112"/>
      <c r="DD120" s="1112"/>
      <c r="DE120" s="1112"/>
      <c r="DF120" s="1113"/>
      <c r="DG120" s="1022">
        <v>1635232</v>
      </c>
      <c r="DH120" s="1023"/>
      <c r="DI120" s="1023"/>
      <c r="DJ120" s="1023"/>
      <c r="DK120" s="1023"/>
      <c r="DL120" s="1023">
        <v>1655132</v>
      </c>
      <c r="DM120" s="1023"/>
      <c r="DN120" s="1023"/>
      <c r="DO120" s="1023"/>
      <c r="DP120" s="1023"/>
      <c r="DQ120" s="1023">
        <v>1681386</v>
      </c>
      <c r="DR120" s="1023"/>
      <c r="DS120" s="1023"/>
      <c r="DT120" s="1023"/>
      <c r="DU120" s="1023"/>
      <c r="DV120" s="1024">
        <v>58.8</v>
      </c>
      <c r="DW120" s="1024"/>
      <c r="DX120" s="1024"/>
      <c r="DY120" s="1024"/>
      <c r="DZ120" s="1025"/>
    </row>
    <row r="121" spans="1:130" s="247" customFormat="1" ht="26.25" customHeight="1" x14ac:dyDescent="0.15">
      <c r="A121" s="1155"/>
      <c r="B121" s="1042"/>
      <c r="C121" s="1063" t="s">
        <v>464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136</v>
      </c>
      <c r="AB121" s="1055"/>
      <c r="AC121" s="1055"/>
      <c r="AD121" s="1055"/>
      <c r="AE121" s="1056"/>
      <c r="AF121" s="1057" t="s">
        <v>136</v>
      </c>
      <c r="AG121" s="1055"/>
      <c r="AH121" s="1055"/>
      <c r="AI121" s="1055"/>
      <c r="AJ121" s="1056"/>
      <c r="AK121" s="1057" t="s">
        <v>136</v>
      </c>
      <c r="AL121" s="1055"/>
      <c r="AM121" s="1055"/>
      <c r="AN121" s="1055"/>
      <c r="AO121" s="1056"/>
      <c r="AP121" s="1058" t="s">
        <v>136</v>
      </c>
      <c r="AQ121" s="1059"/>
      <c r="AR121" s="1059"/>
      <c r="AS121" s="1059"/>
      <c r="AT121" s="1060"/>
      <c r="AU121" s="1088"/>
      <c r="AV121" s="1089"/>
      <c r="AW121" s="1089"/>
      <c r="AX121" s="1089"/>
      <c r="AY121" s="1090"/>
      <c r="AZ121" s="1045" t="s">
        <v>465</v>
      </c>
      <c r="BA121" s="1046"/>
      <c r="BB121" s="1046"/>
      <c r="BC121" s="1046"/>
      <c r="BD121" s="1046"/>
      <c r="BE121" s="1046"/>
      <c r="BF121" s="1046"/>
      <c r="BG121" s="1046"/>
      <c r="BH121" s="1046"/>
      <c r="BI121" s="1046"/>
      <c r="BJ121" s="1046"/>
      <c r="BK121" s="1046"/>
      <c r="BL121" s="1046"/>
      <c r="BM121" s="1046"/>
      <c r="BN121" s="1046"/>
      <c r="BO121" s="1046"/>
      <c r="BP121" s="1047"/>
      <c r="BQ121" s="1015">
        <v>151877</v>
      </c>
      <c r="BR121" s="1016"/>
      <c r="BS121" s="1016"/>
      <c r="BT121" s="1016"/>
      <c r="BU121" s="1016"/>
      <c r="BV121" s="1016">
        <v>141823</v>
      </c>
      <c r="BW121" s="1016"/>
      <c r="BX121" s="1016"/>
      <c r="BY121" s="1016"/>
      <c r="BZ121" s="1016"/>
      <c r="CA121" s="1016">
        <v>135388</v>
      </c>
      <c r="CB121" s="1016"/>
      <c r="CC121" s="1016"/>
      <c r="CD121" s="1016"/>
      <c r="CE121" s="1016"/>
      <c r="CF121" s="1010">
        <v>4.7</v>
      </c>
      <c r="CG121" s="1011"/>
      <c r="CH121" s="1011"/>
      <c r="CI121" s="1011"/>
      <c r="CJ121" s="1011"/>
      <c r="CK121" s="1106"/>
      <c r="CL121" s="1107"/>
      <c r="CM121" s="1107"/>
      <c r="CN121" s="1107"/>
      <c r="CO121" s="1108"/>
      <c r="CP121" s="1116" t="s">
        <v>406</v>
      </c>
      <c r="CQ121" s="1117"/>
      <c r="CR121" s="1117"/>
      <c r="CS121" s="1117"/>
      <c r="CT121" s="1117"/>
      <c r="CU121" s="1117"/>
      <c r="CV121" s="1117"/>
      <c r="CW121" s="1117"/>
      <c r="CX121" s="1117"/>
      <c r="CY121" s="1117"/>
      <c r="CZ121" s="1117"/>
      <c r="DA121" s="1117"/>
      <c r="DB121" s="1117"/>
      <c r="DC121" s="1117"/>
      <c r="DD121" s="1117"/>
      <c r="DE121" s="1117"/>
      <c r="DF121" s="1118"/>
      <c r="DG121" s="1015">
        <v>1416128</v>
      </c>
      <c r="DH121" s="1016"/>
      <c r="DI121" s="1016"/>
      <c r="DJ121" s="1016"/>
      <c r="DK121" s="1016"/>
      <c r="DL121" s="1016">
        <v>1299526</v>
      </c>
      <c r="DM121" s="1016"/>
      <c r="DN121" s="1016"/>
      <c r="DO121" s="1016"/>
      <c r="DP121" s="1016"/>
      <c r="DQ121" s="1016">
        <v>1211809</v>
      </c>
      <c r="DR121" s="1016"/>
      <c r="DS121" s="1016"/>
      <c r="DT121" s="1016"/>
      <c r="DU121" s="1016"/>
      <c r="DV121" s="1017">
        <v>42.4</v>
      </c>
      <c r="DW121" s="1017"/>
      <c r="DX121" s="1017"/>
      <c r="DY121" s="1017"/>
      <c r="DZ121" s="1018"/>
    </row>
    <row r="122" spans="1:130" s="247" customFormat="1" ht="26.25" customHeight="1" x14ac:dyDescent="0.15">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136</v>
      </c>
      <c r="AB122" s="1055"/>
      <c r="AC122" s="1055"/>
      <c r="AD122" s="1055"/>
      <c r="AE122" s="1056"/>
      <c r="AF122" s="1057" t="s">
        <v>136</v>
      </c>
      <c r="AG122" s="1055"/>
      <c r="AH122" s="1055"/>
      <c r="AI122" s="1055"/>
      <c r="AJ122" s="1056"/>
      <c r="AK122" s="1057" t="s">
        <v>136</v>
      </c>
      <c r="AL122" s="1055"/>
      <c r="AM122" s="1055"/>
      <c r="AN122" s="1055"/>
      <c r="AO122" s="1056"/>
      <c r="AP122" s="1058" t="s">
        <v>136</v>
      </c>
      <c r="AQ122" s="1059"/>
      <c r="AR122" s="1059"/>
      <c r="AS122" s="1059"/>
      <c r="AT122" s="1060"/>
      <c r="AU122" s="1088"/>
      <c r="AV122" s="1089"/>
      <c r="AW122" s="1089"/>
      <c r="AX122" s="1089"/>
      <c r="AY122" s="1090"/>
      <c r="AZ122" s="1070" t="s">
        <v>466</v>
      </c>
      <c r="BA122" s="1061"/>
      <c r="BB122" s="1061"/>
      <c r="BC122" s="1061"/>
      <c r="BD122" s="1061"/>
      <c r="BE122" s="1061"/>
      <c r="BF122" s="1061"/>
      <c r="BG122" s="1061"/>
      <c r="BH122" s="1061"/>
      <c r="BI122" s="1061"/>
      <c r="BJ122" s="1061"/>
      <c r="BK122" s="1061"/>
      <c r="BL122" s="1061"/>
      <c r="BM122" s="1061"/>
      <c r="BN122" s="1061"/>
      <c r="BO122" s="1061"/>
      <c r="BP122" s="1062"/>
      <c r="BQ122" s="1093">
        <v>4461538</v>
      </c>
      <c r="BR122" s="1094"/>
      <c r="BS122" s="1094"/>
      <c r="BT122" s="1094"/>
      <c r="BU122" s="1094"/>
      <c r="BV122" s="1094">
        <v>4290908</v>
      </c>
      <c r="BW122" s="1094"/>
      <c r="BX122" s="1094"/>
      <c r="BY122" s="1094"/>
      <c r="BZ122" s="1094"/>
      <c r="CA122" s="1094">
        <v>4178747</v>
      </c>
      <c r="CB122" s="1094"/>
      <c r="CC122" s="1094"/>
      <c r="CD122" s="1094"/>
      <c r="CE122" s="1094"/>
      <c r="CF122" s="1114">
        <v>146.19999999999999</v>
      </c>
      <c r="CG122" s="1115"/>
      <c r="CH122" s="1115"/>
      <c r="CI122" s="1115"/>
      <c r="CJ122" s="1115"/>
      <c r="CK122" s="1106"/>
      <c r="CL122" s="1107"/>
      <c r="CM122" s="1107"/>
      <c r="CN122" s="1107"/>
      <c r="CO122" s="1108"/>
      <c r="CP122" s="1116" t="s">
        <v>404</v>
      </c>
      <c r="CQ122" s="1117"/>
      <c r="CR122" s="1117"/>
      <c r="CS122" s="1117"/>
      <c r="CT122" s="1117"/>
      <c r="CU122" s="1117"/>
      <c r="CV122" s="1117"/>
      <c r="CW122" s="1117"/>
      <c r="CX122" s="1117"/>
      <c r="CY122" s="1117"/>
      <c r="CZ122" s="1117"/>
      <c r="DA122" s="1117"/>
      <c r="DB122" s="1117"/>
      <c r="DC122" s="1117"/>
      <c r="DD122" s="1117"/>
      <c r="DE122" s="1117"/>
      <c r="DF122" s="1118"/>
      <c r="DG122" s="1015" t="s">
        <v>136</v>
      </c>
      <c r="DH122" s="1016"/>
      <c r="DI122" s="1016"/>
      <c r="DJ122" s="1016"/>
      <c r="DK122" s="1016"/>
      <c r="DL122" s="1016" t="s">
        <v>136</v>
      </c>
      <c r="DM122" s="1016"/>
      <c r="DN122" s="1016"/>
      <c r="DO122" s="1016"/>
      <c r="DP122" s="1016"/>
      <c r="DQ122" s="1016" t="s">
        <v>136</v>
      </c>
      <c r="DR122" s="1016"/>
      <c r="DS122" s="1016"/>
      <c r="DT122" s="1016"/>
      <c r="DU122" s="1016"/>
      <c r="DV122" s="1017" t="s">
        <v>136</v>
      </c>
      <c r="DW122" s="1017"/>
      <c r="DX122" s="1017"/>
      <c r="DY122" s="1017"/>
      <c r="DZ122" s="1018"/>
    </row>
    <row r="123" spans="1:130" s="247" customFormat="1" ht="26.25" customHeight="1" x14ac:dyDescent="0.15">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136</v>
      </c>
      <c r="AB123" s="1055"/>
      <c r="AC123" s="1055"/>
      <c r="AD123" s="1055"/>
      <c r="AE123" s="1056"/>
      <c r="AF123" s="1057" t="s">
        <v>136</v>
      </c>
      <c r="AG123" s="1055"/>
      <c r="AH123" s="1055"/>
      <c r="AI123" s="1055"/>
      <c r="AJ123" s="1056"/>
      <c r="AK123" s="1057" t="s">
        <v>136</v>
      </c>
      <c r="AL123" s="1055"/>
      <c r="AM123" s="1055"/>
      <c r="AN123" s="1055"/>
      <c r="AO123" s="1056"/>
      <c r="AP123" s="1058" t="s">
        <v>136</v>
      </c>
      <c r="AQ123" s="1059"/>
      <c r="AR123" s="1059"/>
      <c r="AS123" s="1059"/>
      <c r="AT123" s="1060"/>
      <c r="AU123" s="1091"/>
      <c r="AV123" s="1092"/>
      <c r="AW123" s="1092"/>
      <c r="AX123" s="1092"/>
      <c r="AY123" s="1092"/>
      <c r="AZ123" s="278" t="s">
        <v>187</v>
      </c>
      <c r="BA123" s="278"/>
      <c r="BB123" s="278"/>
      <c r="BC123" s="278"/>
      <c r="BD123" s="278"/>
      <c r="BE123" s="278"/>
      <c r="BF123" s="278"/>
      <c r="BG123" s="278"/>
      <c r="BH123" s="278"/>
      <c r="BI123" s="278"/>
      <c r="BJ123" s="278"/>
      <c r="BK123" s="278"/>
      <c r="BL123" s="278"/>
      <c r="BM123" s="278"/>
      <c r="BN123" s="278"/>
      <c r="BO123" s="1071" t="s">
        <v>467</v>
      </c>
      <c r="BP123" s="1102"/>
      <c r="BQ123" s="1161">
        <v>6663304</v>
      </c>
      <c r="BR123" s="1162"/>
      <c r="BS123" s="1162"/>
      <c r="BT123" s="1162"/>
      <c r="BU123" s="1162"/>
      <c r="BV123" s="1162">
        <v>6634399</v>
      </c>
      <c r="BW123" s="1162"/>
      <c r="BX123" s="1162"/>
      <c r="BY123" s="1162"/>
      <c r="BZ123" s="1162"/>
      <c r="CA123" s="1162">
        <v>6707804</v>
      </c>
      <c r="CB123" s="1162"/>
      <c r="CC123" s="1162"/>
      <c r="CD123" s="1162"/>
      <c r="CE123" s="1162"/>
      <c r="CF123" s="1095"/>
      <c r="CG123" s="1096"/>
      <c r="CH123" s="1096"/>
      <c r="CI123" s="1096"/>
      <c r="CJ123" s="1097"/>
      <c r="CK123" s="1106"/>
      <c r="CL123" s="1107"/>
      <c r="CM123" s="1107"/>
      <c r="CN123" s="1107"/>
      <c r="CO123" s="1108"/>
      <c r="CP123" s="1116" t="s">
        <v>405</v>
      </c>
      <c r="CQ123" s="1117"/>
      <c r="CR123" s="1117"/>
      <c r="CS123" s="1117"/>
      <c r="CT123" s="1117"/>
      <c r="CU123" s="1117"/>
      <c r="CV123" s="1117"/>
      <c r="CW123" s="1117"/>
      <c r="CX123" s="1117"/>
      <c r="CY123" s="1117"/>
      <c r="CZ123" s="1117"/>
      <c r="DA123" s="1117"/>
      <c r="DB123" s="1117"/>
      <c r="DC123" s="1117"/>
      <c r="DD123" s="1117"/>
      <c r="DE123" s="1117"/>
      <c r="DF123" s="1118"/>
      <c r="DG123" s="1054" t="s">
        <v>136</v>
      </c>
      <c r="DH123" s="1055"/>
      <c r="DI123" s="1055"/>
      <c r="DJ123" s="1055"/>
      <c r="DK123" s="1056"/>
      <c r="DL123" s="1057" t="s">
        <v>136</v>
      </c>
      <c r="DM123" s="1055"/>
      <c r="DN123" s="1055"/>
      <c r="DO123" s="1055"/>
      <c r="DP123" s="1056"/>
      <c r="DQ123" s="1057" t="s">
        <v>136</v>
      </c>
      <c r="DR123" s="1055"/>
      <c r="DS123" s="1055"/>
      <c r="DT123" s="1055"/>
      <c r="DU123" s="1056"/>
      <c r="DV123" s="1058" t="s">
        <v>136</v>
      </c>
      <c r="DW123" s="1059"/>
      <c r="DX123" s="1059"/>
      <c r="DY123" s="1059"/>
      <c r="DZ123" s="1060"/>
    </row>
    <row r="124" spans="1:130" s="247"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136</v>
      </c>
      <c r="AB124" s="1055"/>
      <c r="AC124" s="1055"/>
      <c r="AD124" s="1055"/>
      <c r="AE124" s="1056"/>
      <c r="AF124" s="1057" t="s">
        <v>136</v>
      </c>
      <c r="AG124" s="1055"/>
      <c r="AH124" s="1055"/>
      <c r="AI124" s="1055"/>
      <c r="AJ124" s="1056"/>
      <c r="AK124" s="1057" t="s">
        <v>136</v>
      </c>
      <c r="AL124" s="1055"/>
      <c r="AM124" s="1055"/>
      <c r="AN124" s="1055"/>
      <c r="AO124" s="1056"/>
      <c r="AP124" s="1058" t="s">
        <v>136</v>
      </c>
      <c r="AQ124" s="1059"/>
      <c r="AR124" s="1059"/>
      <c r="AS124" s="1059"/>
      <c r="AT124" s="1060"/>
      <c r="AU124" s="1157" t="s">
        <v>468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91.4</v>
      </c>
      <c r="BR124" s="1124"/>
      <c r="BS124" s="1124"/>
      <c r="BT124" s="1124"/>
      <c r="BU124" s="1124"/>
      <c r="BV124" s="1124">
        <v>85.5</v>
      </c>
      <c r="BW124" s="1124"/>
      <c r="BX124" s="1124"/>
      <c r="BY124" s="1124"/>
      <c r="BZ124" s="1124"/>
      <c r="CA124" s="1124">
        <v>76.5</v>
      </c>
      <c r="CB124" s="1124"/>
      <c r="CC124" s="1124"/>
      <c r="CD124" s="1124"/>
      <c r="CE124" s="1124"/>
      <c r="CF124" s="1125"/>
      <c r="CG124" s="1126"/>
      <c r="CH124" s="1126"/>
      <c r="CI124" s="1126"/>
      <c r="CJ124" s="1127"/>
      <c r="CK124" s="1109"/>
      <c r="CL124" s="1109"/>
      <c r="CM124" s="1109"/>
      <c r="CN124" s="1109"/>
      <c r="CO124" s="1110"/>
      <c r="CP124" s="1116" t="s">
        <v>469</v>
      </c>
      <c r="CQ124" s="1117"/>
      <c r="CR124" s="1117"/>
      <c r="CS124" s="1117"/>
      <c r="CT124" s="1117"/>
      <c r="CU124" s="1117"/>
      <c r="CV124" s="1117"/>
      <c r="CW124" s="1117"/>
      <c r="CX124" s="1117"/>
      <c r="CY124" s="1117"/>
      <c r="CZ124" s="1117"/>
      <c r="DA124" s="1117"/>
      <c r="DB124" s="1117"/>
      <c r="DC124" s="1117"/>
      <c r="DD124" s="1117"/>
      <c r="DE124" s="1117"/>
      <c r="DF124" s="1118"/>
      <c r="DG124" s="1101" t="s">
        <v>136</v>
      </c>
      <c r="DH124" s="1080"/>
      <c r="DI124" s="1080"/>
      <c r="DJ124" s="1080"/>
      <c r="DK124" s="1081"/>
      <c r="DL124" s="1079" t="s">
        <v>136</v>
      </c>
      <c r="DM124" s="1080"/>
      <c r="DN124" s="1080"/>
      <c r="DO124" s="1080"/>
      <c r="DP124" s="1081"/>
      <c r="DQ124" s="1079" t="s">
        <v>136</v>
      </c>
      <c r="DR124" s="1080"/>
      <c r="DS124" s="1080"/>
      <c r="DT124" s="1080"/>
      <c r="DU124" s="1081"/>
      <c r="DV124" s="1082" t="s">
        <v>136</v>
      </c>
      <c r="DW124" s="1083"/>
      <c r="DX124" s="1083"/>
      <c r="DY124" s="1083"/>
      <c r="DZ124" s="1084"/>
    </row>
    <row r="125" spans="1:130" s="247" customFormat="1" ht="26.25" customHeight="1" x14ac:dyDescent="0.15">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136</v>
      </c>
      <c r="AB125" s="1055"/>
      <c r="AC125" s="1055"/>
      <c r="AD125" s="1055"/>
      <c r="AE125" s="1056"/>
      <c r="AF125" s="1057" t="s">
        <v>136</v>
      </c>
      <c r="AG125" s="1055"/>
      <c r="AH125" s="1055"/>
      <c r="AI125" s="1055"/>
      <c r="AJ125" s="1056"/>
      <c r="AK125" s="1057" t="s">
        <v>136</v>
      </c>
      <c r="AL125" s="1055"/>
      <c r="AM125" s="1055"/>
      <c r="AN125" s="1055"/>
      <c r="AO125" s="1056"/>
      <c r="AP125" s="1058" t="s">
        <v>136</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470</v>
      </c>
      <c r="CL125" s="1104"/>
      <c r="CM125" s="1104"/>
      <c r="CN125" s="1104"/>
      <c r="CO125" s="1105"/>
      <c r="CP125" s="1036" t="s">
        <v>471</v>
      </c>
      <c r="CQ125" s="985"/>
      <c r="CR125" s="985"/>
      <c r="CS125" s="985"/>
      <c r="CT125" s="985"/>
      <c r="CU125" s="985"/>
      <c r="CV125" s="985"/>
      <c r="CW125" s="985"/>
      <c r="CX125" s="985"/>
      <c r="CY125" s="985"/>
      <c r="CZ125" s="985"/>
      <c r="DA125" s="985"/>
      <c r="DB125" s="985"/>
      <c r="DC125" s="985"/>
      <c r="DD125" s="985"/>
      <c r="DE125" s="985"/>
      <c r="DF125" s="986"/>
      <c r="DG125" s="1022" t="s">
        <v>136</v>
      </c>
      <c r="DH125" s="1023"/>
      <c r="DI125" s="1023"/>
      <c r="DJ125" s="1023"/>
      <c r="DK125" s="1023"/>
      <c r="DL125" s="1023" t="s">
        <v>136</v>
      </c>
      <c r="DM125" s="1023"/>
      <c r="DN125" s="1023"/>
      <c r="DO125" s="1023"/>
      <c r="DP125" s="1023"/>
      <c r="DQ125" s="1023" t="s">
        <v>136</v>
      </c>
      <c r="DR125" s="1023"/>
      <c r="DS125" s="1023"/>
      <c r="DT125" s="1023"/>
      <c r="DU125" s="1023"/>
      <c r="DV125" s="1024" t="s">
        <v>136</v>
      </c>
      <c r="DW125" s="1024"/>
      <c r="DX125" s="1024"/>
      <c r="DY125" s="1024"/>
      <c r="DZ125" s="1025"/>
    </row>
    <row r="126" spans="1:130" s="247" customFormat="1" ht="26.25" customHeight="1" thickBot="1" x14ac:dyDescent="0.2">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19581</v>
      </c>
      <c r="AB126" s="1055"/>
      <c r="AC126" s="1055"/>
      <c r="AD126" s="1055"/>
      <c r="AE126" s="1056"/>
      <c r="AF126" s="1057">
        <v>17172</v>
      </c>
      <c r="AG126" s="1055"/>
      <c r="AH126" s="1055"/>
      <c r="AI126" s="1055"/>
      <c r="AJ126" s="1056"/>
      <c r="AK126" s="1057">
        <v>13405</v>
      </c>
      <c r="AL126" s="1055"/>
      <c r="AM126" s="1055"/>
      <c r="AN126" s="1055"/>
      <c r="AO126" s="1056"/>
      <c r="AP126" s="1058">
        <v>0.5</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472</v>
      </c>
      <c r="CQ126" s="1046"/>
      <c r="CR126" s="1046"/>
      <c r="CS126" s="1046"/>
      <c r="CT126" s="1046"/>
      <c r="CU126" s="1046"/>
      <c r="CV126" s="1046"/>
      <c r="CW126" s="1046"/>
      <c r="CX126" s="1046"/>
      <c r="CY126" s="1046"/>
      <c r="CZ126" s="1046"/>
      <c r="DA126" s="1046"/>
      <c r="DB126" s="1046"/>
      <c r="DC126" s="1046"/>
      <c r="DD126" s="1046"/>
      <c r="DE126" s="1046"/>
      <c r="DF126" s="1047"/>
      <c r="DG126" s="1015" t="s">
        <v>136</v>
      </c>
      <c r="DH126" s="1016"/>
      <c r="DI126" s="1016"/>
      <c r="DJ126" s="1016"/>
      <c r="DK126" s="1016"/>
      <c r="DL126" s="1016" t="s">
        <v>136</v>
      </c>
      <c r="DM126" s="1016"/>
      <c r="DN126" s="1016"/>
      <c r="DO126" s="1016"/>
      <c r="DP126" s="1016"/>
      <c r="DQ126" s="1016" t="s">
        <v>136</v>
      </c>
      <c r="DR126" s="1016"/>
      <c r="DS126" s="1016"/>
      <c r="DT126" s="1016"/>
      <c r="DU126" s="1016"/>
      <c r="DV126" s="1017" t="s">
        <v>136</v>
      </c>
      <c r="DW126" s="1017"/>
      <c r="DX126" s="1017"/>
      <c r="DY126" s="1017"/>
      <c r="DZ126" s="1018"/>
    </row>
    <row r="127" spans="1:130" s="247" customFormat="1" ht="26.25" customHeight="1" x14ac:dyDescent="0.15">
      <c r="A127" s="1156"/>
      <c r="B127" s="1044"/>
      <c r="C127" s="1098" t="s">
        <v>473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136</v>
      </c>
      <c r="AB127" s="1055"/>
      <c r="AC127" s="1055"/>
      <c r="AD127" s="1055"/>
      <c r="AE127" s="1056"/>
      <c r="AF127" s="1057" t="s">
        <v>136</v>
      </c>
      <c r="AG127" s="1055"/>
      <c r="AH127" s="1055"/>
      <c r="AI127" s="1055"/>
      <c r="AJ127" s="1056"/>
      <c r="AK127" s="1057" t="s">
        <v>136</v>
      </c>
      <c r="AL127" s="1055"/>
      <c r="AM127" s="1055"/>
      <c r="AN127" s="1055"/>
      <c r="AO127" s="1056"/>
      <c r="AP127" s="1058" t="s">
        <v>136</v>
      </c>
      <c r="AQ127" s="1059"/>
      <c r="AR127" s="1059"/>
      <c r="AS127" s="1059"/>
      <c r="AT127" s="1060"/>
      <c r="AU127" s="283"/>
      <c r="AV127" s="283"/>
      <c r="AW127" s="283"/>
      <c r="AX127" s="1128" t="s">
        <v>474</v>
      </c>
      <c r="AY127" s="1129"/>
      <c r="AZ127" s="1129"/>
      <c r="BA127" s="1129"/>
      <c r="BB127" s="1129"/>
      <c r="BC127" s="1129"/>
      <c r="BD127" s="1129"/>
      <c r="BE127" s="1130"/>
      <c r="BF127" s="1131" t="s">
        <v>475</v>
      </c>
      <c r="BG127" s="1129"/>
      <c r="BH127" s="1129"/>
      <c r="BI127" s="1129"/>
      <c r="BJ127" s="1129"/>
      <c r="BK127" s="1129"/>
      <c r="BL127" s="1130"/>
      <c r="BM127" s="1131" t="s">
        <v>476</v>
      </c>
      <c r="BN127" s="1129"/>
      <c r="BO127" s="1129"/>
      <c r="BP127" s="1129"/>
      <c r="BQ127" s="1129"/>
      <c r="BR127" s="1129"/>
      <c r="BS127" s="1130"/>
      <c r="BT127" s="1131" t="s">
        <v>477</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478</v>
      </c>
      <c r="CQ127" s="1046"/>
      <c r="CR127" s="1046"/>
      <c r="CS127" s="1046"/>
      <c r="CT127" s="1046"/>
      <c r="CU127" s="1046"/>
      <c r="CV127" s="1046"/>
      <c r="CW127" s="1046"/>
      <c r="CX127" s="1046"/>
      <c r="CY127" s="1046"/>
      <c r="CZ127" s="1046"/>
      <c r="DA127" s="1046"/>
      <c r="DB127" s="1046"/>
      <c r="DC127" s="1046"/>
      <c r="DD127" s="1046"/>
      <c r="DE127" s="1046"/>
      <c r="DF127" s="1047"/>
      <c r="DG127" s="1015" t="s">
        <v>136</v>
      </c>
      <c r="DH127" s="1016"/>
      <c r="DI127" s="1016"/>
      <c r="DJ127" s="1016"/>
      <c r="DK127" s="1016"/>
      <c r="DL127" s="1016" t="s">
        <v>136</v>
      </c>
      <c r="DM127" s="1016"/>
      <c r="DN127" s="1016"/>
      <c r="DO127" s="1016"/>
      <c r="DP127" s="1016"/>
      <c r="DQ127" s="1016" t="s">
        <v>136</v>
      </c>
      <c r="DR127" s="1016"/>
      <c r="DS127" s="1016"/>
      <c r="DT127" s="1016"/>
      <c r="DU127" s="1016"/>
      <c r="DV127" s="1017" t="s">
        <v>136</v>
      </c>
      <c r="DW127" s="1017"/>
      <c r="DX127" s="1017"/>
      <c r="DY127" s="1017"/>
      <c r="DZ127" s="1018"/>
    </row>
    <row r="128" spans="1:130" s="247" customFormat="1" ht="26.25" customHeight="1" thickBot="1" x14ac:dyDescent="0.2">
      <c r="A128" s="1139" t="s">
        <v>479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480</v>
      </c>
      <c r="X128" s="1141"/>
      <c r="Y128" s="1141"/>
      <c r="Z128" s="1142"/>
      <c r="AA128" s="1143">
        <v>20984</v>
      </c>
      <c r="AB128" s="1144"/>
      <c r="AC128" s="1144"/>
      <c r="AD128" s="1144"/>
      <c r="AE128" s="1145"/>
      <c r="AF128" s="1146">
        <v>30547</v>
      </c>
      <c r="AG128" s="1144"/>
      <c r="AH128" s="1144"/>
      <c r="AI128" s="1144"/>
      <c r="AJ128" s="1145"/>
      <c r="AK128" s="1146">
        <v>27325</v>
      </c>
      <c r="AL128" s="1144"/>
      <c r="AM128" s="1144"/>
      <c r="AN128" s="1144"/>
      <c r="AO128" s="1145"/>
      <c r="AP128" s="1147"/>
      <c r="AQ128" s="1148"/>
      <c r="AR128" s="1148"/>
      <c r="AS128" s="1148"/>
      <c r="AT128" s="1149"/>
      <c r="AU128" s="283"/>
      <c r="AV128" s="283"/>
      <c r="AW128" s="283"/>
      <c r="AX128" s="984" t="s">
        <v>481</v>
      </c>
      <c r="AY128" s="985"/>
      <c r="AZ128" s="985"/>
      <c r="BA128" s="985"/>
      <c r="BB128" s="985"/>
      <c r="BC128" s="985"/>
      <c r="BD128" s="985"/>
      <c r="BE128" s="986"/>
      <c r="BF128" s="1150" t="s">
        <v>136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482</v>
      </c>
      <c r="CQ128" s="1133"/>
      <c r="CR128" s="1133"/>
      <c r="CS128" s="1133"/>
      <c r="CT128" s="1133"/>
      <c r="CU128" s="1133"/>
      <c r="CV128" s="1133"/>
      <c r="CW128" s="1133"/>
      <c r="CX128" s="1133"/>
      <c r="CY128" s="1133"/>
      <c r="CZ128" s="1133"/>
      <c r="DA128" s="1133"/>
      <c r="DB128" s="1133"/>
      <c r="DC128" s="1133"/>
      <c r="DD128" s="1133"/>
      <c r="DE128" s="1133"/>
      <c r="DF128" s="1134"/>
      <c r="DG128" s="1135">
        <v>56424</v>
      </c>
      <c r="DH128" s="1136"/>
      <c r="DI128" s="1136"/>
      <c r="DJ128" s="1136"/>
      <c r="DK128" s="1136"/>
      <c r="DL128" s="1136" t="s">
        <v>136</v>
      </c>
      <c r="DM128" s="1136"/>
      <c r="DN128" s="1136"/>
      <c r="DO128" s="1136"/>
      <c r="DP128" s="1136"/>
      <c r="DQ128" s="1136" t="s">
        <v>136</v>
      </c>
      <c r="DR128" s="1136"/>
      <c r="DS128" s="1136"/>
      <c r="DT128" s="1136"/>
      <c r="DU128" s="1136"/>
      <c r="DV128" s="1137" t="s">
        <v>136</v>
      </c>
      <c r="DW128" s="1137"/>
      <c r="DX128" s="1137"/>
      <c r="DY128" s="1137"/>
      <c r="DZ128" s="1138"/>
    </row>
    <row r="129" spans="1:131" s="247"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483</v>
      </c>
      <c r="X129" s="1170"/>
      <c r="Y129" s="1170"/>
      <c r="Z129" s="1171"/>
      <c r="AA129" s="1054">
        <v>3236051</v>
      </c>
      <c r="AB129" s="1055"/>
      <c r="AC129" s="1055"/>
      <c r="AD129" s="1055"/>
      <c r="AE129" s="1056"/>
      <c r="AF129" s="1057">
        <v>3230374</v>
      </c>
      <c r="AG129" s="1055"/>
      <c r="AH129" s="1055"/>
      <c r="AI129" s="1055"/>
      <c r="AJ129" s="1056"/>
      <c r="AK129" s="1057">
        <v>3240464</v>
      </c>
      <c r="AL129" s="1055"/>
      <c r="AM129" s="1055"/>
      <c r="AN129" s="1055"/>
      <c r="AO129" s="1056"/>
      <c r="AP129" s="1172"/>
      <c r="AQ129" s="1173"/>
      <c r="AR129" s="1173"/>
      <c r="AS129" s="1173"/>
      <c r="AT129" s="1174"/>
      <c r="AU129" s="285"/>
      <c r="AV129" s="285"/>
      <c r="AW129" s="285"/>
      <c r="AX129" s="1163" t="s">
        <v>484</v>
      </c>
      <c r="AY129" s="1046"/>
      <c r="AZ129" s="1046"/>
      <c r="BA129" s="1046"/>
      <c r="BB129" s="1046"/>
      <c r="BC129" s="1046"/>
      <c r="BD129" s="1046"/>
      <c r="BE129" s="1047"/>
      <c r="BF129" s="1164" t="s">
        <v>136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6" t="s">
        <v>485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486</v>
      </c>
      <c r="X130" s="1170"/>
      <c r="Y130" s="1170"/>
      <c r="Z130" s="1171"/>
      <c r="AA130" s="1054">
        <v>404836</v>
      </c>
      <c r="AB130" s="1055"/>
      <c r="AC130" s="1055"/>
      <c r="AD130" s="1055"/>
      <c r="AE130" s="1056"/>
      <c r="AF130" s="1057">
        <v>394635</v>
      </c>
      <c r="AG130" s="1055"/>
      <c r="AH130" s="1055"/>
      <c r="AI130" s="1055"/>
      <c r="AJ130" s="1056"/>
      <c r="AK130" s="1057">
        <v>381636</v>
      </c>
      <c r="AL130" s="1055"/>
      <c r="AM130" s="1055"/>
      <c r="AN130" s="1055"/>
      <c r="AO130" s="1056"/>
      <c r="AP130" s="1172"/>
      <c r="AQ130" s="1173"/>
      <c r="AR130" s="1173"/>
      <c r="AS130" s="1173"/>
      <c r="AT130" s="1174"/>
      <c r="AU130" s="285"/>
      <c r="AV130" s="285"/>
      <c r="AW130" s="285"/>
      <c r="AX130" s="1163" t="s">
        <v>487</v>
      </c>
      <c r="AY130" s="1046"/>
      <c r="AZ130" s="1046"/>
      <c r="BA130" s="1046"/>
      <c r="BB130" s="1046"/>
      <c r="BC130" s="1046"/>
      <c r="BD130" s="1046"/>
      <c r="BE130" s="1047"/>
      <c r="BF130" s="1200">
        <v>9.1999999999999993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488</v>
      </c>
      <c r="X131" s="1208"/>
      <c r="Y131" s="1208"/>
      <c r="Z131" s="1209"/>
      <c r="AA131" s="1101">
        <v>2831215</v>
      </c>
      <c r="AB131" s="1080"/>
      <c r="AC131" s="1080"/>
      <c r="AD131" s="1080"/>
      <c r="AE131" s="1081"/>
      <c r="AF131" s="1079">
        <v>2835739</v>
      </c>
      <c r="AG131" s="1080"/>
      <c r="AH131" s="1080"/>
      <c r="AI131" s="1080"/>
      <c r="AJ131" s="1081"/>
      <c r="AK131" s="1079">
        <v>2858828</v>
      </c>
      <c r="AL131" s="1080"/>
      <c r="AM131" s="1080"/>
      <c r="AN131" s="1080"/>
      <c r="AO131" s="1081"/>
      <c r="AP131" s="1210"/>
      <c r="AQ131" s="1211"/>
      <c r="AR131" s="1211"/>
      <c r="AS131" s="1211"/>
      <c r="AT131" s="1212"/>
      <c r="AU131" s="285"/>
      <c r="AV131" s="285"/>
      <c r="AW131" s="285"/>
      <c r="AX131" s="1182" t="s">
        <v>489</v>
      </c>
      <c r="AY131" s="1133"/>
      <c r="AZ131" s="1133"/>
      <c r="BA131" s="1133"/>
      <c r="BB131" s="1133"/>
      <c r="BC131" s="1133"/>
      <c r="BD131" s="1133"/>
      <c r="BE131" s="1134"/>
      <c r="BF131" s="1183">
        <v>76.5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9" t="s">
        <v>490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491</v>
      </c>
      <c r="W132" s="1193"/>
      <c r="X132" s="1193"/>
      <c r="Y132" s="1193"/>
      <c r="Z132" s="1194"/>
      <c r="AA132" s="1195">
        <v>8.9374349879999997</v>
      </c>
      <c r="AB132" s="1196"/>
      <c r="AC132" s="1196"/>
      <c r="AD132" s="1196"/>
      <c r="AE132" s="1197"/>
      <c r="AF132" s="1198">
        <v>9.3782960979999999</v>
      </c>
      <c r="AG132" s="1196"/>
      <c r="AH132" s="1196"/>
      <c r="AI132" s="1196"/>
      <c r="AJ132" s="1197"/>
      <c r="AK132" s="1198">
        <v>9.4856703519999996</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492</v>
      </c>
      <c r="W133" s="1176"/>
      <c r="X133" s="1176"/>
      <c r="Y133" s="1176"/>
      <c r="Z133" s="1177"/>
      <c r="AA133" s="1178">
        <v>9.1</v>
      </c>
      <c r="AB133" s="1179"/>
      <c r="AC133" s="1179"/>
      <c r="AD133" s="1179"/>
      <c r="AE133" s="1180"/>
      <c r="AF133" s="1178">
        <v>9.1</v>
      </c>
      <c r="AG133" s="1179"/>
      <c r="AH133" s="1179"/>
      <c r="AI133" s="1179"/>
      <c r="AJ133" s="1180"/>
      <c r="AK133" s="1178">
        <v>9.1999999999999993</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XOy+JtaZOrZCxWfxi6I9QtUrNmszj6vgcvSYQy5LLc69Win9pl4WUB6R5hiYF0sdUr9tLMpLZrz5OQTy9BZQ==" saltValue="LiDnGjwipmt+RD1gMiVM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3IF9WYXCVK0xiKbp0/2O9Mjp27WV4KPNJVag33ufJTkwdtmZFqdlig2vgYUicnRzhhjBWT1VLfnsM/xjvfdPw==" saltValue="mYzPnijw1MZi5jFp/gkL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aXvwoRaoKe+pBLOopmKRu+PPkMKrpax4ZuFT37sROxE/vZLr/24Q+Qc0zcL8+3TEC4hPfFxOQRRHZ31dc1ViA==" saltValue="EZjkZ/XPWLb1bE1yfqRN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501</v>
      </c>
      <c r="AL9" s="1219"/>
      <c r="AM9" s="1219"/>
      <c r="AN9" s="1220"/>
      <c r="AO9" s="313">
        <v>809590</v>
      </c>
      <c r="AP9" s="313">
        <v>76724</v>
      </c>
      <c r="AQ9" s="314">
        <v>89061</v>
      </c>
      <c r="AR9" s="315">
        <v>-13.9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502</v>
      </c>
      <c r="AL10" s="1219"/>
      <c r="AM10" s="1219"/>
      <c r="AN10" s="1220"/>
      <c r="AO10" s="316">
        <v>842</v>
      </c>
      <c r="AP10" s="316">
        <v>80</v>
      </c>
      <c r="AQ10" s="317">
        <v>10104</v>
      </c>
      <c r="AR10" s="318">
        <v>-99.2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503</v>
      </c>
      <c r="AL11" s="1219"/>
      <c r="AM11" s="1219"/>
      <c r="AN11" s="1220"/>
      <c r="AO11" s="316">
        <v>164585</v>
      </c>
      <c r="AP11" s="316">
        <v>15598</v>
      </c>
      <c r="AQ11" s="317">
        <v>14957</v>
      </c>
      <c r="AR11" s="318">
        <v>4.3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504</v>
      </c>
      <c r="AL12" s="1219"/>
      <c r="AM12" s="1219"/>
      <c r="AN12" s="1220"/>
      <c r="AO12" s="316">
        <v>549</v>
      </c>
      <c r="AP12" s="316">
        <v>52</v>
      </c>
      <c r="AQ12" s="317">
        <v>435</v>
      </c>
      <c r="AR12" s="318">
        <v>-88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505</v>
      </c>
      <c r="AL13" s="1219"/>
      <c r="AM13" s="1219"/>
      <c r="AN13" s="1220"/>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507</v>
      </c>
      <c r="AL14" s="1219"/>
      <c r="AM14" s="1219"/>
      <c r="AN14" s="1220"/>
      <c r="AO14" s="316">
        <v>51417</v>
      </c>
      <c r="AP14" s="316">
        <v>4873</v>
      </c>
      <c r="AQ14" s="317">
        <v>4008</v>
      </c>
      <c r="AR14" s="318">
        <v>21.6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8" t="s">
        <v>508</v>
      </c>
      <c r="AL15" s="1219"/>
      <c r="AM15" s="1219"/>
      <c r="AN15" s="1220"/>
      <c r="AO15" s="316">
        <v>24771</v>
      </c>
      <c r="AP15" s="316">
        <v>2348</v>
      </c>
      <c r="AQ15" s="317">
        <v>2366</v>
      </c>
      <c r="AR15" s="318">
        <v>-0.8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509</v>
      </c>
      <c r="AL16" s="1222"/>
      <c r="AM16" s="1222"/>
      <c r="AN16" s="1223"/>
      <c r="AO16" s="316">
        <v>-58642</v>
      </c>
      <c r="AP16" s="316">
        <v>-5557</v>
      </c>
      <c r="AQ16" s="317">
        <v>-7825</v>
      </c>
      <c r="AR16" s="318">
        <v>-29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1" t="s">
        <v>187</v>
      </c>
      <c r="AL17" s="1222"/>
      <c r="AM17" s="1222"/>
      <c r="AN17" s="1223"/>
      <c r="AO17" s="316">
        <v>993112</v>
      </c>
      <c r="AP17" s="316">
        <v>94116</v>
      </c>
      <c r="AQ17" s="317">
        <v>113106</v>
      </c>
      <c r="AR17" s="318">
        <v>-16.8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514</v>
      </c>
      <c r="AL21" s="1214"/>
      <c r="AM21" s="1214"/>
      <c r="AN21" s="1215"/>
      <c r="AO21" s="328">
        <v>7.87</v>
      </c>
      <c r="AP21" s="329">
        <v>10.59</v>
      </c>
      <c r="AQ21" s="330">
        <v>-2.72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515</v>
      </c>
      <c r="AL22" s="1214"/>
      <c r="AM22" s="1214"/>
      <c r="AN22" s="1215"/>
      <c r="AO22" s="333">
        <v>93.5</v>
      </c>
      <c r="AP22" s="334">
        <v>96.5</v>
      </c>
      <c r="AQ22" s="335">
        <v>-3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9" t="s">
        <v>519</v>
      </c>
      <c r="AL32" s="1230"/>
      <c r="AM32" s="1230"/>
      <c r="AN32" s="1231"/>
      <c r="AO32" s="343">
        <v>429104</v>
      </c>
      <c r="AP32" s="343">
        <v>40666</v>
      </c>
      <c r="AQ32" s="344">
        <v>58419</v>
      </c>
      <c r="AR32" s="345">
        <v>-30.4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9" t="s">
        <v>520</v>
      </c>
      <c r="AL33" s="1230"/>
      <c r="AM33" s="1230"/>
      <c r="AN33" s="1231"/>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9" t="s">
        <v>521</v>
      </c>
      <c r="AL34" s="1230"/>
      <c r="AM34" s="1230"/>
      <c r="AN34" s="1231"/>
      <c r="AO34" s="343" t="s">
        <v>506</v>
      </c>
      <c r="AP34" s="343" t="s">
        <v>506</v>
      </c>
      <c r="AQ34" s="344" t="s">
        <v>506</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9" t="s">
        <v>522</v>
      </c>
      <c r="AL35" s="1230"/>
      <c r="AM35" s="1230"/>
      <c r="AN35" s="1231"/>
      <c r="AO35" s="343">
        <v>199527</v>
      </c>
      <c r="AP35" s="343">
        <v>18909</v>
      </c>
      <c r="AQ35" s="344">
        <v>22315</v>
      </c>
      <c r="AR35" s="345">
        <v>-15.3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9" t="s">
        <v>523</v>
      </c>
      <c r="AL36" s="1230"/>
      <c r="AM36" s="1230"/>
      <c r="AN36" s="1231"/>
      <c r="AO36" s="343">
        <v>37889</v>
      </c>
      <c r="AP36" s="343">
        <v>3591</v>
      </c>
      <c r="AQ36" s="344">
        <v>3809</v>
      </c>
      <c r="AR36" s="345">
        <v>-5.7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9" t="s">
        <v>524</v>
      </c>
      <c r="AL37" s="1230"/>
      <c r="AM37" s="1230"/>
      <c r="AN37" s="1231"/>
      <c r="AO37" s="343">
        <v>13405</v>
      </c>
      <c r="AP37" s="343">
        <v>1270</v>
      </c>
      <c r="AQ37" s="344">
        <v>857</v>
      </c>
      <c r="AR37" s="345">
        <v>48.2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2" t="s">
        <v>525</v>
      </c>
      <c r="AL38" s="1233"/>
      <c r="AM38" s="1233"/>
      <c r="AN38" s="1234"/>
      <c r="AO38" s="346">
        <v>215</v>
      </c>
      <c r="AP38" s="346">
        <v>20</v>
      </c>
      <c r="AQ38" s="347">
        <v>5</v>
      </c>
      <c r="AR38" s="335">
        <v>300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2" t="s">
        <v>526</v>
      </c>
      <c r="AL39" s="1233"/>
      <c r="AM39" s="1233"/>
      <c r="AN39" s="1234"/>
      <c r="AO39" s="343">
        <v>-27325</v>
      </c>
      <c r="AP39" s="343">
        <v>-2590</v>
      </c>
      <c r="AQ39" s="344">
        <v>-1465</v>
      </c>
      <c r="AR39" s="345">
        <v>76.8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9" t="s">
        <v>527</v>
      </c>
      <c r="AL40" s="1230"/>
      <c r="AM40" s="1230"/>
      <c r="AN40" s="1231"/>
      <c r="AO40" s="343">
        <v>-381636</v>
      </c>
      <c r="AP40" s="343">
        <v>-36167</v>
      </c>
      <c r="AQ40" s="344">
        <v>-56668</v>
      </c>
      <c r="AR40" s="345">
        <v>-36.200000000000003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5" t="s">
        <v>300</v>
      </c>
      <c r="AL41" s="1236"/>
      <c r="AM41" s="1236"/>
      <c r="AN41" s="1237"/>
      <c r="AO41" s="343">
        <v>271179</v>
      </c>
      <c r="AP41" s="343">
        <v>25699</v>
      </c>
      <c r="AQ41" s="344">
        <v>27273</v>
      </c>
      <c r="AR41" s="345">
        <v>-5.8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4" t="s">
        <v>496</v>
      </c>
      <c r="AN49" s="1226" t="s">
        <v>531</v>
      </c>
      <c r="AO49" s="1227"/>
      <c r="AP49" s="1227"/>
      <c r="AQ49" s="1227"/>
      <c r="AR49" s="122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5"/>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671763</v>
      </c>
      <c r="AN51" s="365">
        <v>60194</v>
      </c>
      <c r="AO51" s="366">
        <v>12.3</v>
      </c>
      <c r="AP51" s="367">
        <v>106092</v>
      </c>
      <c r="AQ51" s="368">
        <v>-33.1</v>
      </c>
      <c r="AR51" s="369">
        <v>45.4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217766</v>
      </c>
      <c r="AN52" s="373">
        <v>19513</v>
      </c>
      <c r="AO52" s="374">
        <v>34.6</v>
      </c>
      <c r="AP52" s="375">
        <v>44299</v>
      </c>
      <c r="AQ52" s="376">
        <v>-8.5</v>
      </c>
      <c r="AR52" s="377">
        <v>43.1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1048185</v>
      </c>
      <c r="AN53" s="365">
        <v>94876</v>
      </c>
      <c r="AO53" s="366">
        <v>57.6</v>
      </c>
      <c r="AP53" s="367">
        <v>78903</v>
      </c>
      <c r="AQ53" s="368">
        <v>-25.6</v>
      </c>
      <c r="AR53" s="369">
        <v>83.2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266326</v>
      </c>
      <c r="AN54" s="373">
        <v>24106</v>
      </c>
      <c r="AO54" s="374">
        <v>23.5</v>
      </c>
      <c r="AP54" s="375">
        <v>49201</v>
      </c>
      <c r="AQ54" s="376">
        <v>11.1</v>
      </c>
      <c r="AR54" s="377">
        <v>12.4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1464532</v>
      </c>
      <c r="AN55" s="365">
        <v>134583</v>
      </c>
      <c r="AO55" s="366">
        <v>41.9</v>
      </c>
      <c r="AP55" s="367">
        <v>82993</v>
      </c>
      <c r="AQ55" s="368">
        <v>5.2</v>
      </c>
      <c r="AR55" s="369">
        <v>36.700000000000003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169551</v>
      </c>
      <c r="AN56" s="373">
        <v>15581</v>
      </c>
      <c r="AO56" s="374">
        <v>-35.4</v>
      </c>
      <c r="AP56" s="375">
        <v>46787</v>
      </c>
      <c r="AQ56" s="376">
        <v>-4.9000000000000004</v>
      </c>
      <c r="AR56" s="377">
        <v>-30.5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857601</v>
      </c>
      <c r="AN57" s="365">
        <v>80367</v>
      </c>
      <c r="AO57" s="366">
        <v>-40.299999999999997</v>
      </c>
      <c r="AP57" s="367">
        <v>108252</v>
      </c>
      <c r="AQ57" s="368">
        <v>30.4</v>
      </c>
      <c r="AR57" s="369">
        <v>-70.7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282168</v>
      </c>
      <c r="AN58" s="373">
        <v>26443</v>
      </c>
      <c r="AO58" s="374">
        <v>69.7</v>
      </c>
      <c r="AP58" s="375">
        <v>50321</v>
      </c>
      <c r="AQ58" s="376">
        <v>7.6</v>
      </c>
      <c r="AR58" s="377">
        <v>62.1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616062</v>
      </c>
      <c r="AN59" s="365">
        <v>58383</v>
      </c>
      <c r="AO59" s="366">
        <v>-27.4</v>
      </c>
      <c r="AP59" s="367">
        <v>93492</v>
      </c>
      <c r="AQ59" s="368">
        <v>-13.6</v>
      </c>
      <c r="AR59" s="369">
        <v>-13.8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225671</v>
      </c>
      <c r="AN60" s="373">
        <v>21387</v>
      </c>
      <c r="AO60" s="374">
        <v>-19.100000000000001</v>
      </c>
      <c r="AP60" s="375">
        <v>53316</v>
      </c>
      <c r="AQ60" s="376">
        <v>6</v>
      </c>
      <c r="AR60" s="377">
        <v>-25.1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931629</v>
      </c>
      <c r="AN61" s="380">
        <v>85681</v>
      </c>
      <c r="AO61" s="381">
        <v>8.8000000000000007</v>
      </c>
      <c r="AP61" s="382">
        <v>93946</v>
      </c>
      <c r="AQ61" s="383">
        <v>-7.3</v>
      </c>
      <c r="AR61" s="369">
        <v>16.100000000000001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232296</v>
      </c>
      <c r="AN62" s="373">
        <v>21406</v>
      </c>
      <c r="AO62" s="374">
        <v>14.7</v>
      </c>
      <c r="AP62" s="375">
        <v>48785</v>
      </c>
      <c r="AQ62" s="376">
        <v>2.2999999999999998</v>
      </c>
      <c r="AR62" s="377">
        <v>12.4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WwHF0gCuUTvDnyKhbirtZscwYt798cDbxaOG80yPbKau+qzyLZSNDlql8rhfXFCN5cJPxEM4SJbvfXp0fQUNQ==" saltValue="u9G0loEgPjhMJuglM7JB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7" zoomScaleNormal="77"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oYj0wwOqNA/3bJjhyotcBmMzZjh0Kj8Rv9/bsmsZQ1/6N+60/M2VLf65JqoFJLW++MyQFfbCf2uB/I4923qPvA==" saltValue="S2RY2J5Hsj1q4JD9Vqo4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7" zoomScaleNormal="77"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V2wO/gBwSRhaZQI681j872nW6MAaAoVKrwn9mPMvGZ2Wm0AaLsA0vJpjzMgsU60GSn6IWpM0c1cGEl2gNfjHBQ==" saltValue="WdEkCYKb/KHhT/xfN1ho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7" zoomScaleNormal="7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8" t="s">
        <v>3</v>
      </c>
      <c r="D47" s="1238"/>
      <c r="E47" s="1239"/>
      <c r="F47" s="11">
        <v>41.5</v>
      </c>
      <c r="G47" s="12">
        <v>42.65</v>
      </c>
      <c r="H47" s="12">
        <v>43.32</v>
      </c>
      <c r="I47" s="12">
        <v>43.35</v>
      </c>
      <c r="J47" s="13">
        <v>44.13</v>
      </c>
    </row>
    <row r="48" spans="2:10" ht="57.75" customHeight="1" x14ac:dyDescent="0.15">
      <c r="B48" s="14"/>
      <c r="C48" s="1240" t="s">
        <v>4</v>
      </c>
      <c r="D48" s="1240"/>
      <c r="E48" s="1241"/>
      <c r="F48" s="15">
        <v>5.16</v>
      </c>
      <c r="G48" s="16">
        <v>4.3499999999999996</v>
      </c>
      <c r="H48" s="16">
        <v>4.13</v>
      </c>
      <c r="I48" s="16">
        <v>4.7</v>
      </c>
      <c r="J48" s="17">
        <v>3.49</v>
      </c>
    </row>
    <row r="49" spans="2:10" ht="57.75" customHeight="1" thickBot="1" x14ac:dyDescent="0.2">
      <c r="B49" s="18"/>
      <c r="C49" s="1242" t="s">
        <v>5</v>
      </c>
      <c r="D49" s="1242"/>
      <c r="E49" s="1243"/>
      <c r="F49" s="19">
        <v>5.25</v>
      </c>
      <c r="G49" s="20" t="s">
        <v>552</v>
      </c>
      <c r="H49" s="20">
        <v>0.72</v>
      </c>
      <c r="I49" s="20">
        <v>0.51</v>
      </c>
      <c r="J49" s="21" t="s">
        <v>553</v>
      </c>
    </row>
    <row r="50" spans="2:10" ht="13.5" customHeight="1" x14ac:dyDescent="0.15"/>
  </sheetData>
  <sheetProtection algorithmName="SHA-512" hashValue="TZsOM1SN1R5QgHAXdOdqUskvr1S47mpfr7//wTiKz6lV+dMpDd7W6cXLL87jjIsBX6yJUTYBs8FScvi6u8J0ug==" saltValue="ErwWi1kLkJ6QpBxNoZJB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2021-09-16T00:35:22Z</cp:lastPrinted>
  <dcterms:created xsi:type="dcterms:W3CDTF">2021-02-05T04:51:40Z</dcterms:created>
  <dcterms:modified xsi:type="dcterms:W3CDTF">2021-09-16T00:39:05Z</dcterms:modified>
  <cp:category/>
</cp:coreProperties>
</file>