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sv-fl1\doc\財政専用\財政係\01　庶務\03　情報公開\02　財政状況報告\R01\R030917令和元年度財政状況資料集作成（2回目）\"/>
    </mc:Choice>
  </mc:AlternateContent>
  <xr:revisionPtr revIDLastSave="0" documentId="13_ncr:1_{22B17B3D-3243-4A0E-80C2-D37E422D9DC2}" xr6:coauthVersionLast="36" xr6:coauthVersionMax="36" xr10:uidLastSave="{00000000-0000-0000-0000-000000000000}"/>
  <bookViews>
    <workbookView xWindow="0" yWindow="0" windowWidth="15360" windowHeight="7635"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AM35" i="10"/>
  <c r="BW34" i="10"/>
  <c r="BW35" i="10" s="1"/>
  <c r="BW36" i="10" s="1"/>
  <c r="BW37" i="10" s="1"/>
  <c r="C34" i="10"/>
  <c r="CO34" i="10" l="1"/>
  <c r="CO35" i="10" s="1"/>
  <c r="C35" i="10"/>
  <c r="C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<sst xmlns="http://schemas.openxmlformats.org/spreadsheetml/2006/main" count="1162" uniqueCount="608">
  <si>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</si>
  <si>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</si>
  <si>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</si>
  <si>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</si>
  <si>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</si>
  <si>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</si>
  <si>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</si>
  <si>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</si>
  <si>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</si>
  <si>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</si>
  <si>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</si>
  <si>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</si>
  <si>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</si>
  <si>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</si>
  <si>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</si>
  <si>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</si>
  <si>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</si>
  <si>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</si>
  <si>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</si>
  <si>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</si>
  <si>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</si>
  <si>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</si>
  <si>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</si>
  <si>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</si>
  <si>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</si>
  <si>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</si>
  <si>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</si>
  <si>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</si>
  <si>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</si>
  <si>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</si>
  <si>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</si>
  <si>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</si>
  <si>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</si>
  <si>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</si>
  <si>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</si>
  <si>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</si>
  <si>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</si>
  <si>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</si>
  <si>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</si>
  <si>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</si>
  <si>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</si>
  <si>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</si>
  <si>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</si>
  <si>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</si>
  <si>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</si>
  <si>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</si>
  <si>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</si>
  <si>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</si>
  <si>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</si>
  <si>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</si>
  <si>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</si>
  <si>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</si>
  <si>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</si>
  <si>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</si>
  <si>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</si>
  <si>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</si>
  <si>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</si>
  <si>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</si>
  <si>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</si>
  <si>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</si>
  <si>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</si>
  <si>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</si>
  <si>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</si>
  <si>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</si>
  <si>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</si>
  <si>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</si>
  <si>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</si>
  <si>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</si>
  <si>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</si>
  <si>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</si>
  <si>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</si>
  <si>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</si>
  <si>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</si>
  <si>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</si>
  <si>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</si>
  <si>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</si>
  <si>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</si>
  <si>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</si>
  <si>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</si>
  <si>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</si>
  <si>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</si>
  <si>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</si>
  <si>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</si>
  <si>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</si>
  <si>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</si>
  <si>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</si>
  <si>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</si>
  <si>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</si>
  <si>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</si>
  <si>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</si>
  <si>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</si>
  <si>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</si>
  <si>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</si>
  <si>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</si>
  <si>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</si>
  <si>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</si>
  <si>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</si>
  <si>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</si>
  <si>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芦北町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</si>
  <si>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</si>
  <si>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</si>
  <si>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</si>
  <si>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</si>
  <si>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</si>
  <si>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</si>
  <si>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</si>
  <si>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</si>
  <si>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</si>
  <si>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</si>
  <si>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</si>
  <si>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</si>
  <si>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</si>
  <si>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</si>
  <si>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</si>
  <si>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</si>
  <si>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</si>
  <si>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</si>
  <si>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</si>
  <si>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</si>
  <si>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</si>
  <si>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</si>
  <si>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</si>
  <si>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</si>
  <si>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</si>
  <si>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</si>
  <si>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</si>
  <si>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</si>
  <si>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</si>
  <si>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</si>
  <si>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</si>
  <si>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</si>
  <si>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</si>
  <si>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</si>
  <si>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</si>
  <si>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</si>
  <si>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</si>
  <si>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</si>
  <si>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</si>
  <si>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</si>
  <si>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</si>
  <si>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</si>
  <si>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</si>
  <si>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</si>
  <si>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</si>
  <si>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</si>
  <si>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</si>
  <si>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</si>
  <si>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</si>
  <si>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</si>
  <si>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</si>
  <si>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</si>
  <si>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</si>
  <si>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</si>
  <si>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</si>
  <si>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</si>
  <si>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</si>
  <si>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</si>
  <si>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</si>
  <si>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</si>
  <si>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</si>
  <si>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</si>
  <si>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</si>
  <si>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</si>
  <si>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</si>
  <si>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</si>
  <si>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</si>
  <si>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</si>
  <si>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</si>
  <si>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</si>
  <si>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</si>
  <si>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</si>
  <si>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</si>
  <si>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</si>
  <si>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</si>
  <si>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</si>
  <si>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</si>
  <si>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</si>
  <si>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</si>
  <si>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</si>
  <si>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</si>
  <si>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</si>
  <si>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</si>
  <si>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</si>
  <si>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</si>
  <si>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</si>
  <si>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</si>
  <si>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</si>
  <si>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</si>
  <si>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</si>
  <si>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</si>
  <si>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</si>
  <si>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</si>
  <si>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</si>
  <si>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</si>
  <si>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</si>
  <si>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</si>
  <si>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</si>
  <si>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</si>
  <si>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</si>
  <si>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</si>
  <si>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</si>
  <si>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</si>
  <si>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</si>
  <si>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</si>
  <si>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</si>
  <si>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</si>
  <si>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</si>
  <si>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</si>
  <si>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</si>
  <si>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</si>
  <si>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</si>
  <si>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</si>
  <si>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熊本県芦北町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</si>
  <si>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</si>
  <si>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</si>
  <si>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</si>
  <si>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</si>
  <si>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</si>
  <si>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</si>
  <si>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</si>
  <si>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</si>
  <si>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</si>
  <si>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</si>
  <si>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</si>
  <si>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</si>
  <si>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</si>
  <si>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</si>
  <si>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</si>
  <si>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</si>
  <si>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</si>
  <si>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</si>
  <si>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</si>
  <si>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</si>
  <si>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</si>
  <si>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</si>
  <si>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</si>
  <si>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</si>
  <si>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</si>
  <si>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</si>
  <si>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</si>
  <si>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</si>
  <si>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</si>
  <si>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</si>
  <si>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</si>
  <si>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</si>
  <si>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</si>
  <si>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</si>
  <si>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</si>
  <si>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</si>
  <si>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</si>
  <si>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</si>
  <si>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</si>
  <si>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</si>
  <si>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</si>
  <si>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</si>
  <si>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</si>
  <si>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</si>
  <si>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</si>
  <si>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</si>
  <si>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</si>
  <si>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</si>
  <si>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</si>
  <si>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</si>
  <si>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</si>
  <si>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</si>
  <si>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</si>
  <si>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</si>
  <si>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</si>
  <si>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</si>
  <si>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</si>
  <si>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</si>
  <si>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</si>
  <si>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</si>
  <si>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</si>
  <si>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</si>
  <si>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</si>
  <si>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</si>
  <si>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</si>
  <si>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</si>
  <si>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</si>
  <si>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</si>
  <si>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</si>
  <si>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</si>
  <si>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</si>
  <si>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</si>
  <si>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</si>
  <si>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</si>
  <si>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</si>
  <si>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</si>
  <si>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</si>
  <si>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</si>
  <si>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</si>
  <si>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</si>
  <si>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</si>
  <si>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</si>
  <si>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</si>
  <si>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</si>
  <si>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</si>
  <si>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</si>
  <si>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</si>
  <si>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</si>
  <si>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</si>
  <si>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</si>
  <si>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</si>
  <si>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</si>
  <si>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</si>
  <si>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</si>
  <si>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</si>
  <si>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</si>
  <si>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</si>
  <si>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</si>
  <si>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</si>
  <si>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</si>
  <si>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</si>
  <si>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</si>
  <si>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</si>
  <si>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</si>
  <si>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</si>
  <si>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</si>
  <si>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</si>
  <si>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</si>
  <si>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</si>
  <si>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</si>
  <si>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</si>
  <si>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</si>
  <si>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</si>
  <si>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</si>
  <si>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</si>
  <si>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</si>
  <si>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</si>
  <si>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</si>
  <si>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</si>
  <si>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</si>
  <si>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</si>
  <si>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</si>
  <si>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</si>
  <si>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</si>
  <si>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</si>
  <si>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</si>
  <si>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</si>
  <si>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</si>
  <si>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</si>
  <si>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</si>
  <si>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</si>
  <si>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</si>
  <si>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</si>
  <si>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</si>
  <si>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</si>
  <si>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</si>
  <si>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</si>
  <si>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</si>
  <si>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</si>
  <si>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</si>
  <si>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</si>
  <si>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</si>
  <si>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</si>
  <si>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</si>
  <si>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</si>
  <si>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</si>
  <si>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</si>
  <si>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</si>
  <si>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</si>
  <si>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</si>
  <si>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</si>
  <si>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</si>
  <si>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</si>
  <si>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</si>
  <si>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</si>
  <si>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熊本県芦北町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</si>
  <si>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</si>
  <si>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</si>
  <si>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</si>
  <si>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</si>
  <si>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</si>
  <si>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</si>
  <si>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</si>
  <si>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</si>
  <si>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</si>
  <si>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</si>
  <si>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</si>
  <si>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</si>
  <si>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</si>
  <si>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</si>
  <si>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</si>
  <si>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</si>
  <si>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</si>
  <si>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</si>
  <si>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</si>
  <si>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</si>
  <si>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町有温泉事業特別会計</t>
    <phoneticPr fontId="5"/>
  </si>
  <si>
    <t>-</t>
    <phoneticPr fontId="5"/>
  </si>
  <si>
    <t>奨学資金貸付事業特別会計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</si>
  <si>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</si>
  <si>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</si>
  <si>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</si>
  <si>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</si>
  <si>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</si>
  <si>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</si>
  <si>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</si>
  <si>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</si>
  <si>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</si>
  <si>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</si>
  <si>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</si>
  <si>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</si>
  <si>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</si>
  <si>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</si>
  <si>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</si>
  <si>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</si>
  <si>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</si>
  <si>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</si>
  <si>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</si>
  <si>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</si>
  <si>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</si>
  <si>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</si>
  <si>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</si>
  <si>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</si>
  <si>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</si>
  <si>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</si>
  <si>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</si>
  <si>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</si>
  <si>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</si>
  <si>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</si>
  <si>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</si>
  <si>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</si>
  <si>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</si>
  <si>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</si>
  <si>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</si>
  <si>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</si>
  <si>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</si>
  <si>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</si>
  <si>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</si>
  <si>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</si>
  <si>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</si>
  <si>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</si>
  <si>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</si>
  <si>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</si>
  <si>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</si>
  <si>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</si>
  <si>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</si>
  <si>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</si>
  <si>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</si>
  <si>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</si>
  <si>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</si>
  <si>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</si>
  <si>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</si>
  <si>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</si>
  <si>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</si>
  <si>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</si>
  <si>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</si>
  <si>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</si>
  <si>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</si>
  <si>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</si>
  <si>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</si>
  <si>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</si>
  <si>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</si>
  <si>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</si>
  <si>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</si>
  <si>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</si>
  <si>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</si>
  <si>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</si>
  <si>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</si>
  <si>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</si>
  <si>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</si>
  <si>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</si>
  <si>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</si>
  <si>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</si>
  <si>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</si>
  <si>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</si>
  <si>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</si>
  <si>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</si>
  <si>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</si>
  <si>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</si>
  <si>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</si>
  <si>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</si>
  <si>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生活排水処理事業特別会計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</si>
  <si>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</si>
  <si>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</si>
  <si>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</si>
  <si>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</si>
  <si>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</si>
  <si>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</si>
  <si>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</si>
  <si>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</si>
  <si>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</si>
  <si>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</si>
  <si>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</si>
  <si>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</si>
  <si>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</si>
  <si>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</si>
  <si>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</si>
  <si>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</si>
  <si>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</si>
  <si>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</si>
  <si>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</si>
  <si>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</si>
  <si>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</si>
  <si>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</si>
  <si>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</si>
  <si>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</si>
  <si>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</si>
  <si>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</si>
  <si>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</si>
  <si>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</si>
  <si>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</si>
  <si>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</si>
  <si>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</si>
  <si>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</si>
  <si>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</si>
  <si>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</si>
  <si>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</si>
  <si>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</si>
  <si>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</si>
  <si>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</si>
  <si>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</si>
  <si>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</si>
  <si>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</si>
  <si>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</si>
  <si>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</si>
  <si>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</si>
  <si>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</si>
  <si>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</si>
  <si>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</si>
  <si>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</si>
  <si>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</si>
  <si>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</si>
  <si>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</si>
  <si>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</si>
  <si>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</si>
  <si>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</si>
  <si>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</si>
  <si>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</si>
  <si>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</si>
  <si>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</si>
  <si>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</si>
  <si>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</si>
  <si>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</si>
  <si>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</si>
  <si>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</si>
  <si>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</si>
  <si>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</si>
  <si>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</si>
  <si>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</si>
  <si>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</si>
  <si>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</si>
  <si>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</si>
  <si>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</si>
  <si>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</si>
  <si>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</si>
  <si>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</si>
  <si>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</si>
  <si>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</si>
  <si>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</si>
  <si>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</si>
  <si>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</si>
  <si>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</si>
  <si>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</si>
  <si>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</si>
  <si>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</si>
  <si>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</si>
  <si>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</si>
  <si>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</si>
  <si>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</si>
  <si>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0.17</t>
  </si>
  <si>
    <t>▲ 1.96</t>
  </si>
  <si>
    <t>▲ 1.41</t>
  </si>
  <si>
    <t>▲ 0.44</t>
  </si>
  <si>
    <t>一般会計</t>
  </si>
  <si>
    <t>国民健康保険事業特別会計</t>
  </si>
  <si>
    <t>水道事業会計</t>
  </si>
  <si>
    <t>介護保険事業特別会計</t>
  </si>
  <si>
    <t>後期高齢者医療事業特別会計</t>
  </si>
  <si>
    <t>町有温泉事業特別会計</t>
  </si>
  <si>
    <t>奨学資金貸付事業特別会計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</si>
  <si>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</si>
  <si>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</si>
  <si>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</si>
  <si>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</si>
  <si>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</si>
  <si>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</si>
  <si>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</si>
  <si>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</si>
  <si>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</si>
  <si>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御立岬</t>
    <rPh sb="0" eb="2">
      <t>オタチ</t>
    </rPh>
    <rPh sb="2" eb="3">
      <t>ミサキ</t>
    </rPh>
    <phoneticPr fontId="2"/>
  </si>
  <si>
    <t>あしきたマリンサービス</t>
  </si>
  <si>
    <t>熊本県市町村総合事務組合</t>
    <rPh sb="0" eb="3">
      <t>クマモトケン</t>
    </rPh>
    <rPh sb="3" eb="6">
      <t>シチョウソン</t>
    </rPh>
    <rPh sb="6" eb="8">
      <t>ソウゴウ</t>
    </rPh>
    <rPh sb="8" eb="10">
      <t>ジム</t>
    </rPh>
    <rPh sb="10" eb="12">
      <t>クミアイ</t>
    </rPh>
    <phoneticPr fontId="2"/>
  </si>
  <si>
    <t>水俣芦北広域行政事務組合</t>
    <rPh sb="0" eb="2">
      <t>ミナマタ</t>
    </rPh>
    <rPh sb="2" eb="4">
      <t>アシキタ</t>
    </rPh>
    <rPh sb="4" eb="6">
      <t>コウイキ</t>
    </rPh>
    <rPh sb="6" eb="8">
      <t>ギョウセイ</t>
    </rPh>
    <rPh sb="8" eb="10">
      <t>ジム</t>
    </rPh>
    <rPh sb="10" eb="12">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</si>
  <si>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</si>
  <si>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熊本県後期高齢者医療広域連合（特別会計）</t>
    <rPh sb="0" eb="3">
      <t>クマモトケン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</si>
  <si>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</si>
  <si>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まちづくり振興基金</t>
    <rPh sb="5" eb="7">
      <t>シンコウ</t>
    </rPh>
    <rPh sb="7" eb="9">
      <t>キキン</t>
    </rPh>
    <phoneticPr fontId="2"/>
  </si>
  <si>
    <t>町有施設整備基金</t>
    <rPh sb="0" eb="1">
      <t>チョウ</t>
    </rPh>
    <rPh sb="1" eb="2">
      <t>ユウ</t>
    </rPh>
    <rPh sb="2" eb="4">
      <t>シセツ</t>
    </rPh>
    <rPh sb="4" eb="6">
      <t>セイビ</t>
    </rPh>
    <rPh sb="6" eb="8">
      <t>キキン</t>
    </rPh>
    <phoneticPr fontId="2"/>
  </si>
  <si>
    <t>社会福祉振興基金</t>
    <rPh sb="0" eb="2">
      <t>シャカイ</t>
    </rPh>
    <rPh sb="2" eb="4">
      <t>フクシ</t>
    </rPh>
    <rPh sb="4" eb="6">
      <t>シンコウ</t>
    </rPh>
    <rPh sb="6" eb="8">
      <t>キキン</t>
    </rPh>
    <phoneticPr fontId="2"/>
  </si>
  <si>
    <t>九州新幹線渇水対策等被害対策基金</t>
    <rPh sb="0" eb="2">
      <t>キュウシュウ</t>
    </rPh>
    <rPh sb="2" eb="5">
      <t>シンカンセン</t>
    </rPh>
    <rPh sb="5" eb="7">
      <t>カッスイ</t>
    </rPh>
    <rPh sb="7" eb="9">
      <t>タイサク</t>
    </rPh>
    <rPh sb="9" eb="10">
      <t>トウ</t>
    </rPh>
    <rPh sb="10" eb="12">
      <t>ヒガイ</t>
    </rPh>
    <rPh sb="12" eb="14">
      <t>タイサク</t>
    </rPh>
    <rPh sb="14" eb="16">
      <t>キキン</t>
    </rPh>
    <phoneticPr fontId="2"/>
  </si>
  <si>
    <t>ふるさと応援寄付金基金</t>
    <rPh sb="4" eb="9">
      <t>オウエンキフキン</t>
    </rPh>
    <rPh sb="9" eb="11">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</si>
  <si>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</si>
  <si>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</si>
  <si>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</si>
  <si>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</si>
  <si>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</si>
  <si>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起債シーリングを実施し、地方債現在高の減少に努めてきたことにより将来負担比率は発生していないが、有形固定資産減価償却率は、類似団体平均値よりも高くなっている。取得から年数を経ている資産が多いことが考えられるため、現在策定中の公共施設等の個別施設計画策定後は、本計画に基づき、施設の老朽化対策を進め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</si>
  <si>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</si>
  <si>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</si>
  <si>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</si>
  <si>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</si>
  <si>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</si>
  <si>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</si>
  <si>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より低い水準で推移しており、将来負担比率は平成２６年度以降発生していない。新規の起債借入について、当該年度の元金償還額以内での起債借入を行うシーリングを実施してきたことによるものと考える。また、交付税措置率の高い起債の借入を行ってきたことも要因と考える。今後は、災害対応、大型の主要事業実施に伴い、一時的にシーリングを超える起債借入となる年度もあると見込むが、該当年度以外は、起債シーリングを再度実施し、将来負担の抑制を図り、健全財政に努めていく。</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</si>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</sst>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quotePrefix="1"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AC497F0-9BDF-4EF6-B282-072515F0D6A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67293</c:v>
                </c:pt>
                <c:pt idx="2">
                  <c:v>67343</c:v>
                </c:pt>
                <c:pt idx="3">
                  <c:v>73475</c:v>
                </c:pt>
                <c:pt idx="4">
                  <c:v>87464</c:v>
                </c:pt>
              </c:numCache>
            </c:numRef>
          </c:val>
          <c:smooth val="0"/>
          <c:extLst>
            <c:ext xmlns:c16="http://schemas.microsoft.com/office/drawing/2014/chart" uri="{C3380CC4-5D6E-409C-BE32-E72D297353CC}">
              <c16:uniqueId val="{00000000-755E-44BD-8BBF-220EB378D1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69524</c:v>
                </c:pt>
                <c:pt idx="1">
                  <c:v>67572</c:v>
                </c:pt>
                <c:pt idx="2">
                  <c:v>78804</c:v>
                </c:pt>
                <c:pt idx="3">
                  <c:v>83408</c:v>
                </c:pt>
                <c:pt idx="4">
                  <c:v>109076</c:v>
                </c:pt>
              </c:numCache>
            </c:numRef>
          </c:val>
          <c:smooth val="0"/>
          <c:extLst>
            <c:ext xmlns:c16="http://schemas.microsoft.com/office/drawing/2014/chart" uri="{C3380CC4-5D6E-409C-BE32-E72D297353CC}">
              <c16:uniqueId val="{00000001-755E-44BD-8BBF-220EB378D15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7.69</c:v>
                </c:pt>
                <c:pt idx="1">
                  <c:v>6.03</c:v>
                </c:pt>
                <c:pt idx="2">
                  <c:v>4.6900000000000004</c:v>
                </c:pt>
                <c:pt idx="3">
                  <c:v>4.83</c:v>
                </c:pt>
                <c:pt idx="4">
                  <c:v>5.7</c:v>
                </c:pt>
              </c:numCache>
            </c:numRef>
          </c:val>
          <c:extLst>
            <c:ext xmlns:c16="http://schemas.microsoft.com/office/drawing/2014/chart" uri="{C3380CC4-5D6E-409C-BE32-E72D297353CC}">
              <c16:uniqueId val="{00000000-4C2E-41DD-BD98-BEEB04C388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22.12</c:v>
                </c:pt>
                <c:pt idx="1">
                  <c:v>23.05</c:v>
                </c:pt>
                <c:pt idx="2">
                  <c:v>23.38</c:v>
                </c:pt>
                <c:pt idx="3">
                  <c:v>23.63</c:v>
                </c:pt>
                <c:pt idx="4">
                  <c:v>23.48</c:v>
                </c:pt>
              </c:numCache>
            </c:numRef>
          </c:val>
          <c:extLst>
            <c:ext xmlns:c16="http://schemas.microsoft.com/office/drawing/2014/chart" uri="{C3380CC4-5D6E-409C-BE32-E72D297353CC}">
              <c16:uniqueId val="{00000001-4C2E-41DD-BD98-BEEB04C388D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-0.17</c:v>
                </c:pt>
                <c:pt idx="1">
                  <c:v>-1.96</c:v>
                </c:pt>
                <c:pt idx="2">
                  <c:v>-1.41</c:v>
                </c:pt>
                <c:pt idx="3">
                  <c:v>-0.44</c:v>
                </c:pt>
                <c:pt idx="4">
                  <c:v>0.85</c:v>
                </c:pt>
              </c:numCache>
            </c:numRef>
          </c:val>
          <c:smooth val="0"/>
          <c:extLst>
            <c:ext xmlns:c16="http://schemas.microsoft.com/office/drawing/2014/chart" uri="{C3380CC4-5D6E-409C-BE32-E72D297353CC}">
              <c16:uniqueId val="{00000002-4C2E-41DD-BD98-BEEB04C388D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E6C-4D7F-92C5-7CAF9F1C97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6C-4D7F-92C5-7CAF9F1C97D5}"/>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E6C-4D7F-92C5-7CAF9F1C97D5}"/>
            </c:ext>
          </c:extLst>
        </c:ser>
        <c:ser>
          <c:idx val="3"/>
          <c:order val="3"/>
          <c:tx>
            <c:strRef>
              <c:f>データシート!$A$30</c:f>
              <c:strCache>
                <c:ptCount val="1"/>
                <c:pt idx="0">
                  <c:v>奨学資金貸付事業特別会計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E6C-4D7F-92C5-7CAF9F1C97D5}"/>
            </c:ext>
          </c:extLst>
        </c:ser>
        <c:ser>
          <c:idx val="4"/>
          <c:order val="4"/>
          <c:tx>
            <c:strRef>
              <c:f>データシート!$A$31</c:f>
              <c:strCache>
                <c:ptCount val="1"/>
                <c:pt idx="0">
                  <c:v>町有温泉事業特別会計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E6C-4D7F-92C5-7CAF9F1C97D5}"/>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0.03</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5-AE6C-4D7F-92C5-7CAF9F1C97D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2.87</c:v>
                </c:pt>
                <c:pt idx="2">
                  <c:v>#N/A</c:v>
                </c:pt>
                <c:pt idx="3">
                  <c:v>3.55</c:v>
                </c:pt>
                <c:pt idx="4">
                  <c:v>#N/A</c:v>
                </c:pt>
                <c:pt idx="5">
                  <c:v>3.89</c:v>
                </c:pt>
                <c:pt idx="6">
                  <c:v>#N/A</c:v>
                </c:pt>
                <c:pt idx="7">
                  <c:v>4.16</c:v>
                </c:pt>
                <c:pt idx="8">
                  <c:v>#N/A</c:v>
                </c:pt>
                <c:pt idx="9">
                  <c:v>4.1100000000000003</c:v>
                </c:pt>
              </c:numCache>
            </c:numRef>
          </c:val>
          <c:extLst>
            <c:ext xmlns:c16="http://schemas.microsoft.com/office/drawing/2014/chart" uri="{C3380CC4-5D6E-409C-BE32-E72D297353CC}">
              <c16:uniqueId val="{00000006-AE6C-4D7F-92C5-7CAF9F1C97D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3.52</c:v>
                </c:pt>
                <c:pt idx="2">
                  <c:v>#N/A</c:v>
                </c:pt>
                <c:pt idx="3">
                  <c:v>4.76</c:v>
                </c:pt>
                <c:pt idx="4">
                  <c:v>#N/A</c:v>
                </c:pt>
                <c:pt idx="5">
                  <c:v>4.96</c:v>
                </c:pt>
                <c:pt idx="6">
                  <c:v>#N/A</c:v>
                </c:pt>
                <c:pt idx="7">
                  <c:v>5.18</c:v>
                </c:pt>
                <c:pt idx="8">
                  <c:v>#N/A</c:v>
                </c:pt>
                <c:pt idx="9">
                  <c:v>5.3</c:v>
                </c:pt>
              </c:numCache>
            </c:numRef>
          </c:val>
          <c:extLst>
            <c:ext xmlns:c16="http://schemas.microsoft.com/office/drawing/2014/chart" uri="{C3380CC4-5D6E-409C-BE32-E72D297353CC}">
              <c16:uniqueId val="{00000007-AE6C-4D7F-92C5-7CAF9F1C97D5}"/>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4.67</c:v>
                </c:pt>
                <c:pt idx="2">
                  <c:v>#N/A</c:v>
                </c:pt>
                <c:pt idx="3">
                  <c:v>5.16</c:v>
                </c:pt>
                <c:pt idx="4">
                  <c:v>#N/A</c:v>
                </c:pt>
                <c:pt idx="5">
                  <c:v>6.2</c:v>
                </c:pt>
                <c:pt idx="6">
                  <c:v>#N/A</c:v>
                </c:pt>
                <c:pt idx="7">
                  <c:v>5.92</c:v>
                </c:pt>
                <c:pt idx="8">
                  <c:v>#N/A</c:v>
                </c:pt>
                <c:pt idx="9">
                  <c:v>5.38</c:v>
                </c:pt>
              </c:numCache>
            </c:numRef>
          </c:val>
          <c:extLst>
            <c:ext xmlns:c16="http://schemas.microsoft.com/office/drawing/2014/chart" uri="{C3380CC4-5D6E-409C-BE32-E72D297353CC}">
              <c16:uniqueId val="{00000008-AE6C-4D7F-92C5-7CAF9F1C97D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7.69</c:v>
                </c:pt>
                <c:pt idx="2">
                  <c:v>#N/A</c:v>
                </c:pt>
                <c:pt idx="3">
                  <c:v>6.03</c:v>
                </c:pt>
                <c:pt idx="4">
                  <c:v>#N/A</c:v>
                </c:pt>
                <c:pt idx="5">
                  <c:v>4.68</c:v>
                </c:pt>
                <c:pt idx="6">
                  <c:v>#N/A</c:v>
                </c:pt>
                <c:pt idx="7">
                  <c:v>4.82</c:v>
                </c:pt>
                <c:pt idx="8">
                  <c:v>#N/A</c:v>
                </c:pt>
                <c:pt idx="9">
                  <c:v>5.69</c:v>
                </c:pt>
              </c:numCache>
            </c:numRef>
          </c:val>
          <c:extLst>
            <c:ext xmlns:c16="http://schemas.microsoft.com/office/drawing/2014/chart" uri="{C3380CC4-5D6E-409C-BE32-E72D297353CC}">
              <c16:uniqueId val="{00000009-AE6C-4D7F-92C5-7CAF9F1C97D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1145</c:v>
                </c:pt>
                <c:pt idx="5">
                  <c:v>1042</c:v>
                </c:pt>
                <c:pt idx="8">
                  <c:v>1045</c:v>
                </c:pt>
                <c:pt idx="11">
                  <c:v>965</c:v>
                </c:pt>
                <c:pt idx="14">
                  <c:v>937</c:v>
                </c:pt>
              </c:numCache>
            </c:numRef>
          </c:val>
          <c:extLst>
            <c:ext xmlns:c16="http://schemas.microsoft.com/office/drawing/2014/chart" uri="{C3380CC4-5D6E-409C-BE32-E72D297353CC}">
              <c16:uniqueId val="{00000000-F69A-4D26-8A09-AEE2A75032D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9A-4D26-8A09-AEE2A75032D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69A-4D26-8A09-AEE2A75032D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34</c:v>
                </c:pt>
                <c:pt idx="3">
                  <c:v>34</c:v>
                </c:pt>
                <c:pt idx="6">
                  <c:v>25</c:v>
                </c:pt>
                <c:pt idx="9">
                  <c:v>0</c:v>
                </c:pt>
                <c:pt idx="12">
                  <c:v>0</c:v>
                </c:pt>
              </c:numCache>
            </c:numRef>
          </c:val>
          <c:extLst>
            <c:ext xmlns:c16="http://schemas.microsoft.com/office/drawing/2014/chart" uri="{C3380CC4-5D6E-409C-BE32-E72D297353CC}">
              <c16:uniqueId val="{00000003-F69A-4D26-8A09-AEE2A75032D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149</c:v>
                </c:pt>
                <c:pt idx="3">
                  <c:v>143</c:v>
                </c:pt>
                <c:pt idx="6">
                  <c:v>143</c:v>
                </c:pt>
                <c:pt idx="9">
                  <c:v>142</c:v>
                </c:pt>
                <c:pt idx="12">
                  <c:v>141</c:v>
                </c:pt>
              </c:numCache>
            </c:numRef>
          </c:val>
          <c:extLst>
            <c:ext xmlns:c16="http://schemas.microsoft.com/office/drawing/2014/chart" uri="{C3380CC4-5D6E-409C-BE32-E72D297353CC}">
              <c16:uniqueId val="{00000004-F69A-4D26-8A09-AEE2A75032D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9A-4D26-8A09-AEE2A75032D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9A-4D26-8A09-AEE2A75032D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1201</c:v>
                </c:pt>
                <c:pt idx="3">
                  <c:v>1111</c:v>
                </c:pt>
                <c:pt idx="6">
                  <c:v>1117</c:v>
                </c:pt>
                <c:pt idx="9">
                  <c:v>1015</c:v>
                </c:pt>
                <c:pt idx="12">
                  <c:v>1010</c:v>
                </c:pt>
              </c:numCache>
            </c:numRef>
          </c:val>
          <c:extLst>
            <c:ext xmlns:c16="http://schemas.microsoft.com/office/drawing/2014/chart" uri="{C3380CC4-5D6E-409C-BE32-E72D297353CC}">
              <c16:uniqueId val="{00000007-F69A-4D26-8A09-AEE2A75032D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239</c:v>
                </c:pt>
                <c:pt idx="2">
                  <c:v>#N/A</c:v>
                </c:pt>
                <c:pt idx="3">
                  <c:v>#N/A</c:v>
                </c:pt>
                <c:pt idx="4">
                  <c:v>246</c:v>
                </c:pt>
                <c:pt idx="5">
                  <c:v>#N/A</c:v>
                </c:pt>
                <c:pt idx="6">
                  <c:v>#N/A</c:v>
                </c:pt>
                <c:pt idx="7">
                  <c:v>240</c:v>
                </c:pt>
                <c:pt idx="8">
                  <c:v>#N/A</c:v>
                </c:pt>
                <c:pt idx="9">
                  <c:v>#N/A</c:v>
                </c:pt>
                <c:pt idx="10">
                  <c:v>192</c:v>
                </c:pt>
                <c:pt idx="11">
                  <c:v>#N/A</c:v>
                </c:pt>
                <c:pt idx="12">
                  <c:v>#N/A</c:v>
                </c:pt>
                <c:pt idx="13">
                  <c:v>214</c:v>
                </c:pt>
                <c:pt idx="14">
                  <c:v>#N/A</c:v>
                </c:pt>
              </c:numCache>
            </c:numRef>
          </c:val>
          <c:smooth val="0"/>
          <c:extLst>
            <c:ext xmlns:c16="http://schemas.microsoft.com/office/drawing/2014/chart" uri="{C3380CC4-5D6E-409C-BE32-E72D297353CC}">
              <c16:uniqueId val="{00000008-F69A-4D26-8A09-AEE2A75032D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8845</c:v>
                </c:pt>
                <c:pt idx="5">
                  <c:v>8675</c:v>
                </c:pt>
                <c:pt idx="8">
                  <c:v>8492</c:v>
                </c:pt>
                <c:pt idx="11">
                  <c:v>8507</c:v>
                </c:pt>
                <c:pt idx="14">
                  <c:v>8828</c:v>
                </c:pt>
              </c:numCache>
            </c:numRef>
          </c:val>
          <c:extLst>
            <c:ext xmlns:c16="http://schemas.microsoft.com/office/drawing/2014/chart" uri="{C3380CC4-5D6E-409C-BE32-E72D297353CC}">
              <c16:uniqueId val="{00000000-813D-432B-9170-14C27D67E2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481</c:v>
                </c:pt>
                <c:pt idx="5">
                  <c:v>420</c:v>
                </c:pt>
                <c:pt idx="8">
                  <c:v>358</c:v>
                </c:pt>
                <c:pt idx="11">
                  <c:v>294</c:v>
                </c:pt>
                <c:pt idx="14">
                  <c:v>240</c:v>
                </c:pt>
              </c:numCache>
            </c:numRef>
          </c:val>
          <c:extLst>
            <c:ext xmlns:c16="http://schemas.microsoft.com/office/drawing/2014/chart" uri="{C3380CC4-5D6E-409C-BE32-E72D297353CC}">
              <c16:uniqueId val="{00000001-813D-432B-9170-14C27D67E2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4915</c:v>
                </c:pt>
                <c:pt idx="5">
                  <c:v>5195</c:v>
                </c:pt>
                <c:pt idx="8">
                  <c:v>5115</c:v>
                </c:pt>
                <c:pt idx="11">
                  <c:v>4806</c:v>
                </c:pt>
                <c:pt idx="14">
                  <c:v>4427</c:v>
                </c:pt>
              </c:numCache>
            </c:numRef>
          </c:val>
          <c:extLst>
            <c:ext xmlns:c16="http://schemas.microsoft.com/office/drawing/2014/chart" uri="{C3380CC4-5D6E-409C-BE32-E72D297353CC}">
              <c16:uniqueId val="{00000002-813D-432B-9170-14C27D67E2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13D-432B-9170-14C27D67E2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13D-432B-9170-14C27D67E2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5-813D-432B-9170-14C27D67E2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2239</c:v>
                </c:pt>
                <c:pt idx="3">
                  <c:v>2016</c:v>
                </c:pt>
                <c:pt idx="6">
                  <c:v>1976</c:v>
                </c:pt>
                <c:pt idx="9">
                  <c:v>1909</c:v>
                </c:pt>
                <c:pt idx="12">
                  <c:v>1787</c:v>
                </c:pt>
              </c:numCache>
            </c:numRef>
          </c:val>
          <c:extLst>
            <c:ext xmlns:c16="http://schemas.microsoft.com/office/drawing/2014/chart" uri="{C3380CC4-5D6E-409C-BE32-E72D297353CC}">
              <c16:uniqueId val="{00000006-813D-432B-9170-14C27D67E2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59</c:v>
                </c:pt>
                <c:pt idx="3">
                  <c:v>25</c:v>
                </c:pt>
                <c:pt idx="6">
                  <c:v>0</c:v>
                </c:pt>
                <c:pt idx="9">
                  <c:v>0</c:v>
                </c:pt>
                <c:pt idx="12">
                  <c:v>0</c:v>
                </c:pt>
              </c:numCache>
            </c:numRef>
          </c:val>
          <c:extLst>
            <c:ext xmlns:c16="http://schemas.microsoft.com/office/drawing/2014/chart" uri="{C3380CC4-5D6E-409C-BE32-E72D297353CC}">
              <c16:uniqueId val="{00000007-813D-432B-9170-14C27D67E2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1244</c:v>
                </c:pt>
                <c:pt idx="3">
                  <c:v>1057</c:v>
                </c:pt>
                <c:pt idx="6">
                  <c:v>973</c:v>
                </c:pt>
                <c:pt idx="9">
                  <c:v>826</c:v>
                </c:pt>
                <c:pt idx="12">
                  <c:v>713</c:v>
                </c:pt>
              </c:numCache>
            </c:numRef>
          </c:val>
          <c:extLst>
            <c:ext xmlns:c16="http://schemas.microsoft.com/office/drawing/2014/chart" uri="{C3380CC4-5D6E-409C-BE32-E72D297353CC}">
              <c16:uniqueId val="{00000008-813D-432B-9170-14C27D67E2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13D-432B-9170-14C27D67E2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10094</c:v>
                </c:pt>
                <c:pt idx="3">
                  <c:v>9943</c:v>
                </c:pt>
                <c:pt idx="6">
                  <c:v>9816</c:v>
                </c:pt>
                <c:pt idx="9">
                  <c:v>9773</c:v>
                </c:pt>
                <c:pt idx="12">
                  <c:v>10009</c:v>
                </c:pt>
              </c:numCache>
            </c:numRef>
          </c:val>
          <c:extLst>
            <c:ext xmlns:c16="http://schemas.microsoft.com/office/drawing/2014/chart" uri="{C3380CC4-5D6E-409C-BE32-E72D297353CC}">
              <c16:uniqueId val="{0000000A-813D-432B-9170-14C27D67E20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13D-432B-9170-14C27D67E20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1461</c:v>
                </c:pt>
                <c:pt idx="1">
                  <c:v>1434</c:v>
                </c:pt>
                <c:pt idx="2">
                  <c:v>1431</c:v>
                </c:pt>
              </c:numCache>
            </c:numRef>
          </c:val>
          <c:extLst>
            <c:ext xmlns:c16="http://schemas.microsoft.com/office/drawing/2014/chart" uri="{C3380CC4-5D6E-409C-BE32-E72D297353CC}">
              <c16:uniqueId val="{00000000-6316-4840-BA83-ED5D0F852F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63</c:v>
                </c:pt>
                <c:pt idx="1">
                  <c:v>63</c:v>
                </c:pt>
                <c:pt idx="2">
                  <c:v>63</c:v>
                </c:pt>
              </c:numCache>
            </c:numRef>
          </c:val>
          <c:extLst>
            <c:ext xmlns:c16="http://schemas.microsoft.com/office/drawing/2014/chart" uri="{C3380CC4-5D6E-409C-BE32-E72D297353CC}">
              <c16:uniqueId val="{00000001-6316-4840-BA83-ED5D0F852F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3342</c:v>
                </c:pt>
                <c:pt idx="1">
                  <c:v>3074</c:v>
                </c:pt>
                <c:pt idx="2">
                  <c:v>2682</c:v>
                </c:pt>
              </c:numCache>
            </c:numRef>
          </c:val>
          <c:extLst>
            <c:ext xmlns:c16="http://schemas.microsoft.com/office/drawing/2014/chart" uri="{C3380CC4-5D6E-409C-BE32-E72D297353CC}">
              <c16:uniqueId val="{00000002-6316-4840-BA83-ED5D0F852FB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{949BFA1F-238D-4222-976A-A12A438A969A}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5A8-403F-9CE8-2B3F0C30CE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{524C5816-2739-4F9A-BE37-FB091C82AE3D}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A8-403F-9CE8-2B3F0C30CE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{F1A8525F-BB5E-4322-BE49-3A14B3162740}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A8-403F-9CE8-2B3F0C30CE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{22A603B2-012A-4A93-959D-47778071EC84}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A8-403F-9CE8-2B3F0C30CE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{BC02BC94-7056-4E64-B048-923467C147F0}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A8-403F-9CE8-2B3F0C30CE1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{23982314-F7DC-49E6-AB02-E32B03886C02}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5A8-403F-9CE8-2B3F0C30CE1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{1C1BEB77-34D6-4B36-86B2-51D27F070295}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5A8-403F-9CE8-2B3F0C30CE1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{BDD5DE39-8111-4294-8AF7-A506276CFE6B}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5A8-403F-9CE8-2B3F0C30CE1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{9EF659A1-BFED-46C2-A00A-33F6BDC88C2D}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5A8-403F-9CE8-2B3F0C30CE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68.7</c:v>
                </c:pt>
                <c:pt idx="8">
                  <c:v>70</c:v>
                </c:pt>
                <c:pt idx="16">
                  <c:v>70.8</c:v>
                </c:pt>
                <c:pt idx="24">
                  <c:v>71.900000000000006</c:v>
                </c:pt>
                <c:pt idx="32">
                  <c:v>64.099999999999994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5A8-403F-9CE8-2B3F0C30CE1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{B8D79380-242F-42A9-9284-251533CE5A2B}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5A8-403F-9CE8-2B3F0C30CE1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{122DB16C-7DA2-4AC4-ABB0-7CA7CEC805FE}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A8-403F-9CE8-2B3F0C30CE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{53DB0B75-D24B-4AEF-923A-397562ACCDCE}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A8-403F-9CE8-2B3F0C30CE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{FFEE3778-4378-442A-BB55-B92579E34375}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A8-403F-9CE8-2B3F0C30CE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{75DD0EAA-6B67-44C8-9C96-17C8C3055FE9}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A8-403F-9CE8-2B3F0C30CE1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{1B31A6A0-8781-401D-A123-FFD8A54660E0}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5A8-403F-9CE8-2B3F0C30CE1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{34C5E2BF-C335-42A1-8F50-50A8109ADEEE}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5A8-403F-9CE8-2B3F0C30CE1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{0FFCDFEA-5B49-44FA-A33B-F869EF27271B}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5A8-403F-9CE8-2B3F0C30CE1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{16CC4F96-A731-48D2-88EB-483C87EBA401}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5A8-403F-9CE8-2B3F0C30CE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61.9</c:v>
                </c:pt>
                <c:pt idx="8">
                  <c:v>57</c:v>
                </c:pt>
                <c:pt idx="16">
                  <c:v>59.7</c:v>
                </c:pt>
                <c:pt idx="24">
                  <c:v>60</c:v>
                </c:pt>
                <c:pt idx="32">
                  <c:v>60.2</c:v>
                </c:pt>
              </c:numCache>
            </c:numRef>
          </c:xVal>
          <c:yVal>
            <c:numRef>
              <c:f>公会計指標分析・財政指標組合せ分析表!$BP$55:$DC$55</c:f>
              <c:numCache>
                <c:formatCode>#,##0.0;"▲ "#,##0.0</c:formatCode>
                <c:ptCount val="40"/>
                <c:pt idx="0">
                  <c:v>44.9</c:v>
                </c:pt>
                <c:pt idx="8">
                  <c:v>32.9</c:v>
                </c:pt>
                <c:pt idx="16">
                  <c:v>28.5</c:v>
                </c:pt>
                <c:pt idx="24">
                  <c:v>20.5</c:v>
                </c:pt>
                <c:pt idx="32">
                  <c:v>21.4</c:v>
                </c:pt>
              </c:numCache>
            </c:numRef>
          </c:yVal>
          <c:smooth val="0"/>
          <c:extLst>
            <c:ext xmlns:c16="http://schemas.microsoft.com/office/drawing/2014/chart" uri="{C3380CC4-5D6E-409C-BE32-E72D297353CC}">
              <c16:uniqueId val="{00000013-45A8-403F-9CE8-2B3F0C30CE1B}"/>
            </c:ext>
          </c:extLst>
        </c:ser>
        <c:dLbls>
          <c:showLegendKey val="0"/>
          <c:showVal val="1"/>
          <c:showCatName val="0"/>
          <c:showSerName val="0"/>
          <c:showPercent val="0"/>
          <c:showBubbleSize val="0"/>
        </c:dLbls>
        <c:axId val="46179840"/>
        <c:axId val="46181760"/>
      </c:scatterChart>
      <c:valAx>
        <c:axId val="46179840"/>
        <c:scaling>
          <c:orientation val="minMax"/>
          <c:max val="62.4"/>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9"/>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{3A03F4F3-5990-41D4-A46E-9CC7BE84CAF4}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73F-4F37-AC64-5F503E9511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{0E3AE1C5-4690-437D-959B-A77F3AAEC686}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3F-4F37-AC64-5F503E9511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{192A4D71-243C-42D3-A24F-D9B30E92FB12}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3F-4F37-AC64-5F503E9511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{015A1864-70DE-48A9-A528-2903191A0256}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3F-4F37-AC64-5F503E9511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{A2444F79-F8DF-46FC-860C-BF169E37016B}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3F-4F37-AC64-5F503E9511F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{A74DBDDB-A148-463C-A42D-285F607B1417}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73F-4F37-AC64-5F503E9511FE}"/>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{C94F98CE-4DB5-4E4F-AE18-A2BAA10DDC5F}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73F-4F37-AC64-5F503E9511FE}"/>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{A217A5D5-A991-42E2-971E-DF4E9F4F92EC}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73F-4F37-AC64-5F503E9511F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{53023A5C-B1A8-4C45-AC3B-84993275BBA0}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73F-4F37-AC64-5F503E9511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4.3</c:v>
                </c:pt>
                <c:pt idx="16">
                  <c:v>4.4000000000000004</c:v>
                </c:pt>
                <c:pt idx="24">
                  <c:v>4.2</c:v>
                </c:pt>
                <c:pt idx="32">
                  <c:v>4.0999999999999996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73F-4F37-AC64-5F503E9511F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{462F7322-CBC0-409C-88E2-DE746BF5602C}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73F-4F37-AC64-5F503E9511F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{B5D1CB5B-D57E-4585-812A-0A8B609B19C2}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3F-4F37-AC64-5F503E9511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{650D5C46-9A42-4D9A-A418-25F8A99D3B12}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3F-4F37-AC64-5F503E9511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{14E38B79-C7AF-4C0F-A8B6-13D3C77C6993}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3F-4F37-AC64-5F503E9511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{9C456B7C-F973-4572-AD3F-8F2EEDE3945D}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3F-4F37-AC64-5F503E9511F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{BE5ABF20-92CA-4AB6-9C59-6734EDA5F97B}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73F-4F37-AC64-5F503E9511F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{AD3D6B58-E899-42C2-8C9B-09B3D98B21EC}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73F-4F37-AC64-5F503E9511F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{775E9D27-8943-4173-AB3A-77AB246FB6ED}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73F-4F37-AC64-5F503E9511F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{5E9ED956-B954-4744-B9F3-4B66E56D647F}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73F-4F37-AC64-5F503E9511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8.1999999999999993</c:v>
                </c:pt>
                <c:pt idx="16">
                  <c:v>8</c:v>
                </c:pt>
                <c:pt idx="24">
                  <c:v>7.9</c:v>
                </c:pt>
                <c:pt idx="32">
                  <c:v>7.7</c:v>
                </c:pt>
              </c:numCache>
            </c:numRef>
          </c:xVal>
          <c:yVal>
            <c:numRef>
              <c:f>公会計指標分析・財政指標組合せ分析表!$BP$77:$DC$77</c:f>
              <c:numCache>
                <c:formatCode>#,##0.0;"▲ "#,##0.0</c:formatCode>
                <c:ptCount val="40"/>
                <c:pt idx="0">
                  <c:v>44.9</c:v>
                </c:pt>
                <c:pt idx="8">
                  <c:v>32.9</c:v>
                </c:pt>
                <c:pt idx="16">
                  <c:v>28.5</c:v>
                </c:pt>
                <c:pt idx="24">
                  <c:v>20.5</c:v>
                </c:pt>
                <c:pt idx="32">
                  <c:v>21.4</c:v>
                </c:pt>
              </c:numCache>
            </c:numRef>
          </c:yVal>
          <c:smooth val="0"/>
          <c:extLst>
            <c:ext xmlns:c16="http://schemas.microsoft.com/office/drawing/2014/chart" uri="{C3380CC4-5D6E-409C-BE32-E72D297353CC}">
              <c16:uniqueId val="{00000013-873F-4F37-AC64-5F503E9511FE}"/>
            </c:ext>
          </c:extLst>
        </c:ser>
        <c:dLbls>
          <c:showLegendKey val="0"/>
          <c:showVal val="1"/>
          <c:showCatName val="0"/>
          <c:showSerName val="0"/>
          <c:showPercent val="0"/>
          <c:showBubbleSize val="0"/>
        </c:dLbls>
        <c:axId val="84219776"/>
        <c:axId val="84234240"/>
      </c:scatterChart>
      <c:valAx>
        <c:axId val="84219776"/>
        <c:scaling>
          <c:orientation val="minMax"/>
          <c:max val="8.6"/>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熊本県芦北町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令和元年度は、町の借入に係る起債償還額は減少した一方で、起債償還額に対する特定財源も減少しており、実質公債費比率の分子は増加した。今後も実質公債費比率の急激な上昇につながらないよう、償還を見込んだ計画的な起債借入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満期一括償還地方債の借入がないため、積立をしておらず、今後も積立予定はない見込みである。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熊本県芦北町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の将来負担比率の分子は、前年度に引き続き充当可能財源等が将来負担額を上回ったことからマイナスとなったが、前年度と比較すると基金を多く取り崩したことにより、充当可能財源等である充当可能基金が減少したため分子の数値は増加している。しかし、近年は新規の起債借入を元金償還額以下とするシーリングを実施してきたため、地方債残高は年々減少している。今後は大型事業の実施に伴い、償還額が一時的に増加すると見込むが、引き続き事業の必要性や優先度を精査し将来負担の抑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熊本県芦北町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を約３百万円積み立てたが、芦北町総合計画に基づく施設の長寿命化といった大規模補修や総合コミュニティセンター建設事業を実施するため、町有施設整備基金を１７６百万円、新町建設計画に基づく地域振興事業を計画的に実施するため、まちづくり振興基金を２００百万円取り崩し、基金全体としては３９３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それぞれの基金の使途に応じて計画的に取り崩していく予定である。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まちづくり振興基金：町民の連帯強化及び地域振興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町有施設整備基金：町有施設整備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社会福祉振興基金：高齢者及び障害者の在宅福祉の充実、生きがい、健康づくりの増進及び快適な生活環境の形成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まちづくり振興基金：町の振興に資する事業の財源として２００百万円取り崩したことにより減少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町有施設整備基金：芦北町総合計画に基づく施設の長寿命化といった大規模補修や総合コミュニティセンター建設事業の財源として１７６百万円を取り崩したことにより減少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社会福祉振興基金：障がい者生活支援事業のうち自立支援給付費等扶助費の財源として５０百万円を取り崩したことにより減少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それぞれの基金の使途に応じて計画的に取り崩していく予定である。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町有施設整備基金については、公共施設の大規模補修の他、平成３０年度から令和２年度に計画している総合コミュニティセンター建設の財源として計画的に取り崩す予定である。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基金利子を約１百万円積み立てたが、豪雨災害からの災害復旧事業等のため測量設計業務委託料等の財源として５百万円取り崩したため減少。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財政調整基金の残高は、標準財政規模の２０％を目途に維持していく。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前年度からの増減なし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現在のところ繰上償還の予定はないが、今後繰上償還が見込まれれば繰上償還額を目標とした新たな積立を検討する。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C002D99-23D6-42C8-95A0-02F4F4E785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510F55E-728C-4D08-AEB7-0D310455DF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6C27ACB-F208-40B9-82AF-1CFB2DF60868}"/>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4F28011-88C2-48F6-ABF5-ECD1FE637285}"/>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A29CA3B3-1BC4-434C-8F36-5F434DE95C8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2495E5D-B285-48BE-8B12-1B1E227A5412}"/>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6E955EF9-3DBB-4161-B1A1-EAA7124EEBF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872A9136-4A40-4763-BE2A-29293CB3D3A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406541FA-19A3-43F7-B61A-6BA2BBBD66F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39751EF-F52F-477D-8A9C-FD610AAECC1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82DDB842-16AA-46E6-AE70-80D253562C9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F12B5D92-1BE0-4650-84DA-EC662826E92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A23BD3A5-6A15-416C-9AE7-20E94CF3B72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5A383C8F-2A9A-445A-98A4-43650CDCDE0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FB3F46E3-79D5-4B7D-BB71-9DA44958EC8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69D2A169-BD48-4D40-B736-BD066C36DBF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熊本県芦北町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BF87682B-B190-40EC-95F3-63712C8FEC7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F1F822A1-84F6-430C-8770-15B8E3BFFC5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9B8AFE1F-9EC4-4CB4-A0FD-69A3D1672B0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6A324E66-48A5-4DFA-80D3-02BB56E0EE0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22C06612-A8FD-4DE9-8196-6A2A7574076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EC777B79-815C-488A-B342-EA6D6E19D5C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16,983
16,943
234.00
11,027,627
10,601,041
347,339
6,096,467
10,009,040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2BBA279B-869F-422E-9D26-4C995BD5C0B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5AB5593-DA53-4F7B-B204-D2BCB957733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DDEC0D81-36A6-4D12-B908-002F5C667C4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ED2EE58E-C2E3-444C-86E2-A7DCF5C6B9E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35C06818-C4C2-4587-8EB0-AAF357050C7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B7A013CD-9B7A-4082-A19D-2302B4D00B9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7762BB76-E78D-4469-B076-95B0504540C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30CFD061-D6AB-472D-9225-2DF9E0D69B2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424FDE59-C0AE-47E5-9A32-F290129DFF2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BE3B7E35-751B-460C-AF51-824E7B07A36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BA86D9F3-9E35-470B-9013-18D2477DCD0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ECBF8265-BC0A-4C5A-AA47-1D154BB9491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8ECA86EB-11FE-495D-BE05-8F5DC780BF5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46F2BB86-3DAD-45D9-A4E4-BF9D62B743D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D9C5B04C-AA38-4203-9814-6729BEA5C50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4CD0AECE-7334-432F-B55B-7B25481BD55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B58365DB-C40E-4129-9B8B-75603DE8499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FCE75031-E9F9-4304-A52A-0AB83658BE6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66D9A03E-03FA-4B37-8D2F-F7ADAD11584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D4ECD621-0CE0-45CC-B5AB-C076FF0D78FB}"/>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585BA101-DBA0-4567-BC77-A80A80C50F7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6DD0226-E452-4B55-8ED1-7AE18DC865E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BD00CC62-4BF4-4081-A56A-06FF8DCE3BC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AE692491-00A2-4D00-8706-873283A98CD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ED206B27-9FAB-4F3D-9483-FFF1F7AF899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84D056E0-781B-4461-8728-1FC4CC77736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2D0C3C7C-5098-436A-A5DA-0778BF356F8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806F053B-8FC9-470D-80C2-0023A883DE0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851B40E0-417A-4B6D-9A87-0B6993D2E1E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778542CA-55CA-4267-A608-EAE4FD8BD9D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70DD41FB-4074-4349-8440-0FFCD8C40BE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CCE8CF8F-6B80-463D-89DF-31B711766DD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D9F39AB2-B300-428E-9731-6816A3E15A0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3CD613EF-3C6B-4373-9BC7-15CF0D0FBE6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B29050EE-2596-4587-B9A5-34C8081F05F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類似団体平均値より高い水準にあるが、平成２８年度に策定した公共施設等総合管理計画及び現在策定中の個別施設計画に基づき、今後、施設の統廃合や除却を検討し、維持管理を適切に進めていく。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EE89052F-4312-4458-838C-BD4201843EB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59A91F90-8BFC-419E-95C9-F3DEE963A38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DD65588E-F5F1-4AB3-94CC-D1A67A1B781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8E01C65C-FA88-444F-92E9-4A044F363D4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6B0F2F2E-8791-4E4E-AD8D-017113EE285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EBFA315D-42F6-49B6-9B4E-6D952CB2665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34E5DF8C-4195-4037-874E-EE69168D527A}"/>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A49DF491-3EE5-4556-B1DD-6068AEED18BC}"/>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103B73A3-2197-48B4-A9C0-EECD216AA5D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B6ED6939-B77C-4701-8328-BE8C9662483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B934204-39F0-4FC4-AA0B-56CF4B386DF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F52BE3F-A201-4F2F-B233-920848DEAB2A}"/>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80FB2058-A38D-40E5-BE78-043A7C607AC8}"/>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7E7E99C9-B7B7-402F-991D-FD55A30E938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AD5BFAE9-01C0-48A0-B3A0-F0D243719D5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9E02BD67-165D-42ED-ACC2-ABD568DC8E0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75" name="直線コネクタ 74">
          <a:extLst>
            <a:ext uri="{FF2B5EF4-FFF2-40B4-BE49-F238E27FC236}">
              <a16:creationId xmlns:a16="http://schemas.microsoft.com/office/drawing/2014/main" id="{4980856E-6FC1-456B-8E3A-6FDABA288776}"/>
            </a:ext>
          </a:extLst>
        </xdr:cNvPr>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76" name="有形固定資産減価償却率最小値テキスト">
          <a:extLst>
            <a:ext uri="{FF2B5EF4-FFF2-40B4-BE49-F238E27FC236}">
              <a16:creationId xmlns:a16="http://schemas.microsoft.com/office/drawing/2014/main" id="{2B0F70CD-32EA-40AB-948E-2FF047E788C8}"/>
            </a:ext>
          </a:extLst>
        </xdr:cNvPr>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77" name="直線コネクタ 76">
          <a:extLst>
            <a:ext uri="{FF2B5EF4-FFF2-40B4-BE49-F238E27FC236}">
              <a16:creationId xmlns:a16="http://schemas.microsoft.com/office/drawing/2014/main" id="{2D8E96DE-79DC-4296-826C-283D6E6FCAF1}"/>
            </a:ext>
          </a:extLst>
        </xdr:cNvPr>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78" name="有形固定資産減価償却率最大値テキスト">
          <a:extLst>
            <a:ext uri="{FF2B5EF4-FFF2-40B4-BE49-F238E27FC236}">
              <a16:creationId xmlns:a16="http://schemas.microsoft.com/office/drawing/2014/main" id="{E81FA411-1A0D-47D7-9274-374586FE94B7}"/>
            </a:ext>
          </a:extLst>
        </xdr:cNvPr>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79" name="直線コネクタ 78">
          <a:extLst>
            <a:ext uri="{FF2B5EF4-FFF2-40B4-BE49-F238E27FC236}">
              <a16:creationId xmlns:a16="http://schemas.microsoft.com/office/drawing/2014/main" id="{E88507B2-F09F-4B3C-8A48-BA1CF510EA20}"/>
            </a:ext>
          </a:extLst>
        </xdr:cNvPr>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96749</xdr:rowOff>
    </xdr:from>
    <xdr:ext cx="405111" cy="259045"/>
    <xdr:sp macro="" textlink="">
      <xdr:nvSpPr>
        <xdr:cNvPr id="80" name="有形固定資産減価償却率平均値テキスト">
          <a:extLst>
            <a:ext uri="{FF2B5EF4-FFF2-40B4-BE49-F238E27FC236}">
              <a16:creationId xmlns:a16="http://schemas.microsoft.com/office/drawing/2014/main" id="{FCA7CFDD-B9C6-4AF6-A022-8BCC267D4165}"/>
            </a:ext>
          </a:extLst>
        </xdr:cNvPr>
        <xdr:cNvSpPr txBox="1"/>
      </xdr:nvSpPr>
      <xdr:spPr>
        <a:xfrm>
          <a:off x="4813300" y="5840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81" name="フローチャート: 判断 80">
          <a:extLst>
            <a:ext uri="{FF2B5EF4-FFF2-40B4-BE49-F238E27FC236}">
              <a16:creationId xmlns:a16="http://schemas.microsoft.com/office/drawing/2014/main" id="{DBA224EA-5C95-4164-9A6E-676CD022615B}"/>
            </a:ext>
          </a:extLst>
        </xdr:cNvPr>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82" name="フローチャート: 判断 81">
          <a:extLst>
            <a:ext uri="{FF2B5EF4-FFF2-40B4-BE49-F238E27FC236}">
              <a16:creationId xmlns:a16="http://schemas.microsoft.com/office/drawing/2014/main" id="{991B0A53-8AAC-4DB0-87B7-4BD117BC13DC}"/>
            </a:ext>
          </a:extLst>
        </xdr:cNvPr>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83" name="フローチャート: 判断 82">
          <a:extLst>
            <a:ext uri="{FF2B5EF4-FFF2-40B4-BE49-F238E27FC236}">
              <a16:creationId xmlns:a16="http://schemas.microsoft.com/office/drawing/2014/main" id="{C7841E88-C2DD-486C-8BAE-B3CAEF6B86C8}"/>
            </a:ext>
          </a:extLst>
        </xdr:cNvPr>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84" name="フローチャート: 判断 83">
          <a:extLst>
            <a:ext uri="{FF2B5EF4-FFF2-40B4-BE49-F238E27FC236}">
              <a16:creationId xmlns:a16="http://schemas.microsoft.com/office/drawing/2014/main" id="{F7C9069F-4B84-4302-88E0-78201E903B79}"/>
            </a:ext>
          </a:extLst>
        </xdr:cNvPr>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135043</xdr:rowOff>
    </xdr:from>
    <xdr:to>
      <xdr:col>7</xdr:col>
      <xdr:colOff>187325</xdr:colOff>
      <xdr:row>31</xdr:row>
      <xdr:rowOff>65193</xdr:rowOff>
    </xdr:to>
    <xdr:sp macro="" textlink="">
      <xdr:nvSpPr>
        <xdr:cNvPr id="85" name="フローチャート: 判断 84">
          <a:extLst>
            <a:ext uri="{FF2B5EF4-FFF2-40B4-BE49-F238E27FC236}">
              <a16:creationId xmlns:a16="http://schemas.microsoft.com/office/drawing/2014/main" id="{29AFBFFA-E661-4F5B-A583-DD758F824AA4}"/>
            </a:ext>
          </a:extLst>
        </xdr:cNvPr>
        <xdr:cNvSpPr/>
      </xdr:nvSpPr>
      <xdr:spPr>
        <a:xfrm>
          <a:off x="1714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AD6463E-F7E1-42DF-A0C6-AE18F0966A7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8AC564FE-799A-41DF-8485-BEAE4F79541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196369BD-ABA8-4F7A-BB4E-257F4F67BC0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54CD7FAA-696E-43DB-8AEA-C99340A4ABF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CEC70094-3CE1-452E-8358-5614B624EEE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42757</xdr:rowOff>
    </xdr:from>
    <xdr:to>
      <xdr:col>23</xdr:col>
      <xdr:colOff>136525</xdr:colOff>
      <xdr:row>31</xdr:row>
      <xdr:rowOff>144357</xdr:rowOff>
    </xdr:to>
    <xdr:sp macro="" textlink="">
      <xdr:nvSpPr>
        <xdr:cNvPr id="91" name="楕円 90">
          <a:extLst>
            <a:ext uri="{FF2B5EF4-FFF2-40B4-BE49-F238E27FC236}">
              <a16:creationId xmlns:a16="http://schemas.microsoft.com/office/drawing/2014/main" id="{975CB97F-1483-4CAF-B560-F253E8D1DBC8}"/>
            </a:ext>
          </a:extLst>
        </xdr:cNvPr>
        <xdr:cNvSpPr/>
      </xdr:nvSpPr>
      <xdr:spPr>
        <a:xfrm>
          <a:off x="47117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21184</xdr:rowOff>
    </xdr:from>
    <xdr:ext cx="405111" cy="259045"/>
    <xdr:sp macro="" textlink="">
      <xdr:nvSpPr>
        <xdr:cNvPr id="92" name="有形固定資産減価償却率該当値テキスト">
          <a:extLst>
            <a:ext uri="{FF2B5EF4-FFF2-40B4-BE49-F238E27FC236}">
              <a16:creationId xmlns:a16="http://schemas.microsoft.com/office/drawing/2014/main" id="{40005712-876E-414A-AC16-BD71970BAE8F}"/>
            </a:ext>
          </a:extLst>
        </xdr:cNvPr>
        <xdr:cNvSpPr txBox="1"/>
      </xdr:nvSpPr>
      <xdr:spPr>
        <a:xfrm>
          <a:off x="4813300" y="61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151977</xdr:rowOff>
    </xdr:from>
    <xdr:to>
      <xdr:col>19</xdr:col>
      <xdr:colOff>187325</xdr:colOff>
      <xdr:row>33</xdr:row>
      <xdr:rowOff>82127</xdr:rowOff>
    </xdr:to>
    <xdr:sp macro="" textlink="">
      <xdr:nvSpPr>
        <xdr:cNvPr id="93" name="楕円 92">
          <a:extLst>
            <a:ext uri="{FF2B5EF4-FFF2-40B4-BE49-F238E27FC236}">
              <a16:creationId xmlns:a16="http://schemas.microsoft.com/office/drawing/2014/main" id="{08C435CE-318A-4333-838C-9E1ED610CB0E}"/>
            </a:ext>
          </a:extLst>
        </xdr:cNvPr>
        <xdr:cNvSpPr/>
      </xdr:nvSpPr>
      <xdr:spPr>
        <a:xfrm>
          <a:off x="4000500" y="64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93557</xdr:rowOff>
    </xdr:from>
    <xdr:to>
      <xdr:col>23</xdr:col>
      <xdr:colOff>85725</xdr:colOff>
      <xdr:row>33</xdr:row>
      <xdr:rowOff>31327</xdr:rowOff>
    </xdr:to>
    <xdr:cxnSp macro="">
      <xdr:nvCxnSpPr>
        <xdr:cNvPr id="94" name="直線コネクタ 93">
          <a:extLst>
            <a:ext uri="{FF2B5EF4-FFF2-40B4-BE49-F238E27FC236}">
              <a16:creationId xmlns:a16="http://schemas.microsoft.com/office/drawing/2014/main" id="{F3F05975-B6EE-4EAF-B01E-1AAAD0E497DA}"/>
            </a:ext>
          </a:extLst>
        </xdr:cNvPr>
        <xdr:cNvCxnSpPr/>
      </xdr:nvCxnSpPr>
      <xdr:spPr>
        <a:xfrm flipV="1">
          <a:off x="4051300" y="6180032"/>
          <a:ext cx="711200" cy="28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112395</xdr:rowOff>
    </xdr:from>
    <xdr:to>
      <xdr:col>15</xdr:col>
      <xdr:colOff>187325</xdr:colOff>
      <xdr:row>33</xdr:row>
      <xdr:rowOff>42545</xdr:rowOff>
    </xdr:to>
    <xdr:sp macro="" textlink="">
      <xdr:nvSpPr>
        <xdr:cNvPr id="95" name="楕円 94">
          <a:extLst>
            <a:ext uri="{FF2B5EF4-FFF2-40B4-BE49-F238E27FC236}">
              <a16:creationId xmlns:a16="http://schemas.microsoft.com/office/drawing/2014/main" id="{A5D33E39-9B06-4FD4-A024-78546CC7E1CC}"/>
            </a:ext>
          </a:extLst>
        </xdr:cNvPr>
        <xdr:cNvSpPr/>
      </xdr:nvSpPr>
      <xdr:spPr>
        <a:xfrm>
          <a:off x="3238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163195</xdr:rowOff>
    </xdr:from>
    <xdr:to>
      <xdr:col>19</xdr:col>
      <xdr:colOff>136525</xdr:colOff>
      <xdr:row>33</xdr:row>
      <xdr:rowOff>31327</xdr:rowOff>
    </xdr:to>
    <xdr:cxnSp macro="">
      <xdr:nvCxnSpPr>
        <xdr:cNvPr id="96" name="直線コネクタ 95">
          <a:extLst>
            <a:ext uri="{FF2B5EF4-FFF2-40B4-BE49-F238E27FC236}">
              <a16:creationId xmlns:a16="http://schemas.microsoft.com/office/drawing/2014/main" id="{E911B7EC-9914-4D9F-AC36-81A50CC604A2}"/>
            </a:ext>
          </a:extLst>
        </xdr:cNvPr>
        <xdr:cNvCxnSpPr/>
      </xdr:nvCxnSpPr>
      <xdr:spPr>
        <a:xfrm>
          <a:off x="3289300" y="6421120"/>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83608</xdr:rowOff>
    </xdr:from>
    <xdr:to>
      <xdr:col>11</xdr:col>
      <xdr:colOff>187325</xdr:colOff>
      <xdr:row>33</xdr:row>
      <xdr:rowOff>13758</xdr:rowOff>
    </xdr:to>
    <xdr:sp macro="" textlink="">
      <xdr:nvSpPr>
        <xdr:cNvPr id="97" name="楕円 96">
          <a:extLst>
            <a:ext uri="{FF2B5EF4-FFF2-40B4-BE49-F238E27FC236}">
              <a16:creationId xmlns:a16="http://schemas.microsoft.com/office/drawing/2014/main" id="{8950DA14-CEBD-4897-81FF-98794540B849}"/>
            </a:ext>
          </a:extLst>
        </xdr:cNvPr>
        <xdr:cNvSpPr/>
      </xdr:nvSpPr>
      <xdr:spPr>
        <a:xfrm>
          <a:off x="2476500" y="63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134408</xdr:rowOff>
    </xdr:from>
    <xdr:to>
      <xdr:col>15</xdr:col>
      <xdr:colOff>136525</xdr:colOff>
      <xdr:row>32</xdr:row>
      <xdr:rowOff>163195</xdr:rowOff>
    </xdr:to>
    <xdr:cxnSp macro="">
      <xdr:nvCxnSpPr>
        <xdr:cNvPr id="98" name="直線コネクタ 97">
          <a:extLst>
            <a:ext uri="{FF2B5EF4-FFF2-40B4-BE49-F238E27FC236}">
              <a16:creationId xmlns:a16="http://schemas.microsoft.com/office/drawing/2014/main" id="{0149B11E-8185-40B7-B7E9-A08CACFE62C9}"/>
            </a:ext>
          </a:extLst>
        </xdr:cNvPr>
        <xdr:cNvCxnSpPr/>
      </xdr:nvCxnSpPr>
      <xdr:spPr>
        <a:xfrm>
          <a:off x="2527300" y="6392333"/>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36830</xdr:rowOff>
    </xdr:from>
    <xdr:to>
      <xdr:col>7</xdr:col>
      <xdr:colOff>187325</xdr:colOff>
      <xdr:row>32</xdr:row>
      <xdr:rowOff>138430</xdr:rowOff>
    </xdr:to>
    <xdr:sp macro="" textlink="">
      <xdr:nvSpPr>
        <xdr:cNvPr id="99" name="楕円 98">
          <a:extLst>
            <a:ext uri="{FF2B5EF4-FFF2-40B4-BE49-F238E27FC236}">
              <a16:creationId xmlns:a16="http://schemas.microsoft.com/office/drawing/2014/main" id="{9A26CA9B-ABC7-4408-AC52-3D41019E503A}"/>
            </a:ext>
          </a:extLst>
        </xdr:cNvPr>
        <xdr:cNvSpPr/>
      </xdr:nvSpPr>
      <xdr:spPr>
        <a:xfrm>
          <a:off x="1714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87630</xdr:rowOff>
    </xdr:from>
    <xdr:to>
      <xdr:col>11</xdr:col>
      <xdr:colOff>136525</xdr:colOff>
      <xdr:row>32</xdr:row>
      <xdr:rowOff>134408</xdr:rowOff>
    </xdr:to>
    <xdr:cxnSp macro="">
      <xdr:nvCxnSpPr>
        <xdr:cNvPr id="100" name="直線コネクタ 99">
          <a:extLst>
            <a:ext uri="{FF2B5EF4-FFF2-40B4-BE49-F238E27FC236}">
              <a16:creationId xmlns:a16="http://schemas.microsoft.com/office/drawing/2014/main" id="{424A1E76-4ACD-4EB7-87EF-302EE5F5C868}"/>
            </a:ext>
          </a:extLst>
        </xdr:cNvPr>
        <xdr:cNvCxnSpPr/>
      </xdr:nvCxnSpPr>
      <xdr:spPr>
        <a:xfrm>
          <a:off x="1765300" y="6345555"/>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13352</xdr:rowOff>
    </xdr:from>
    <xdr:ext cx="405111" cy="259045"/>
    <xdr:sp macro="" textlink="">
      <xdr:nvSpPr>
        <xdr:cNvPr id="101" name="n_1aveValue有形固定資産減価償却率">
          <a:extLst>
            <a:ext uri="{FF2B5EF4-FFF2-40B4-BE49-F238E27FC236}">
              <a16:creationId xmlns:a16="http://schemas.microsoft.com/office/drawing/2014/main" id="{96096F2D-ECB1-4236-A3C3-B8CDDF285899}"/>
            </a:ext>
          </a:extLst>
        </xdr:cNvPr>
        <xdr:cNvSpPr txBox="1"/>
      </xdr:nvSpPr>
      <xdr:spPr>
        <a:xfrm>
          <a:off x="38360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102" name="n_2aveValue有形固定資産減価償却率">
          <a:extLst>
            <a:ext uri="{FF2B5EF4-FFF2-40B4-BE49-F238E27FC236}">
              <a16:creationId xmlns:a16="http://schemas.microsoft.com/office/drawing/2014/main" id="{3C761A0A-2F41-4F2F-B93D-C97F4010FFC9}"/>
            </a:ext>
          </a:extLst>
        </xdr:cNvPr>
        <xdr:cNvSpPr txBox="1"/>
      </xdr:nvSpPr>
      <xdr:spPr>
        <a:xfrm>
          <a:off x="3086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76852</xdr:rowOff>
    </xdr:from>
    <xdr:ext cx="405111" cy="259045"/>
    <xdr:sp macro="" textlink="">
      <xdr:nvSpPr>
        <xdr:cNvPr id="103" name="n_3aveValue有形固定資産減価償却率">
          <a:extLst>
            <a:ext uri="{FF2B5EF4-FFF2-40B4-BE49-F238E27FC236}">
              <a16:creationId xmlns:a16="http://schemas.microsoft.com/office/drawing/2014/main" id="{47F42E82-CDD3-4A80-8F01-C0CA624EB82E}"/>
            </a:ext>
          </a:extLst>
        </xdr:cNvPr>
        <xdr:cNvSpPr txBox="1"/>
      </xdr:nvSpPr>
      <xdr:spPr>
        <a:xfrm>
          <a:off x="2324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81720</xdr:rowOff>
    </xdr:from>
    <xdr:ext cx="405111" cy="259045"/>
    <xdr:sp macro="" textlink="">
      <xdr:nvSpPr>
        <xdr:cNvPr id="104" name="n_4aveValue有形固定資産減価償却率">
          <a:extLst>
            <a:ext uri="{FF2B5EF4-FFF2-40B4-BE49-F238E27FC236}">
              <a16:creationId xmlns:a16="http://schemas.microsoft.com/office/drawing/2014/main" id="{176AF98B-B497-4159-90FD-46BB913AA928}"/>
            </a:ext>
          </a:extLst>
        </xdr:cNvPr>
        <xdr:cNvSpPr txBox="1"/>
      </xdr:nvSpPr>
      <xdr:spPr>
        <a:xfrm>
          <a:off x="1562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73254</xdr:rowOff>
    </xdr:from>
    <xdr:ext cx="405111" cy="259045"/>
    <xdr:sp macro="" textlink="">
      <xdr:nvSpPr>
        <xdr:cNvPr id="105" name="n_1mainValue有形固定資産減価償却率">
          <a:extLst>
            <a:ext uri="{FF2B5EF4-FFF2-40B4-BE49-F238E27FC236}">
              <a16:creationId xmlns:a16="http://schemas.microsoft.com/office/drawing/2014/main" id="{2376C5AA-D82B-4B26-8552-E76A75340956}"/>
            </a:ext>
          </a:extLst>
        </xdr:cNvPr>
        <xdr:cNvSpPr txBox="1"/>
      </xdr:nvSpPr>
      <xdr:spPr>
        <a:xfrm>
          <a:off x="3836044" y="65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33672</xdr:rowOff>
    </xdr:from>
    <xdr:ext cx="405111" cy="259045"/>
    <xdr:sp macro="" textlink="">
      <xdr:nvSpPr>
        <xdr:cNvPr id="106" name="n_2mainValue有形固定資産減価償却率">
          <a:extLst>
            <a:ext uri="{FF2B5EF4-FFF2-40B4-BE49-F238E27FC236}">
              <a16:creationId xmlns:a16="http://schemas.microsoft.com/office/drawing/2014/main" id="{5F9E1E87-230C-4084-817E-2C0FCD14FC5E}"/>
            </a:ext>
          </a:extLst>
        </xdr:cNvPr>
        <xdr:cNvSpPr txBox="1"/>
      </xdr:nvSpPr>
      <xdr:spPr>
        <a:xfrm>
          <a:off x="3086744" y="646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4885</xdr:rowOff>
    </xdr:from>
    <xdr:ext cx="405111" cy="259045"/>
    <xdr:sp macro="" textlink="">
      <xdr:nvSpPr>
        <xdr:cNvPr id="107" name="n_3mainValue有形固定資産減価償却率">
          <a:extLst>
            <a:ext uri="{FF2B5EF4-FFF2-40B4-BE49-F238E27FC236}">
              <a16:creationId xmlns:a16="http://schemas.microsoft.com/office/drawing/2014/main" id="{D7648750-3528-4997-B013-E667D7B3BC55}"/>
            </a:ext>
          </a:extLst>
        </xdr:cNvPr>
        <xdr:cNvSpPr txBox="1"/>
      </xdr:nvSpPr>
      <xdr:spPr>
        <a:xfrm>
          <a:off x="2324744" y="6434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129557</xdr:rowOff>
    </xdr:from>
    <xdr:ext cx="405111" cy="259045"/>
    <xdr:sp macro="" textlink="">
      <xdr:nvSpPr>
        <xdr:cNvPr id="108" name="n_4mainValue有形固定資産減価償却率">
          <a:extLst>
            <a:ext uri="{FF2B5EF4-FFF2-40B4-BE49-F238E27FC236}">
              <a16:creationId xmlns:a16="http://schemas.microsoft.com/office/drawing/2014/main" id="{034788C1-3530-4B6B-93D0-CC6236765A33}"/>
            </a:ext>
          </a:extLst>
        </xdr:cNvPr>
        <xdr:cNvSpPr txBox="1"/>
      </xdr:nvSpPr>
      <xdr:spPr>
        <a:xfrm>
          <a:off x="15627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ACA25CBB-C9BE-4A4D-A4F6-41548219E19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6E585AF-DD90-4A60-9B74-905A93C8A2C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C2D8EF37-22AF-4CCE-ADF0-DC6629391F6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EA6B33C6-7F3F-4AD8-9F8F-D5C55F88071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CD7076CA-B10D-4F4E-B2F7-0153FBF6E81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D72AF566-0E0E-44BE-A821-612584B5CB0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9456C471-35CD-4F6A-9495-7B7E0451B48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71665FD8-771C-41EA-B0BC-6B7E5A64B1B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4BB110B4-3FDC-4B9E-9ED5-B0E57162D39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4011DD06-6E8F-4280-AF83-A0C55DA2C6A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CF357A2A-9C39-441D-A2AA-D06EDA4FB44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E3EE2EBB-F39A-4F22-A760-E4A95D594C6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18DBCE4F-AE6C-4F22-AD96-1547D5EFAD4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該年度の元金償還額以内での起債借入を行うシーリングを実施し、地方債現在高の減少に努めている。今後、災害対応、大型の主要事業実施に伴い、一時的にシーリングを超える起債借入となる年度もあると見込むが、起債シーリングを再度実施し、引き続き地方債現在高の減少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665482A1-F536-4955-8B4B-C6F8A5F01BA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FE9DC25F-9673-41F0-B309-8470D79DDB9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FE66C264-CA0B-4C4A-A27F-1214D5ECE83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a:extLst>
            <a:ext uri="{FF2B5EF4-FFF2-40B4-BE49-F238E27FC236}">
              <a16:creationId xmlns:a16="http://schemas.microsoft.com/office/drawing/2014/main" id="{36C4B6E4-6175-47F4-B2CE-5C023FA1266C}"/>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6" name="テキスト ボックス 125">
          <a:extLst>
            <a:ext uri="{FF2B5EF4-FFF2-40B4-BE49-F238E27FC236}">
              <a16:creationId xmlns:a16="http://schemas.microsoft.com/office/drawing/2014/main" id="{7B51F4BA-7D34-4623-BBEF-4A7E3D6A8157}"/>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a:extLst>
            <a:ext uri="{FF2B5EF4-FFF2-40B4-BE49-F238E27FC236}">
              <a16:creationId xmlns:a16="http://schemas.microsoft.com/office/drawing/2014/main" id="{DB079F95-A565-4A46-B164-8B1FB44B0332}"/>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8" name="テキスト ボックス 127">
          <a:extLst>
            <a:ext uri="{FF2B5EF4-FFF2-40B4-BE49-F238E27FC236}">
              <a16:creationId xmlns:a16="http://schemas.microsoft.com/office/drawing/2014/main" id="{F05B032C-3BC8-4B7C-857F-0A72EC449C0A}"/>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a:extLst>
            <a:ext uri="{FF2B5EF4-FFF2-40B4-BE49-F238E27FC236}">
              <a16:creationId xmlns:a16="http://schemas.microsoft.com/office/drawing/2014/main" id="{D7C0A42D-A525-4F0B-AAD3-C7D6708005A1}"/>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0" name="テキスト ボックス 129">
          <a:extLst>
            <a:ext uri="{FF2B5EF4-FFF2-40B4-BE49-F238E27FC236}">
              <a16:creationId xmlns:a16="http://schemas.microsoft.com/office/drawing/2014/main" id="{FDBA4F5B-8A92-4F84-A305-8FE2D8D63E6C}"/>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a:extLst>
            <a:ext uri="{FF2B5EF4-FFF2-40B4-BE49-F238E27FC236}">
              <a16:creationId xmlns:a16="http://schemas.microsoft.com/office/drawing/2014/main" id="{BB1BC20C-824B-4B41-B083-D56FF3DBACCE}"/>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2" name="テキスト ボックス 131">
          <a:extLst>
            <a:ext uri="{FF2B5EF4-FFF2-40B4-BE49-F238E27FC236}">
              <a16:creationId xmlns:a16="http://schemas.microsoft.com/office/drawing/2014/main" id="{27E8985F-46B5-4974-A807-0A64DE9176A2}"/>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A486C46B-7FC5-49FF-88AD-EFD379734A2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FF3F36FA-EE93-4C34-B0FE-C81A25BF05C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35" name="直線コネクタ 134">
          <a:extLst>
            <a:ext uri="{FF2B5EF4-FFF2-40B4-BE49-F238E27FC236}">
              <a16:creationId xmlns:a16="http://schemas.microsoft.com/office/drawing/2014/main" id="{C230AF30-6937-40D2-9948-F932BE26D51F}"/>
            </a:ext>
          </a:extLst>
        </xdr:cNvPr>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36" name="債務償還比率最小値テキスト">
          <a:extLst>
            <a:ext uri="{FF2B5EF4-FFF2-40B4-BE49-F238E27FC236}">
              <a16:creationId xmlns:a16="http://schemas.microsoft.com/office/drawing/2014/main" id="{0F6623A4-CD65-4424-A8B3-47FF231D62F3}"/>
            </a:ext>
          </a:extLst>
        </xdr:cNvPr>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37" name="直線コネクタ 136">
          <a:extLst>
            <a:ext uri="{FF2B5EF4-FFF2-40B4-BE49-F238E27FC236}">
              <a16:creationId xmlns:a16="http://schemas.microsoft.com/office/drawing/2014/main" id="{75D10C0E-C15D-4505-99F5-F3580F65A901}"/>
            </a:ext>
          </a:extLst>
        </xdr:cNvPr>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8" name="債務償還比率最大値テキスト">
          <a:extLst>
            <a:ext uri="{FF2B5EF4-FFF2-40B4-BE49-F238E27FC236}">
              <a16:creationId xmlns:a16="http://schemas.microsoft.com/office/drawing/2014/main" id="{F46619F9-E678-4F76-BBBD-C52F3226C7FB}"/>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9" name="直線コネクタ 138">
          <a:extLst>
            <a:ext uri="{FF2B5EF4-FFF2-40B4-BE49-F238E27FC236}">
              <a16:creationId xmlns:a16="http://schemas.microsoft.com/office/drawing/2014/main" id="{B0CBCAF7-786B-4017-9E32-BD07021BAFBB}"/>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77771</xdr:rowOff>
    </xdr:from>
    <xdr:ext cx="469744" cy="259045"/>
    <xdr:sp macro="" textlink="">
      <xdr:nvSpPr>
        <xdr:cNvPr id="140" name="債務償還比率平均値テキスト">
          <a:extLst>
            <a:ext uri="{FF2B5EF4-FFF2-40B4-BE49-F238E27FC236}">
              <a16:creationId xmlns:a16="http://schemas.microsoft.com/office/drawing/2014/main" id="{1469EF03-FDDA-423D-9D86-815AD12D1AD5}"/>
            </a:ext>
          </a:extLst>
        </xdr:cNvPr>
        <xdr:cNvSpPr txBox="1"/>
      </xdr:nvSpPr>
      <xdr:spPr>
        <a:xfrm>
          <a:off x="14846300" y="5821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41" name="フローチャート: 判断 140">
          <a:extLst>
            <a:ext uri="{FF2B5EF4-FFF2-40B4-BE49-F238E27FC236}">
              <a16:creationId xmlns:a16="http://schemas.microsoft.com/office/drawing/2014/main" id="{248E5BAA-8FBD-412C-B757-CDF29014ECA7}"/>
            </a:ext>
          </a:extLst>
        </xdr:cNvPr>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42" name="フローチャート: 判断 141">
          <a:extLst>
            <a:ext uri="{FF2B5EF4-FFF2-40B4-BE49-F238E27FC236}">
              <a16:creationId xmlns:a16="http://schemas.microsoft.com/office/drawing/2014/main" id="{CF2BADB1-30A3-4328-87FF-9530D469B0D0}"/>
            </a:ext>
          </a:extLst>
        </xdr:cNvPr>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43" name="フローチャート: 判断 142">
          <a:extLst>
            <a:ext uri="{FF2B5EF4-FFF2-40B4-BE49-F238E27FC236}">
              <a16:creationId xmlns:a16="http://schemas.microsoft.com/office/drawing/2014/main" id="{692CCAB5-09A6-489B-BE0A-15D89083024E}"/>
            </a:ext>
          </a:extLst>
        </xdr:cNvPr>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44" name="フローチャート: 判断 143">
          <a:extLst>
            <a:ext uri="{FF2B5EF4-FFF2-40B4-BE49-F238E27FC236}">
              <a16:creationId xmlns:a16="http://schemas.microsoft.com/office/drawing/2014/main" id="{062C3287-86F2-4238-9CEE-90994B722835}"/>
            </a:ext>
          </a:extLst>
        </xdr:cNvPr>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70069</xdr:rowOff>
    </xdr:from>
    <xdr:to>
      <xdr:col>60</xdr:col>
      <xdr:colOff>123825</xdr:colOff>
      <xdr:row>30</xdr:row>
      <xdr:rowOff>219</xdr:rowOff>
    </xdr:to>
    <xdr:sp macro="" textlink="">
      <xdr:nvSpPr>
        <xdr:cNvPr id="145" name="フローチャート: 判断 144">
          <a:extLst>
            <a:ext uri="{FF2B5EF4-FFF2-40B4-BE49-F238E27FC236}">
              <a16:creationId xmlns:a16="http://schemas.microsoft.com/office/drawing/2014/main" id="{AE8BC12B-46A9-44F8-8CB8-FC59703F7F66}"/>
            </a:ext>
          </a:extLst>
        </xdr:cNvPr>
        <xdr:cNvSpPr/>
      </xdr:nvSpPr>
      <xdr:spPr>
        <a:xfrm>
          <a:off x="11747500" y="5813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58ED8EAC-2106-4EA6-B11D-7B6DBEFD76D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39B92259-A5BD-4E62-B0BD-9F2D6E302FE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FB2C8991-26E7-4771-95A8-CCF6247F910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8380230D-EA86-4B5A-B2DC-438E213D6E9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ADAFE2BB-0089-4E2F-8F77-8D2CC05FC9D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36561</xdr:rowOff>
    </xdr:from>
    <xdr:to>
      <xdr:col>76</xdr:col>
      <xdr:colOff>73025</xdr:colOff>
      <xdr:row>29</xdr:row>
      <xdr:rowOff>138161</xdr:rowOff>
    </xdr:to>
    <xdr:sp macro="" textlink="">
      <xdr:nvSpPr>
        <xdr:cNvPr id="151" name="楕円 150">
          <a:extLst>
            <a:ext uri="{FF2B5EF4-FFF2-40B4-BE49-F238E27FC236}">
              <a16:creationId xmlns:a16="http://schemas.microsoft.com/office/drawing/2014/main" id="{608EB8B4-F616-4C06-889B-27BF62B57AAF}"/>
            </a:ext>
          </a:extLst>
        </xdr:cNvPr>
        <xdr:cNvSpPr/>
      </xdr:nvSpPr>
      <xdr:spPr>
        <a:xfrm>
          <a:off x="14744700" y="578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59438</xdr:rowOff>
    </xdr:from>
    <xdr:ext cx="469744" cy="259045"/>
    <xdr:sp macro="" textlink="">
      <xdr:nvSpPr>
        <xdr:cNvPr id="152" name="債務償還比率該当値テキスト">
          <a:extLst>
            <a:ext uri="{FF2B5EF4-FFF2-40B4-BE49-F238E27FC236}">
              <a16:creationId xmlns:a16="http://schemas.microsoft.com/office/drawing/2014/main" id="{A0E8B8BB-8FC1-4F79-A5D9-F825FC597B60}"/>
            </a:ext>
          </a:extLst>
        </xdr:cNvPr>
        <xdr:cNvSpPr txBox="1"/>
      </xdr:nvSpPr>
      <xdr:spPr>
        <a:xfrm>
          <a:off x="14846300" y="563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17216</xdr:rowOff>
    </xdr:from>
    <xdr:to>
      <xdr:col>72</xdr:col>
      <xdr:colOff>123825</xdr:colOff>
      <xdr:row>29</xdr:row>
      <xdr:rowOff>118816</xdr:rowOff>
    </xdr:to>
    <xdr:sp macro="" textlink="">
      <xdr:nvSpPr>
        <xdr:cNvPr id="153" name="楕円 152">
          <a:extLst>
            <a:ext uri="{FF2B5EF4-FFF2-40B4-BE49-F238E27FC236}">
              <a16:creationId xmlns:a16="http://schemas.microsoft.com/office/drawing/2014/main" id="{6D406B21-74AF-41EB-8075-2DCD4B9C7771}"/>
            </a:ext>
          </a:extLst>
        </xdr:cNvPr>
        <xdr:cNvSpPr/>
      </xdr:nvSpPr>
      <xdr:spPr>
        <a:xfrm>
          <a:off x="14033500" y="576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68016</xdr:rowOff>
    </xdr:from>
    <xdr:to>
      <xdr:col>76</xdr:col>
      <xdr:colOff>22225</xdr:colOff>
      <xdr:row>29</xdr:row>
      <xdr:rowOff>87361</xdr:rowOff>
    </xdr:to>
    <xdr:cxnSp macro="">
      <xdr:nvCxnSpPr>
        <xdr:cNvPr id="154" name="直線コネクタ 153">
          <a:extLst>
            <a:ext uri="{FF2B5EF4-FFF2-40B4-BE49-F238E27FC236}">
              <a16:creationId xmlns:a16="http://schemas.microsoft.com/office/drawing/2014/main" id="{D89F7927-4764-417B-ABF5-4DF4C05B8183}"/>
            </a:ext>
          </a:extLst>
        </xdr:cNvPr>
        <xdr:cNvCxnSpPr/>
      </xdr:nvCxnSpPr>
      <xdr:spPr>
        <a:xfrm>
          <a:off x="14084300" y="5811591"/>
          <a:ext cx="711200" cy="1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161290</xdr:rowOff>
    </xdr:from>
    <xdr:to>
      <xdr:col>68</xdr:col>
      <xdr:colOff>123825</xdr:colOff>
      <xdr:row>29</xdr:row>
      <xdr:rowOff>91440</xdr:rowOff>
    </xdr:to>
    <xdr:sp macro="" textlink="">
      <xdr:nvSpPr>
        <xdr:cNvPr id="155" name="楕円 154">
          <a:extLst>
            <a:ext uri="{FF2B5EF4-FFF2-40B4-BE49-F238E27FC236}">
              <a16:creationId xmlns:a16="http://schemas.microsoft.com/office/drawing/2014/main" id="{6F2C37C2-E72C-432A-9E71-A3C136BA5C50}"/>
            </a:ext>
          </a:extLst>
        </xdr:cNvPr>
        <xdr:cNvSpPr/>
      </xdr:nvSpPr>
      <xdr:spPr>
        <a:xfrm>
          <a:off x="13271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40640</xdr:rowOff>
    </xdr:from>
    <xdr:to>
      <xdr:col>72</xdr:col>
      <xdr:colOff>73025</xdr:colOff>
      <xdr:row>29</xdr:row>
      <xdr:rowOff>68016</xdr:rowOff>
    </xdr:to>
    <xdr:cxnSp macro="">
      <xdr:nvCxnSpPr>
        <xdr:cNvPr id="156" name="直線コネクタ 155">
          <a:extLst>
            <a:ext uri="{FF2B5EF4-FFF2-40B4-BE49-F238E27FC236}">
              <a16:creationId xmlns:a16="http://schemas.microsoft.com/office/drawing/2014/main" id="{0613D5DF-5B9D-491D-863A-B41D16AF38C5}"/>
            </a:ext>
          </a:extLst>
        </xdr:cNvPr>
        <xdr:cNvCxnSpPr/>
      </xdr:nvCxnSpPr>
      <xdr:spPr>
        <a:xfrm>
          <a:off x="13322300" y="5784215"/>
          <a:ext cx="762000" cy="2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13848</xdr:rowOff>
    </xdr:from>
    <xdr:to>
      <xdr:col>64</xdr:col>
      <xdr:colOff>123825</xdr:colOff>
      <xdr:row>29</xdr:row>
      <xdr:rowOff>115448</xdr:rowOff>
    </xdr:to>
    <xdr:sp macro="" textlink="">
      <xdr:nvSpPr>
        <xdr:cNvPr id="157" name="楕円 156">
          <a:extLst>
            <a:ext uri="{FF2B5EF4-FFF2-40B4-BE49-F238E27FC236}">
              <a16:creationId xmlns:a16="http://schemas.microsoft.com/office/drawing/2014/main" id="{CAD3A3A7-E8CA-457D-9EC7-07C8DC7FD60C}"/>
            </a:ext>
          </a:extLst>
        </xdr:cNvPr>
        <xdr:cNvSpPr/>
      </xdr:nvSpPr>
      <xdr:spPr>
        <a:xfrm>
          <a:off x="12509500" y="57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40640</xdr:rowOff>
    </xdr:from>
    <xdr:to>
      <xdr:col>68</xdr:col>
      <xdr:colOff>73025</xdr:colOff>
      <xdr:row>29</xdr:row>
      <xdr:rowOff>64648</xdr:rowOff>
    </xdr:to>
    <xdr:cxnSp macro="">
      <xdr:nvCxnSpPr>
        <xdr:cNvPr id="158" name="直線コネクタ 157">
          <a:extLst>
            <a:ext uri="{FF2B5EF4-FFF2-40B4-BE49-F238E27FC236}">
              <a16:creationId xmlns:a16="http://schemas.microsoft.com/office/drawing/2014/main" id="{D49D4210-4B53-4300-83A6-96E91EA90D63}"/>
            </a:ext>
          </a:extLst>
        </xdr:cNvPr>
        <xdr:cNvCxnSpPr/>
      </xdr:nvCxnSpPr>
      <xdr:spPr>
        <a:xfrm flipV="1">
          <a:off x="12560300" y="5784215"/>
          <a:ext cx="762000" cy="2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132705</xdr:rowOff>
    </xdr:from>
    <xdr:to>
      <xdr:col>60</xdr:col>
      <xdr:colOff>123825</xdr:colOff>
      <xdr:row>29</xdr:row>
      <xdr:rowOff>62855</xdr:rowOff>
    </xdr:to>
    <xdr:sp macro="" textlink="">
      <xdr:nvSpPr>
        <xdr:cNvPr id="159" name="楕円 158">
          <a:extLst>
            <a:ext uri="{FF2B5EF4-FFF2-40B4-BE49-F238E27FC236}">
              <a16:creationId xmlns:a16="http://schemas.microsoft.com/office/drawing/2014/main" id="{20E5B000-9594-4E7A-BFAA-3BBA5A8F241C}"/>
            </a:ext>
          </a:extLst>
        </xdr:cNvPr>
        <xdr:cNvSpPr/>
      </xdr:nvSpPr>
      <xdr:spPr>
        <a:xfrm>
          <a:off x="11747500" y="5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12055</xdr:rowOff>
    </xdr:from>
    <xdr:to>
      <xdr:col>64</xdr:col>
      <xdr:colOff>73025</xdr:colOff>
      <xdr:row>29</xdr:row>
      <xdr:rowOff>64648</xdr:rowOff>
    </xdr:to>
    <xdr:cxnSp macro="">
      <xdr:nvCxnSpPr>
        <xdr:cNvPr id="160" name="直線コネクタ 159">
          <a:extLst>
            <a:ext uri="{FF2B5EF4-FFF2-40B4-BE49-F238E27FC236}">
              <a16:creationId xmlns:a16="http://schemas.microsoft.com/office/drawing/2014/main" id="{D556AFF4-B49E-4B71-A28E-A8782F9E96B3}"/>
            </a:ext>
          </a:extLst>
        </xdr:cNvPr>
        <xdr:cNvCxnSpPr/>
      </xdr:nvCxnSpPr>
      <xdr:spPr>
        <a:xfrm>
          <a:off x="11798300" y="5755630"/>
          <a:ext cx="762000" cy="5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672</xdr:rowOff>
    </xdr:from>
    <xdr:ext cx="469744" cy="259045"/>
    <xdr:sp macro="" textlink="">
      <xdr:nvSpPr>
        <xdr:cNvPr id="161" name="n_1aveValue債務償還比率">
          <a:extLst>
            <a:ext uri="{FF2B5EF4-FFF2-40B4-BE49-F238E27FC236}">
              <a16:creationId xmlns:a16="http://schemas.microsoft.com/office/drawing/2014/main" id="{16E37C06-1D25-45E6-9B34-8D034B10B785}"/>
            </a:ext>
          </a:extLst>
        </xdr:cNvPr>
        <xdr:cNvSpPr txBox="1"/>
      </xdr:nvSpPr>
      <xdr:spPr>
        <a:xfrm>
          <a:off x="13836727" y="59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9481</xdr:rowOff>
    </xdr:from>
    <xdr:ext cx="469744" cy="259045"/>
    <xdr:sp macro="" textlink="">
      <xdr:nvSpPr>
        <xdr:cNvPr id="162" name="n_2aveValue債務償還比率">
          <a:extLst>
            <a:ext uri="{FF2B5EF4-FFF2-40B4-BE49-F238E27FC236}">
              <a16:creationId xmlns:a16="http://schemas.microsoft.com/office/drawing/2014/main" id="{B019CF76-27F2-465C-ADF4-2D50CF01DE57}"/>
            </a:ext>
          </a:extLst>
        </xdr:cNvPr>
        <xdr:cNvSpPr txBox="1"/>
      </xdr:nvSpPr>
      <xdr:spPr>
        <a:xfrm>
          <a:off x="13087427" y="592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24680</xdr:rowOff>
    </xdr:from>
    <xdr:ext cx="469744" cy="259045"/>
    <xdr:sp macro="" textlink="">
      <xdr:nvSpPr>
        <xdr:cNvPr id="163" name="n_3aveValue債務償還比率">
          <a:extLst>
            <a:ext uri="{FF2B5EF4-FFF2-40B4-BE49-F238E27FC236}">
              <a16:creationId xmlns:a16="http://schemas.microsoft.com/office/drawing/2014/main" id="{9C5FEFD2-91E1-4395-8395-9F83CAFA4ECF}"/>
            </a:ext>
          </a:extLst>
        </xdr:cNvPr>
        <xdr:cNvSpPr txBox="1"/>
      </xdr:nvSpPr>
      <xdr:spPr>
        <a:xfrm>
          <a:off x="12325427" y="59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162796</xdr:rowOff>
    </xdr:from>
    <xdr:ext cx="469744" cy="259045"/>
    <xdr:sp macro="" textlink="">
      <xdr:nvSpPr>
        <xdr:cNvPr id="164" name="n_4aveValue債務償還比率">
          <a:extLst>
            <a:ext uri="{FF2B5EF4-FFF2-40B4-BE49-F238E27FC236}">
              <a16:creationId xmlns:a16="http://schemas.microsoft.com/office/drawing/2014/main" id="{0550C3C5-26FC-43AD-B982-D6663B3D3452}"/>
            </a:ext>
          </a:extLst>
        </xdr:cNvPr>
        <xdr:cNvSpPr txBox="1"/>
      </xdr:nvSpPr>
      <xdr:spPr>
        <a:xfrm>
          <a:off x="11563427" y="590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135343</xdr:rowOff>
    </xdr:from>
    <xdr:ext cx="469744" cy="259045"/>
    <xdr:sp macro="" textlink="">
      <xdr:nvSpPr>
        <xdr:cNvPr id="165" name="n_1mainValue債務償還比率">
          <a:extLst>
            <a:ext uri="{FF2B5EF4-FFF2-40B4-BE49-F238E27FC236}">
              <a16:creationId xmlns:a16="http://schemas.microsoft.com/office/drawing/2014/main" id="{970092CF-1EE1-425A-AD76-B2E1CDD92065}"/>
            </a:ext>
          </a:extLst>
        </xdr:cNvPr>
        <xdr:cNvSpPr txBox="1"/>
      </xdr:nvSpPr>
      <xdr:spPr>
        <a:xfrm>
          <a:off x="13836727" y="553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107967</xdr:rowOff>
    </xdr:from>
    <xdr:ext cx="469744" cy="259045"/>
    <xdr:sp macro="" textlink="">
      <xdr:nvSpPr>
        <xdr:cNvPr id="166" name="n_2mainValue債務償還比率">
          <a:extLst>
            <a:ext uri="{FF2B5EF4-FFF2-40B4-BE49-F238E27FC236}">
              <a16:creationId xmlns:a16="http://schemas.microsoft.com/office/drawing/2014/main" id="{B2DFFE98-F3C4-41EA-AA41-0E815F2345E3}"/>
            </a:ext>
          </a:extLst>
        </xdr:cNvPr>
        <xdr:cNvSpPr txBox="1"/>
      </xdr:nvSpPr>
      <xdr:spPr>
        <a:xfrm>
          <a:off x="13087427" y="550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131975</xdr:rowOff>
    </xdr:from>
    <xdr:ext cx="469744" cy="259045"/>
    <xdr:sp macro="" textlink="">
      <xdr:nvSpPr>
        <xdr:cNvPr id="167" name="n_3mainValue債務償還比率">
          <a:extLst>
            <a:ext uri="{FF2B5EF4-FFF2-40B4-BE49-F238E27FC236}">
              <a16:creationId xmlns:a16="http://schemas.microsoft.com/office/drawing/2014/main" id="{78763A84-0AAC-4A86-9C80-02057303EF80}"/>
            </a:ext>
          </a:extLst>
        </xdr:cNvPr>
        <xdr:cNvSpPr txBox="1"/>
      </xdr:nvSpPr>
      <xdr:spPr>
        <a:xfrm>
          <a:off x="12325427" y="55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79382</xdr:rowOff>
    </xdr:from>
    <xdr:ext cx="469744" cy="259045"/>
    <xdr:sp macro="" textlink="">
      <xdr:nvSpPr>
        <xdr:cNvPr id="168" name="n_4mainValue債務償還比率">
          <a:extLst>
            <a:ext uri="{FF2B5EF4-FFF2-40B4-BE49-F238E27FC236}">
              <a16:creationId xmlns:a16="http://schemas.microsoft.com/office/drawing/2014/main" id="{647C4743-DB3E-4A68-A9E6-77C68E658726}"/>
            </a:ext>
          </a:extLst>
        </xdr:cNvPr>
        <xdr:cNvSpPr txBox="1"/>
      </xdr:nvSpPr>
      <xdr:spPr>
        <a:xfrm>
          <a:off x="11563427" y="5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B6697B33-05C3-4550-B56A-62CEEF4B224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9A5D5C82-980F-48E7-A1E0-E0F23605526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90408886-64D6-4057-ACB9-FFE8E0CE99C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DB4C3CD7-DB8E-45DC-A300-CED2A361E7C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570E3375-87B1-4D56-B02D-F47A973DA0B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A4E067E1-41F7-4A93-BBAB-328BFAF2725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3D24AC7-24A7-4C42-95D9-241FE9F5089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05C15CC-0F2E-4638-AFA1-09A06A0A406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B5883C4-99BD-43AB-B027-778F9292F03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FC46415-6901-4C39-A438-62D82A3A490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熊本県芦北町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236C7A2-660A-4617-975C-C3F7A4FEE8D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ACAE761-C22E-450F-9433-56E5145C6B9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DAC28AD-5C94-44C7-A8B2-5583402E53F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FD2C547-D3AB-4378-882C-2214EEF326A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35DE75B-6377-46F4-843F-BFCB2BD3643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BBA2FAF-920F-4151-9CAC-25DAFDC0ACE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16,983
16,943
234.00
11,027,627
10,601,041
347,339
6,096,467
10,009,040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E9EA88E-8BE1-4F08-B184-70DDEBF97EA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66B0F37-DF03-4D3C-8842-0EB6C2DA90F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8323A6E-F11D-4B2D-B4D5-F18A7912DE3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4630CC0-9A01-4692-8492-06D48CEDE11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A40D2C9-1C31-45EA-B9C4-460AA811791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088EA11-8C34-4FB2-A366-CA2C19A09EB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52A2234-2CCE-4DB2-B9B3-D4F4A39DEA3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8191AB2-6D0D-4A5D-8F89-D0DCE7F701D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846ED37-F6A4-4F10-9FCE-17823C9D5B1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F3C1920-3759-4C9F-9EFB-F8745E657BD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DA77351-7C76-4728-8FD4-5467FBB3957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B456400-AB63-4244-A642-55F913FE827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0181B09-1366-46B5-B9C8-6E20BB3A151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62FA7AA-0620-4565-A28D-698D5061C86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63DFE59-85C8-49B5-8584-82AEB78D0CA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367DB83-B9C5-43AC-9960-FAA25946866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80C3B29-27DD-40AF-8716-D29B0A3E969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B576167-41BA-4812-9B9E-ACBCF612E7A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A0AA8FD-D1DF-4713-8C97-A9C1F51C980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729930E-0A45-4B5F-A43D-6B315DA0F1C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9DA0959-39E0-4D79-9456-136A6183ED9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1B19EBB-987E-4FD3-90D2-633CF0BD292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88ED726-48AD-4670-971E-C313C31802E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8D96F69-9759-482B-BD0B-5855E5BE6B1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FBF2E74-1FF4-46DD-B320-D82B8B46D7C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D8A8CA0-49B9-4135-AB5C-470A16A11A9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1CCE821-FA35-4F81-AD2B-1D17BE9C1D5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A96AFD7-AF0B-4F5F-87C9-9468FD6DEA9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B18B3F3-58F3-4BBA-AAE3-B79C196137B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EA01468-04BC-43E2-A81E-22513CC0EBB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DA919C1-A9C7-4373-B457-861B00BE2AB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64854C9-7AE9-447F-8882-E1ACAFBC4ED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48F1855-B96F-4A43-A000-1A9FE42EABE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88BCD6E-8A13-40A6-A086-33ED6BD8AC8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56633C9-A745-4D31-AF01-A4BDA92EC79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05B7209-5462-4439-B91C-506D2734908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CB36D35-33B7-482B-BC5B-2DEE131A02C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40A3ED9-6675-49C9-B9B4-D64F5EA82C1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04B4978-9857-44B4-AA2B-2C5557C3E91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08F3F2D-3796-42C3-919F-3451397854E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7508C78-4D05-468B-BE81-14FBF0DBDDB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855F611-DD7A-4F2E-960F-349F54AD7AF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E31339A-1E09-4C4F-81DD-12F2CC2F903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A4CB452-BEDC-4B4C-99CF-4DF667D9526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74AB915-39D3-4581-9838-4886A39FEA8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a:extLst>
            <a:ext uri="{FF2B5EF4-FFF2-40B4-BE49-F238E27FC236}">
              <a16:creationId xmlns:a16="http://schemas.microsoft.com/office/drawing/2014/main" id="{E5B454BD-0488-4B4C-B62B-52003F4333A7}"/>
            </a:ext>
          </a:extLst>
        </xdr:cNvPr>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a:extLst>
            <a:ext uri="{FF2B5EF4-FFF2-40B4-BE49-F238E27FC236}">
              <a16:creationId xmlns:a16="http://schemas.microsoft.com/office/drawing/2014/main" id="{4F592B27-3A1A-4825-9E53-56856D79F6A6}"/>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a:extLst>
            <a:ext uri="{FF2B5EF4-FFF2-40B4-BE49-F238E27FC236}">
              <a16:creationId xmlns:a16="http://schemas.microsoft.com/office/drawing/2014/main" id="{08ED1BD9-E69C-45DD-A76C-DD8488D72D84}"/>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a:extLst>
            <a:ext uri="{FF2B5EF4-FFF2-40B4-BE49-F238E27FC236}">
              <a16:creationId xmlns:a16="http://schemas.microsoft.com/office/drawing/2014/main" id="{8504F42A-6346-45BC-A34E-41CD6695CD4C}"/>
            </a:ext>
          </a:extLst>
        </xdr:cNvPr>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a:extLst>
            <a:ext uri="{FF2B5EF4-FFF2-40B4-BE49-F238E27FC236}">
              <a16:creationId xmlns:a16="http://schemas.microsoft.com/office/drawing/2014/main" id="{9304D147-26B2-4953-9EDA-A51D6D49D5D6}"/>
            </a:ext>
          </a:extLst>
        </xdr:cNvPr>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154957</xdr:rowOff>
    </xdr:from>
    <xdr:ext cx="405111" cy="259045"/>
    <xdr:sp macro="" textlink="">
      <xdr:nvSpPr>
        <xdr:cNvPr id="62" name="【道路】&#10;有形固定資産減価償却率平均値テキスト">
          <a:extLst>
            <a:ext uri="{FF2B5EF4-FFF2-40B4-BE49-F238E27FC236}">
              <a16:creationId xmlns:a16="http://schemas.microsoft.com/office/drawing/2014/main" id="{76121CB1-35EC-463D-B96D-7FCAD14780DD}"/>
            </a:ext>
          </a:extLst>
        </xdr:cNvPr>
        <xdr:cNvSpPr txBox="1"/>
      </xdr:nvSpPr>
      <xdr:spPr>
        <a:xfrm>
          <a:off x="4673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a:extLst>
            <a:ext uri="{FF2B5EF4-FFF2-40B4-BE49-F238E27FC236}">
              <a16:creationId xmlns:a16="http://schemas.microsoft.com/office/drawing/2014/main" id="{F351D905-5031-4B61-A051-EC1309632C9C}"/>
            </a:ext>
          </a:extLst>
        </xdr:cNvPr>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a:extLst>
            <a:ext uri="{FF2B5EF4-FFF2-40B4-BE49-F238E27FC236}">
              <a16:creationId xmlns:a16="http://schemas.microsoft.com/office/drawing/2014/main" id="{E0C7DE7F-4376-4F92-A70E-C1145616261E}"/>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a:extLst>
            <a:ext uri="{FF2B5EF4-FFF2-40B4-BE49-F238E27FC236}">
              <a16:creationId xmlns:a16="http://schemas.microsoft.com/office/drawing/2014/main" id="{18D4B7C4-7114-47D3-AE20-1248E96ED66A}"/>
            </a:ext>
          </a:extLst>
        </xdr:cNvPr>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4D384408-F1C6-461B-9E1A-8F3EB689405A}"/>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154940</xdr:rowOff>
    </xdr:from>
    <xdr:to>
      <xdr:col>6</xdr:col>
      <xdr:colOff>38100</xdr:colOff>
      <xdr:row>38</xdr:row>
      <xdr:rowOff>85090</xdr:rowOff>
    </xdr:to>
    <xdr:sp macro="" textlink="">
      <xdr:nvSpPr>
        <xdr:cNvPr id="67" name="フローチャート: 判断 66">
          <a:extLst>
            <a:ext uri="{FF2B5EF4-FFF2-40B4-BE49-F238E27FC236}">
              <a16:creationId xmlns:a16="http://schemas.microsoft.com/office/drawing/2014/main" id="{C65ED67A-24B7-4124-9A04-AD7C707D5AB1}"/>
            </a:ext>
          </a:extLst>
        </xdr:cNvPr>
        <xdr:cNvSpPr/>
      </xdr:nvSpPr>
      <xdr:spPr>
        <a:xfrm>
          <a:off x="1079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A35AF35-51CA-4F8C-87C7-9949F9B4773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2979649-3020-45AF-BCFC-84F8673DF7F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2AD1C53-C1F5-44FB-9CE4-4FF92239434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67F8C59-ECBB-478D-9E7A-0CAB6397375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E2C7BC7-EF2F-41E8-9584-5767944B705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59690</xdr:rowOff>
    </xdr:from>
    <xdr:to>
      <xdr:col>24</xdr:col>
      <xdr:colOff>114300</xdr:colOff>
      <xdr:row>40</xdr:row>
      <xdr:rowOff>161290</xdr:rowOff>
    </xdr:to>
    <xdr:sp macro="" textlink="">
      <xdr:nvSpPr>
        <xdr:cNvPr id="73" name="楕円 72">
          <a:extLst>
            <a:ext uri="{FF2B5EF4-FFF2-40B4-BE49-F238E27FC236}">
              <a16:creationId xmlns:a16="http://schemas.microsoft.com/office/drawing/2014/main" id="{A1AD9782-FDFB-4E0E-B418-4E4DEDBF9F43}"/>
            </a:ext>
          </a:extLst>
        </xdr:cNvPr>
        <xdr:cNvSpPr/>
      </xdr:nvSpPr>
      <xdr:spPr>
        <a:xfrm>
          <a:off x="4584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146067</xdr:rowOff>
    </xdr:from>
    <xdr:ext cx="405111" cy="259045"/>
    <xdr:sp macro="" textlink="">
      <xdr:nvSpPr>
        <xdr:cNvPr id="74" name="【道路】&#10;有形固定資産減価償却率該当値テキスト">
          <a:extLst>
            <a:ext uri="{FF2B5EF4-FFF2-40B4-BE49-F238E27FC236}">
              <a16:creationId xmlns:a16="http://schemas.microsoft.com/office/drawing/2014/main" id="{FC61CD72-A5C5-4751-956C-E86957E1784E}"/>
            </a:ext>
          </a:extLst>
        </xdr:cNvPr>
        <xdr:cNvSpPr txBox="1"/>
      </xdr:nvSpPr>
      <xdr:spPr>
        <a:xfrm>
          <a:off x="4673600" y="683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55880</xdr:rowOff>
    </xdr:from>
    <xdr:to>
      <xdr:col>20</xdr:col>
      <xdr:colOff>38100</xdr:colOff>
      <xdr:row>40</xdr:row>
      <xdr:rowOff>157480</xdr:rowOff>
    </xdr:to>
    <xdr:sp macro="" textlink="">
      <xdr:nvSpPr>
        <xdr:cNvPr id="75" name="楕円 74">
          <a:extLst>
            <a:ext uri="{FF2B5EF4-FFF2-40B4-BE49-F238E27FC236}">
              <a16:creationId xmlns:a16="http://schemas.microsoft.com/office/drawing/2014/main" id="{63B3330A-DC0F-4DF1-A5AA-7DF2E319358A}"/>
            </a:ext>
          </a:extLst>
        </xdr:cNvPr>
        <xdr:cNvSpPr/>
      </xdr:nvSpPr>
      <xdr:spPr>
        <a:xfrm>
          <a:off x="3746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106680</xdr:rowOff>
    </xdr:from>
    <xdr:to>
      <xdr:col>24</xdr:col>
      <xdr:colOff>63500</xdr:colOff>
      <xdr:row>40</xdr:row>
      <xdr:rowOff>110490</xdr:rowOff>
    </xdr:to>
    <xdr:cxnSp macro="">
      <xdr:nvCxnSpPr>
        <xdr:cNvPr id="76" name="直線コネクタ 75">
          <a:extLst>
            <a:ext uri="{FF2B5EF4-FFF2-40B4-BE49-F238E27FC236}">
              <a16:creationId xmlns:a16="http://schemas.microsoft.com/office/drawing/2014/main" id="{EFFD0FBC-AC44-48E7-BFF8-9A2E61B012FE}"/>
            </a:ext>
          </a:extLst>
        </xdr:cNvPr>
        <xdr:cNvCxnSpPr/>
      </xdr:nvCxnSpPr>
      <xdr:spPr>
        <a:xfrm>
          <a:off x="3797300" y="69646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53975</xdr:rowOff>
    </xdr:from>
    <xdr:to>
      <xdr:col>15</xdr:col>
      <xdr:colOff>101600</xdr:colOff>
      <xdr:row>40</xdr:row>
      <xdr:rowOff>155575</xdr:rowOff>
    </xdr:to>
    <xdr:sp macro="" textlink="">
      <xdr:nvSpPr>
        <xdr:cNvPr id="77" name="楕円 76">
          <a:extLst>
            <a:ext uri="{FF2B5EF4-FFF2-40B4-BE49-F238E27FC236}">
              <a16:creationId xmlns:a16="http://schemas.microsoft.com/office/drawing/2014/main" id="{083AFBB3-3871-4532-B249-4220B2598D41}"/>
            </a:ext>
          </a:extLst>
        </xdr:cNvPr>
        <xdr:cNvSpPr/>
      </xdr:nvSpPr>
      <xdr:spPr>
        <a:xfrm>
          <a:off x="2857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104775</xdr:rowOff>
    </xdr:from>
    <xdr:to>
      <xdr:col>19</xdr:col>
      <xdr:colOff>177800</xdr:colOff>
      <xdr:row>40</xdr:row>
      <xdr:rowOff>106680</xdr:rowOff>
    </xdr:to>
    <xdr:cxnSp macro="">
      <xdr:nvCxnSpPr>
        <xdr:cNvPr id="78" name="直線コネクタ 77">
          <a:extLst>
            <a:ext uri="{FF2B5EF4-FFF2-40B4-BE49-F238E27FC236}">
              <a16:creationId xmlns:a16="http://schemas.microsoft.com/office/drawing/2014/main" id="{9E51878E-2D46-43E8-9BE4-6A048DE4DD0E}"/>
            </a:ext>
          </a:extLst>
        </xdr:cNvPr>
        <xdr:cNvCxnSpPr/>
      </xdr:nvCxnSpPr>
      <xdr:spPr>
        <a:xfrm>
          <a:off x="2908300" y="69627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55880</xdr:rowOff>
    </xdr:from>
    <xdr:to>
      <xdr:col>10</xdr:col>
      <xdr:colOff>165100</xdr:colOff>
      <xdr:row>40</xdr:row>
      <xdr:rowOff>157480</xdr:rowOff>
    </xdr:to>
    <xdr:sp macro="" textlink="">
      <xdr:nvSpPr>
        <xdr:cNvPr id="79" name="楕円 78">
          <a:extLst>
            <a:ext uri="{FF2B5EF4-FFF2-40B4-BE49-F238E27FC236}">
              <a16:creationId xmlns:a16="http://schemas.microsoft.com/office/drawing/2014/main" id="{7DE98A2D-CBEB-4BAF-829E-DA6215C67D5E}"/>
            </a:ext>
          </a:extLst>
        </xdr:cNvPr>
        <xdr:cNvSpPr/>
      </xdr:nvSpPr>
      <xdr:spPr>
        <a:xfrm>
          <a:off x="1968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104775</xdr:rowOff>
    </xdr:from>
    <xdr:to>
      <xdr:col>15</xdr:col>
      <xdr:colOff>50800</xdr:colOff>
      <xdr:row>40</xdr:row>
      <xdr:rowOff>106680</xdr:rowOff>
    </xdr:to>
    <xdr:cxnSp macro="">
      <xdr:nvCxnSpPr>
        <xdr:cNvPr id="80" name="直線コネクタ 79">
          <a:extLst>
            <a:ext uri="{FF2B5EF4-FFF2-40B4-BE49-F238E27FC236}">
              <a16:creationId xmlns:a16="http://schemas.microsoft.com/office/drawing/2014/main" id="{B2BA3613-33AD-4D3F-8781-5100D9B6E877}"/>
            </a:ext>
          </a:extLst>
        </xdr:cNvPr>
        <xdr:cNvCxnSpPr/>
      </xdr:nvCxnSpPr>
      <xdr:spPr>
        <a:xfrm flipV="1">
          <a:off x="2019300" y="69627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81" name="n_1aveValue【道路】&#10;有形固定資産減価償却率">
          <a:extLst>
            <a:ext uri="{FF2B5EF4-FFF2-40B4-BE49-F238E27FC236}">
              <a16:creationId xmlns:a16="http://schemas.microsoft.com/office/drawing/2014/main" id="{C2180B5E-0754-4EFD-863D-410040C40D02}"/>
            </a:ext>
          </a:extLst>
        </xdr:cNvPr>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82" name="n_2aveValue【道路】&#10;有形固定資産減価償却率">
          <a:extLst>
            <a:ext uri="{FF2B5EF4-FFF2-40B4-BE49-F238E27FC236}">
              <a16:creationId xmlns:a16="http://schemas.microsoft.com/office/drawing/2014/main" id="{28E4FC6A-5757-44C8-B984-FDE2BDDF1179}"/>
            </a:ext>
          </a:extLst>
        </xdr:cNvPr>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3" name="n_3aveValue【道路】&#10;有形固定資産減価償却率">
          <a:extLst>
            <a:ext uri="{FF2B5EF4-FFF2-40B4-BE49-F238E27FC236}">
              <a16:creationId xmlns:a16="http://schemas.microsoft.com/office/drawing/2014/main" id="{3D2B5E40-D80B-4176-BDC0-BA1EAC6156CE}"/>
            </a:ext>
          </a:extLst>
        </xdr:cNvPr>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101617</xdr:rowOff>
    </xdr:from>
    <xdr:ext cx="405111" cy="259045"/>
    <xdr:sp macro="" textlink="">
      <xdr:nvSpPr>
        <xdr:cNvPr id="84" name="n_4aveValue【道路】&#10;有形固定資産減価償却率">
          <a:extLst>
            <a:ext uri="{FF2B5EF4-FFF2-40B4-BE49-F238E27FC236}">
              <a16:creationId xmlns:a16="http://schemas.microsoft.com/office/drawing/2014/main" id="{FC5135A9-5B69-4B84-A36F-9F17BA8F8CA4}"/>
            </a:ext>
          </a:extLst>
        </xdr:cNvPr>
        <xdr:cNvSpPr txBox="1"/>
      </xdr:nvSpPr>
      <xdr:spPr>
        <a:xfrm>
          <a:off x="927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148607</xdr:rowOff>
    </xdr:from>
    <xdr:ext cx="405111" cy="259045"/>
    <xdr:sp macro="" textlink="">
      <xdr:nvSpPr>
        <xdr:cNvPr id="85" name="n_1mainValue【道路】&#10;有形固定資産減価償却率">
          <a:extLst>
            <a:ext uri="{FF2B5EF4-FFF2-40B4-BE49-F238E27FC236}">
              <a16:creationId xmlns:a16="http://schemas.microsoft.com/office/drawing/2014/main" id="{DFDCFD69-4725-406C-BE48-97E58BFC6B01}"/>
            </a:ext>
          </a:extLst>
        </xdr:cNvPr>
        <xdr:cNvSpPr txBox="1"/>
      </xdr:nvSpPr>
      <xdr:spPr>
        <a:xfrm>
          <a:off x="35820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146702</xdr:rowOff>
    </xdr:from>
    <xdr:ext cx="405111" cy="259045"/>
    <xdr:sp macro="" textlink="">
      <xdr:nvSpPr>
        <xdr:cNvPr id="86" name="n_2mainValue【道路】&#10;有形固定資産減価償却率">
          <a:extLst>
            <a:ext uri="{FF2B5EF4-FFF2-40B4-BE49-F238E27FC236}">
              <a16:creationId xmlns:a16="http://schemas.microsoft.com/office/drawing/2014/main" id="{9055261C-2BE7-4FA4-BAED-A62DCCDDBF08}"/>
            </a:ext>
          </a:extLst>
        </xdr:cNvPr>
        <xdr:cNvSpPr txBox="1"/>
      </xdr:nvSpPr>
      <xdr:spPr>
        <a:xfrm>
          <a:off x="2705744" y="700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148607</xdr:rowOff>
    </xdr:from>
    <xdr:ext cx="405111" cy="259045"/>
    <xdr:sp macro="" textlink="">
      <xdr:nvSpPr>
        <xdr:cNvPr id="87" name="n_3mainValue【道路】&#10;有形固定資産減価償却率">
          <a:extLst>
            <a:ext uri="{FF2B5EF4-FFF2-40B4-BE49-F238E27FC236}">
              <a16:creationId xmlns:a16="http://schemas.microsoft.com/office/drawing/2014/main" id="{B6F597FF-4D45-45BB-A417-53933CD3C8FC}"/>
            </a:ext>
          </a:extLst>
        </xdr:cNvPr>
        <xdr:cNvSpPr txBox="1"/>
      </xdr:nvSpPr>
      <xdr:spPr>
        <a:xfrm>
          <a:off x="18167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4F2128C4-8449-4CC6-8739-C355D3F0D34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D00F5527-365E-444B-93AD-C94A30B8EE9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1EA81FD8-8504-498D-9A95-C85334962B3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6AA1FFE0-E6AA-47B3-BD9F-0F09F816B0F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4B8CB1D1-BC4E-44AE-A16D-B03184916FF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7EA93537-3B0E-43D3-8913-36645722F0A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ECA16D8D-2057-451A-B1F1-85CEE529359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5461FCC2-BCCB-4B22-8048-830A522845D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9BA658E-9262-4060-A513-4FCB722C0A9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BE91F183-4345-40BE-9D88-3E785E2BACF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C94DFBA4-36F6-4527-A2D1-D434F6A593B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D07DD9A3-0053-4012-8D3A-B223B89ED69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95850576-A7A8-4924-8D8A-90CE8A7E67C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a:extLst>
            <a:ext uri="{FF2B5EF4-FFF2-40B4-BE49-F238E27FC236}">
              <a16:creationId xmlns:a16="http://schemas.microsoft.com/office/drawing/2014/main" id="{DB7E0994-6D28-4DD6-991C-08FE27BBE898}"/>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BC8BEA45-8173-43C3-8B5A-B1D8C6EAE02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3" name="テキスト ボックス 102">
          <a:extLst>
            <a:ext uri="{FF2B5EF4-FFF2-40B4-BE49-F238E27FC236}">
              <a16:creationId xmlns:a16="http://schemas.microsoft.com/office/drawing/2014/main" id="{CC0B82C3-03A5-48B3-A7BF-08581624A663}"/>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A357D717-6FD9-4CF7-9983-97A36B25E79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5" name="テキスト ボックス 104">
          <a:extLst>
            <a:ext uri="{FF2B5EF4-FFF2-40B4-BE49-F238E27FC236}">
              <a16:creationId xmlns:a16="http://schemas.microsoft.com/office/drawing/2014/main" id="{9AD70D55-3109-4BCE-9663-82355D6814DA}"/>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CA14C94D-2FC5-4FE0-9590-61ABB3CC0AB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AB12BDF4-9325-4E47-96D8-176842DB0EBD}"/>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3464C094-93B5-4CC7-A390-A3429FB276C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09" name="直線コネクタ 108">
          <a:extLst>
            <a:ext uri="{FF2B5EF4-FFF2-40B4-BE49-F238E27FC236}">
              <a16:creationId xmlns:a16="http://schemas.microsoft.com/office/drawing/2014/main" id="{7A9E300E-78EA-4BD0-8696-15F4159B9BEA}"/>
            </a:ext>
          </a:extLst>
        </xdr:cNvPr>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0" name="【道路】&#10;一人当たり延長最小値テキスト">
          <a:extLst>
            <a:ext uri="{FF2B5EF4-FFF2-40B4-BE49-F238E27FC236}">
              <a16:creationId xmlns:a16="http://schemas.microsoft.com/office/drawing/2014/main" id="{223CE0DC-8A5C-4863-8B96-FA49361574EA}"/>
            </a:ext>
          </a:extLst>
        </xdr:cNvPr>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1" name="直線コネクタ 110">
          <a:extLst>
            <a:ext uri="{FF2B5EF4-FFF2-40B4-BE49-F238E27FC236}">
              <a16:creationId xmlns:a16="http://schemas.microsoft.com/office/drawing/2014/main" id="{1BF21160-3BFF-43DA-A12D-807E42E03E4A}"/>
            </a:ext>
          </a:extLst>
        </xdr:cNvPr>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2" name="【道路】&#10;一人当たり延長最大値テキスト">
          <a:extLst>
            <a:ext uri="{FF2B5EF4-FFF2-40B4-BE49-F238E27FC236}">
              <a16:creationId xmlns:a16="http://schemas.microsoft.com/office/drawing/2014/main" id="{6D2A84CE-BF43-41C0-83E0-9E000720E94D}"/>
            </a:ext>
          </a:extLst>
        </xdr:cNvPr>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3" name="直線コネクタ 112">
          <a:extLst>
            <a:ext uri="{FF2B5EF4-FFF2-40B4-BE49-F238E27FC236}">
              <a16:creationId xmlns:a16="http://schemas.microsoft.com/office/drawing/2014/main" id="{D562E8C3-F714-4488-894D-DB70E560AFDA}"/>
            </a:ext>
          </a:extLst>
        </xdr:cNvPr>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4" name="【道路】&#10;一人当たり延長平均値テキスト">
          <a:extLst>
            <a:ext uri="{FF2B5EF4-FFF2-40B4-BE49-F238E27FC236}">
              <a16:creationId xmlns:a16="http://schemas.microsoft.com/office/drawing/2014/main" id="{2C656C06-3067-466A-B19D-D00377460915}"/>
            </a:ext>
          </a:extLst>
        </xdr:cNvPr>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5" name="フローチャート: 判断 114">
          <a:extLst>
            <a:ext uri="{FF2B5EF4-FFF2-40B4-BE49-F238E27FC236}">
              <a16:creationId xmlns:a16="http://schemas.microsoft.com/office/drawing/2014/main" id="{34B0CB69-C32A-420F-9B3E-3AF1A9BD80BC}"/>
            </a:ext>
          </a:extLst>
        </xdr:cNvPr>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6" name="フローチャート: 判断 115">
          <a:extLst>
            <a:ext uri="{FF2B5EF4-FFF2-40B4-BE49-F238E27FC236}">
              <a16:creationId xmlns:a16="http://schemas.microsoft.com/office/drawing/2014/main" id="{82A345FE-1549-4C67-A653-B8C79827C190}"/>
            </a:ext>
          </a:extLst>
        </xdr:cNvPr>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17" name="フローチャート: 判断 116">
          <a:extLst>
            <a:ext uri="{FF2B5EF4-FFF2-40B4-BE49-F238E27FC236}">
              <a16:creationId xmlns:a16="http://schemas.microsoft.com/office/drawing/2014/main" id="{6553EAA3-F2B4-4D80-AF50-F33E9A445B10}"/>
            </a:ext>
          </a:extLst>
        </xdr:cNvPr>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18" name="フローチャート: 判断 117">
          <a:extLst>
            <a:ext uri="{FF2B5EF4-FFF2-40B4-BE49-F238E27FC236}">
              <a16:creationId xmlns:a16="http://schemas.microsoft.com/office/drawing/2014/main" id="{4305D0F1-CFA2-4D29-8234-2541B3EDF2DD}"/>
            </a:ext>
          </a:extLst>
        </xdr:cNvPr>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65584</xdr:rowOff>
    </xdr:from>
    <xdr:to>
      <xdr:col>36</xdr:col>
      <xdr:colOff>165100</xdr:colOff>
      <xdr:row>41</xdr:row>
      <xdr:rowOff>167184</xdr:rowOff>
    </xdr:to>
    <xdr:sp macro="" textlink="">
      <xdr:nvSpPr>
        <xdr:cNvPr id="119" name="フローチャート: 判断 118">
          <a:extLst>
            <a:ext uri="{FF2B5EF4-FFF2-40B4-BE49-F238E27FC236}">
              <a16:creationId xmlns:a16="http://schemas.microsoft.com/office/drawing/2014/main" id="{B6BDFD47-2DFB-4DA8-A9A0-273621F4FE86}"/>
            </a:ext>
          </a:extLst>
        </xdr:cNvPr>
        <xdr:cNvSpPr/>
      </xdr:nvSpPr>
      <xdr:spPr>
        <a:xfrm>
          <a:off x="6921500" y="709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CD3CBF99-A2C4-45C3-81AE-68935CA96AB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5B954B77-1A9C-4E60-8D02-C74C580CAFF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8C0F90D-B7AF-481B-8F3E-089E8DD3819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D8B0AE0-2C70-4195-BCAC-356906697A6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1414609-5705-4EE1-88CB-1D9B36CCF1F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54084</xdr:rowOff>
    </xdr:from>
    <xdr:to>
      <xdr:col>55</xdr:col>
      <xdr:colOff>50800</xdr:colOff>
      <xdr:row>41</xdr:row>
      <xdr:rowOff>155684</xdr:rowOff>
    </xdr:to>
    <xdr:sp macro="" textlink="">
      <xdr:nvSpPr>
        <xdr:cNvPr id="125" name="楕円 124">
          <a:extLst>
            <a:ext uri="{FF2B5EF4-FFF2-40B4-BE49-F238E27FC236}">
              <a16:creationId xmlns:a16="http://schemas.microsoft.com/office/drawing/2014/main" id="{5104B135-B68B-4D07-A87C-CD63E1DD01B3}"/>
            </a:ext>
          </a:extLst>
        </xdr:cNvPr>
        <xdr:cNvSpPr/>
      </xdr:nvSpPr>
      <xdr:spPr>
        <a:xfrm>
          <a:off x="10426700" y="708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16888</xdr:rowOff>
    </xdr:from>
    <xdr:ext cx="534377" cy="259045"/>
    <xdr:sp macro="" textlink="">
      <xdr:nvSpPr>
        <xdr:cNvPr id="126" name="【道路】&#10;一人当たり延長該当値テキスト">
          <a:extLst>
            <a:ext uri="{FF2B5EF4-FFF2-40B4-BE49-F238E27FC236}">
              <a16:creationId xmlns:a16="http://schemas.microsoft.com/office/drawing/2014/main" id="{839D1965-9155-4BCA-B703-A8D79950DDFB}"/>
            </a:ext>
          </a:extLst>
        </xdr:cNvPr>
        <xdr:cNvSpPr txBox="1"/>
      </xdr:nvSpPr>
      <xdr:spPr>
        <a:xfrm>
          <a:off x="10515600" y="70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54803</xdr:rowOff>
    </xdr:from>
    <xdr:to>
      <xdr:col>50</xdr:col>
      <xdr:colOff>165100</xdr:colOff>
      <xdr:row>41</xdr:row>
      <xdr:rowOff>156403</xdr:rowOff>
    </xdr:to>
    <xdr:sp macro="" textlink="">
      <xdr:nvSpPr>
        <xdr:cNvPr id="127" name="楕円 126">
          <a:extLst>
            <a:ext uri="{FF2B5EF4-FFF2-40B4-BE49-F238E27FC236}">
              <a16:creationId xmlns:a16="http://schemas.microsoft.com/office/drawing/2014/main" id="{AF373BE0-429E-471A-B6E9-49842885D19F}"/>
            </a:ext>
          </a:extLst>
        </xdr:cNvPr>
        <xdr:cNvSpPr/>
      </xdr:nvSpPr>
      <xdr:spPr>
        <a:xfrm>
          <a:off x="9588500" y="708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104884</xdr:rowOff>
    </xdr:from>
    <xdr:to>
      <xdr:col>55</xdr:col>
      <xdr:colOff>0</xdr:colOff>
      <xdr:row>41</xdr:row>
      <xdr:rowOff>105603</xdr:rowOff>
    </xdr:to>
    <xdr:cxnSp macro="">
      <xdr:nvCxnSpPr>
        <xdr:cNvPr id="128" name="直線コネクタ 127">
          <a:extLst>
            <a:ext uri="{FF2B5EF4-FFF2-40B4-BE49-F238E27FC236}">
              <a16:creationId xmlns:a16="http://schemas.microsoft.com/office/drawing/2014/main" id="{DB5B7DE3-E4A4-4BBC-B20B-C39A0AA21B55}"/>
            </a:ext>
          </a:extLst>
        </xdr:cNvPr>
        <xdr:cNvCxnSpPr/>
      </xdr:nvCxnSpPr>
      <xdr:spPr>
        <a:xfrm flipV="1">
          <a:off x="9639300" y="7134334"/>
          <a:ext cx="8382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55400</xdr:rowOff>
    </xdr:from>
    <xdr:to>
      <xdr:col>46</xdr:col>
      <xdr:colOff>38100</xdr:colOff>
      <xdr:row>41</xdr:row>
      <xdr:rowOff>157000</xdr:rowOff>
    </xdr:to>
    <xdr:sp macro="" textlink="">
      <xdr:nvSpPr>
        <xdr:cNvPr id="129" name="楕円 128">
          <a:extLst>
            <a:ext uri="{FF2B5EF4-FFF2-40B4-BE49-F238E27FC236}">
              <a16:creationId xmlns:a16="http://schemas.microsoft.com/office/drawing/2014/main" id="{6DCE2A2F-C409-4706-B025-3870C2270C07}"/>
            </a:ext>
          </a:extLst>
        </xdr:cNvPr>
        <xdr:cNvSpPr/>
      </xdr:nvSpPr>
      <xdr:spPr>
        <a:xfrm>
          <a:off x="8699500" y="70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105603</xdr:rowOff>
    </xdr:from>
    <xdr:to>
      <xdr:col>50</xdr:col>
      <xdr:colOff>114300</xdr:colOff>
      <xdr:row>41</xdr:row>
      <xdr:rowOff>106200</xdr:rowOff>
    </xdr:to>
    <xdr:cxnSp macro="">
      <xdr:nvCxnSpPr>
        <xdr:cNvPr id="130" name="直線コネクタ 129">
          <a:extLst>
            <a:ext uri="{FF2B5EF4-FFF2-40B4-BE49-F238E27FC236}">
              <a16:creationId xmlns:a16="http://schemas.microsoft.com/office/drawing/2014/main" id="{75E4F4BF-E892-49B9-A969-184A5DE63D31}"/>
            </a:ext>
          </a:extLst>
        </xdr:cNvPr>
        <xdr:cNvCxnSpPr/>
      </xdr:nvCxnSpPr>
      <xdr:spPr>
        <a:xfrm flipV="1">
          <a:off x="8750300" y="7135053"/>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55992</xdr:rowOff>
    </xdr:from>
    <xdr:to>
      <xdr:col>41</xdr:col>
      <xdr:colOff>101600</xdr:colOff>
      <xdr:row>41</xdr:row>
      <xdr:rowOff>157592</xdr:rowOff>
    </xdr:to>
    <xdr:sp macro="" textlink="">
      <xdr:nvSpPr>
        <xdr:cNvPr id="131" name="楕円 130">
          <a:extLst>
            <a:ext uri="{FF2B5EF4-FFF2-40B4-BE49-F238E27FC236}">
              <a16:creationId xmlns:a16="http://schemas.microsoft.com/office/drawing/2014/main" id="{1E2121EB-11E7-4437-973F-5065FDF4CC26}"/>
            </a:ext>
          </a:extLst>
        </xdr:cNvPr>
        <xdr:cNvSpPr/>
      </xdr:nvSpPr>
      <xdr:spPr>
        <a:xfrm>
          <a:off x="7810500" y="708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106200</xdr:rowOff>
    </xdr:from>
    <xdr:to>
      <xdr:col>45</xdr:col>
      <xdr:colOff>177800</xdr:colOff>
      <xdr:row>41</xdr:row>
      <xdr:rowOff>106792</xdr:rowOff>
    </xdr:to>
    <xdr:cxnSp macro="">
      <xdr:nvCxnSpPr>
        <xdr:cNvPr id="132" name="直線コネクタ 131">
          <a:extLst>
            <a:ext uri="{FF2B5EF4-FFF2-40B4-BE49-F238E27FC236}">
              <a16:creationId xmlns:a16="http://schemas.microsoft.com/office/drawing/2014/main" id="{19C6CBA6-9282-4598-A639-F1ADAB906507}"/>
            </a:ext>
          </a:extLst>
        </xdr:cNvPr>
        <xdr:cNvCxnSpPr/>
      </xdr:nvCxnSpPr>
      <xdr:spPr>
        <a:xfrm flipV="1">
          <a:off x="7861300" y="7135650"/>
          <a:ext cx="889000" cy="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3" name="n_1aveValue【道路】&#10;一人当たり延長">
          <a:extLst>
            <a:ext uri="{FF2B5EF4-FFF2-40B4-BE49-F238E27FC236}">
              <a16:creationId xmlns:a16="http://schemas.microsoft.com/office/drawing/2014/main" id="{ECC94F29-CCC1-404C-9FC2-A31A680F19C6}"/>
            </a:ext>
          </a:extLst>
        </xdr:cNvPr>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4" name="n_2aveValue【道路】&#10;一人当たり延長">
          <a:extLst>
            <a:ext uri="{FF2B5EF4-FFF2-40B4-BE49-F238E27FC236}">
              <a16:creationId xmlns:a16="http://schemas.microsoft.com/office/drawing/2014/main" id="{CE28015C-1D5F-4CEE-BFF6-BC8CC61E8475}"/>
            </a:ext>
          </a:extLst>
        </xdr:cNvPr>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158731</xdr:rowOff>
    </xdr:from>
    <xdr:ext cx="534377" cy="259045"/>
    <xdr:sp macro="" textlink="">
      <xdr:nvSpPr>
        <xdr:cNvPr id="135" name="n_3aveValue【道路】&#10;一人当たり延長">
          <a:extLst>
            <a:ext uri="{FF2B5EF4-FFF2-40B4-BE49-F238E27FC236}">
              <a16:creationId xmlns:a16="http://schemas.microsoft.com/office/drawing/2014/main" id="{17CD6DF1-51E8-44B8-BE19-9956727C9844}"/>
            </a:ext>
          </a:extLst>
        </xdr:cNvPr>
        <xdr:cNvSpPr txBox="1"/>
      </xdr:nvSpPr>
      <xdr:spPr>
        <a:xfrm>
          <a:off x="7594111" y="71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12261</xdr:rowOff>
    </xdr:from>
    <xdr:ext cx="534377" cy="259045"/>
    <xdr:sp macro="" textlink="">
      <xdr:nvSpPr>
        <xdr:cNvPr id="136" name="n_4aveValue【道路】&#10;一人当たり延長">
          <a:extLst>
            <a:ext uri="{FF2B5EF4-FFF2-40B4-BE49-F238E27FC236}">
              <a16:creationId xmlns:a16="http://schemas.microsoft.com/office/drawing/2014/main" id="{54FAA8F5-BCCB-4611-A5A9-3EB8785442D7}"/>
            </a:ext>
          </a:extLst>
        </xdr:cNvPr>
        <xdr:cNvSpPr txBox="1"/>
      </xdr:nvSpPr>
      <xdr:spPr>
        <a:xfrm>
          <a:off x="6705111" y="68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147530</xdr:rowOff>
    </xdr:from>
    <xdr:ext cx="534377" cy="259045"/>
    <xdr:sp macro="" textlink="">
      <xdr:nvSpPr>
        <xdr:cNvPr id="137" name="n_1mainValue【道路】&#10;一人当たり延長">
          <a:extLst>
            <a:ext uri="{FF2B5EF4-FFF2-40B4-BE49-F238E27FC236}">
              <a16:creationId xmlns:a16="http://schemas.microsoft.com/office/drawing/2014/main" id="{68C8627C-AFF6-4394-BFF2-111FA69054C4}"/>
            </a:ext>
          </a:extLst>
        </xdr:cNvPr>
        <xdr:cNvSpPr txBox="1"/>
      </xdr:nvSpPr>
      <xdr:spPr>
        <a:xfrm>
          <a:off x="9359411" y="717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148127</xdr:rowOff>
    </xdr:from>
    <xdr:ext cx="534377" cy="259045"/>
    <xdr:sp macro="" textlink="">
      <xdr:nvSpPr>
        <xdr:cNvPr id="138" name="n_2mainValue【道路】&#10;一人当たり延長">
          <a:extLst>
            <a:ext uri="{FF2B5EF4-FFF2-40B4-BE49-F238E27FC236}">
              <a16:creationId xmlns:a16="http://schemas.microsoft.com/office/drawing/2014/main" id="{BF5CE7BD-9C35-4CD4-A0C0-B9AA6EA90586}"/>
            </a:ext>
          </a:extLst>
        </xdr:cNvPr>
        <xdr:cNvSpPr txBox="1"/>
      </xdr:nvSpPr>
      <xdr:spPr>
        <a:xfrm>
          <a:off x="8483111" y="717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2669</xdr:rowOff>
    </xdr:from>
    <xdr:ext cx="534377" cy="259045"/>
    <xdr:sp macro="" textlink="">
      <xdr:nvSpPr>
        <xdr:cNvPr id="139" name="n_3mainValue【道路】&#10;一人当たり延長">
          <a:extLst>
            <a:ext uri="{FF2B5EF4-FFF2-40B4-BE49-F238E27FC236}">
              <a16:creationId xmlns:a16="http://schemas.microsoft.com/office/drawing/2014/main" id="{8FAFECBD-41F0-483B-B5DD-4B27AB1B0626}"/>
            </a:ext>
          </a:extLst>
        </xdr:cNvPr>
        <xdr:cNvSpPr txBox="1"/>
      </xdr:nvSpPr>
      <xdr:spPr>
        <a:xfrm>
          <a:off x="7594111" y="686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A6F02EC8-4267-4C9F-8BBD-8FB22003FC5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F4FE8E29-1F4F-4F3C-9E71-9631C5C5F6A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C87017F4-C000-4681-A022-F2F2EC707A0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FC523238-69A9-4D3E-9586-5B3DDD212DA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D14B7644-C53B-4E19-A058-7DC2DF5AF8A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531F5224-5788-47A5-B270-8A7454087FA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8DCAFB1D-5D02-4068-92F3-CC4BD613681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766DD95F-8FFE-47F7-A8C2-A76A81847F3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C9B0F996-868F-4AC1-806F-3C7A1812578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B877483-9B46-4CCF-A762-286CA9D66BD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1307F7F2-CEF2-47F4-8FA3-6A8EB3EAC30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4748E177-DBE7-4080-9ACC-6B5E147C803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630AAF85-43BB-4673-8C55-3B62E4A2E5D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BD78536C-534F-4559-9524-151074D5B9F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D3403C7E-E8F5-47C4-915C-E305B987EF2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1B2DB26C-4CA5-446B-B41E-69D71E80C8C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4507EA5B-CC1E-4012-88FC-667709117AE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6936EACF-5CD5-40A2-AF1F-CC1F4A366E5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BD2E6AA9-DD0C-4B29-95AC-F9518A87848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C364D61D-F393-42E1-8ABE-FF01C4CA970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C51AA20E-0F90-4DD8-A3F8-7CE1C8E9896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30FC715A-1D6A-41B1-A622-2BC49E5FFCF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8E76BCC9-2DE0-4D4A-AC3B-8BDA671A6F2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92FF732C-FD27-4267-95D8-E785C1BF479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8498AA7B-680B-49DB-96EC-B314C12DB4A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65" name="直線コネクタ 164">
          <a:extLst>
            <a:ext uri="{FF2B5EF4-FFF2-40B4-BE49-F238E27FC236}">
              <a16:creationId xmlns:a16="http://schemas.microsoft.com/office/drawing/2014/main" id="{70C65950-6110-4FD2-A422-89CBC7CE7B11}"/>
            </a:ext>
          </a:extLst>
        </xdr:cNvPr>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17BF67FE-63D3-4C2A-93BE-4E0B29F665E1}"/>
            </a:ext>
          </a:extLst>
        </xdr:cNvPr>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67" name="直線コネクタ 166">
          <a:extLst>
            <a:ext uri="{FF2B5EF4-FFF2-40B4-BE49-F238E27FC236}">
              <a16:creationId xmlns:a16="http://schemas.microsoft.com/office/drawing/2014/main" id="{1D03EBC6-C4DA-4A5C-A36A-833E772ABDCC}"/>
            </a:ext>
          </a:extLst>
        </xdr:cNvPr>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55A44EBF-3F45-4398-97D5-ECCDDB4E0FF3}"/>
            </a:ext>
          </a:extLst>
        </xdr:cNvPr>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69" name="直線コネクタ 168">
          <a:extLst>
            <a:ext uri="{FF2B5EF4-FFF2-40B4-BE49-F238E27FC236}">
              <a16:creationId xmlns:a16="http://schemas.microsoft.com/office/drawing/2014/main" id="{C223ECBC-80C8-4932-922D-05C56379A5A9}"/>
            </a:ext>
          </a:extLst>
        </xdr:cNvPr>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33762</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B19C1472-B614-43C8-86DE-FF79723EB92C}"/>
            </a:ext>
          </a:extLst>
        </xdr:cNvPr>
        <xdr:cNvSpPr txBox="1"/>
      </xdr:nvSpPr>
      <xdr:spPr>
        <a:xfrm>
          <a:off x="4673600" y="1032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1" name="フローチャート: 判断 170">
          <a:extLst>
            <a:ext uri="{FF2B5EF4-FFF2-40B4-BE49-F238E27FC236}">
              <a16:creationId xmlns:a16="http://schemas.microsoft.com/office/drawing/2014/main" id="{E4646576-4A06-4714-A545-446338284C44}"/>
            </a:ext>
          </a:extLst>
        </xdr:cNvPr>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2" name="フローチャート: 判断 171">
          <a:extLst>
            <a:ext uri="{FF2B5EF4-FFF2-40B4-BE49-F238E27FC236}">
              <a16:creationId xmlns:a16="http://schemas.microsoft.com/office/drawing/2014/main" id="{91BE97DC-017D-4033-921D-12C53237B420}"/>
            </a:ext>
          </a:extLst>
        </xdr:cNvPr>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3" name="フローチャート: 判断 172">
          <a:extLst>
            <a:ext uri="{FF2B5EF4-FFF2-40B4-BE49-F238E27FC236}">
              <a16:creationId xmlns:a16="http://schemas.microsoft.com/office/drawing/2014/main" id="{D49C5651-2AD7-49C6-8C12-D32C00D667A7}"/>
            </a:ext>
          </a:extLst>
        </xdr:cNvPr>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74" name="フローチャート: 判断 173">
          <a:extLst>
            <a:ext uri="{FF2B5EF4-FFF2-40B4-BE49-F238E27FC236}">
              <a16:creationId xmlns:a16="http://schemas.microsoft.com/office/drawing/2014/main" id="{C0EA3FD5-36CF-4584-B23D-FFCE0C4E50C5}"/>
            </a:ext>
          </a:extLst>
        </xdr:cNvPr>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75" name="フローチャート: 判断 174">
          <a:extLst>
            <a:ext uri="{FF2B5EF4-FFF2-40B4-BE49-F238E27FC236}">
              <a16:creationId xmlns:a16="http://schemas.microsoft.com/office/drawing/2014/main" id="{A9C6E8D1-3DB6-48EF-95E7-DBDAE77371CB}"/>
            </a:ext>
          </a:extLst>
        </xdr:cNvPr>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8E2F596E-E6EF-418A-B193-4AF8FA0999D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B52067E3-15AE-44A3-975C-0D32F6CC83C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7AC309E7-938D-4BAE-A827-8B3AB4B6D29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5B99A8E7-5E8E-4155-A973-733B0E15544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3FB20357-26B4-4F9B-8381-1602A80EB4B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164737</xdr:rowOff>
    </xdr:from>
    <xdr:to>
      <xdr:col>24</xdr:col>
      <xdr:colOff>114300</xdr:colOff>
      <xdr:row>58</xdr:row>
      <xdr:rowOff>94887</xdr:rowOff>
    </xdr:to>
    <xdr:sp macro="" textlink="">
      <xdr:nvSpPr>
        <xdr:cNvPr id="181" name="楕円 180">
          <a:extLst>
            <a:ext uri="{FF2B5EF4-FFF2-40B4-BE49-F238E27FC236}">
              <a16:creationId xmlns:a16="http://schemas.microsoft.com/office/drawing/2014/main" id="{609BD3AC-65AE-4163-B1E6-F8D75D3E5E28}"/>
            </a:ext>
          </a:extLst>
        </xdr:cNvPr>
        <xdr:cNvSpPr/>
      </xdr:nvSpPr>
      <xdr:spPr>
        <a:xfrm>
          <a:off x="4584700" y="99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16164</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E984325F-43DE-4C9B-B7F9-EBA7502664AE}"/>
            </a:ext>
          </a:extLst>
        </xdr:cNvPr>
        <xdr:cNvSpPr txBox="1"/>
      </xdr:nvSpPr>
      <xdr:spPr>
        <a:xfrm>
          <a:off x="4673600" y="97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141877</xdr:rowOff>
    </xdr:from>
    <xdr:to>
      <xdr:col>20</xdr:col>
      <xdr:colOff>38100</xdr:colOff>
      <xdr:row>58</xdr:row>
      <xdr:rowOff>72027</xdr:rowOff>
    </xdr:to>
    <xdr:sp macro="" textlink="">
      <xdr:nvSpPr>
        <xdr:cNvPr id="183" name="楕円 182">
          <a:extLst>
            <a:ext uri="{FF2B5EF4-FFF2-40B4-BE49-F238E27FC236}">
              <a16:creationId xmlns:a16="http://schemas.microsoft.com/office/drawing/2014/main" id="{E5D48A50-B317-495A-B04B-04E0D4696566}"/>
            </a:ext>
          </a:extLst>
        </xdr:cNvPr>
        <xdr:cNvSpPr/>
      </xdr:nvSpPr>
      <xdr:spPr>
        <a:xfrm>
          <a:off x="3746500" y="9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21227</xdr:rowOff>
    </xdr:from>
    <xdr:to>
      <xdr:col>24</xdr:col>
      <xdr:colOff>63500</xdr:colOff>
      <xdr:row>58</xdr:row>
      <xdr:rowOff>44087</xdr:rowOff>
    </xdr:to>
    <xdr:cxnSp macro="">
      <xdr:nvCxnSpPr>
        <xdr:cNvPr id="184" name="直線コネクタ 183">
          <a:extLst>
            <a:ext uri="{FF2B5EF4-FFF2-40B4-BE49-F238E27FC236}">
              <a16:creationId xmlns:a16="http://schemas.microsoft.com/office/drawing/2014/main" id="{DCB7D7E1-0E03-452C-9137-9711FB94029E}"/>
            </a:ext>
          </a:extLst>
        </xdr:cNvPr>
        <xdr:cNvCxnSpPr/>
      </xdr:nvCxnSpPr>
      <xdr:spPr>
        <a:xfrm>
          <a:off x="3797300" y="996532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117384</xdr:rowOff>
    </xdr:from>
    <xdr:to>
      <xdr:col>15</xdr:col>
      <xdr:colOff>101600</xdr:colOff>
      <xdr:row>58</xdr:row>
      <xdr:rowOff>47534</xdr:rowOff>
    </xdr:to>
    <xdr:sp macro="" textlink="">
      <xdr:nvSpPr>
        <xdr:cNvPr id="185" name="楕円 184">
          <a:extLst>
            <a:ext uri="{FF2B5EF4-FFF2-40B4-BE49-F238E27FC236}">
              <a16:creationId xmlns:a16="http://schemas.microsoft.com/office/drawing/2014/main" id="{3800A29A-0862-4BF2-8DC6-19C68A27B709}"/>
            </a:ext>
          </a:extLst>
        </xdr:cNvPr>
        <xdr:cNvSpPr/>
      </xdr:nvSpPr>
      <xdr:spPr>
        <a:xfrm>
          <a:off x="28575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168184</xdr:rowOff>
    </xdr:from>
    <xdr:to>
      <xdr:col>19</xdr:col>
      <xdr:colOff>177800</xdr:colOff>
      <xdr:row>58</xdr:row>
      <xdr:rowOff>21227</xdr:rowOff>
    </xdr:to>
    <xdr:cxnSp macro="">
      <xdr:nvCxnSpPr>
        <xdr:cNvPr id="186" name="直線コネクタ 185">
          <a:extLst>
            <a:ext uri="{FF2B5EF4-FFF2-40B4-BE49-F238E27FC236}">
              <a16:creationId xmlns:a16="http://schemas.microsoft.com/office/drawing/2014/main" id="{525CFA67-074E-4E0F-9E1E-2B28CC54400E}"/>
            </a:ext>
          </a:extLst>
        </xdr:cNvPr>
        <xdr:cNvCxnSpPr/>
      </xdr:nvCxnSpPr>
      <xdr:spPr>
        <a:xfrm>
          <a:off x="2908300" y="99408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92891</xdr:rowOff>
    </xdr:from>
    <xdr:to>
      <xdr:col>10</xdr:col>
      <xdr:colOff>165100</xdr:colOff>
      <xdr:row>58</xdr:row>
      <xdr:rowOff>23041</xdr:rowOff>
    </xdr:to>
    <xdr:sp macro="" textlink="">
      <xdr:nvSpPr>
        <xdr:cNvPr id="187" name="楕円 186">
          <a:extLst>
            <a:ext uri="{FF2B5EF4-FFF2-40B4-BE49-F238E27FC236}">
              <a16:creationId xmlns:a16="http://schemas.microsoft.com/office/drawing/2014/main" id="{1EE27DB9-3340-4FCD-AB69-6891B04D0FDB}"/>
            </a:ext>
          </a:extLst>
        </xdr:cNvPr>
        <xdr:cNvSpPr/>
      </xdr:nvSpPr>
      <xdr:spPr>
        <a:xfrm>
          <a:off x="1968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143691</xdr:rowOff>
    </xdr:from>
    <xdr:to>
      <xdr:col>15</xdr:col>
      <xdr:colOff>50800</xdr:colOff>
      <xdr:row>57</xdr:row>
      <xdr:rowOff>168184</xdr:rowOff>
    </xdr:to>
    <xdr:cxnSp macro="">
      <xdr:nvCxnSpPr>
        <xdr:cNvPr id="188" name="直線コネクタ 187">
          <a:extLst>
            <a:ext uri="{FF2B5EF4-FFF2-40B4-BE49-F238E27FC236}">
              <a16:creationId xmlns:a16="http://schemas.microsoft.com/office/drawing/2014/main" id="{CD241CD5-F46A-4D5D-8775-920D771F200C}"/>
            </a:ext>
          </a:extLst>
        </xdr:cNvPr>
        <xdr:cNvCxnSpPr/>
      </xdr:nvCxnSpPr>
      <xdr:spPr>
        <a:xfrm>
          <a:off x="2019300" y="991634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159493</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B63E242A-4262-4274-9B32-060A0F1E49E5}"/>
            </a:ext>
          </a:extLst>
        </xdr:cNvPr>
        <xdr:cNvSpPr txBox="1"/>
      </xdr:nvSpPr>
      <xdr:spPr>
        <a:xfrm>
          <a:off x="3582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141531</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AE414618-0B8A-488A-A054-D1AB24B8863A}"/>
            </a:ext>
          </a:extLst>
        </xdr:cNvPr>
        <xdr:cNvSpPr txBox="1"/>
      </xdr:nvSpPr>
      <xdr:spPr>
        <a:xfrm>
          <a:off x="2705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108874</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BF44581E-FA82-4D3A-8D22-5D0A0AC56E8E}"/>
            </a:ext>
          </a:extLst>
        </xdr:cNvPr>
        <xdr:cNvSpPr txBox="1"/>
      </xdr:nvSpPr>
      <xdr:spPr>
        <a:xfrm>
          <a:off x="1816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2456309D-CFE2-4819-83FE-59D4A1D7816D}"/>
            </a:ext>
          </a:extLst>
        </xdr:cNvPr>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88554</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646C661A-D8F5-471A-8C26-FA62FE945FCA}"/>
            </a:ext>
          </a:extLst>
        </xdr:cNvPr>
        <xdr:cNvSpPr txBox="1"/>
      </xdr:nvSpPr>
      <xdr:spPr>
        <a:xfrm>
          <a:off x="3582044"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64061</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9B700180-98BC-4352-B203-911A762DCD4A}"/>
            </a:ext>
          </a:extLst>
        </xdr:cNvPr>
        <xdr:cNvSpPr txBox="1"/>
      </xdr:nvSpPr>
      <xdr:spPr>
        <a:xfrm>
          <a:off x="27057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39568</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0E82D0C7-61B7-4032-AAEC-62AB0C9F868B}"/>
            </a:ext>
          </a:extLst>
        </xdr:cNvPr>
        <xdr:cNvSpPr txBox="1"/>
      </xdr:nvSpPr>
      <xdr:spPr>
        <a:xfrm>
          <a:off x="1816744" y="964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E20F718-7398-4E8E-9101-993B7A1D07C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C36CAE00-F052-40BB-AC29-D1E50878ECE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793BF0EC-2671-4377-AAC9-C1DA05C1B0C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2F50636A-9F40-4D72-A877-D944C1BD66D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D26C7CDC-6AE6-449D-8A42-172623DA745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BE9A5E19-8220-48DE-8F99-D44CC7087C8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F5BDCD3F-52AB-4B1E-98C7-3FFE52AD6AF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5EB2392E-34E8-49B7-9261-2E6ED70368C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28AC8435-2CCC-4079-BE53-2D43F30A45D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CE5DCCA-17C7-4BEA-AB1C-156C5258156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6" name="直線コネクタ 205">
          <a:extLst>
            <a:ext uri="{FF2B5EF4-FFF2-40B4-BE49-F238E27FC236}">
              <a16:creationId xmlns:a16="http://schemas.microsoft.com/office/drawing/2014/main" id="{0431B165-BAE7-4EE8-A517-990269875E1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7" name="テキスト ボックス 206">
          <a:extLst>
            <a:ext uri="{FF2B5EF4-FFF2-40B4-BE49-F238E27FC236}">
              <a16:creationId xmlns:a16="http://schemas.microsoft.com/office/drawing/2014/main" id="{301C6868-C5DA-4978-A9C7-89ECB1A9E86B}"/>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8" name="直線コネクタ 207">
          <a:extLst>
            <a:ext uri="{FF2B5EF4-FFF2-40B4-BE49-F238E27FC236}">
              <a16:creationId xmlns:a16="http://schemas.microsoft.com/office/drawing/2014/main" id="{C7DE4200-1037-44F9-8BF3-F841C8AC7C7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9" name="テキスト ボックス 208">
          <a:extLst>
            <a:ext uri="{FF2B5EF4-FFF2-40B4-BE49-F238E27FC236}">
              <a16:creationId xmlns:a16="http://schemas.microsoft.com/office/drawing/2014/main" id="{AD3E8E1E-2B4E-4D2C-83BD-E572CEB7ADA8}"/>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0" name="直線コネクタ 209">
          <a:extLst>
            <a:ext uri="{FF2B5EF4-FFF2-40B4-BE49-F238E27FC236}">
              <a16:creationId xmlns:a16="http://schemas.microsoft.com/office/drawing/2014/main" id="{9DAE0F40-828D-445D-B262-3CF86EF4881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1" name="テキスト ボックス 210">
          <a:extLst>
            <a:ext uri="{FF2B5EF4-FFF2-40B4-BE49-F238E27FC236}">
              <a16:creationId xmlns:a16="http://schemas.microsoft.com/office/drawing/2014/main" id="{15B71A17-6C4B-4D3A-BC5B-6FB09E1488D4}"/>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2" name="直線コネクタ 211">
          <a:extLst>
            <a:ext uri="{FF2B5EF4-FFF2-40B4-BE49-F238E27FC236}">
              <a16:creationId xmlns:a16="http://schemas.microsoft.com/office/drawing/2014/main" id="{0564C882-E512-48DF-8708-16DAA9A00EC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3" name="テキスト ボックス 212">
          <a:extLst>
            <a:ext uri="{FF2B5EF4-FFF2-40B4-BE49-F238E27FC236}">
              <a16:creationId xmlns:a16="http://schemas.microsoft.com/office/drawing/2014/main" id="{161F3D5B-F89C-4AAF-8DF6-CB4F797F1678}"/>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4" name="直線コネクタ 213">
          <a:extLst>
            <a:ext uri="{FF2B5EF4-FFF2-40B4-BE49-F238E27FC236}">
              <a16:creationId xmlns:a16="http://schemas.microsoft.com/office/drawing/2014/main" id="{E3402A00-609E-4036-B605-E15277DD2A9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5" name="テキスト ボックス 214">
          <a:extLst>
            <a:ext uri="{FF2B5EF4-FFF2-40B4-BE49-F238E27FC236}">
              <a16:creationId xmlns:a16="http://schemas.microsoft.com/office/drawing/2014/main" id="{E62D7235-2C7C-4DDF-995E-3DD2ED8974A3}"/>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6" name="直線コネクタ 215">
          <a:extLst>
            <a:ext uri="{FF2B5EF4-FFF2-40B4-BE49-F238E27FC236}">
              <a16:creationId xmlns:a16="http://schemas.microsoft.com/office/drawing/2014/main" id="{F890EB35-D993-4236-89D8-2CBF07CE923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7" name="テキスト ボックス 216">
          <a:extLst>
            <a:ext uri="{FF2B5EF4-FFF2-40B4-BE49-F238E27FC236}">
              <a16:creationId xmlns:a16="http://schemas.microsoft.com/office/drawing/2014/main" id="{BD04A93E-63D6-4F53-BCB1-F17CC07B29DF}"/>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BA8F4261-C522-4D49-9FB1-BD000111982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a:extLst>
            <a:ext uri="{FF2B5EF4-FFF2-40B4-BE49-F238E27FC236}">
              <a16:creationId xmlns:a16="http://schemas.microsoft.com/office/drawing/2014/main" id="{FF771B68-96F5-40DC-AD4C-631A1EF057D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48D2D19D-9ACE-43D2-968F-AE872EA3246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21" name="直線コネクタ 220">
          <a:extLst>
            <a:ext uri="{FF2B5EF4-FFF2-40B4-BE49-F238E27FC236}">
              <a16:creationId xmlns:a16="http://schemas.microsoft.com/office/drawing/2014/main" id="{A537FE05-CE63-4529-A1AD-BE1B42A37CA0}"/>
            </a:ext>
          </a:extLst>
        </xdr:cNvPr>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22" name="【橋りょう・トンネル】&#10;一人当たり有形固定資産（償却資産）額最小値テキスト">
          <a:extLst>
            <a:ext uri="{FF2B5EF4-FFF2-40B4-BE49-F238E27FC236}">
              <a16:creationId xmlns:a16="http://schemas.microsoft.com/office/drawing/2014/main" id="{F777FAE7-AA63-47B9-B33C-1B5A5B913525}"/>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23" name="直線コネクタ 222">
          <a:extLst>
            <a:ext uri="{FF2B5EF4-FFF2-40B4-BE49-F238E27FC236}">
              <a16:creationId xmlns:a16="http://schemas.microsoft.com/office/drawing/2014/main" id="{52C679ED-F18A-455C-BF83-FCCEFB01779C}"/>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id="{8AB91C68-8041-4075-8F6B-739F8B8F2AAD}"/>
            </a:ext>
          </a:extLst>
        </xdr:cNvPr>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25" name="直線コネクタ 224">
          <a:extLst>
            <a:ext uri="{FF2B5EF4-FFF2-40B4-BE49-F238E27FC236}">
              <a16:creationId xmlns:a16="http://schemas.microsoft.com/office/drawing/2014/main" id="{8E0F2917-FCA1-40C4-866B-36FA21D9EB82}"/>
            </a:ext>
          </a:extLst>
        </xdr:cNvPr>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80449</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id="{427ED225-4BC3-41E6-84AD-EC3DF88DF2E3}"/>
            </a:ext>
          </a:extLst>
        </xdr:cNvPr>
        <xdr:cNvSpPr txBox="1"/>
      </xdr:nvSpPr>
      <xdr:spPr>
        <a:xfrm>
          <a:off x="10515600" y="10881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27" name="フローチャート: 判断 226">
          <a:extLst>
            <a:ext uri="{FF2B5EF4-FFF2-40B4-BE49-F238E27FC236}">
              <a16:creationId xmlns:a16="http://schemas.microsoft.com/office/drawing/2014/main" id="{BC88D1B3-36C1-439C-AB99-A8776A565B37}"/>
            </a:ext>
          </a:extLst>
        </xdr:cNvPr>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28" name="フローチャート: 判断 227">
          <a:extLst>
            <a:ext uri="{FF2B5EF4-FFF2-40B4-BE49-F238E27FC236}">
              <a16:creationId xmlns:a16="http://schemas.microsoft.com/office/drawing/2014/main" id="{E05D3CD3-F742-421C-89C3-66D7CD508636}"/>
            </a:ext>
          </a:extLst>
        </xdr:cNvPr>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29" name="フローチャート: 判断 228">
          <a:extLst>
            <a:ext uri="{FF2B5EF4-FFF2-40B4-BE49-F238E27FC236}">
              <a16:creationId xmlns:a16="http://schemas.microsoft.com/office/drawing/2014/main" id="{CB27BB3A-3B11-42BC-98C6-F3CA6A0B9009}"/>
            </a:ext>
          </a:extLst>
        </xdr:cNvPr>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0" name="フローチャート: 判断 229">
          <a:extLst>
            <a:ext uri="{FF2B5EF4-FFF2-40B4-BE49-F238E27FC236}">
              <a16:creationId xmlns:a16="http://schemas.microsoft.com/office/drawing/2014/main" id="{3A3DE05C-9A7C-46AB-8918-391F11F6F8E3}"/>
            </a:ext>
          </a:extLst>
        </xdr:cNvPr>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7925</xdr:rowOff>
    </xdr:from>
    <xdr:to>
      <xdr:col>36</xdr:col>
      <xdr:colOff>165100</xdr:colOff>
      <xdr:row>64</xdr:row>
      <xdr:rowOff>109525</xdr:rowOff>
    </xdr:to>
    <xdr:sp macro="" textlink="">
      <xdr:nvSpPr>
        <xdr:cNvPr id="231" name="フローチャート: 判断 230">
          <a:extLst>
            <a:ext uri="{FF2B5EF4-FFF2-40B4-BE49-F238E27FC236}">
              <a16:creationId xmlns:a16="http://schemas.microsoft.com/office/drawing/2014/main" id="{63AE1AAF-E3DE-40C2-80AC-7AC4785A1B4E}"/>
            </a:ext>
          </a:extLst>
        </xdr:cNvPr>
        <xdr:cNvSpPr/>
      </xdr:nvSpPr>
      <xdr:spPr>
        <a:xfrm>
          <a:off x="6921500" y="109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24A0CC04-A654-4AEE-8182-B6F4782C5D2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9F7E0765-C759-489A-81B0-59F180F96BE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9E5A9ACD-3DA1-4D7A-B504-8C6FF8A0884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FECE37B7-98BA-46D7-BEF4-BC5B4B4AF4F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EA4B55D8-F2E9-48AD-8DDE-B24468B48E5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28584</xdr:rowOff>
    </xdr:from>
    <xdr:to>
      <xdr:col>55</xdr:col>
      <xdr:colOff>50800</xdr:colOff>
      <xdr:row>63</xdr:row>
      <xdr:rowOff>130184</xdr:rowOff>
    </xdr:to>
    <xdr:sp macro="" textlink="">
      <xdr:nvSpPr>
        <xdr:cNvPr id="237" name="楕円 236">
          <a:extLst>
            <a:ext uri="{FF2B5EF4-FFF2-40B4-BE49-F238E27FC236}">
              <a16:creationId xmlns:a16="http://schemas.microsoft.com/office/drawing/2014/main" id="{D8FCE52E-74A5-4473-8102-0A983205B5F9}"/>
            </a:ext>
          </a:extLst>
        </xdr:cNvPr>
        <xdr:cNvSpPr/>
      </xdr:nvSpPr>
      <xdr:spPr>
        <a:xfrm>
          <a:off x="10426700" y="108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51461</xdr:rowOff>
    </xdr:from>
    <xdr:ext cx="599010" cy="259045"/>
    <xdr:sp macro="" textlink="">
      <xdr:nvSpPr>
        <xdr:cNvPr id="238" name="【橋りょう・トンネル】&#10;一人当たり有形固定資産（償却資産）額該当値テキスト">
          <a:extLst>
            <a:ext uri="{FF2B5EF4-FFF2-40B4-BE49-F238E27FC236}">
              <a16:creationId xmlns:a16="http://schemas.microsoft.com/office/drawing/2014/main" id="{BDC48E3E-A4AF-417A-BF3D-E98034FF0999}"/>
            </a:ext>
          </a:extLst>
        </xdr:cNvPr>
        <xdr:cNvSpPr txBox="1"/>
      </xdr:nvSpPr>
      <xdr:spPr>
        <a:xfrm>
          <a:off x="10515600" y="1068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34183</xdr:rowOff>
    </xdr:from>
    <xdr:to>
      <xdr:col>50</xdr:col>
      <xdr:colOff>165100</xdr:colOff>
      <xdr:row>63</xdr:row>
      <xdr:rowOff>135783</xdr:rowOff>
    </xdr:to>
    <xdr:sp macro="" textlink="">
      <xdr:nvSpPr>
        <xdr:cNvPr id="239" name="楕円 238">
          <a:extLst>
            <a:ext uri="{FF2B5EF4-FFF2-40B4-BE49-F238E27FC236}">
              <a16:creationId xmlns:a16="http://schemas.microsoft.com/office/drawing/2014/main" id="{859A23D8-62E3-43B0-AD05-05389F96E64F}"/>
            </a:ext>
          </a:extLst>
        </xdr:cNvPr>
        <xdr:cNvSpPr/>
      </xdr:nvSpPr>
      <xdr:spPr>
        <a:xfrm>
          <a:off x="9588500" y="108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79384</xdr:rowOff>
    </xdr:from>
    <xdr:to>
      <xdr:col>55</xdr:col>
      <xdr:colOff>0</xdr:colOff>
      <xdr:row>63</xdr:row>
      <xdr:rowOff>84983</xdr:rowOff>
    </xdr:to>
    <xdr:cxnSp macro="">
      <xdr:nvCxnSpPr>
        <xdr:cNvPr id="240" name="直線コネクタ 239">
          <a:extLst>
            <a:ext uri="{FF2B5EF4-FFF2-40B4-BE49-F238E27FC236}">
              <a16:creationId xmlns:a16="http://schemas.microsoft.com/office/drawing/2014/main" id="{ACF7036A-DABD-455C-A2D8-986B104015C7}"/>
            </a:ext>
          </a:extLst>
        </xdr:cNvPr>
        <xdr:cNvCxnSpPr/>
      </xdr:nvCxnSpPr>
      <xdr:spPr>
        <a:xfrm flipV="1">
          <a:off x="9639300" y="10880734"/>
          <a:ext cx="838200" cy="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38674</xdr:rowOff>
    </xdr:from>
    <xdr:to>
      <xdr:col>46</xdr:col>
      <xdr:colOff>38100</xdr:colOff>
      <xdr:row>63</xdr:row>
      <xdr:rowOff>140274</xdr:rowOff>
    </xdr:to>
    <xdr:sp macro="" textlink="">
      <xdr:nvSpPr>
        <xdr:cNvPr id="241" name="楕円 240">
          <a:extLst>
            <a:ext uri="{FF2B5EF4-FFF2-40B4-BE49-F238E27FC236}">
              <a16:creationId xmlns:a16="http://schemas.microsoft.com/office/drawing/2014/main" id="{68A1AA70-068E-4FC4-A253-751A5B409525}"/>
            </a:ext>
          </a:extLst>
        </xdr:cNvPr>
        <xdr:cNvSpPr/>
      </xdr:nvSpPr>
      <xdr:spPr>
        <a:xfrm>
          <a:off x="8699500" y="108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84983</xdr:rowOff>
    </xdr:from>
    <xdr:to>
      <xdr:col>50</xdr:col>
      <xdr:colOff>114300</xdr:colOff>
      <xdr:row>63</xdr:row>
      <xdr:rowOff>89474</xdr:rowOff>
    </xdr:to>
    <xdr:cxnSp macro="">
      <xdr:nvCxnSpPr>
        <xdr:cNvPr id="242" name="直線コネクタ 241">
          <a:extLst>
            <a:ext uri="{FF2B5EF4-FFF2-40B4-BE49-F238E27FC236}">
              <a16:creationId xmlns:a16="http://schemas.microsoft.com/office/drawing/2014/main" id="{6E1A9E82-B5CB-47D2-9773-9B879B98C97E}"/>
            </a:ext>
          </a:extLst>
        </xdr:cNvPr>
        <xdr:cNvCxnSpPr/>
      </xdr:nvCxnSpPr>
      <xdr:spPr>
        <a:xfrm flipV="1">
          <a:off x="8750300" y="10886333"/>
          <a:ext cx="8890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42587</xdr:rowOff>
    </xdr:from>
    <xdr:to>
      <xdr:col>41</xdr:col>
      <xdr:colOff>101600</xdr:colOff>
      <xdr:row>63</xdr:row>
      <xdr:rowOff>144187</xdr:rowOff>
    </xdr:to>
    <xdr:sp macro="" textlink="">
      <xdr:nvSpPr>
        <xdr:cNvPr id="243" name="楕円 242">
          <a:extLst>
            <a:ext uri="{FF2B5EF4-FFF2-40B4-BE49-F238E27FC236}">
              <a16:creationId xmlns:a16="http://schemas.microsoft.com/office/drawing/2014/main" id="{831C166C-D1B7-41D8-BC2C-38B500D359BF}"/>
            </a:ext>
          </a:extLst>
        </xdr:cNvPr>
        <xdr:cNvSpPr/>
      </xdr:nvSpPr>
      <xdr:spPr>
        <a:xfrm>
          <a:off x="7810500" y="1084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89474</xdr:rowOff>
    </xdr:from>
    <xdr:to>
      <xdr:col>45</xdr:col>
      <xdr:colOff>177800</xdr:colOff>
      <xdr:row>63</xdr:row>
      <xdr:rowOff>93387</xdr:rowOff>
    </xdr:to>
    <xdr:cxnSp macro="">
      <xdr:nvCxnSpPr>
        <xdr:cNvPr id="244" name="直線コネクタ 243">
          <a:extLst>
            <a:ext uri="{FF2B5EF4-FFF2-40B4-BE49-F238E27FC236}">
              <a16:creationId xmlns:a16="http://schemas.microsoft.com/office/drawing/2014/main" id="{A31BA7FB-6862-4995-ACB2-D199FE9D5352}"/>
            </a:ext>
          </a:extLst>
        </xdr:cNvPr>
        <xdr:cNvCxnSpPr/>
      </xdr:nvCxnSpPr>
      <xdr:spPr>
        <a:xfrm flipV="1">
          <a:off x="7861300" y="10890824"/>
          <a:ext cx="8890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37533</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id="{9B13FB44-5A7E-41FC-8388-3DF0CC564846}"/>
            </a:ext>
          </a:extLst>
        </xdr:cNvPr>
        <xdr:cNvSpPr txBox="1"/>
      </xdr:nvSpPr>
      <xdr:spPr>
        <a:xfrm>
          <a:off x="9327095" y="1101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35714</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id="{D6CBBE52-B384-45E6-BD7F-6FA6B519F5E0}"/>
            </a:ext>
          </a:extLst>
        </xdr:cNvPr>
        <xdr:cNvSpPr txBox="1"/>
      </xdr:nvSpPr>
      <xdr:spPr>
        <a:xfrm>
          <a:off x="8450795" y="110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46397</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id="{18B126DC-BAA8-49FB-A902-3D2D8938703F}"/>
            </a:ext>
          </a:extLst>
        </xdr:cNvPr>
        <xdr:cNvSpPr txBox="1"/>
      </xdr:nvSpPr>
      <xdr:spPr>
        <a:xfrm>
          <a:off x="75617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126052</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id="{AF7BFC62-7DCB-4122-AD4F-DABBC7914E18}"/>
            </a:ext>
          </a:extLst>
        </xdr:cNvPr>
        <xdr:cNvSpPr txBox="1"/>
      </xdr:nvSpPr>
      <xdr:spPr>
        <a:xfrm>
          <a:off x="6672795" y="1075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152310</xdr:rowOff>
    </xdr:from>
    <xdr:ext cx="599010" cy="259045"/>
    <xdr:sp macro="" textlink="">
      <xdr:nvSpPr>
        <xdr:cNvPr id="249" name="n_1mainValue【橋りょう・トンネル】&#10;一人当たり有形固定資産（償却資産）額">
          <a:extLst>
            <a:ext uri="{FF2B5EF4-FFF2-40B4-BE49-F238E27FC236}">
              <a16:creationId xmlns:a16="http://schemas.microsoft.com/office/drawing/2014/main" id="{F89DFAEC-124C-4D4A-8BB3-FA61B2F5E855}"/>
            </a:ext>
          </a:extLst>
        </xdr:cNvPr>
        <xdr:cNvSpPr txBox="1"/>
      </xdr:nvSpPr>
      <xdr:spPr>
        <a:xfrm>
          <a:off x="9327095" y="1061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156801</xdr:rowOff>
    </xdr:from>
    <xdr:ext cx="599010" cy="259045"/>
    <xdr:sp macro="" textlink="">
      <xdr:nvSpPr>
        <xdr:cNvPr id="250" name="n_2mainValue【橋りょう・トンネル】&#10;一人当たり有形固定資産（償却資産）額">
          <a:extLst>
            <a:ext uri="{FF2B5EF4-FFF2-40B4-BE49-F238E27FC236}">
              <a16:creationId xmlns:a16="http://schemas.microsoft.com/office/drawing/2014/main" id="{B6066743-B37B-4613-8AEF-E981A49C8C65}"/>
            </a:ext>
          </a:extLst>
        </xdr:cNvPr>
        <xdr:cNvSpPr txBox="1"/>
      </xdr:nvSpPr>
      <xdr:spPr>
        <a:xfrm>
          <a:off x="8450795" y="1061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160714</xdr:rowOff>
    </xdr:from>
    <xdr:ext cx="599010" cy="259045"/>
    <xdr:sp macro="" textlink="">
      <xdr:nvSpPr>
        <xdr:cNvPr id="251" name="n_3mainValue【橋りょう・トンネル】&#10;一人当たり有形固定資産（償却資産）額">
          <a:extLst>
            <a:ext uri="{FF2B5EF4-FFF2-40B4-BE49-F238E27FC236}">
              <a16:creationId xmlns:a16="http://schemas.microsoft.com/office/drawing/2014/main" id="{98A9DDCA-57C6-4D0C-A2D2-A68A3D4D1631}"/>
            </a:ext>
          </a:extLst>
        </xdr:cNvPr>
        <xdr:cNvSpPr txBox="1"/>
      </xdr:nvSpPr>
      <xdr:spPr>
        <a:xfrm>
          <a:off x="7561795" y="1061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2A4D53B8-3612-40CB-B67E-F5D4384EB57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D4FCE089-7912-4CDE-8E2E-4AB1571B46A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E9C57425-2E02-4489-82C3-D7BB95F24F2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72B1D65F-4FC8-44B9-91FE-62EF01ABAEA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23A4C864-DCE2-4E20-BB5B-DE80EDDDC1C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6428A1DB-872D-4585-BFC3-7E57C8FC833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715055F6-08E5-4E1B-861A-9CC8E8BED6E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4B6D8214-E8EB-406E-AC2D-14D1E425238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E34AE78C-DBA6-41B4-B5D1-B32A7519BBA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6093850E-FA59-4D11-9B53-D4F4855E220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A3D2F924-3B54-4292-A9F1-08216193AA1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D62B2A53-1380-4F40-9D70-DDC8D798608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6633F7B4-C1CD-44B8-8507-3C4DF7E596E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57B67986-601B-42B7-9734-C5EB57B508F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id="{E0E3F94C-431F-477F-9EE7-847527E5AC0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8F39B71F-5AE7-4290-83E9-6AE2BCF22B7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id="{14709BF4-9F33-4181-A4C7-506089DDCA0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9E190F18-4F89-4482-A423-2102012CF37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id="{D67AC9DD-FB2B-48EE-82B5-857AF1E570A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E3C23310-DA31-4AA3-BF0B-1C00E5F837A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id="{E458B21F-F321-4A01-9E9C-3E7FA1A8FBE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5C80B5D3-8C75-4F1D-90B4-3B393B7F6C6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id="{21864019-119E-483B-B642-8E29CD95597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0D4A5CE3-EADF-479E-B28C-0544C5BB838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76" name="直線コネクタ 275">
          <a:extLst>
            <a:ext uri="{FF2B5EF4-FFF2-40B4-BE49-F238E27FC236}">
              <a16:creationId xmlns:a16="http://schemas.microsoft.com/office/drawing/2014/main" id="{6D915577-C293-468F-A22A-B6C95557F45D}"/>
            </a:ext>
          </a:extLst>
        </xdr:cNvPr>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a:extLst>
            <a:ext uri="{FF2B5EF4-FFF2-40B4-BE49-F238E27FC236}">
              <a16:creationId xmlns:a16="http://schemas.microsoft.com/office/drawing/2014/main" id="{655DF3B4-9040-4C73-B14A-87404B2836FA}"/>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a:extLst>
            <a:ext uri="{FF2B5EF4-FFF2-40B4-BE49-F238E27FC236}">
              <a16:creationId xmlns:a16="http://schemas.microsoft.com/office/drawing/2014/main" id="{A58297F4-6E01-4917-B3A5-7D425ADCDA6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79" name="【公営住宅】&#10;有形固定資産減価償却率最大値テキスト">
          <a:extLst>
            <a:ext uri="{FF2B5EF4-FFF2-40B4-BE49-F238E27FC236}">
              <a16:creationId xmlns:a16="http://schemas.microsoft.com/office/drawing/2014/main" id="{BA4C711C-EB50-4BAA-9E4C-675F1501FFB3}"/>
            </a:ext>
          </a:extLst>
        </xdr:cNvPr>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80" name="直線コネクタ 279">
          <a:extLst>
            <a:ext uri="{FF2B5EF4-FFF2-40B4-BE49-F238E27FC236}">
              <a16:creationId xmlns:a16="http://schemas.microsoft.com/office/drawing/2014/main" id="{CC40BB04-D9E4-4E01-937D-7BA6A97A0B60}"/>
            </a:ext>
          </a:extLst>
        </xdr:cNvPr>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B2671DE3-0E53-44CF-87CD-CD7451FCDAAF}"/>
            </a:ext>
          </a:extLst>
        </xdr:cNvPr>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82" name="フローチャート: 判断 281">
          <a:extLst>
            <a:ext uri="{FF2B5EF4-FFF2-40B4-BE49-F238E27FC236}">
              <a16:creationId xmlns:a16="http://schemas.microsoft.com/office/drawing/2014/main" id="{A97F1FF4-8EDD-4A3A-B166-7E5AADB6CB84}"/>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83" name="フローチャート: 判断 282">
          <a:extLst>
            <a:ext uri="{FF2B5EF4-FFF2-40B4-BE49-F238E27FC236}">
              <a16:creationId xmlns:a16="http://schemas.microsoft.com/office/drawing/2014/main" id="{33EFDFDD-FC6B-4001-B45B-897D32457FA3}"/>
            </a:ext>
          </a:extLst>
        </xdr:cNvPr>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84" name="フローチャート: 判断 283">
          <a:extLst>
            <a:ext uri="{FF2B5EF4-FFF2-40B4-BE49-F238E27FC236}">
              <a16:creationId xmlns:a16="http://schemas.microsoft.com/office/drawing/2014/main" id="{1B3E8C11-5884-4C7B-8CDA-C74C172030D0}"/>
            </a:ext>
          </a:extLst>
        </xdr:cNvPr>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85" name="フローチャート: 判断 284">
          <a:extLst>
            <a:ext uri="{FF2B5EF4-FFF2-40B4-BE49-F238E27FC236}">
              <a16:creationId xmlns:a16="http://schemas.microsoft.com/office/drawing/2014/main" id="{FFD7BA83-6FE3-4EEF-A835-9767FDE162A4}"/>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86" name="フローチャート: 判断 285">
          <a:extLst>
            <a:ext uri="{FF2B5EF4-FFF2-40B4-BE49-F238E27FC236}">
              <a16:creationId xmlns:a16="http://schemas.microsoft.com/office/drawing/2014/main" id="{B649B40E-1383-49FD-84DC-F897FE591E7D}"/>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DD0960F9-6B2C-4A50-A4BF-49C66626685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A9249546-9820-4C43-AFEF-A2DE1D293E6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2A48DEB8-E1B1-418E-848B-F7FC1B6E844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BCA334BD-0E86-4883-B5BC-50D12793B2C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458DFF19-935F-4311-9C08-4DDACC1A162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122555</xdr:rowOff>
    </xdr:from>
    <xdr:to>
      <xdr:col>24</xdr:col>
      <xdr:colOff>114300</xdr:colOff>
      <xdr:row>85</xdr:row>
      <xdr:rowOff>52705</xdr:rowOff>
    </xdr:to>
    <xdr:sp macro="" textlink="">
      <xdr:nvSpPr>
        <xdr:cNvPr id="292" name="楕円 291">
          <a:extLst>
            <a:ext uri="{FF2B5EF4-FFF2-40B4-BE49-F238E27FC236}">
              <a16:creationId xmlns:a16="http://schemas.microsoft.com/office/drawing/2014/main" id="{65DDF440-0D72-41EB-9EBF-768FA574746A}"/>
            </a:ext>
          </a:extLst>
        </xdr:cNvPr>
        <xdr:cNvSpPr/>
      </xdr:nvSpPr>
      <xdr:spPr>
        <a:xfrm>
          <a:off x="45847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100982</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E4B6E542-ACCB-47D9-AAF4-E358F2001071}"/>
            </a:ext>
          </a:extLst>
        </xdr:cNvPr>
        <xdr:cNvSpPr txBox="1"/>
      </xdr:nvSpPr>
      <xdr:spPr>
        <a:xfrm>
          <a:off x="4673600"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88264</xdr:rowOff>
    </xdr:from>
    <xdr:to>
      <xdr:col>20</xdr:col>
      <xdr:colOff>38100</xdr:colOff>
      <xdr:row>85</xdr:row>
      <xdr:rowOff>18414</xdr:rowOff>
    </xdr:to>
    <xdr:sp macro="" textlink="">
      <xdr:nvSpPr>
        <xdr:cNvPr id="294" name="楕円 293">
          <a:extLst>
            <a:ext uri="{FF2B5EF4-FFF2-40B4-BE49-F238E27FC236}">
              <a16:creationId xmlns:a16="http://schemas.microsoft.com/office/drawing/2014/main" id="{2333A3E7-F6B1-4532-93DB-E19E574F61FA}"/>
            </a:ext>
          </a:extLst>
        </xdr:cNvPr>
        <xdr:cNvSpPr/>
      </xdr:nvSpPr>
      <xdr:spPr>
        <a:xfrm>
          <a:off x="3746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139064</xdr:rowOff>
    </xdr:from>
    <xdr:to>
      <xdr:col>24</xdr:col>
      <xdr:colOff>63500</xdr:colOff>
      <xdr:row>85</xdr:row>
      <xdr:rowOff>1905</xdr:rowOff>
    </xdr:to>
    <xdr:cxnSp macro="">
      <xdr:nvCxnSpPr>
        <xdr:cNvPr id="295" name="直線コネクタ 294">
          <a:extLst>
            <a:ext uri="{FF2B5EF4-FFF2-40B4-BE49-F238E27FC236}">
              <a16:creationId xmlns:a16="http://schemas.microsoft.com/office/drawing/2014/main" id="{4A313294-804B-4AEC-AC4A-ADE2EA1EB463}"/>
            </a:ext>
          </a:extLst>
        </xdr:cNvPr>
        <xdr:cNvCxnSpPr/>
      </xdr:nvCxnSpPr>
      <xdr:spPr>
        <a:xfrm>
          <a:off x="3797300" y="145408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59689</xdr:rowOff>
    </xdr:from>
    <xdr:to>
      <xdr:col>15</xdr:col>
      <xdr:colOff>101600</xdr:colOff>
      <xdr:row>84</xdr:row>
      <xdr:rowOff>161289</xdr:rowOff>
    </xdr:to>
    <xdr:sp macro="" textlink="">
      <xdr:nvSpPr>
        <xdr:cNvPr id="296" name="楕円 295">
          <a:extLst>
            <a:ext uri="{FF2B5EF4-FFF2-40B4-BE49-F238E27FC236}">
              <a16:creationId xmlns:a16="http://schemas.microsoft.com/office/drawing/2014/main" id="{057066B9-5816-4A58-8527-FA3B35226AAB}"/>
            </a:ext>
          </a:extLst>
        </xdr:cNvPr>
        <xdr:cNvSpPr/>
      </xdr:nvSpPr>
      <xdr:spPr>
        <a:xfrm>
          <a:off x="2857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110489</xdr:rowOff>
    </xdr:from>
    <xdr:to>
      <xdr:col>19</xdr:col>
      <xdr:colOff>177800</xdr:colOff>
      <xdr:row>84</xdr:row>
      <xdr:rowOff>139064</xdr:rowOff>
    </xdr:to>
    <xdr:cxnSp macro="">
      <xdr:nvCxnSpPr>
        <xdr:cNvPr id="297" name="直線コネクタ 296">
          <a:extLst>
            <a:ext uri="{FF2B5EF4-FFF2-40B4-BE49-F238E27FC236}">
              <a16:creationId xmlns:a16="http://schemas.microsoft.com/office/drawing/2014/main" id="{D2CB0091-971E-4FEF-BA6A-EB117DBE7789}"/>
            </a:ext>
          </a:extLst>
        </xdr:cNvPr>
        <xdr:cNvCxnSpPr/>
      </xdr:nvCxnSpPr>
      <xdr:spPr>
        <a:xfrm>
          <a:off x="2908300" y="145122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15875</xdr:rowOff>
    </xdr:from>
    <xdr:to>
      <xdr:col>10</xdr:col>
      <xdr:colOff>165100</xdr:colOff>
      <xdr:row>84</xdr:row>
      <xdr:rowOff>117475</xdr:rowOff>
    </xdr:to>
    <xdr:sp macro="" textlink="">
      <xdr:nvSpPr>
        <xdr:cNvPr id="298" name="楕円 297">
          <a:extLst>
            <a:ext uri="{FF2B5EF4-FFF2-40B4-BE49-F238E27FC236}">
              <a16:creationId xmlns:a16="http://schemas.microsoft.com/office/drawing/2014/main" id="{55366689-70DC-4750-A516-40A1B9C6371F}"/>
            </a:ext>
          </a:extLst>
        </xdr:cNvPr>
        <xdr:cNvSpPr/>
      </xdr:nvSpPr>
      <xdr:spPr>
        <a:xfrm>
          <a:off x="1968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66675</xdr:rowOff>
    </xdr:from>
    <xdr:to>
      <xdr:col>15</xdr:col>
      <xdr:colOff>50800</xdr:colOff>
      <xdr:row>84</xdr:row>
      <xdr:rowOff>110489</xdr:rowOff>
    </xdr:to>
    <xdr:cxnSp macro="">
      <xdr:nvCxnSpPr>
        <xdr:cNvPr id="299" name="直線コネクタ 298">
          <a:extLst>
            <a:ext uri="{FF2B5EF4-FFF2-40B4-BE49-F238E27FC236}">
              <a16:creationId xmlns:a16="http://schemas.microsoft.com/office/drawing/2014/main" id="{879CD60C-0FAF-4F3E-B498-0E417AF128D6}"/>
            </a:ext>
          </a:extLst>
        </xdr:cNvPr>
        <xdr:cNvCxnSpPr/>
      </xdr:nvCxnSpPr>
      <xdr:spPr>
        <a:xfrm>
          <a:off x="2019300" y="144684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13988</xdr:rowOff>
    </xdr:from>
    <xdr:ext cx="405111" cy="259045"/>
    <xdr:sp macro="" textlink="">
      <xdr:nvSpPr>
        <xdr:cNvPr id="300" name="n_1aveValue【公営住宅】&#10;有形固定資産減価償却率">
          <a:extLst>
            <a:ext uri="{FF2B5EF4-FFF2-40B4-BE49-F238E27FC236}">
              <a16:creationId xmlns:a16="http://schemas.microsoft.com/office/drawing/2014/main" id="{F9604256-BDE2-4799-914F-F26F1CC41775}"/>
            </a:ext>
          </a:extLst>
        </xdr:cNvPr>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88282</xdr:rowOff>
    </xdr:from>
    <xdr:ext cx="405111" cy="259045"/>
    <xdr:sp macro="" textlink="">
      <xdr:nvSpPr>
        <xdr:cNvPr id="301" name="n_2aveValue【公営住宅】&#10;有形固定資産減価償却率">
          <a:extLst>
            <a:ext uri="{FF2B5EF4-FFF2-40B4-BE49-F238E27FC236}">
              <a16:creationId xmlns:a16="http://schemas.microsoft.com/office/drawing/2014/main" id="{5E27DC89-8C1C-4AB3-AB44-38EDF8370250}"/>
            </a:ext>
          </a:extLst>
        </xdr:cNvPr>
        <xdr:cNvSpPr txBox="1"/>
      </xdr:nvSpPr>
      <xdr:spPr>
        <a:xfrm>
          <a:off x="2705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302" name="n_3aveValue【公営住宅】&#10;有形固定資産減価償却率">
          <a:extLst>
            <a:ext uri="{FF2B5EF4-FFF2-40B4-BE49-F238E27FC236}">
              <a16:creationId xmlns:a16="http://schemas.microsoft.com/office/drawing/2014/main" id="{44264BC0-D1DA-4573-847C-35BE886E7DF8}"/>
            </a:ext>
          </a:extLst>
        </xdr:cNvPr>
        <xdr:cNvSpPr txBox="1"/>
      </xdr:nvSpPr>
      <xdr:spPr>
        <a:xfrm>
          <a:off x="1816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03" name="n_4aveValue【公営住宅】&#10;有形固定資産減価償却率">
          <a:extLst>
            <a:ext uri="{FF2B5EF4-FFF2-40B4-BE49-F238E27FC236}">
              <a16:creationId xmlns:a16="http://schemas.microsoft.com/office/drawing/2014/main" id="{8076142C-9DEE-406E-9CE9-0B49DD9D21E0}"/>
            </a:ext>
          </a:extLst>
        </xdr:cNvPr>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9541</xdr:rowOff>
    </xdr:from>
    <xdr:ext cx="405111" cy="259045"/>
    <xdr:sp macro="" textlink="">
      <xdr:nvSpPr>
        <xdr:cNvPr id="304" name="n_1mainValue【公営住宅】&#10;有形固定資産減価償却率">
          <a:extLst>
            <a:ext uri="{FF2B5EF4-FFF2-40B4-BE49-F238E27FC236}">
              <a16:creationId xmlns:a16="http://schemas.microsoft.com/office/drawing/2014/main" id="{A3F9F4A5-4CBB-4D26-8274-BFDEABC467D0}"/>
            </a:ext>
          </a:extLst>
        </xdr:cNvPr>
        <xdr:cNvSpPr txBox="1"/>
      </xdr:nvSpPr>
      <xdr:spPr>
        <a:xfrm>
          <a:off x="3582044"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152416</xdr:rowOff>
    </xdr:from>
    <xdr:ext cx="405111" cy="259045"/>
    <xdr:sp macro="" textlink="">
      <xdr:nvSpPr>
        <xdr:cNvPr id="305" name="n_2mainValue【公営住宅】&#10;有形固定資産減価償却率">
          <a:extLst>
            <a:ext uri="{FF2B5EF4-FFF2-40B4-BE49-F238E27FC236}">
              <a16:creationId xmlns:a16="http://schemas.microsoft.com/office/drawing/2014/main" id="{E4D32CCC-230E-48D3-8172-928DB0C8F654}"/>
            </a:ext>
          </a:extLst>
        </xdr:cNvPr>
        <xdr:cNvSpPr txBox="1"/>
      </xdr:nvSpPr>
      <xdr:spPr>
        <a:xfrm>
          <a:off x="27057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108602</xdr:rowOff>
    </xdr:from>
    <xdr:ext cx="405111" cy="259045"/>
    <xdr:sp macro="" textlink="">
      <xdr:nvSpPr>
        <xdr:cNvPr id="306" name="n_3mainValue【公営住宅】&#10;有形固定資産減価償却率">
          <a:extLst>
            <a:ext uri="{FF2B5EF4-FFF2-40B4-BE49-F238E27FC236}">
              <a16:creationId xmlns:a16="http://schemas.microsoft.com/office/drawing/2014/main" id="{77DEE75E-B19F-433D-8758-9C4273513B74}"/>
            </a:ext>
          </a:extLst>
        </xdr:cNvPr>
        <xdr:cNvSpPr txBox="1"/>
      </xdr:nvSpPr>
      <xdr:spPr>
        <a:xfrm>
          <a:off x="1816744"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73429ECF-2132-4CF4-88F2-FBDA28C6303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2257008B-370C-4F64-959E-C984B21650F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097B06F4-367C-46E1-A542-DE7DECF32A4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E2FB76E5-CC0E-40EC-82FD-06B7027C841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3E235571-192A-446D-9DDA-623609DC25E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2DFBBE48-B853-4A06-86DC-1DB5200B7A5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38EE986D-DDCD-40D6-9C93-7BB52C400B3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02B4ED6B-662E-4FCE-82A9-9CF88C6E14C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99862E52-D2FF-48CC-9C4A-20BA7385B22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EEB767E9-A9F7-40B8-AA8A-2833D492158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BE5BDCD9-D456-4B2A-80EC-1027BC08577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08FE3D1A-3923-4B48-9011-9E2152ABBBA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0921D9D2-082F-4F20-A8DE-429F0C40676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70681F2F-60F3-465C-8959-FB76F9F5635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F22B3830-D0C3-44D4-B094-9DF2C658B96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2C066082-4BEB-42FD-A360-40E7AB5E821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033E3CD4-3D9A-45DC-966B-180FAA1D3D7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BB0FA19E-8E34-40CC-BFAE-1CFAC825DA7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EF06BF8D-5948-49A9-8B75-91DA9C54D3A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CA5979C4-2FE0-4C17-ABB7-4DA25FB56A3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C2E7E6E6-60DE-401D-89C7-67E47D7D0AF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id="{CBBCC2B0-1674-4689-A35B-E366E938BEF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73CDE8F3-EA32-48ED-ACF4-CAE4B1820A1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30" name="直線コネクタ 329">
          <a:extLst>
            <a:ext uri="{FF2B5EF4-FFF2-40B4-BE49-F238E27FC236}">
              <a16:creationId xmlns:a16="http://schemas.microsoft.com/office/drawing/2014/main" id="{D73FC162-4864-4334-A9B9-705886352C91}"/>
            </a:ext>
          </a:extLst>
        </xdr:cNvPr>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1" name="【公営住宅】&#10;一人当たり面積最小値テキスト">
          <a:extLst>
            <a:ext uri="{FF2B5EF4-FFF2-40B4-BE49-F238E27FC236}">
              <a16:creationId xmlns:a16="http://schemas.microsoft.com/office/drawing/2014/main" id="{9AA699C6-3914-4F37-912F-83A3A98FE5DA}"/>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2" name="直線コネクタ 331">
          <a:extLst>
            <a:ext uri="{FF2B5EF4-FFF2-40B4-BE49-F238E27FC236}">
              <a16:creationId xmlns:a16="http://schemas.microsoft.com/office/drawing/2014/main" id="{4610BCBF-F15C-4B77-A632-E955CC85AEF2}"/>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33" name="【公営住宅】&#10;一人当たり面積最大値テキスト">
          <a:extLst>
            <a:ext uri="{FF2B5EF4-FFF2-40B4-BE49-F238E27FC236}">
              <a16:creationId xmlns:a16="http://schemas.microsoft.com/office/drawing/2014/main" id="{1E97B9EF-8B51-4FFC-859C-ED7C78BC2F2C}"/>
            </a:ext>
          </a:extLst>
        </xdr:cNvPr>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34" name="直線コネクタ 333">
          <a:extLst>
            <a:ext uri="{FF2B5EF4-FFF2-40B4-BE49-F238E27FC236}">
              <a16:creationId xmlns:a16="http://schemas.microsoft.com/office/drawing/2014/main" id="{D95B7E60-AFE1-41AB-AA09-C9B29D158D17}"/>
            </a:ext>
          </a:extLst>
        </xdr:cNvPr>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127652</xdr:rowOff>
    </xdr:from>
    <xdr:ext cx="469744" cy="259045"/>
    <xdr:sp macro="" textlink="">
      <xdr:nvSpPr>
        <xdr:cNvPr id="335" name="【公営住宅】&#10;一人当たり面積平均値テキスト">
          <a:extLst>
            <a:ext uri="{FF2B5EF4-FFF2-40B4-BE49-F238E27FC236}">
              <a16:creationId xmlns:a16="http://schemas.microsoft.com/office/drawing/2014/main" id="{977AD6CA-1888-47D5-AF15-A4B470EDACAC}"/>
            </a:ext>
          </a:extLst>
        </xdr:cNvPr>
        <xdr:cNvSpPr txBox="1"/>
      </xdr:nvSpPr>
      <xdr:spPr>
        <a:xfrm>
          <a:off x="10515600" y="14358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36" name="フローチャート: 判断 335">
          <a:extLst>
            <a:ext uri="{FF2B5EF4-FFF2-40B4-BE49-F238E27FC236}">
              <a16:creationId xmlns:a16="http://schemas.microsoft.com/office/drawing/2014/main" id="{D5568A3F-56FF-437B-97B5-4733A2611C4B}"/>
            </a:ext>
          </a:extLst>
        </xdr:cNvPr>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37" name="フローチャート: 判断 336">
          <a:extLst>
            <a:ext uri="{FF2B5EF4-FFF2-40B4-BE49-F238E27FC236}">
              <a16:creationId xmlns:a16="http://schemas.microsoft.com/office/drawing/2014/main" id="{586C8B54-F358-4B9B-9266-ED662D570D05}"/>
            </a:ext>
          </a:extLst>
        </xdr:cNvPr>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38" name="フローチャート: 判断 337">
          <a:extLst>
            <a:ext uri="{FF2B5EF4-FFF2-40B4-BE49-F238E27FC236}">
              <a16:creationId xmlns:a16="http://schemas.microsoft.com/office/drawing/2014/main" id="{077337C4-C27E-4902-8AE5-A105D25F0FD4}"/>
            </a:ext>
          </a:extLst>
        </xdr:cNvPr>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39" name="フローチャート: 判断 338">
          <a:extLst>
            <a:ext uri="{FF2B5EF4-FFF2-40B4-BE49-F238E27FC236}">
              <a16:creationId xmlns:a16="http://schemas.microsoft.com/office/drawing/2014/main" id="{0B5EDC81-7391-43A1-9283-5B789F1A8ACE}"/>
            </a:ext>
          </a:extLst>
        </xdr:cNvPr>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155702</xdr:rowOff>
    </xdr:from>
    <xdr:to>
      <xdr:col>36</xdr:col>
      <xdr:colOff>165100</xdr:colOff>
      <xdr:row>85</xdr:row>
      <xdr:rowOff>85852</xdr:rowOff>
    </xdr:to>
    <xdr:sp macro="" textlink="">
      <xdr:nvSpPr>
        <xdr:cNvPr id="340" name="フローチャート: 判断 339">
          <a:extLst>
            <a:ext uri="{FF2B5EF4-FFF2-40B4-BE49-F238E27FC236}">
              <a16:creationId xmlns:a16="http://schemas.microsoft.com/office/drawing/2014/main" id="{37816B95-BDB8-42F6-974F-D3A91CA15EBC}"/>
            </a:ext>
          </a:extLst>
        </xdr:cNvPr>
        <xdr:cNvSpPr/>
      </xdr:nvSpPr>
      <xdr:spPr>
        <a:xfrm>
          <a:off x="6921500" y="145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A0CF1F00-8766-42AB-A577-C72F9A09C0F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D24D7B4E-8E5F-49B1-8904-CB4C3B52C90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2ADC8651-2D21-49AB-98DB-E0854F9C758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F1517F76-D442-48F2-A7EE-9AB7F062B7A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A5FE16F8-6DA2-4B8B-BE18-C9FA25D37CB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104267</xdr:rowOff>
    </xdr:from>
    <xdr:to>
      <xdr:col>55</xdr:col>
      <xdr:colOff>50800</xdr:colOff>
      <xdr:row>82</xdr:row>
      <xdr:rowOff>34417</xdr:rowOff>
    </xdr:to>
    <xdr:sp macro="" textlink="">
      <xdr:nvSpPr>
        <xdr:cNvPr id="346" name="楕円 345">
          <a:extLst>
            <a:ext uri="{FF2B5EF4-FFF2-40B4-BE49-F238E27FC236}">
              <a16:creationId xmlns:a16="http://schemas.microsoft.com/office/drawing/2014/main" id="{1212EDB0-B8F6-44EC-9A81-49D3CAFECC00}"/>
            </a:ext>
          </a:extLst>
        </xdr:cNvPr>
        <xdr:cNvSpPr/>
      </xdr:nvSpPr>
      <xdr:spPr>
        <a:xfrm>
          <a:off x="10426700" y="139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127144</xdr:rowOff>
    </xdr:from>
    <xdr:ext cx="469744" cy="259045"/>
    <xdr:sp macro="" textlink="">
      <xdr:nvSpPr>
        <xdr:cNvPr id="347" name="【公営住宅】&#10;一人当たり面積該当値テキスト">
          <a:extLst>
            <a:ext uri="{FF2B5EF4-FFF2-40B4-BE49-F238E27FC236}">
              <a16:creationId xmlns:a16="http://schemas.microsoft.com/office/drawing/2014/main" id="{A35433D3-1A82-4945-9562-F86E6F0A12A8}"/>
            </a:ext>
          </a:extLst>
        </xdr:cNvPr>
        <xdr:cNvSpPr txBox="1"/>
      </xdr:nvSpPr>
      <xdr:spPr>
        <a:xfrm>
          <a:off x="10515600" y="1384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124840</xdr:rowOff>
    </xdr:from>
    <xdr:to>
      <xdr:col>50</xdr:col>
      <xdr:colOff>165100</xdr:colOff>
      <xdr:row>82</xdr:row>
      <xdr:rowOff>54990</xdr:rowOff>
    </xdr:to>
    <xdr:sp macro="" textlink="">
      <xdr:nvSpPr>
        <xdr:cNvPr id="348" name="楕円 347">
          <a:extLst>
            <a:ext uri="{FF2B5EF4-FFF2-40B4-BE49-F238E27FC236}">
              <a16:creationId xmlns:a16="http://schemas.microsoft.com/office/drawing/2014/main" id="{387FFF51-9A10-4E84-988B-CBD999CEE245}"/>
            </a:ext>
          </a:extLst>
        </xdr:cNvPr>
        <xdr:cNvSpPr/>
      </xdr:nvSpPr>
      <xdr:spPr>
        <a:xfrm>
          <a:off x="9588500" y="1401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155067</xdr:rowOff>
    </xdr:from>
    <xdr:to>
      <xdr:col>55</xdr:col>
      <xdr:colOff>0</xdr:colOff>
      <xdr:row>82</xdr:row>
      <xdr:rowOff>4190</xdr:rowOff>
    </xdr:to>
    <xdr:cxnSp macro="">
      <xdr:nvCxnSpPr>
        <xdr:cNvPr id="349" name="直線コネクタ 348">
          <a:extLst>
            <a:ext uri="{FF2B5EF4-FFF2-40B4-BE49-F238E27FC236}">
              <a16:creationId xmlns:a16="http://schemas.microsoft.com/office/drawing/2014/main" id="{B692638B-363B-43A6-B379-E5BFCA542DA4}"/>
            </a:ext>
          </a:extLst>
        </xdr:cNvPr>
        <xdr:cNvCxnSpPr/>
      </xdr:nvCxnSpPr>
      <xdr:spPr>
        <a:xfrm flipV="1">
          <a:off x="9639300" y="14042517"/>
          <a:ext cx="8382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142748</xdr:rowOff>
    </xdr:from>
    <xdr:to>
      <xdr:col>46</xdr:col>
      <xdr:colOff>38100</xdr:colOff>
      <xdr:row>82</xdr:row>
      <xdr:rowOff>72898</xdr:rowOff>
    </xdr:to>
    <xdr:sp macro="" textlink="">
      <xdr:nvSpPr>
        <xdr:cNvPr id="350" name="楕円 349">
          <a:extLst>
            <a:ext uri="{FF2B5EF4-FFF2-40B4-BE49-F238E27FC236}">
              <a16:creationId xmlns:a16="http://schemas.microsoft.com/office/drawing/2014/main" id="{E6522E8F-5E62-4F4D-B381-C2C4F6EBC0F7}"/>
            </a:ext>
          </a:extLst>
        </xdr:cNvPr>
        <xdr:cNvSpPr/>
      </xdr:nvSpPr>
      <xdr:spPr>
        <a:xfrm>
          <a:off x="8699500" y="1403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4190</xdr:rowOff>
    </xdr:from>
    <xdr:to>
      <xdr:col>50</xdr:col>
      <xdr:colOff>114300</xdr:colOff>
      <xdr:row>82</xdr:row>
      <xdr:rowOff>22098</xdr:rowOff>
    </xdr:to>
    <xdr:cxnSp macro="">
      <xdr:nvCxnSpPr>
        <xdr:cNvPr id="351" name="直線コネクタ 350">
          <a:extLst>
            <a:ext uri="{FF2B5EF4-FFF2-40B4-BE49-F238E27FC236}">
              <a16:creationId xmlns:a16="http://schemas.microsoft.com/office/drawing/2014/main" id="{80D10193-91A3-4063-A022-2C54FB3380E6}"/>
            </a:ext>
          </a:extLst>
        </xdr:cNvPr>
        <xdr:cNvCxnSpPr/>
      </xdr:nvCxnSpPr>
      <xdr:spPr>
        <a:xfrm flipV="1">
          <a:off x="8750300" y="14063090"/>
          <a:ext cx="8890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171323</xdr:rowOff>
    </xdr:from>
    <xdr:to>
      <xdr:col>41</xdr:col>
      <xdr:colOff>101600</xdr:colOff>
      <xdr:row>82</xdr:row>
      <xdr:rowOff>101473</xdr:rowOff>
    </xdr:to>
    <xdr:sp macro="" textlink="">
      <xdr:nvSpPr>
        <xdr:cNvPr id="352" name="楕円 351">
          <a:extLst>
            <a:ext uri="{FF2B5EF4-FFF2-40B4-BE49-F238E27FC236}">
              <a16:creationId xmlns:a16="http://schemas.microsoft.com/office/drawing/2014/main" id="{47420DE2-8334-41D2-859F-771D357F9759}"/>
            </a:ext>
          </a:extLst>
        </xdr:cNvPr>
        <xdr:cNvSpPr/>
      </xdr:nvSpPr>
      <xdr:spPr>
        <a:xfrm>
          <a:off x="7810500" y="1405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22098</xdr:rowOff>
    </xdr:from>
    <xdr:to>
      <xdr:col>45</xdr:col>
      <xdr:colOff>177800</xdr:colOff>
      <xdr:row>82</xdr:row>
      <xdr:rowOff>50673</xdr:rowOff>
    </xdr:to>
    <xdr:cxnSp macro="">
      <xdr:nvCxnSpPr>
        <xdr:cNvPr id="353" name="直線コネクタ 352">
          <a:extLst>
            <a:ext uri="{FF2B5EF4-FFF2-40B4-BE49-F238E27FC236}">
              <a16:creationId xmlns:a16="http://schemas.microsoft.com/office/drawing/2014/main" id="{5250DB43-B78E-4447-8E95-16001FC064D8}"/>
            </a:ext>
          </a:extLst>
        </xdr:cNvPr>
        <xdr:cNvCxnSpPr/>
      </xdr:nvCxnSpPr>
      <xdr:spPr>
        <a:xfrm flipV="1">
          <a:off x="7861300" y="1408099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61358</xdr:rowOff>
    </xdr:from>
    <xdr:ext cx="469744" cy="259045"/>
    <xdr:sp macro="" textlink="">
      <xdr:nvSpPr>
        <xdr:cNvPr id="354" name="n_1aveValue【公営住宅】&#10;一人当たり面積">
          <a:extLst>
            <a:ext uri="{FF2B5EF4-FFF2-40B4-BE49-F238E27FC236}">
              <a16:creationId xmlns:a16="http://schemas.microsoft.com/office/drawing/2014/main" id="{9C2DC529-6A69-450F-B8ED-0F126112843B}"/>
            </a:ext>
          </a:extLst>
        </xdr:cNvPr>
        <xdr:cNvSpPr txBox="1"/>
      </xdr:nvSpPr>
      <xdr:spPr>
        <a:xfrm>
          <a:off x="9391727" y="1446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28212</xdr:rowOff>
    </xdr:from>
    <xdr:ext cx="469744" cy="259045"/>
    <xdr:sp macro="" textlink="">
      <xdr:nvSpPr>
        <xdr:cNvPr id="355" name="n_2aveValue【公営住宅】&#10;一人当たり面積">
          <a:extLst>
            <a:ext uri="{FF2B5EF4-FFF2-40B4-BE49-F238E27FC236}">
              <a16:creationId xmlns:a16="http://schemas.microsoft.com/office/drawing/2014/main" id="{01DDB661-984E-4ECA-9C89-0132424D2DCD}"/>
            </a:ext>
          </a:extLst>
        </xdr:cNvPr>
        <xdr:cNvSpPr txBox="1"/>
      </xdr:nvSpPr>
      <xdr:spPr>
        <a:xfrm>
          <a:off x="8515427" y="144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159656</xdr:rowOff>
    </xdr:from>
    <xdr:ext cx="469744" cy="259045"/>
    <xdr:sp macro="" textlink="">
      <xdr:nvSpPr>
        <xdr:cNvPr id="356" name="n_3aveValue【公営住宅】&#10;一人当たり面積">
          <a:extLst>
            <a:ext uri="{FF2B5EF4-FFF2-40B4-BE49-F238E27FC236}">
              <a16:creationId xmlns:a16="http://schemas.microsoft.com/office/drawing/2014/main" id="{859D46F6-7354-4435-A79E-5070772BB246}"/>
            </a:ext>
          </a:extLst>
        </xdr:cNvPr>
        <xdr:cNvSpPr txBox="1"/>
      </xdr:nvSpPr>
      <xdr:spPr>
        <a:xfrm>
          <a:off x="7626427" y="1439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102379</xdr:rowOff>
    </xdr:from>
    <xdr:ext cx="469744" cy="259045"/>
    <xdr:sp macro="" textlink="">
      <xdr:nvSpPr>
        <xdr:cNvPr id="357" name="n_4aveValue【公営住宅】&#10;一人当たり面積">
          <a:extLst>
            <a:ext uri="{FF2B5EF4-FFF2-40B4-BE49-F238E27FC236}">
              <a16:creationId xmlns:a16="http://schemas.microsoft.com/office/drawing/2014/main" id="{FCCC107A-E7AF-4294-ABBD-8CE386665EFA}"/>
            </a:ext>
          </a:extLst>
        </xdr:cNvPr>
        <xdr:cNvSpPr txBox="1"/>
      </xdr:nvSpPr>
      <xdr:spPr>
        <a:xfrm>
          <a:off x="6737427" y="1433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71517</xdr:rowOff>
    </xdr:from>
    <xdr:ext cx="469744" cy="259045"/>
    <xdr:sp macro="" textlink="">
      <xdr:nvSpPr>
        <xdr:cNvPr id="358" name="n_1mainValue【公営住宅】&#10;一人当たり面積">
          <a:extLst>
            <a:ext uri="{FF2B5EF4-FFF2-40B4-BE49-F238E27FC236}">
              <a16:creationId xmlns:a16="http://schemas.microsoft.com/office/drawing/2014/main" id="{53A62E6C-7405-4DCB-9A6E-F98B97690730}"/>
            </a:ext>
          </a:extLst>
        </xdr:cNvPr>
        <xdr:cNvSpPr txBox="1"/>
      </xdr:nvSpPr>
      <xdr:spPr>
        <a:xfrm>
          <a:off x="9391727" y="1378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89425</xdr:rowOff>
    </xdr:from>
    <xdr:ext cx="469744" cy="259045"/>
    <xdr:sp macro="" textlink="">
      <xdr:nvSpPr>
        <xdr:cNvPr id="359" name="n_2mainValue【公営住宅】&#10;一人当たり面積">
          <a:extLst>
            <a:ext uri="{FF2B5EF4-FFF2-40B4-BE49-F238E27FC236}">
              <a16:creationId xmlns:a16="http://schemas.microsoft.com/office/drawing/2014/main" id="{34031B4E-8A69-4C51-8B80-DCEAC67337D4}"/>
            </a:ext>
          </a:extLst>
        </xdr:cNvPr>
        <xdr:cNvSpPr txBox="1"/>
      </xdr:nvSpPr>
      <xdr:spPr>
        <a:xfrm>
          <a:off x="8515427" y="1380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118000</xdr:rowOff>
    </xdr:from>
    <xdr:ext cx="469744" cy="259045"/>
    <xdr:sp macro="" textlink="">
      <xdr:nvSpPr>
        <xdr:cNvPr id="360" name="n_3mainValue【公営住宅】&#10;一人当たり面積">
          <a:extLst>
            <a:ext uri="{FF2B5EF4-FFF2-40B4-BE49-F238E27FC236}">
              <a16:creationId xmlns:a16="http://schemas.microsoft.com/office/drawing/2014/main" id="{1463E17F-C374-4E86-B519-D2099CF4D31B}"/>
            </a:ext>
          </a:extLst>
        </xdr:cNvPr>
        <xdr:cNvSpPr txBox="1"/>
      </xdr:nvSpPr>
      <xdr:spPr>
        <a:xfrm>
          <a:off x="7626427" y="1383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1CFA48FE-DB47-4042-A9C4-D2DA8CB8F4B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EE229C4D-64EE-4288-8973-E1EB65BA2D1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C297BA30-4A98-4B52-A950-3B5576AEBB1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75C88888-38A4-4276-9955-8BE0F0510F5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58FE8FC1-4EAF-41E6-98BC-7D2DE5E3B65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D6D4C3DC-7713-4DAE-8E47-1E8D1AA6D8B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3F254E2B-F79F-43DA-B841-E414F6F792B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DE895E87-2130-48A6-95CC-CC642E9ADA3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a:extLst>
            <a:ext uri="{FF2B5EF4-FFF2-40B4-BE49-F238E27FC236}">
              <a16:creationId xmlns:a16="http://schemas.microsoft.com/office/drawing/2014/main" id="{971B351E-DE16-49FE-B19E-F03ACABA8A4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a:extLst>
            <a:ext uri="{FF2B5EF4-FFF2-40B4-BE49-F238E27FC236}">
              <a16:creationId xmlns:a16="http://schemas.microsoft.com/office/drawing/2014/main" id="{BE26C609-E614-47AE-A1E0-184C02FC856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a:extLst>
            <a:ext uri="{FF2B5EF4-FFF2-40B4-BE49-F238E27FC236}">
              <a16:creationId xmlns:a16="http://schemas.microsoft.com/office/drawing/2014/main" id="{6A76DFFA-B8AF-450F-800E-C0AF337E000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2" name="直線コネクタ 371">
          <a:extLst>
            <a:ext uri="{FF2B5EF4-FFF2-40B4-BE49-F238E27FC236}">
              <a16:creationId xmlns:a16="http://schemas.microsoft.com/office/drawing/2014/main" id="{EF9CB056-E19A-4716-953B-014CF8F2E55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73" name="テキスト ボックス 372">
          <a:extLst>
            <a:ext uri="{FF2B5EF4-FFF2-40B4-BE49-F238E27FC236}">
              <a16:creationId xmlns:a16="http://schemas.microsoft.com/office/drawing/2014/main" id="{10574598-3F61-47AA-8B1B-D24F0663CF94}"/>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4" name="直線コネクタ 373">
          <a:extLst>
            <a:ext uri="{FF2B5EF4-FFF2-40B4-BE49-F238E27FC236}">
              <a16:creationId xmlns:a16="http://schemas.microsoft.com/office/drawing/2014/main" id="{FA5E9680-0A79-45FC-AE0C-AE4224BEC88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5" name="テキスト ボックス 374">
          <a:extLst>
            <a:ext uri="{FF2B5EF4-FFF2-40B4-BE49-F238E27FC236}">
              <a16:creationId xmlns:a16="http://schemas.microsoft.com/office/drawing/2014/main" id="{E389C70E-CB8E-497B-AF19-B45B80395277}"/>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6" name="直線コネクタ 375">
          <a:extLst>
            <a:ext uri="{FF2B5EF4-FFF2-40B4-BE49-F238E27FC236}">
              <a16:creationId xmlns:a16="http://schemas.microsoft.com/office/drawing/2014/main" id="{2891DA91-C76A-4C85-9A55-653BF294FA0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7" name="テキスト ボックス 376">
          <a:extLst>
            <a:ext uri="{FF2B5EF4-FFF2-40B4-BE49-F238E27FC236}">
              <a16:creationId xmlns:a16="http://schemas.microsoft.com/office/drawing/2014/main" id="{4F8A9B24-999C-4B94-B1FB-B06E165019B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8" name="直線コネクタ 377">
          <a:extLst>
            <a:ext uri="{FF2B5EF4-FFF2-40B4-BE49-F238E27FC236}">
              <a16:creationId xmlns:a16="http://schemas.microsoft.com/office/drawing/2014/main" id="{6F973B55-0CFF-4DA2-8C95-B3D207D03B8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9" name="テキスト ボックス 378">
          <a:extLst>
            <a:ext uri="{FF2B5EF4-FFF2-40B4-BE49-F238E27FC236}">
              <a16:creationId xmlns:a16="http://schemas.microsoft.com/office/drawing/2014/main" id="{3568F04E-D087-482D-9F6C-4C6F8D3C5C18}"/>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0" name="直線コネクタ 379">
          <a:extLst>
            <a:ext uri="{FF2B5EF4-FFF2-40B4-BE49-F238E27FC236}">
              <a16:creationId xmlns:a16="http://schemas.microsoft.com/office/drawing/2014/main" id="{407C472C-6208-4C69-ACB6-6BC57CE757A2}"/>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81" name="テキスト ボックス 380">
          <a:extLst>
            <a:ext uri="{FF2B5EF4-FFF2-40B4-BE49-F238E27FC236}">
              <a16:creationId xmlns:a16="http://schemas.microsoft.com/office/drawing/2014/main" id="{4253D255-6656-4C6F-8B14-7E1C022040EE}"/>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a:extLst>
            <a:ext uri="{FF2B5EF4-FFF2-40B4-BE49-F238E27FC236}">
              <a16:creationId xmlns:a16="http://schemas.microsoft.com/office/drawing/2014/main" id="{A782AF20-E4EE-42BF-8A24-0DF7A104420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港湾・漁港】&#10;有形固定資産減価償却率グラフ枠">
          <a:extLst>
            <a:ext uri="{FF2B5EF4-FFF2-40B4-BE49-F238E27FC236}">
              <a16:creationId xmlns:a16="http://schemas.microsoft.com/office/drawing/2014/main" id="{408D3F0A-372E-41E4-8989-A7F203D7B64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107</xdr:row>
      <xdr:rowOff>137161</xdr:rowOff>
    </xdr:to>
    <xdr:cxnSp macro="">
      <xdr:nvCxnSpPr>
        <xdr:cNvPr id="384" name="直線コネクタ 383">
          <a:extLst>
            <a:ext uri="{FF2B5EF4-FFF2-40B4-BE49-F238E27FC236}">
              <a16:creationId xmlns:a16="http://schemas.microsoft.com/office/drawing/2014/main" id="{948D7304-3DBB-48AF-85C6-1FB11A3157DD}"/>
            </a:ext>
          </a:extLst>
        </xdr:cNvPr>
        <xdr:cNvCxnSpPr/>
      </xdr:nvCxnSpPr>
      <xdr:spPr>
        <a:xfrm flipV="1">
          <a:off x="4634865" y="17146905"/>
          <a:ext cx="0" cy="1335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140988</xdr:rowOff>
    </xdr:from>
    <xdr:ext cx="405111" cy="259045"/>
    <xdr:sp macro="" textlink="">
      <xdr:nvSpPr>
        <xdr:cNvPr id="385" name="【港湾・漁港】&#10;有形固定資産減価償却率最小値テキスト">
          <a:extLst>
            <a:ext uri="{FF2B5EF4-FFF2-40B4-BE49-F238E27FC236}">
              <a16:creationId xmlns:a16="http://schemas.microsoft.com/office/drawing/2014/main" id="{BD641CE5-27F9-48BC-86AD-8F0808731FF9}"/>
            </a:ext>
          </a:extLst>
        </xdr:cNvPr>
        <xdr:cNvSpPr txBox="1"/>
      </xdr:nvSpPr>
      <xdr:spPr>
        <a:xfrm>
          <a:off x="46736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137161</xdr:rowOff>
    </xdr:from>
    <xdr:to>
      <xdr:col>24</xdr:col>
      <xdr:colOff>152400</xdr:colOff>
      <xdr:row>107</xdr:row>
      <xdr:rowOff>137161</xdr:rowOff>
    </xdr:to>
    <xdr:cxnSp macro="">
      <xdr:nvCxnSpPr>
        <xdr:cNvPr id="386" name="直線コネクタ 385">
          <a:extLst>
            <a:ext uri="{FF2B5EF4-FFF2-40B4-BE49-F238E27FC236}">
              <a16:creationId xmlns:a16="http://schemas.microsoft.com/office/drawing/2014/main" id="{02A831F5-C802-41C3-9273-E10DA3E9F94B}"/>
            </a:ext>
          </a:extLst>
        </xdr:cNvPr>
        <xdr:cNvCxnSpPr/>
      </xdr:nvCxnSpPr>
      <xdr:spPr>
        <a:xfrm>
          <a:off x="4546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340478" cy="259045"/>
    <xdr:sp macro="" textlink="">
      <xdr:nvSpPr>
        <xdr:cNvPr id="387" name="【港湾・漁港】&#10;有形固定資産減価償却率最大値テキスト">
          <a:extLst>
            <a:ext uri="{FF2B5EF4-FFF2-40B4-BE49-F238E27FC236}">
              <a16:creationId xmlns:a16="http://schemas.microsoft.com/office/drawing/2014/main" id="{08FEFA20-583B-4949-8F93-04DAC261A318}"/>
            </a:ext>
          </a:extLst>
        </xdr:cNvPr>
        <xdr:cNvSpPr txBox="1"/>
      </xdr:nvSpPr>
      <xdr:spPr>
        <a:xfrm>
          <a:off x="467360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88" name="直線コネクタ 387">
          <a:extLst>
            <a:ext uri="{FF2B5EF4-FFF2-40B4-BE49-F238E27FC236}">
              <a16:creationId xmlns:a16="http://schemas.microsoft.com/office/drawing/2014/main" id="{90DFA138-F036-436F-ADEF-AE41D2196352}"/>
            </a:ext>
          </a:extLst>
        </xdr:cNvPr>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65422</xdr:rowOff>
    </xdr:from>
    <xdr:ext cx="405111" cy="259045"/>
    <xdr:sp macro="" textlink="">
      <xdr:nvSpPr>
        <xdr:cNvPr id="389" name="【港湾・漁港】&#10;有形固定資産減価償却率平均値テキスト">
          <a:extLst>
            <a:ext uri="{FF2B5EF4-FFF2-40B4-BE49-F238E27FC236}">
              <a16:creationId xmlns:a16="http://schemas.microsoft.com/office/drawing/2014/main" id="{35FC1724-F6C6-4325-8A95-C57AA43A4CC3}"/>
            </a:ext>
          </a:extLst>
        </xdr:cNvPr>
        <xdr:cNvSpPr txBox="1"/>
      </xdr:nvSpPr>
      <xdr:spPr>
        <a:xfrm>
          <a:off x="4673600" y="17896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42545</xdr:rowOff>
    </xdr:from>
    <xdr:to>
      <xdr:col>24</xdr:col>
      <xdr:colOff>114300</xdr:colOff>
      <xdr:row>105</xdr:row>
      <xdr:rowOff>144145</xdr:rowOff>
    </xdr:to>
    <xdr:sp macro="" textlink="">
      <xdr:nvSpPr>
        <xdr:cNvPr id="390" name="フローチャート: 判断 389">
          <a:extLst>
            <a:ext uri="{FF2B5EF4-FFF2-40B4-BE49-F238E27FC236}">
              <a16:creationId xmlns:a16="http://schemas.microsoft.com/office/drawing/2014/main" id="{6BFD9FB9-277C-4776-B227-C5ABA4D8F865}"/>
            </a:ext>
          </a:extLst>
        </xdr:cNvPr>
        <xdr:cNvSpPr/>
      </xdr:nvSpPr>
      <xdr:spPr>
        <a:xfrm>
          <a:off x="4584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95886</xdr:rowOff>
    </xdr:from>
    <xdr:to>
      <xdr:col>20</xdr:col>
      <xdr:colOff>38100</xdr:colOff>
      <xdr:row>107</xdr:row>
      <xdr:rowOff>26036</xdr:rowOff>
    </xdr:to>
    <xdr:sp macro="" textlink="">
      <xdr:nvSpPr>
        <xdr:cNvPr id="391" name="フローチャート: 判断 390">
          <a:extLst>
            <a:ext uri="{FF2B5EF4-FFF2-40B4-BE49-F238E27FC236}">
              <a16:creationId xmlns:a16="http://schemas.microsoft.com/office/drawing/2014/main" id="{D6FD62E9-F4BA-40DB-BAF1-EECC597E50AE}"/>
            </a:ext>
          </a:extLst>
        </xdr:cNvPr>
        <xdr:cNvSpPr/>
      </xdr:nvSpPr>
      <xdr:spPr>
        <a:xfrm>
          <a:off x="3746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19686</xdr:rowOff>
    </xdr:from>
    <xdr:to>
      <xdr:col>15</xdr:col>
      <xdr:colOff>101600</xdr:colOff>
      <xdr:row>107</xdr:row>
      <xdr:rowOff>121286</xdr:rowOff>
    </xdr:to>
    <xdr:sp macro="" textlink="">
      <xdr:nvSpPr>
        <xdr:cNvPr id="392" name="フローチャート: 判断 391">
          <a:extLst>
            <a:ext uri="{FF2B5EF4-FFF2-40B4-BE49-F238E27FC236}">
              <a16:creationId xmlns:a16="http://schemas.microsoft.com/office/drawing/2014/main" id="{CC27F875-BB09-4F12-AD3E-57739CC49CEC}"/>
            </a:ext>
          </a:extLst>
        </xdr:cNvPr>
        <xdr:cNvSpPr/>
      </xdr:nvSpPr>
      <xdr:spPr>
        <a:xfrm>
          <a:off x="2857500" y="18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162561</xdr:rowOff>
    </xdr:from>
    <xdr:to>
      <xdr:col>10</xdr:col>
      <xdr:colOff>165100</xdr:colOff>
      <xdr:row>107</xdr:row>
      <xdr:rowOff>92711</xdr:rowOff>
    </xdr:to>
    <xdr:sp macro="" textlink="">
      <xdr:nvSpPr>
        <xdr:cNvPr id="393" name="フローチャート: 判断 392">
          <a:extLst>
            <a:ext uri="{FF2B5EF4-FFF2-40B4-BE49-F238E27FC236}">
              <a16:creationId xmlns:a16="http://schemas.microsoft.com/office/drawing/2014/main" id="{8D567BC5-8926-4191-9ED4-AF55B6E38CB8}"/>
            </a:ext>
          </a:extLst>
        </xdr:cNvPr>
        <xdr:cNvSpPr/>
      </xdr:nvSpPr>
      <xdr:spPr>
        <a:xfrm>
          <a:off x="1968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132080</xdr:rowOff>
    </xdr:from>
    <xdr:to>
      <xdr:col>6</xdr:col>
      <xdr:colOff>38100</xdr:colOff>
      <xdr:row>106</xdr:row>
      <xdr:rowOff>62230</xdr:rowOff>
    </xdr:to>
    <xdr:sp macro="" textlink="">
      <xdr:nvSpPr>
        <xdr:cNvPr id="394" name="フローチャート: 判断 393">
          <a:extLst>
            <a:ext uri="{FF2B5EF4-FFF2-40B4-BE49-F238E27FC236}">
              <a16:creationId xmlns:a16="http://schemas.microsoft.com/office/drawing/2014/main" id="{F33BAD1F-83D5-464A-8DBA-A03F7A0DCE31}"/>
            </a:ext>
          </a:extLst>
        </xdr:cNvPr>
        <xdr:cNvSpPr/>
      </xdr:nvSpPr>
      <xdr:spPr>
        <a:xfrm>
          <a:off x="1079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D3B28022-6724-4235-B09A-5270D68BEF5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3FE0BEF-BF45-4477-8930-08D2EC0D338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BE0E14EA-9626-416C-85EE-C82DE13BA33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734C5ED7-C009-4CB4-860B-B162D4C4147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C6295D8E-DF21-4D38-A603-B3B99805E09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80645</xdr:rowOff>
    </xdr:from>
    <xdr:to>
      <xdr:col>24</xdr:col>
      <xdr:colOff>114300</xdr:colOff>
      <xdr:row>107</xdr:row>
      <xdr:rowOff>10795</xdr:rowOff>
    </xdr:to>
    <xdr:sp macro="" textlink="">
      <xdr:nvSpPr>
        <xdr:cNvPr id="400" name="楕円 399">
          <a:extLst>
            <a:ext uri="{FF2B5EF4-FFF2-40B4-BE49-F238E27FC236}">
              <a16:creationId xmlns:a16="http://schemas.microsoft.com/office/drawing/2014/main" id="{4048930E-01CB-4077-9370-153B46A10D37}"/>
            </a:ext>
          </a:extLst>
        </xdr:cNvPr>
        <xdr:cNvSpPr/>
      </xdr:nvSpPr>
      <xdr:spPr>
        <a:xfrm>
          <a:off x="45847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59072</xdr:rowOff>
    </xdr:from>
    <xdr:ext cx="405111" cy="259045"/>
    <xdr:sp macro="" textlink="">
      <xdr:nvSpPr>
        <xdr:cNvPr id="401" name="【港湾・漁港】&#10;有形固定資産減価償却率該当値テキスト">
          <a:extLst>
            <a:ext uri="{FF2B5EF4-FFF2-40B4-BE49-F238E27FC236}">
              <a16:creationId xmlns:a16="http://schemas.microsoft.com/office/drawing/2014/main" id="{E98F01E7-5837-4512-BCFF-37F752C1C35E}"/>
            </a:ext>
          </a:extLst>
        </xdr:cNvPr>
        <xdr:cNvSpPr txBox="1"/>
      </xdr:nvSpPr>
      <xdr:spPr>
        <a:xfrm>
          <a:off x="4673600" y="182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48261</xdr:rowOff>
    </xdr:from>
    <xdr:to>
      <xdr:col>20</xdr:col>
      <xdr:colOff>38100</xdr:colOff>
      <xdr:row>106</xdr:row>
      <xdr:rowOff>149861</xdr:rowOff>
    </xdr:to>
    <xdr:sp macro="" textlink="">
      <xdr:nvSpPr>
        <xdr:cNvPr id="402" name="楕円 401">
          <a:extLst>
            <a:ext uri="{FF2B5EF4-FFF2-40B4-BE49-F238E27FC236}">
              <a16:creationId xmlns:a16="http://schemas.microsoft.com/office/drawing/2014/main" id="{98495267-78B2-41BA-998A-67CC8C0473D9}"/>
            </a:ext>
          </a:extLst>
        </xdr:cNvPr>
        <xdr:cNvSpPr/>
      </xdr:nvSpPr>
      <xdr:spPr>
        <a:xfrm>
          <a:off x="3746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99061</xdr:rowOff>
    </xdr:from>
    <xdr:to>
      <xdr:col>24</xdr:col>
      <xdr:colOff>63500</xdr:colOff>
      <xdr:row>106</xdr:row>
      <xdr:rowOff>131445</xdr:rowOff>
    </xdr:to>
    <xdr:cxnSp macro="">
      <xdr:nvCxnSpPr>
        <xdr:cNvPr id="403" name="直線コネクタ 402">
          <a:extLst>
            <a:ext uri="{FF2B5EF4-FFF2-40B4-BE49-F238E27FC236}">
              <a16:creationId xmlns:a16="http://schemas.microsoft.com/office/drawing/2014/main" id="{E403E390-34FC-4885-B0F7-D4FA4A66505D}"/>
            </a:ext>
          </a:extLst>
        </xdr:cNvPr>
        <xdr:cNvCxnSpPr/>
      </xdr:nvCxnSpPr>
      <xdr:spPr>
        <a:xfrm>
          <a:off x="3797300" y="1827276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17780</xdr:rowOff>
    </xdr:from>
    <xdr:to>
      <xdr:col>15</xdr:col>
      <xdr:colOff>101600</xdr:colOff>
      <xdr:row>106</xdr:row>
      <xdr:rowOff>119380</xdr:rowOff>
    </xdr:to>
    <xdr:sp macro="" textlink="">
      <xdr:nvSpPr>
        <xdr:cNvPr id="404" name="楕円 403">
          <a:extLst>
            <a:ext uri="{FF2B5EF4-FFF2-40B4-BE49-F238E27FC236}">
              <a16:creationId xmlns:a16="http://schemas.microsoft.com/office/drawing/2014/main" id="{139BB488-6848-4033-BEBC-2FF357B15F09}"/>
            </a:ext>
          </a:extLst>
        </xdr:cNvPr>
        <xdr:cNvSpPr/>
      </xdr:nvSpPr>
      <xdr:spPr>
        <a:xfrm>
          <a:off x="2857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68580</xdr:rowOff>
    </xdr:from>
    <xdr:to>
      <xdr:col>19</xdr:col>
      <xdr:colOff>177800</xdr:colOff>
      <xdr:row>106</xdr:row>
      <xdr:rowOff>99061</xdr:rowOff>
    </xdr:to>
    <xdr:cxnSp macro="">
      <xdr:nvCxnSpPr>
        <xdr:cNvPr id="405" name="直線コネクタ 404">
          <a:extLst>
            <a:ext uri="{FF2B5EF4-FFF2-40B4-BE49-F238E27FC236}">
              <a16:creationId xmlns:a16="http://schemas.microsoft.com/office/drawing/2014/main" id="{DC8C32CC-67F4-4CFE-BD58-C12F63810885}"/>
            </a:ext>
          </a:extLst>
        </xdr:cNvPr>
        <xdr:cNvCxnSpPr/>
      </xdr:nvCxnSpPr>
      <xdr:spPr>
        <a:xfrm>
          <a:off x="2908300" y="182422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164464</xdr:rowOff>
    </xdr:from>
    <xdr:to>
      <xdr:col>10</xdr:col>
      <xdr:colOff>165100</xdr:colOff>
      <xdr:row>106</xdr:row>
      <xdr:rowOff>94614</xdr:rowOff>
    </xdr:to>
    <xdr:sp macro="" textlink="">
      <xdr:nvSpPr>
        <xdr:cNvPr id="406" name="楕円 405">
          <a:extLst>
            <a:ext uri="{FF2B5EF4-FFF2-40B4-BE49-F238E27FC236}">
              <a16:creationId xmlns:a16="http://schemas.microsoft.com/office/drawing/2014/main" id="{70CFD89C-125E-42AA-92BD-4C1D13C9171B}"/>
            </a:ext>
          </a:extLst>
        </xdr:cNvPr>
        <xdr:cNvSpPr/>
      </xdr:nvSpPr>
      <xdr:spPr>
        <a:xfrm>
          <a:off x="1968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43814</xdr:rowOff>
    </xdr:from>
    <xdr:to>
      <xdr:col>15</xdr:col>
      <xdr:colOff>50800</xdr:colOff>
      <xdr:row>106</xdr:row>
      <xdr:rowOff>68580</xdr:rowOff>
    </xdr:to>
    <xdr:cxnSp macro="">
      <xdr:nvCxnSpPr>
        <xdr:cNvPr id="407" name="直線コネクタ 406">
          <a:extLst>
            <a:ext uri="{FF2B5EF4-FFF2-40B4-BE49-F238E27FC236}">
              <a16:creationId xmlns:a16="http://schemas.microsoft.com/office/drawing/2014/main" id="{BBE7C570-8011-45C3-898B-FED93A8E7683}"/>
            </a:ext>
          </a:extLst>
        </xdr:cNvPr>
        <xdr:cNvCxnSpPr/>
      </xdr:nvCxnSpPr>
      <xdr:spPr>
        <a:xfrm>
          <a:off x="2019300" y="1821751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17163</xdr:rowOff>
    </xdr:from>
    <xdr:ext cx="405111" cy="259045"/>
    <xdr:sp macro="" textlink="">
      <xdr:nvSpPr>
        <xdr:cNvPr id="408" name="n_1aveValue【港湾・漁港】&#10;有形固定資産減価償却率">
          <a:extLst>
            <a:ext uri="{FF2B5EF4-FFF2-40B4-BE49-F238E27FC236}">
              <a16:creationId xmlns:a16="http://schemas.microsoft.com/office/drawing/2014/main" id="{FD304707-5D13-4EC9-8CB2-5D77278D0B1B}"/>
            </a:ext>
          </a:extLst>
        </xdr:cNvPr>
        <xdr:cNvSpPr txBox="1"/>
      </xdr:nvSpPr>
      <xdr:spPr>
        <a:xfrm>
          <a:off x="3582044" y="1836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112413</xdr:rowOff>
    </xdr:from>
    <xdr:ext cx="405111" cy="259045"/>
    <xdr:sp macro="" textlink="">
      <xdr:nvSpPr>
        <xdr:cNvPr id="409" name="n_2aveValue【港湾・漁港】&#10;有形固定資産減価償却率">
          <a:extLst>
            <a:ext uri="{FF2B5EF4-FFF2-40B4-BE49-F238E27FC236}">
              <a16:creationId xmlns:a16="http://schemas.microsoft.com/office/drawing/2014/main" id="{02F2CB71-E4A2-4EA6-AB63-940B84D01A38}"/>
            </a:ext>
          </a:extLst>
        </xdr:cNvPr>
        <xdr:cNvSpPr txBox="1"/>
      </xdr:nvSpPr>
      <xdr:spPr>
        <a:xfrm>
          <a:off x="270574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83838</xdr:rowOff>
    </xdr:from>
    <xdr:ext cx="405111" cy="259045"/>
    <xdr:sp macro="" textlink="">
      <xdr:nvSpPr>
        <xdr:cNvPr id="410" name="n_3aveValue【港湾・漁港】&#10;有形固定資産減価償却率">
          <a:extLst>
            <a:ext uri="{FF2B5EF4-FFF2-40B4-BE49-F238E27FC236}">
              <a16:creationId xmlns:a16="http://schemas.microsoft.com/office/drawing/2014/main" id="{8A31593A-C202-4A64-AE50-7B3BE65F53C4}"/>
            </a:ext>
          </a:extLst>
        </xdr:cNvPr>
        <xdr:cNvSpPr txBox="1"/>
      </xdr:nvSpPr>
      <xdr:spPr>
        <a:xfrm>
          <a:off x="1816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78757</xdr:rowOff>
    </xdr:from>
    <xdr:ext cx="405111" cy="259045"/>
    <xdr:sp macro="" textlink="">
      <xdr:nvSpPr>
        <xdr:cNvPr id="411" name="n_4aveValue【港湾・漁港】&#10;有形固定資産減価償却率">
          <a:extLst>
            <a:ext uri="{FF2B5EF4-FFF2-40B4-BE49-F238E27FC236}">
              <a16:creationId xmlns:a16="http://schemas.microsoft.com/office/drawing/2014/main" id="{FC27BEF9-DEEC-4ACA-81E4-1C6C355ADA36}"/>
            </a:ext>
          </a:extLst>
        </xdr:cNvPr>
        <xdr:cNvSpPr txBox="1"/>
      </xdr:nvSpPr>
      <xdr:spPr>
        <a:xfrm>
          <a:off x="927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166388</xdr:rowOff>
    </xdr:from>
    <xdr:ext cx="405111" cy="259045"/>
    <xdr:sp macro="" textlink="">
      <xdr:nvSpPr>
        <xdr:cNvPr id="412" name="n_1mainValue【港湾・漁港】&#10;有形固定資産減価償却率">
          <a:extLst>
            <a:ext uri="{FF2B5EF4-FFF2-40B4-BE49-F238E27FC236}">
              <a16:creationId xmlns:a16="http://schemas.microsoft.com/office/drawing/2014/main" id="{8B81A2B6-5A4E-498D-82B5-43E11DAF28CA}"/>
            </a:ext>
          </a:extLst>
        </xdr:cNvPr>
        <xdr:cNvSpPr txBox="1"/>
      </xdr:nvSpPr>
      <xdr:spPr>
        <a:xfrm>
          <a:off x="35820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135907</xdr:rowOff>
    </xdr:from>
    <xdr:ext cx="405111" cy="259045"/>
    <xdr:sp macro="" textlink="">
      <xdr:nvSpPr>
        <xdr:cNvPr id="413" name="n_2mainValue【港湾・漁港】&#10;有形固定資産減価償却率">
          <a:extLst>
            <a:ext uri="{FF2B5EF4-FFF2-40B4-BE49-F238E27FC236}">
              <a16:creationId xmlns:a16="http://schemas.microsoft.com/office/drawing/2014/main" id="{5E7108AE-7FE8-48C0-BB44-087D269DBCF2}"/>
            </a:ext>
          </a:extLst>
        </xdr:cNvPr>
        <xdr:cNvSpPr txBox="1"/>
      </xdr:nvSpPr>
      <xdr:spPr>
        <a:xfrm>
          <a:off x="2705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111141</xdr:rowOff>
    </xdr:from>
    <xdr:ext cx="405111" cy="259045"/>
    <xdr:sp macro="" textlink="">
      <xdr:nvSpPr>
        <xdr:cNvPr id="414" name="n_3mainValue【港湾・漁港】&#10;有形固定資産減価償却率">
          <a:extLst>
            <a:ext uri="{FF2B5EF4-FFF2-40B4-BE49-F238E27FC236}">
              <a16:creationId xmlns:a16="http://schemas.microsoft.com/office/drawing/2014/main" id="{3CAB0AC0-E39C-4632-B357-05AB6741B4AC}"/>
            </a:ext>
          </a:extLst>
        </xdr:cNvPr>
        <xdr:cNvSpPr txBox="1"/>
      </xdr:nvSpPr>
      <xdr:spPr>
        <a:xfrm>
          <a:off x="1816744" y="179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a:extLst>
            <a:ext uri="{FF2B5EF4-FFF2-40B4-BE49-F238E27FC236}">
              <a16:creationId xmlns:a16="http://schemas.microsoft.com/office/drawing/2014/main" id="{1BE2F9C7-9B23-4DD3-9AD5-9F1E09747F2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a:extLst>
            <a:ext uri="{FF2B5EF4-FFF2-40B4-BE49-F238E27FC236}">
              <a16:creationId xmlns:a16="http://schemas.microsoft.com/office/drawing/2014/main" id="{0647DE64-B016-4219-957B-5F03AB3636F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a:extLst>
            <a:ext uri="{FF2B5EF4-FFF2-40B4-BE49-F238E27FC236}">
              <a16:creationId xmlns:a16="http://schemas.microsoft.com/office/drawing/2014/main" id="{0EE0FAE3-FB78-4555-A9CB-B2A32EC9766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a:extLst>
            <a:ext uri="{FF2B5EF4-FFF2-40B4-BE49-F238E27FC236}">
              <a16:creationId xmlns:a16="http://schemas.microsoft.com/office/drawing/2014/main" id="{137F5307-F30B-4093-B0FF-1DF840F7F4D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a:extLst>
            <a:ext uri="{FF2B5EF4-FFF2-40B4-BE49-F238E27FC236}">
              <a16:creationId xmlns:a16="http://schemas.microsoft.com/office/drawing/2014/main" id="{B16D8BD3-683C-4080-9AF8-367758F5555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a:extLst>
            <a:ext uri="{FF2B5EF4-FFF2-40B4-BE49-F238E27FC236}">
              <a16:creationId xmlns:a16="http://schemas.microsoft.com/office/drawing/2014/main" id="{C1D1115D-A18F-43E6-86D9-AE63A792BD4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a:extLst>
            <a:ext uri="{FF2B5EF4-FFF2-40B4-BE49-F238E27FC236}">
              <a16:creationId xmlns:a16="http://schemas.microsoft.com/office/drawing/2014/main" id="{C112CABB-04C9-4C34-AC71-BB143ACDE0D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a:extLst>
            <a:ext uri="{FF2B5EF4-FFF2-40B4-BE49-F238E27FC236}">
              <a16:creationId xmlns:a16="http://schemas.microsoft.com/office/drawing/2014/main" id="{8C354638-642C-49FC-B466-CCF763635A6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a:extLst>
            <a:ext uri="{FF2B5EF4-FFF2-40B4-BE49-F238E27FC236}">
              <a16:creationId xmlns:a16="http://schemas.microsoft.com/office/drawing/2014/main" id="{3E1ACD03-4B53-46D8-81B7-8437F849F9F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a:extLst>
            <a:ext uri="{FF2B5EF4-FFF2-40B4-BE49-F238E27FC236}">
              <a16:creationId xmlns:a16="http://schemas.microsoft.com/office/drawing/2014/main" id="{CEFC22D1-BFE2-4823-B377-89CB37A51E6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5" name="直線コネクタ 424">
          <a:extLst>
            <a:ext uri="{FF2B5EF4-FFF2-40B4-BE49-F238E27FC236}">
              <a16:creationId xmlns:a16="http://schemas.microsoft.com/office/drawing/2014/main" id="{290BED44-8843-44CE-BE12-05E49286A245}"/>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6" name="テキスト ボックス 425">
          <a:extLst>
            <a:ext uri="{FF2B5EF4-FFF2-40B4-BE49-F238E27FC236}">
              <a16:creationId xmlns:a16="http://schemas.microsoft.com/office/drawing/2014/main" id="{FC270809-99DB-4677-8219-CB4B5D62B419}"/>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7" name="直線コネクタ 426">
          <a:extLst>
            <a:ext uri="{FF2B5EF4-FFF2-40B4-BE49-F238E27FC236}">
              <a16:creationId xmlns:a16="http://schemas.microsoft.com/office/drawing/2014/main" id="{CBAC96E2-4E94-4770-A294-2B9A2F719C6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28" name="テキスト ボックス 427">
          <a:extLst>
            <a:ext uri="{FF2B5EF4-FFF2-40B4-BE49-F238E27FC236}">
              <a16:creationId xmlns:a16="http://schemas.microsoft.com/office/drawing/2014/main" id="{32938B43-6FE0-44E4-9136-138294CEF969}"/>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9" name="直線コネクタ 428">
          <a:extLst>
            <a:ext uri="{FF2B5EF4-FFF2-40B4-BE49-F238E27FC236}">
              <a16:creationId xmlns:a16="http://schemas.microsoft.com/office/drawing/2014/main" id="{57148B5B-DA83-4CEE-9F1C-232102075CA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30" name="テキスト ボックス 429">
          <a:extLst>
            <a:ext uri="{FF2B5EF4-FFF2-40B4-BE49-F238E27FC236}">
              <a16:creationId xmlns:a16="http://schemas.microsoft.com/office/drawing/2014/main" id="{D2D85967-43EF-4E48-B946-9F544C2ED864}"/>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1" name="直線コネクタ 430">
          <a:extLst>
            <a:ext uri="{FF2B5EF4-FFF2-40B4-BE49-F238E27FC236}">
              <a16:creationId xmlns:a16="http://schemas.microsoft.com/office/drawing/2014/main" id="{F8A7DDE3-4BA6-4E59-AF20-5DFCF31E1848}"/>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32" name="テキスト ボックス 431">
          <a:extLst>
            <a:ext uri="{FF2B5EF4-FFF2-40B4-BE49-F238E27FC236}">
              <a16:creationId xmlns:a16="http://schemas.microsoft.com/office/drawing/2014/main" id="{FC24E03B-1740-43F4-80C1-7F99433C7E1D}"/>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a:extLst>
            <a:ext uri="{FF2B5EF4-FFF2-40B4-BE49-F238E27FC236}">
              <a16:creationId xmlns:a16="http://schemas.microsoft.com/office/drawing/2014/main" id="{B689B0F5-F85F-46A0-958B-39F2892D8C9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4" name="テキスト ボックス 433">
          <a:extLst>
            <a:ext uri="{FF2B5EF4-FFF2-40B4-BE49-F238E27FC236}">
              <a16:creationId xmlns:a16="http://schemas.microsoft.com/office/drawing/2014/main" id="{C1F08746-7D51-4757-A540-82864F5F279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港湾・漁港】&#10;一人当たり有形固定資産（償却資産）額グラフ枠">
          <a:extLst>
            <a:ext uri="{FF2B5EF4-FFF2-40B4-BE49-F238E27FC236}">
              <a16:creationId xmlns:a16="http://schemas.microsoft.com/office/drawing/2014/main" id="{4A8FD03D-A549-4707-A638-9CE29EA598B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30807</xdr:rowOff>
    </xdr:from>
    <xdr:to>
      <xdr:col>54</xdr:col>
      <xdr:colOff>189865</xdr:colOff>
      <xdr:row>108</xdr:row>
      <xdr:rowOff>73417</xdr:rowOff>
    </xdr:to>
    <xdr:cxnSp macro="">
      <xdr:nvCxnSpPr>
        <xdr:cNvPr id="436" name="直線コネクタ 435">
          <a:extLst>
            <a:ext uri="{FF2B5EF4-FFF2-40B4-BE49-F238E27FC236}">
              <a16:creationId xmlns:a16="http://schemas.microsoft.com/office/drawing/2014/main" id="{2D25511E-ADFF-4649-B35D-B315A96E8605}"/>
            </a:ext>
          </a:extLst>
        </xdr:cNvPr>
        <xdr:cNvCxnSpPr/>
      </xdr:nvCxnSpPr>
      <xdr:spPr>
        <a:xfrm flipV="1">
          <a:off x="10476865" y="17518707"/>
          <a:ext cx="0" cy="1071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77244</xdr:rowOff>
    </xdr:from>
    <xdr:ext cx="469744" cy="259045"/>
    <xdr:sp macro="" textlink="">
      <xdr:nvSpPr>
        <xdr:cNvPr id="437" name="【港湾・漁港】&#10;一人当たり有形固定資産（償却資産）額最小値テキスト">
          <a:extLst>
            <a:ext uri="{FF2B5EF4-FFF2-40B4-BE49-F238E27FC236}">
              <a16:creationId xmlns:a16="http://schemas.microsoft.com/office/drawing/2014/main" id="{EF242169-9BA0-47B7-A810-1FE79524FB81}"/>
            </a:ext>
          </a:extLst>
        </xdr:cNvPr>
        <xdr:cNvSpPr txBox="1"/>
      </xdr:nvSpPr>
      <xdr:spPr>
        <a:xfrm>
          <a:off x="10515600" y="1859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73417</xdr:rowOff>
    </xdr:from>
    <xdr:to>
      <xdr:col>55</xdr:col>
      <xdr:colOff>88900</xdr:colOff>
      <xdr:row>108</xdr:row>
      <xdr:rowOff>73417</xdr:rowOff>
    </xdr:to>
    <xdr:cxnSp macro="">
      <xdr:nvCxnSpPr>
        <xdr:cNvPr id="438" name="直線コネクタ 437">
          <a:extLst>
            <a:ext uri="{FF2B5EF4-FFF2-40B4-BE49-F238E27FC236}">
              <a16:creationId xmlns:a16="http://schemas.microsoft.com/office/drawing/2014/main" id="{944EF174-6DF1-4F86-9FE5-51DF2BA1E82D}"/>
            </a:ext>
          </a:extLst>
        </xdr:cNvPr>
        <xdr:cNvCxnSpPr/>
      </xdr:nvCxnSpPr>
      <xdr:spPr>
        <a:xfrm>
          <a:off x="10388600" y="1859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148934</xdr:rowOff>
    </xdr:from>
    <xdr:ext cx="690189" cy="259045"/>
    <xdr:sp macro="" textlink="">
      <xdr:nvSpPr>
        <xdr:cNvPr id="439" name="【港湾・漁港】&#10;一人当たり有形固定資産（償却資産）額最大値テキスト">
          <a:extLst>
            <a:ext uri="{FF2B5EF4-FFF2-40B4-BE49-F238E27FC236}">
              <a16:creationId xmlns:a16="http://schemas.microsoft.com/office/drawing/2014/main" id="{2257584B-6CE4-4BF6-A280-642A9A2D7007}"/>
            </a:ext>
          </a:extLst>
        </xdr:cNvPr>
        <xdr:cNvSpPr txBox="1"/>
      </xdr:nvSpPr>
      <xdr:spPr>
        <a:xfrm>
          <a:off x="10515600" y="17293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30807</xdr:rowOff>
    </xdr:from>
    <xdr:to>
      <xdr:col>55</xdr:col>
      <xdr:colOff>88900</xdr:colOff>
      <xdr:row>102</xdr:row>
      <xdr:rowOff>30807</xdr:rowOff>
    </xdr:to>
    <xdr:cxnSp macro="">
      <xdr:nvCxnSpPr>
        <xdr:cNvPr id="440" name="直線コネクタ 439">
          <a:extLst>
            <a:ext uri="{FF2B5EF4-FFF2-40B4-BE49-F238E27FC236}">
              <a16:creationId xmlns:a16="http://schemas.microsoft.com/office/drawing/2014/main" id="{4A036297-08B2-4852-B456-910F63DEE581}"/>
            </a:ext>
          </a:extLst>
        </xdr:cNvPr>
        <xdr:cNvCxnSpPr/>
      </xdr:nvCxnSpPr>
      <xdr:spPr>
        <a:xfrm>
          <a:off x="10388600" y="1751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23204</xdr:rowOff>
    </xdr:from>
    <xdr:ext cx="599010" cy="259045"/>
    <xdr:sp macro="" textlink="">
      <xdr:nvSpPr>
        <xdr:cNvPr id="441" name="【港湾・漁港】&#10;一人当たり有形固定資産（償却資産）額平均値テキスト">
          <a:extLst>
            <a:ext uri="{FF2B5EF4-FFF2-40B4-BE49-F238E27FC236}">
              <a16:creationId xmlns:a16="http://schemas.microsoft.com/office/drawing/2014/main" id="{E69953EA-FDBC-4AFD-916D-8070CFD1EFE4}"/>
            </a:ext>
          </a:extLst>
        </xdr:cNvPr>
        <xdr:cNvSpPr txBox="1"/>
      </xdr:nvSpPr>
      <xdr:spPr>
        <a:xfrm>
          <a:off x="10515600" y="181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327</xdr:rowOff>
    </xdr:from>
    <xdr:to>
      <xdr:col>55</xdr:col>
      <xdr:colOff>50800</xdr:colOff>
      <xdr:row>107</xdr:row>
      <xdr:rowOff>101927</xdr:rowOff>
    </xdr:to>
    <xdr:sp macro="" textlink="">
      <xdr:nvSpPr>
        <xdr:cNvPr id="442" name="フローチャート: 判断 441">
          <a:extLst>
            <a:ext uri="{FF2B5EF4-FFF2-40B4-BE49-F238E27FC236}">
              <a16:creationId xmlns:a16="http://schemas.microsoft.com/office/drawing/2014/main" id="{44503D64-299B-41C1-AA83-E820F08D05B8}"/>
            </a:ext>
          </a:extLst>
        </xdr:cNvPr>
        <xdr:cNvSpPr/>
      </xdr:nvSpPr>
      <xdr:spPr>
        <a:xfrm>
          <a:off x="10426700" y="183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64390</xdr:rowOff>
    </xdr:from>
    <xdr:to>
      <xdr:col>50</xdr:col>
      <xdr:colOff>165100</xdr:colOff>
      <xdr:row>107</xdr:row>
      <xdr:rowOff>165990</xdr:rowOff>
    </xdr:to>
    <xdr:sp macro="" textlink="">
      <xdr:nvSpPr>
        <xdr:cNvPr id="443" name="フローチャート: 判断 442">
          <a:extLst>
            <a:ext uri="{FF2B5EF4-FFF2-40B4-BE49-F238E27FC236}">
              <a16:creationId xmlns:a16="http://schemas.microsoft.com/office/drawing/2014/main" id="{613D6577-B3CA-44F9-850C-84ADEFA60C58}"/>
            </a:ext>
          </a:extLst>
        </xdr:cNvPr>
        <xdr:cNvSpPr/>
      </xdr:nvSpPr>
      <xdr:spPr>
        <a:xfrm>
          <a:off x="9588500" y="184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53539</xdr:rowOff>
    </xdr:from>
    <xdr:to>
      <xdr:col>46</xdr:col>
      <xdr:colOff>38100</xdr:colOff>
      <xdr:row>107</xdr:row>
      <xdr:rowOff>155139</xdr:rowOff>
    </xdr:to>
    <xdr:sp macro="" textlink="">
      <xdr:nvSpPr>
        <xdr:cNvPr id="444" name="フローチャート: 判断 443">
          <a:extLst>
            <a:ext uri="{FF2B5EF4-FFF2-40B4-BE49-F238E27FC236}">
              <a16:creationId xmlns:a16="http://schemas.microsoft.com/office/drawing/2014/main" id="{CAF92479-AFF1-47F1-8FCE-76E8BA19AF7F}"/>
            </a:ext>
          </a:extLst>
        </xdr:cNvPr>
        <xdr:cNvSpPr/>
      </xdr:nvSpPr>
      <xdr:spPr>
        <a:xfrm>
          <a:off x="8699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49222</xdr:rowOff>
    </xdr:from>
    <xdr:to>
      <xdr:col>41</xdr:col>
      <xdr:colOff>101600</xdr:colOff>
      <xdr:row>107</xdr:row>
      <xdr:rowOff>150822</xdr:rowOff>
    </xdr:to>
    <xdr:sp macro="" textlink="">
      <xdr:nvSpPr>
        <xdr:cNvPr id="445" name="フローチャート: 判断 444">
          <a:extLst>
            <a:ext uri="{FF2B5EF4-FFF2-40B4-BE49-F238E27FC236}">
              <a16:creationId xmlns:a16="http://schemas.microsoft.com/office/drawing/2014/main" id="{AE456F84-9DCE-42FE-AC8B-FB9A147962CA}"/>
            </a:ext>
          </a:extLst>
        </xdr:cNvPr>
        <xdr:cNvSpPr/>
      </xdr:nvSpPr>
      <xdr:spPr>
        <a:xfrm>
          <a:off x="7810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149264</xdr:rowOff>
    </xdr:from>
    <xdr:to>
      <xdr:col>36</xdr:col>
      <xdr:colOff>165100</xdr:colOff>
      <xdr:row>108</xdr:row>
      <xdr:rowOff>79414</xdr:rowOff>
    </xdr:to>
    <xdr:sp macro="" textlink="">
      <xdr:nvSpPr>
        <xdr:cNvPr id="446" name="フローチャート: 判断 445">
          <a:extLst>
            <a:ext uri="{FF2B5EF4-FFF2-40B4-BE49-F238E27FC236}">
              <a16:creationId xmlns:a16="http://schemas.microsoft.com/office/drawing/2014/main" id="{5DB425D9-0402-4261-97C7-5B958AFDAF92}"/>
            </a:ext>
          </a:extLst>
        </xdr:cNvPr>
        <xdr:cNvSpPr/>
      </xdr:nvSpPr>
      <xdr:spPr>
        <a:xfrm>
          <a:off x="6921500" y="1849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A767BAFC-60D9-49BA-86EA-CDC28CEE134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9D2076E8-08A5-4454-B725-B879B9209C9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4607D07B-AFAD-40F3-A84C-68C7281ABFC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3EACDC9D-9914-4A89-962B-3EAF9AF82F3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25CEA191-AFDE-4B07-94E9-A3BCB150C77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48039</xdr:rowOff>
    </xdr:from>
    <xdr:to>
      <xdr:col>55</xdr:col>
      <xdr:colOff>50800</xdr:colOff>
      <xdr:row>107</xdr:row>
      <xdr:rowOff>149639</xdr:rowOff>
    </xdr:to>
    <xdr:sp macro="" textlink="">
      <xdr:nvSpPr>
        <xdr:cNvPr id="452" name="楕円 451">
          <a:extLst>
            <a:ext uri="{FF2B5EF4-FFF2-40B4-BE49-F238E27FC236}">
              <a16:creationId xmlns:a16="http://schemas.microsoft.com/office/drawing/2014/main" id="{DAD5585B-3D2A-4D27-8783-9FB6AB886F4B}"/>
            </a:ext>
          </a:extLst>
        </xdr:cNvPr>
        <xdr:cNvSpPr/>
      </xdr:nvSpPr>
      <xdr:spPr>
        <a:xfrm>
          <a:off x="10426700" y="1839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26466</xdr:rowOff>
    </xdr:from>
    <xdr:ext cx="599010" cy="259045"/>
    <xdr:sp macro="" textlink="">
      <xdr:nvSpPr>
        <xdr:cNvPr id="453" name="【港湾・漁港】&#10;一人当たり有形固定資産（償却資産）額該当値テキスト">
          <a:extLst>
            <a:ext uri="{FF2B5EF4-FFF2-40B4-BE49-F238E27FC236}">
              <a16:creationId xmlns:a16="http://schemas.microsoft.com/office/drawing/2014/main" id="{A87B5787-438A-40F7-AA71-CBA031B3CE50}"/>
            </a:ext>
          </a:extLst>
        </xdr:cNvPr>
        <xdr:cNvSpPr txBox="1"/>
      </xdr:nvSpPr>
      <xdr:spPr>
        <a:xfrm>
          <a:off x="10515600" y="1837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51781</xdr:rowOff>
    </xdr:from>
    <xdr:to>
      <xdr:col>50</xdr:col>
      <xdr:colOff>165100</xdr:colOff>
      <xdr:row>107</xdr:row>
      <xdr:rowOff>153381</xdr:rowOff>
    </xdr:to>
    <xdr:sp macro="" textlink="">
      <xdr:nvSpPr>
        <xdr:cNvPr id="454" name="楕円 453">
          <a:extLst>
            <a:ext uri="{FF2B5EF4-FFF2-40B4-BE49-F238E27FC236}">
              <a16:creationId xmlns:a16="http://schemas.microsoft.com/office/drawing/2014/main" id="{ECED69E4-EF3B-4AF5-A45C-462CA4D3595F}"/>
            </a:ext>
          </a:extLst>
        </xdr:cNvPr>
        <xdr:cNvSpPr/>
      </xdr:nvSpPr>
      <xdr:spPr>
        <a:xfrm>
          <a:off x="9588500" y="1839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98839</xdr:rowOff>
    </xdr:from>
    <xdr:to>
      <xdr:col>55</xdr:col>
      <xdr:colOff>0</xdr:colOff>
      <xdr:row>107</xdr:row>
      <xdr:rowOff>102581</xdr:rowOff>
    </xdr:to>
    <xdr:cxnSp macro="">
      <xdr:nvCxnSpPr>
        <xdr:cNvPr id="455" name="直線コネクタ 454">
          <a:extLst>
            <a:ext uri="{FF2B5EF4-FFF2-40B4-BE49-F238E27FC236}">
              <a16:creationId xmlns:a16="http://schemas.microsoft.com/office/drawing/2014/main" id="{1B83FC13-2FB3-4530-BCC1-2717D82BDF0B}"/>
            </a:ext>
          </a:extLst>
        </xdr:cNvPr>
        <xdr:cNvCxnSpPr/>
      </xdr:nvCxnSpPr>
      <xdr:spPr>
        <a:xfrm flipV="1">
          <a:off x="9639300" y="18443989"/>
          <a:ext cx="838200" cy="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55116</xdr:rowOff>
    </xdr:from>
    <xdr:to>
      <xdr:col>46</xdr:col>
      <xdr:colOff>38100</xdr:colOff>
      <xdr:row>107</xdr:row>
      <xdr:rowOff>156716</xdr:rowOff>
    </xdr:to>
    <xdr:sp macro="" textlink="">
      <xdr:nvSpPr>
        <xdr:cNvPr id="456" name="楕円 455">
          <a:extLst>
            <a:ext uri="{FF2B5EF4-FFF2-40B4-BE49-F238E27FC236}">
              <a16:creationId xmlns:a16="http://schemas.microsoft.com/office/drawing/2014/main" id="{6E3530B1-B37A-4B2D-9F23-4E50CE9D892E}"/>
            </a:ext>
          </a:extLst>
        </xdr:cNvPr>
        <xdr:cNvSpPr/>
      </xdr:nvSpPr>
      <xdr:spPr>
        <a:xfrm>
          <a:off x="8699500" y="184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102581</xdr:rowOff>
    </xdr:from>
    <xdr:to>
      <xdr:col>50</xdr:col>
      <xdr:colOff>114300</xdr:colOff>
      <xdr:row>107</xdr:row>
      <xdr:rowOff>105916</xdr:rowOff>
    </xdr:to>
    <xdr:cxnSp macro="">
      <xdr:nvCxnSpPr>
        <xdr:cNvPr id="457" name="直線コネクタ 456">
          <a:extLst>
            <a:ext uri="{FF2B5EF4-FFF2-40B4-BE49-F238E27FC236}">
              <a16:creationId xmlns:a16="http://schemas.microsoft.com/office/drawing/2014/main" id="{64BA8279-6856-436A-B037-141F7ACB03A9}"/>
            </a:ext>
          </a:extLst>
        </xdr:cNvPr>
        <xdr:cNvCxnSpPr/>
      </xdr:nvCxnSpPr>
      <xdr:spPr>
        <a:xfrm flipV="1">
          <a:off x="8750300" y="18447731"/>
          <a:ext cx="889000" cy="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58607</xdr:rowOff>
    </xdr:from>
    <xdr:to>
      <xdr:col>41</xdr:col>
      <xdr:colOff>101600</xdr:colOff>
      <xdr:row>107</xdr:row>
      <xdr:rowOff>160207</xdr:rowOff>
    </xdr:to>
    <xdr:sp macro="" textlink="">
      <xdr:nvSpPr>
        <xdr:cNvPr id="458" name="楕円 457">
          <a:extLst>
            <a:ext uri="{FF2B5EF4-FFF2-40B4-BE49-F238E27FC236}">
              <a16:creationId xmlns:a16="http://schemas.microsoft.com/office/drawing/2014/main" id="{C5E0C63C-386B-429B-8BB8-51B23EDAF357}"/>
            </a:ext>
          </a:extLst>
        </xdr:cNvPr>
        <xdr:cNvSpPr/>
      </xdr:nvSpPr>
      <xdr:spPr>
        <a:xfrm>
          <a:off x="7810500" y="1840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105916</xdr:rowOff>
    </xdr:from>
    <xdr:to>
      <xdr:col>45</xdr:col>
      <xdr:colOff>177800</xdr:colOff>
      <xdr:row>107</xdr:row>
      <xdr:rowOff>109407</xdr:rowOff>
    </xdr:to>
    <xdr:cxnSp macro="">
      <xdr:nvCxnSpPr>
        <xdr:cNvPr id="459" name="直線コネクタ 458">
          <a:extLst>
            <a:ext uri="{FF2B5EF4-FFF2-40B4-BE49-F238E27FC236}">
              <a16:creationId xmlns:a16="http://schemas.microsoft.com/office/drawing/2014/main" id="{D406E9D2-DDFD-4AA9-A866-D5B8825B2850}"/>
            </a:ext>
          </a:extLst>
        </xdr:cNvPr>
        <xdr:cNvCxnSpPr/>
      </xdr:nvCxnSpPr>
      <xdr:spPr>
        <a:xfrm flipV="1">
          <a:off x="7861300" y="18451066"/>
          <a:ext cx="889000" cy="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157117</xdr:rowOff>
    </xdr:from>
    <xdr:ext cx="599010" cy="259045"/>
    <xdr:sp macro="" textlink="">
      <xdr:nvSpPr>
        <xdr:cNvPr id="460" name="n_1aveValue【港湾・漁港】&#10;一人当たり有形固定資産（償却資産）額">
          <a:extLst>
            <a:ext uri="{FF2B5EF4-FFF2-40B4-BE49-F238E27FC236}">
              <a16:creationId xmlns:a16="http://schemas.microsoft.com/office/drawing/2014/main" id="{CCEFBD42-660C-4EC3-B10E-A87B3991AC0E}"/>
            </a:ext>
          </a:extLst>
        </xdr:cNvPr>
        <xdr:cNvSpPr txBox="1"/>
      </xdr:nvSpPr>
      <xdr:spPr>
        <a:xfrm>
          <a:off x="9327095" y="1850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216</xdr:rowOff>
    </xdr:from>
    <xdr:ext cx="599010" cy="259045"/>
    <xdr:sp macro="" textlink="">
      <xdr:nvSpPr>
        <xdr:cNvPr id="461" name="n_2aveValue【港湾・漁港】&#10;一人当たり有形固定資産（償却資産）額">
          <a:extLst>
            <a:ext uri="{FF2B5EF4-FFF2-40B4-BE49-F238E27FC236}">
              <a16:creationId xmlns:a16="http://schemas.microsoft.com/office/drawing/2014/main" id="{9E63343A-0923-4037-AA0B-B5E02334F988}"/>
            </a:ext>
          </a:extLst>
        </xdr:cNvPr>
        <xdr:cNvSpPr txBox="1"/>
      </xdr:nvSpPr>
      <xdr:spPr>
        <a:xfrm>
          <a:off x="8450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167349</xdr:rowOff>
    </xdr:from>
    <xdr:ext cx="599010" cy="259045"/>
    <xdr:sp macro="" textlink="">
      <xdr:nvSpPr>
        <xdr:cNvPr id="462" name="n_3aveValue【港湾・漁港】&#10;一人当たり有形固定資産（償却資産）額">
          <a:extLst>
            <a:ext uri="{FF2B5EF4-FFF2-40B4-BE49-F238E27FC236}">
              <a16:creationId xmlns:a16="http://schemas.microsoft.com/office/drawing/2014/main" id="{DA2DD1EF-F78E-47F3-B816-9A0B1ABDB65D}"/>
            </a:ext>
          </a:extLst>
        </xdr:cNvPr>
        <xdr:cNvSpPr txBox="1"/>
      </xdr:nvSpPr>
      <xdr:spPr>
        <a:xfrm>
          <a:off x="7561795"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95941</xdr:rowOff>
    </xdr:from>
    <xdr:ext cx="599010" cy="259045"/>
    <xdr:sp macro="" textlink="">
      <xdr:nvSpPr>
        <xdr:cNvPr id="463" name="n_4aveValue【港湾・漁港】&#10;一人当たり有形固定資産（償却資産）額">
          <a:extLst>
            <a:ext uri="{FF2B5EF4-FFF2-40B4-BE49-F238E27FC236}">
              <a16:creationId xmlns:a16="http://schemas.microsoft.com/office/drawing/2014/main" id="{AE0B3361-A99B-4151-B1BB-75B730946684}"/>
            </a:ext>
          </a:extLst>
        </xdr:cNvPr>
        <xdr:cNvSpPr txBox="1"/>
      </xdr:nvSpPr>
      <xdr:spPr>
        <a:xfrm>
          <a:off x="6672795" y="182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169908</xdr:rowOff>
    </xdr:from>
    <xdr:ext cx="599010" cy="259045"/>
    <xdr:sp macro="" textlink="">
      <xdr:nvSpPr>
        <xdr:cNvPr id="464" name="n_1mainValue【港湾・漁港】&#10;一人当たり有形固定資産（償却資産）額">
          <a:extLst>
            <a:ext uri="{FF2B5EF4-FFF2-40B4-BE49-F238E27FC236}">
              <a16:creationId xmlns:a16="http://schemas.microsoft.com/office/drawing/2014/main" id="{1B5F382D-1CC6-426D-B86E-440650FA790A}"/>
            </a:ext>
          </a:extLst>
        </xdr:cNvPr>
        <xdr:cNvSpPr txBox="1"/>
      </xdr:nvSpPr>
      <xdr:spPr>
        <a:xfrm>
          <a:off x="9327095" y="1817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147843</xdr:rowOff>
    </xdr:from>
    <xdr:ext cx="599010" cy="259045"/>
    <xdr:sp macro="" textlink="">
      <xdr:nvSpPr>
        <xdr:cNvPr id="465" name="n_2mainValue【港湾・漁港】&#10;一人当たり有形固定資産（償却資産）額">
          <a:extLst>
            <a:ext uri="{FF2B5EF4-FFF2-40B4-BE49-F238E27FC236}">
              <a16:creationId xmlns:a16="http://schemas.microsoft.com/office/drawing/2014/main" id="{8727D594-9A41-4E66-B954-7EA7F799F5B4}"/>
            </a:ext>
          </a:extLst>
        </xdr:cNvPr>
        <xdr:cNvSpPr txBox="1"/>
      </xdr:nvSpPr>
      <xdr:spPr>
        <a:xfrm>
          <a:off x="8450795" y="18492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151334</xdr:rowOff>
    </xdr:from>
    <xdr:ext cx="599010" cy="259045"/>
    <xdr:sp macro="" textlink="">
      <xdr:nvSpPr>
        <xdr:cNvPr id="466" name="n_3mainValue【港湾・漁港】&#10;一人当たり有形固定資産（償却資産）額">
          <a:extLst>
            <a:ext uri="{FF2B5EF4-FFF2-40B4-BE49-F238E27FC236}">
              <a16:creationId xmlns:a16="http://schemas.microsoft.com/office/drawing/2014/main" id="{779C8500-C7D3-4649-A16D-157851890A5D}"/>
            </a:ext>
          </a:extLst>
        </xdr:cNvPr>
        <xdr:cNvSpPr txBox="1"/>
      </xdr:nvSpPr>
      <xdr:spPr>
        <a:xfrm>
          <a:off x="7561795" y="1849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a:extLst>
            <a:ext uri="{FF2B5EF4-FFF2-40B4-BE49-F238E27FC236}">
              <a16:creationId xmlns:a16="http://schemas.microsoft.com/office/drawing/2014/main" id="{4BF2B62D-D5B9-4367-886F-DCE7E877BA1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a:extLst>
            <a:ext uri="{FF2B5EF4-FFF2-40B4-BE49-F238E27FC236}">
              <a16:creationId xmlns:a16="http://schemas.microsoft.com/office/drawing/2014/main" id="{D418BF21-06DF-4C03-95B5-0452D0CB753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a:extLst>
            <a:ext uri="{FF2B5EF4-FFF2-40B4-BE49-F238E27FC236}">
              <a16:creationId xmlns:a16="http://schemas.microsoft.com/office/drawing/2014/main" id="{79A92F67-D17E-40DD-9885-5A7EF0D9554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a:extLst>
            <a:ext uri="{FF2B5EF4-FFF2-40B4-BE49-F238E27FC236}">
              <a16:creationId xmlns:a16="http://schemas.microsoft.com/office/drawing/2014/main" id="{2DABC75A-EA8C-4C36-8D9E-E93D2F7643E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a:extLst>
            <a:ext uri="{FF2B5EF4-FFF2-40B4-BE49-F238E27FC236}">
              <a16:creationId xmlns:a16="http://schemas.microsoft.com/office/drawing/2014/main" id="{B6A257DF-EB2A-4C9D-BCC3-70D7C63FC9C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a:extLst>
            <a:ext uri="{FF2B5EF4-FFF2-40B4-BE49-F238E27FC236}">
              <a16:creationId xmlns:a16="http://schemas.microsoft.com/office/drawing/2014/main" id="{FD9EE627-1ABF-4CA4-A3AD-BCA794AAAA2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a:extLst>
            <a:ext uri="{FF2B5EF4-FFF2-40B4-BE49-F238E27FC236}">
              <a16:creationId xmlns:a16="http://schemas.microsoft.com/office/drawing/2014/main" id="{48927FB9-D6CE-4F08-A711-DD6D27D98C2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a:extLst>
            <a:ext uri="{FF2B5EF4-FFF2-40B4-BE49-F238E27FC236}">
              <a16:creationId xmlns:a16="http://schemas.microsoft.com/office/drawing/2014/main" id="{0E344CEE-C4F8-4E10-A3A4-6CEB505F6E1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a:extLst>
            <a:ext uri="{FF2B5EF4-FFF2-40B4-BE49-F238E27FC236}">
              <a16:creationId xmlns:a16="http://schemas.microsoft.com/office/drawing/2014/main" id="{5327563E-9677-4BA1-AC86-32198F9D140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a:extLst>
            <a:ext uri="{FF2B5EF4-FFF2-40B4-BE49-F238E27FC236}">
              <a16:creationId xmlns:a16="http://schemas.microsoft.com/office/drawing/2014/main" id="{C8F6C562-6E5B-4EF5-8BC3-3F71C6C6BD3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7" name="テキスト ボックス 476">
          <a:extLst>
            <a:ext uri="{FF2B5EF4-FFF2-40B4-BE49-F238E27FC236}">
              <a16:creationId xmlns:a16="http://schemas.microsoft.com/office/drawing/2014/main" id="{05090D4D-1B5D-45F5-8DFB-0118A1560CF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8" name="直線コネクタ 477">
          <a:extLst>
            <a:ext uri="{FF2B5EF4-FFF2-40B4-BE49-F238E27FC236}">
              <a16:creationId xmlns:a16="http://schemas.microsoft.com/office/drawing/2014/main" id="{0919E7C1-975D-4689-B25D-A0ACF559CEC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9" name="テキスト ボックス 478">
          <a:extLst>
            <a:ext uri="{FF2B5EF4-FFF2-40B4-BE49-F238E27FC236}">
              <a16:creationId xmlns:a16="http://schemas.microsoft.com/office/drawing/2014/main" id="{7768F75B-DC61-4079-A158-BE75B88ED5F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0" name="直線コネクタ 479">
          <a:extLst>
            <a:ext uri="{FF2B5EF4-FFF2-40B4-BE49-F238E27FC236}">
              <a16:creationId xmlns:a16="http://schemas.microsoft.com/office/drawing/2014/main" id="{AE247025-FAB4-46E1-9977-77426186F9E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1" name="テキスト ボックス 480">
          <a:extLst>
            <a:ext uri="{FF2B5EF4-FFF2-40B4-BE49-F238E27FC236}">
              <a16:creationId xmlns:a16="http://schemas.microsoft.com/office/drawing/2014/main" id="{42A3E517-A836-4DE5-9695-DC4A7369FF0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2" name="直線コネクタ 481">
          <a:extLst>
            <a:ext uri="{FF2B5EF4-FFF2-40B4-BE49-F238E27FC236}">
              <a16:creationId xmlns:a16="http://schemas.microsoft.com/office/drawing/2014/main" id="{402CB3F2-FA39-4CD4-A18D-E2CBF7A6CCD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3" name="テキスト ボックス 482">
          <a:extLst>
            <a:ext uri="{FF2B5EF4-FFF2-40B4-BE49-F238E27FC236}">
              <a16:creationId xmlns:a16="http://schemas.microsoft.com/office/drawing/2014/main" id="{CA5BC118-4B52-491A-B505-05510782B82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4" name="直線コネクタ 483">
          <a:extLst>
            <a:ext uri="{FF2B5EF4-FFF2-40B4-BE49-F238E27FC236}">
              <a16:creationId xmlns:a16="http://schemas.microsoft.com/office/drawing/2014/main" id="{E1EC8245-F68C-448A-8883-50124AF13BD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5" name="テキスト ボックス 484">
          <a:extLst>
            <a:ext uri="{FF2B5EF4-FFF2-40B4-BE49-F238E27FC236}">
              <a16:creationId xmlns:a16="http://schemas.microsoft.com/office/drawing/2014/main" id="{EEC68AB2-78FB-43A9-81AD-7CD45DDFF29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6" name="直線コネクタ 485">
          <a:extLst>
            <a:ext uri="{FF2B5EF4-FFF2-40B4-BE49-F238E27FC236}">
              <a16:creationId xmlns:a16="http://schemas.microsoft.com/office/drawing/2014/main" id="{A20ADD23-F56D-49CF-814C-0CDB9510321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7" name="テキスト ボックス 486">
          <a:extLst>
            <a:ext uri="{FF2B5EF4-FFF2-40B4-BE49-F238E27FC236}">
              <a16:creationId xmlns:a16="http://schemas.microsoft.com/office/drawing/2014/main" id="{E001C46B-5174-4C4A-B35E-1320C716226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a:extLst>
            <a:ext uri="{FF2B5EF4-FFF2-40B4-BE49-F238E27FC236}">
              <a16:creationId xmlns:a16="http://schemas.microsoft.com/office/drawing/2014/main" id="{16765832-76BC-4FC3-9F93-2201ABB666C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9" name="テキスト ボックス 488">
          <a:extLst>
            <a:ext uri="{FF2B5EF4-FFF2-40B4-BE49-F238E27FC236}">
              <a16:creationId xmlns:a16="http://schemas.microsoft.com/office/drawing/2014/main" id="{C96341BC-6291-4C17-924A-D86D4853D97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0" name="【認定こども園・幼稚園・保育所】&#10;有形固定資産減価償却率グラフ枠">
          <a:extLst>
            <a:ext uri="{FF2B5EF4-FFF2-40B4-BE49-F238E27FC236}">
              <a16:creationId xmlns:a16="http://schemas.microsoft.com/office/drawing/2014/main" id="{FDD494EF-1612-44A7-B376-697D452BAB1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491" name="直線コネクタ 490">
          <a:extLst>
            <a:ext uri="{FF2B5EF4-FFF2-40B4-BE49-F238E27FC236}">
              <a16:creationId xmlns:a16="http://schemas.microsoft.com/office/drawing/2014/main" id="{009DD812-FBC7-498F-BE57-5306BEEA4B45}"/>
            </a:ext>
          </a:extLst>
        </xdr:cNvPr>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2" name="【認定こども園・幼稚園・保育所】&#10;有形固定資産減価償却率最小値テキスト">
          <a:extLst>
            <a:ext uri="{FF2B5EF4-FFF2-40B4-BE49-F238E27FC236}">
              <a16:creationId xmlns:a16="http://schemas.microsoft.com/office/drawing/2014/main" id="{C3C050AC-83C9-4FDF-B441-7832AC32513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3" name="直線コネクタ 492">
          <a:extLst>
            <a:ext uri="{FF2B5EF4-FFF2-40B4-BE49-F238E27FC236}">
              <a16:creationId xmlns:a16="http://schemas.microsoft.com/office/drawing/2014/main" id="{B3C30D18-6AC6-4018-A21C-769C4D8E83E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94" name="【認定こども園・幼稚園・保育所】&#10;有形固定資産減価償却率最大値テキスト">
          <a:extLst>
            <a:ext uri="{FF2B5EF4-FFF2-40B4-BE49-F238E27FC236}">
              <a16:creationId xmlns:a16="http://schemas.microsoft.com/office/drawing/2014/main" id="{C6C5EAAC-B842-4B32-B9C4-A2E8EAB840F9}"/>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95" name="直線コネクタ 494">
          <a:extLst>
            <a:ext uri="{FF2B5EF4-FFF2-40B4-BE49-F238E27FC236}">
              <a16:creationId xmlns:a16="http://schemas.microsoft.com/office/drawing/2014/main" id="{7D12B394-1877-441D-B18B-9D94254C7974}"/>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130192</xdr:rowOff>
    </xdr:from>
    <xdr:ext cx="405111" cy="259045"/>
    <xdr:sp macro="" textlink="">
      <xdr:nvSpPr>
        <xdr:cNvPr id="496" name="【認定こども園・幼稚園・保育所】&#10;有形固定資産減価償却率平均値テキスト">
          <a:extLst>
            <a:ext uri="{FF2B5EF4-FFF2-40B4-BE49-F238E27FC236}">
              <a16:creationId xmlns:a16="http://schemas.microsoft.com/office/drawing/2014/main" id="{DD93245F-13B9-4C63-96CB-5627AAB35DD4}"/>
            </a:ext>
          </a:extLst>
        </xdr:cNvPr>
        <xdr:cNvSpPr txBox="1"/>
      </xdr:nvSpPr>
      <xdr:spPr>
        <a:xfrm>
          <a:off x="16357600" y="630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97" name="フローチャート: 判断 496">
          <a:extLst>
            <a:ext uri="{FF2B5EF4-FFF2-40B4-BE49-F238E27FC236}">
              <a16:creationId xmlns:a16="http://schemas.microsoft.com/office/drawing/2014/main" id="{5B24E03E-21BE-4731-9CA2-E2E821114BFB}"/>
            </a:ext>
          </a:extLst>
        </xdr:cNvPr>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498" name="フローチャート: 判断 497">
          <a:extLst>
            <a:ext uri="{FF2B5EF4-FFF2-40B4-BE49-F238E27FC236}">
              <a16:creationId xmlns:a16="http://schemas.microsoft.com/office/drawing/2014/main" id="{95EACF64-7417-4CB4-9CD1-D05719BCED3C}"/>
            </a:ext>
          </a:extLst>
        </xdr:cNvPr>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99" name="フローチャート: 判断 498">
          <a:extLst>
            <a:ext uri="{FF2B5EF4-FFF2-40B4-BE49-F238E27FC236}">
              <a16:creationId xmlns:a16="http://schemas.microsoft.com/office/drawing/2014/main" id="{D7991EDA-3BBE-41E7-BDDA-0B2AF571832D}"/>
            </a:ext>
          </a:extLst>
        </xdr:cNvPr>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500" name="フローチャート: 判断 499">
          <a:extLst>
            <a:ext uri="{FF2B5EF4-FFF2-40B4-BE49-F238E27FC236}">
              <a16:creationId xmlns:a16="http://schemas.microsoft.com/office/drawing/2014/main" id="{0833734B-521F-4427-B238-490032F97DA2}"/>
            </a:ext>
          </a:extLst>
        </xdr:cNvPr>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501" name="フローチャート: 判断 500">
          <a:extLst>
            <a:ext uri="{FF2B5EF4-FFF2-40B4-BE49-F238E27FC236}">
              <a16:creationId xmlns:a16="http://schemas.microsoft.com/office/drawing/2014/main" id="{6E5FD158-5BA5-4AC6-AB9C-26AECDCFDE40}"/>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C4AEF507-D11A-4BE5-8D3F-8EFC9AB7A40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7E816EFF-1563-4AE5-93B8-E289240A377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6142E7E1-DE27-4A23-BE88-203FDBF4913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FF50E657-636D-4C7F-B682-EA8F488D642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B7C38792-F37D-4D23-B1BA-AAFA0EA5E77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61595</xdr:rowOff>
    </xdr:from>
    <xdr:to>
      <xdr:col>85</xdr:col>
      <xdr:colOff>177800</xdr:colOff>
      <xdr:row>40</xdr:row>
      <xdr:rowOff>163195</xdr:rowOff>
    </xdr:to>
    <xdr:sp macro="" textlink="">
      <xdr:nvSpPr>
        <xdr:cNvPr id="507" name="楕円 506">
          <a:extLst>
            <a:ext uri="{FF2B5EF4-FFF2-40B4-BE49-F238E27FC236}">
              <a16:creationId xmlns:a16="http://schemas.microsoft.com/office/drawing/2014/main" id="{AC2AA73A-0600-4848-B8BC-6FF5AA172CF8}"/>
            </a:ext>
          </a:extLst>
        </xdr:cNvPr>
        <xdr:cNvSpPr/>
      </xdr:nvSpPr>
      <xdr:spPr>
        <a:xfrm>
          <a:off x="162687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40022</xdr:rowOff>
    </xdr:from>
    <xdr:ext cx="405111" cy="259045"/>
    <xdr:sp macro="" textlink="">
      <xdr:nvSpPr>
        <xdr:cNvPr id="508" name="【認定こども園・幼稚園・保育所】&#10;有形固定資産減価償却率該当値テキスト">
          <a:extLst>
            <a:ext uri="{FF2B5EF4-FFF2-40B4-BE49-F238E27FC236}">
              <a16:creationId xmlns:a16="http://schemas.microsoft.com/office/drawing/2014/main" id="{29EA5B10-5D7A-4D77-855C-057268D96F8A}"/>
            </a:ext>
          </a:extLst>
        </xdr:cNvPr>
        <xdr:cNvSpPr txBox="1"/>
      </xdr:nvSpPr>
      <xdr:spPr>
        <a:xfrm>
          <a:off x="16357600"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17780</xdr:rowOff>
    </xdr:from>
    <xdr:to>
      <xdr:col>81</xdr:col>
      <xdr:colOff>101600</xdr:colOff>
      <xdr:row>40</xdr:row>
      <xdr:rowOff>119380</xdr:rowOff>
    </xdr:to>
    <xdr:sp macro="" textlink="">
      <xdr:nvSpPr>
        <xdr:cNvPr id="509" name="楕円 508">
          <a:extLst>
            <a:ext uri="{FF2B5EF4-FFF2-40B4-BE49-F238E27FC236}">
              <a16:creationId xmlns:a16="http://schemas.microsoft.com/office/drawing/2014/main" id="{3454699C-EC04-4E1E-8C64-5270BEE0E5E7}"/>
            </a:ext>
          </a:extLst>
        </xdr:cNvPr>
        <xdr:cNvSpPr/>
      </xdr:nvSpPr>
      <xdr:spPr>
        <a:xfrm>
          <a:off x="15430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68580</xdr:rowOff>
    </xdr:from>
    <xdr:to>
      <xdr:col>85</xdr:col>
      <xdr:colOff>127000</xdr:colOff>
      <xdr:row>40</xdr:row>
      <xdr:rowOff>112395</xdr:rowOff>
    </xdr:to>
    <xdr:cxnSp macro="">
      <xdr:nvCxnSpPr>
        <xdr:cNvPr id="510" name="直線コネクタ 509">
          <a:extLst>
            <a:ext uri="{FF2B5EF4-FFF2-40B4-BE49-F238E27FC236}">
              <a16:creationId xmlns:a16="http://schemas.microsoft.com/office/drawing/2014/main" id="{F642AC97-A975-4ADC-807F-3F1B3F3A279C}"/>
            </a:ext>
          </a:extLst>
        </xdr:cNvPr>
        <xdr:cNvCxnSpPr/>
      </xdr:nvCxnSpPr>
      <xdr:spPr>
        <a:xfrm>
          <a:off x="15481300" y="69265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160655</xdr:rowOff>
    </xdr:from>
    <xdr:to>
      <xdr:col>76</xdr:col>
      <xdr:colOff>165100</xdr:colOff>
      <xdr:row>40</xdr:row>
      <xdr:rowOff>90805</xdr:rowOff>
    </xdr:to>
    <xdr:sp macro="" textlink="">
      <xdr:nvSpPr>
        <xdr:cNvPr id="511" name="楕円 510">
          <a:extLst>
            <a:ext uri="{FF2B5EF4-FFF2-40B4-BE49-F238E27FC236}">
              <a16:creationId xmlns:a16="http://schemas.microsoft.com/office/drawing/2014/main" id="{B6E799D2-57D2-4104-809A-097D99040BCC}"/>
            </a:ext>
          </a:extLst>
        </xdr:cNvPr>
        <xdr:cNvSpPr/>
      </xdr:nvSpPr>
      <xdr:spPr>
        <a:xfrm>
          <a:off x="14541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40005</xdr:rowOff>
    </xdr:from>
    <xdr:to>
      <xdr:col>81</xdr:col>
      <xdr:colOff>50800</xdr:colOff>
      <xdr:row>40</xdr:row>
      <xdr:rowOff>68580</xdr:rowOff>
    </xdr:to>
    <xdr:cxnSp macro="">
      <xdr:nvCxnSpPr>
        <xdr:cNvPr id="512" name="直線コネクタ 511">
          <a:extLst>
            <a:ext uri="{FF2B5EF4-FFF2-40B4-BE49-F238E27FC236}">
              <a16:creationId xmlns:a16="http://schemas.microsoft.com/office/drawing/2014/main" id="{6635EB3E-4DDA-49A5-8EDD-06749EB48DB5}"/>
            </a:ext>
          </a:extLst>
        </xdr:cNvPr>
        <xdr:cNvCxnSpPr/>
      </xdr:nvCxnSpPr>
      <xdr:spPr>
        <a:xfrm>
          <a:off x="14592300" y="68980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128270</xdr:rowOff>
    </xdr:from>
    <xdr:to>
      <xdr:col>72</xdr:col>
      <xdr:colOff>38100</xdr:colOff>
      <xdr:row>40</xdr:row>
      <xdr:rowOff>58420</xdr:rowOff>
    </xdr:to>
    <xdr:sp macro="" textlink="">
      <xdr:nvSpPr>
        <xdr:cNvPr id="513" name="楕円 512">
          <a:extLst>
            <a:ext uri="{FF2B5EF4-FFF2-40B4-BE49-F238E27FC236}">
              <a16:creationId xmlns:a16="http://schemas.microsoft.com/office/drawing/2014/main" id="{97FFEA2C-E5A4-4EF9-A3B0-51A75531D8C8}"/>
            </a:ext>
          </a:extLst>
        </xdr:cNvPr>
        <xdr:cNvSpPr/>
      </xdr:nvSpPr>
      <xdr:spPr>
        <a:xfrm>
          <a:off x="1365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7620</xdr:rowOff>
    </xdr:from>
    <xdr:to>
      <xdr:col>76</xdr:col>
      <xdr:colOff>114300</xdr:colOff>
      <xdr:row>40</xdr:row>
      <xdr:rowOff>40005</xdr:rowOff>
    </xdr:to>
    <xdr:cxnSp macro="">
      <xdr:nvCxnSpPr>
        <xdr:cNvPr id="514" name="直線コネクタ 513">
          <a:extLst>
            <a:ext uri="{FF2B5EF4-FFF2-40B4-BE49-F238E27FC236}">
              <a16:creationId xmlns:a16="http://schemas.microsoft.com/office/drawing/2014/main" id="{E22E708D-15AE-4B7B-9F65-1BB8BFAA82A3}"/>
            </a:ext>
          </a:extLst>
        </xdr:cNvPr>
        <xdr:cNvCxnSpPr/>
      </xdr:nvCxnSpPr>
      <xdr:spPr>
        <a:xfrm>
          <a:off x="13703300" y="68656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25417</xdr:rowOff>
    </xdr:from>
    <xdr:ext cx="405111" cy="259045"/>
    <xdr:sp macro="" textlink="">
      <xdr:nvSpPr>
        <xdr:cNvPr id="515" name="n_1aveValue【認定こども園・幼稚園・保育所】&#10;有形固定資産減価償却率">
          <a:extLst>
            <a:ext uri="{FF2B5EF4-FFF2-40B4-BE49-F238E27FC236}">
              <a16:creationId xmlns:a16="http://schemas.microsoft.com/office/drawing/2014/main" id="{8099FD13-8A1B-44C0-885D-A8B2AC0C2702}"/>
            </a:ext>
          </a:extLst>
        </xdr:cNvPr>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516" name="n_2aveValue【認定こども園・幼稚園・保育所】&#10;有形固定資産減価償却率">
          <a:extLst>
            <a:ext uri="{FF2B5EF4-FFF2-40B4-BE49-F238E27FC236}">
              <a16:creationId xmlns:a16="http://schemas.microsoft.com/office/drawing/2014/main" id="{7969313C-323A-45F1-BDF2-BA6B28CA281F}"/>
            </a:ext>
          </a:extLst>
        </xdr:cNvPr>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517" name="n_3aveValue【認定こども園・幼稚園・保育所】&#10;有形固定資産減価償却率">
          <a:extLst>
            <a:ext uri="{FF2B5EF4-FFF2-40B4-BE49-F238E27FC236}">
              <a16:creationId xmlns:a16="http://schemas.microsoft.com/office/drawing/2014/main" id="{4EE2FC55-A3F1-415B-B9B0-4DDBFB953CF3}"/>
            </a:ext>
          </a:extLst>
        </xdr:cNvPr>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518" name="n_4aveValue【認定こども園・幼稚園・保育所】&#10;有形固定資産減価償却率">
          <a:extLst>
            <a:ext uri="{FF2B5EF4-FFF2-40B4-BE49-F238E27FC236}">
              <a16:creationId xmlns:a16="http://schemas.microsoft.com/office/drawing/2014/main" id="{25A8C4FE-E8D1-4D89-B4EB-BFE37D4AF5B7}"/>
            </a:ext>
          </a:extLst>
        </xdr:cNvPr>
        <xdr:cNvSpPr txBox="1"/>
      </xdr:nvSpPr>
      <xdr:spPr>
        <a:xfrm>
          <a:off x="12611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110507</xdr:rowOff>
    </xdr:from>
    <xdr:ext cx="405111" cy="259045"/>
    <xdr:sp macro="" textlink="">
      <xdr:nvSpPr>
        <xdr:cNvPr id="519" name="n_1mainValue【認定こども園・幼稚園・保育所】&#10;有形固定資産減価償却率">
          <a:extLst>
            <a:ext uri="{FF2B5EF4-FFF2-40B4-BE49-F238E27FC236}">
              <a16:creationId xmlns:a16="http://schemas.microsoft.com/office/drawing/2014/main" id="{03B91516-65E9-4B1E-A770-525DFDCED43C}"/>
            </a:ext>
          </a:extLst>
        </xdr:cNvPr>
        <xdr:cNvSpPr txBox="1"/>
      </xdr:nvSpPr>
      <xdr:spPr>
        <a:xfrm>
          <a:off x="15266044"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81932</xdr:rowOff>
    </xdr:from>
    <xdr:ext cx="405111" cy="259045"/>
    <xdr:sp macro="" textlink="">
      <xdr:nvSpPr>
        <xdr:cNvPr id="520" name="n_2mainValue【認定こども園・幼稚園・保育所】&#10;有形固定資産減価償却率">
          <a:extLst>
            <a:ext uri="{FF2B5EF4-FFF2-40B4-BE49-F238E27FC236}">
              <a16:creationId xmlns:a16="http://schemas.microsoft.com/office/drawing/2014/main" id="{CA30412F-97D4-44A3-9533-BBE5EAA64CB5}"/>
            </a:ext>
          </a:extLst>
        </xdr:cNvPr>
        <xdr:cNvSpPr txBox="1"/>
      </xdr:nvSpPr>
      <xdr:spPr>
        <a:xfrm>
          <a:off x="14389744"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49547</xdr:rowOff>
    </xdr:from>
    <xdr:ext cx="405111" cy="259045"/>
    <xdr:sp macro="" textlink="">
      <xdr:nvSpPr>
        <xdr:cNvPr id="521" name="n_3mainValue【認定こども園・幼稚園・保育所】&#10;有形固定資産減価償却率">
          <a:extLst>
            <a:ext uri="{FF2B5EF4-FFF2-40B4-BE49-F238E27FC236}">
              <a16:creationId xmlns:a16="http://schemas.microsoft.com/office/drawing/2014/main" id="{035F2412-FF7B-434E-98DD-E1412BE8A2F5}"/>
            </a:ext>
          </a:extLst>
        </xdr:cNvPr>
        <xdr:cNvSpPr txBox="1"/>
      </xdr:nvSpPr>
      <xdr:spPr>
        <a:xfrm>
          <a:off x="13500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2" name="正方形/長方形 521">
          <a:extLst>
            <a:ext uri="{FF2B5EF4-FFF2-40B4-BE49-F238E27FC236}">
              <a16:creationId xmlns:a16="http://schemas.microsoft.com/office/drawing/2014/main" id="{C1E07B5C-38F9-495C-B748-F72F8C00207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3" name="正方形/長方形 522">
          <a:extLst>
            <a:ext uri="{FF2B5EF4-FFF2-40B4-BE49-F238E27FC236}">
              <a16:creationId xmlns:a16="http://schemas.microsoft.com/office/drawing/2014/main" id="{228CF9ED-9783-4226-A65B-116111E772E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4" name="正方形/長方形 523">
          <a:extLst>
            <a:ext uri="{FF2B5EF4-FFF2-40B4-BE49-F238E27FC236}">
              <a16:creationId xmlns:a16="http://schemas.microsoft.com/office/drawing/2014/main" id="{F3042BB6-0081-4FE6-93E2-B765056726A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5" name="正方形/長方形 524">
          <a:extLst>
            <a:ext uri="{FF2B5EF4-FFF2-40B4-BE49-F238E27FC236}">
              <a16:creationId xmlns:a16="http://schemas.microsoft.com/office/drawing/2014/main" id="{DAD69D90-250B-464D-8B78-324DE448DF5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6" name="正方形/長方形 525">
          <a:extLst>
            <a:ext uri="{FF2B5EF4-FFF2-40B4-BE49-F238E27FC236}">
              <a16:creationId xmlns:a16="http://schemas.microsoft.com/office/drawing/2014/main" id="{92F75255-99B7-4191-BC6D-1B4B3697D73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7" name="正方形/長方形 526">
          <a:extLst>
            <a:ext uri="{FF2B5EF4-FFF2-40B4-BE49-F238E27FC236}">
              <a16:creationId xmlns:a16="http://schemas.microsoft.com/office/drawing/2014/main" id="{56D60D3D-5FF6-4969-88E9-B71161B48EF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8" name="正方形/長方形 527">
          <a:extLst>
            <a:ext uri="{FF2B5EF4-FFF2-40B4-BE49-F238E27FC236}">
              <a16:creationId xmlns:a16="http://schemas.microsoft.com/office/drawing/2014/main" id="{D0375BA9-1716-43B0-AA4F-4AAB5BE4ED1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9" name="正方形/長方形 528">
          <a:extLst>
            <a:ext uri="{FF2B5EF4-FFF2-40B4-BE49-F238E27FC236}">
              <a16:creationId xmlns:a16="http://schemas.microsoft.com/office/drawing/2014/main" id="{330B9DD3-0A48-4D54-A822-14E79C06279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0" name="テキスト ボックス 529">
          <a:extLst>
            <a:ext uri="{FF2B5EF4-FFF2-40B4-BE49-F238E27FC236}">
              <a16:creationId xmlns:a16="http://schemas.microsoft.com/office/drawing/2014/main" id="{C5ED77A2-7E29-49C0-B0E0-A4B79572A6B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1" name="直線コネクタ 530">
          <a:extLst>
            <a:ext uri="{FF2B5EF4-FFF2-40B4-BE49-F238E27FC236}">
              <a16:creationId xmlns:a16="http://schemas.microsoft.com/office/drawing/2014/main" id="{08235956-96EC-4AC6-86D2-D7CC0929874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2" name="直線コネクタ 531">
          <a:extLst>
            <a:ext uri="{FF2B5EF4-FFF2-40B4-BE49-F238E27FC236}">
              <a16:creationId xmlns:a16="http://schemas.microsoft.com/office/drawing/2014/main" id="{7A6B49AF-0089-4F3B-9B0C-5C3BF9C47A5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3" name="テキスト ボックス 532">
          <a:extLst>
            <a:ext uri="{FF2B5EF4-FFF2-40B4-BE49-F238E27FC236}">
              <a16:creationId xmlns:a16="http://schemas.microsoft.com/office/drawing/2014/main" id="{C07629EF-C50C-4578-935F-8D1EC1F7154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4" name="直線コネクタ 533">
          <a:extLst>
            <a:ext uri="{FF2B5EF4-FFF2-40B4-BE49-F238E27FC236}">
              <a16:creationId xmlns:a16="http://schemas.microsoft.com/office/drawing/2014/main" id="{48BC11EB-40F3-4699-A2EC-CB13A1ED01C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5" name="テキスト ボックス 534">
          <a:extLst>
            <a:ext uri="{FF2B5EF4-FFF2-40B4-BE49-F238E27FC236}">
              <a16:creationId xmlns:a16="http://schemas.microsoft.com/office/drawing/2014/main" id="{DA56BBD9-9681-454D-B1D7-79E098B2341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6" name="直線コネクタ 535">
          <a:extLst>
            <a:ext uri="{FF2B5EF4-FFF2-40B4-BE49-F238E27FC236}">
              <a16:creationId xmlns:a16="http://schemas.microsoft.com/office/drawing/2014/main" id="{4D0518BE-F5AE-41D5-95A1-6477A872FC7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7" name="テキスト ボックス 536">
          <a:extLst>
            <a:ext uri="{FF2B5EF4-FFF2-40B4-BE49-F238E27FC236}">
              <a16:creationId xmlns:a16="http://schemas.microsoft.com/office/drawing/2014/main" id="{569CA8D8-F611-442D-A662-BDC5C2F7A14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8" name="直線コネクタ 537">
          <a:extLst>
            <a:ext uri="{FF2B5EF4-FFF2-40B4-BE49-F238E27FC236}">
              <a16:creationId xmlns:a16="http://schemas.microsoft.com/office/drawing/2014/main" id="{0475239A-8ABA-4F9C-8C2B-BBE9CF9769D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9" name="テキスト ボックス 538">
          <a:extLst>
            <a:ext uri="{FF2B5EF4-FFF2-40B4-BE49-F238E27FC236}">
              <a16:creationId xmlns:a16="http://schemas.microsoft.com/office/drawing/2014/main" id="{7453713F-5899-47DE-B7BA-AD1F9B8108A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a:extLst>
            <a:ext uri="{FF2B5EF4-FFF2-40B4-BE49-F238E27FC236}">
              <a16:creationId xmlns:a16="http://schemas.microsoft.com/office/drawing/2014/main" id="{8E79F862-09BD-46EA-ABDB-1C701C5B097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1" name="テキスト ボックス 540">
          <a:extLst>
            <a:ext uri="{FF2B5EF4-FFF2-40B4-BE49-F238E27FC236}">
              <a16:creationId xmlns:a16="http://schemas.microsoft.com/office/drawing/2014/main" id="{B3B50B33-F6AA-4AAF-A7B5-791CF18C8BD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認定こども園・幼稚園・保育所】&#10;一人当たり面積グラフ枠">
          <a:extLst>
            <a:ext uri="{FF2B5EF4-FFF2-40B4-BE49-F238E27FC236}">
              <a16:creationId xmlns:a16="http://schemas.microsoft.com/office/drawing/2014/main" id="{B06608CE-5B66-42E6-8E16-CD008B18F72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543" name="直線コネクタ 542">
          <a:extLst>
            <a:ext uri="{FF2B5EF4-FFF2-40B4-BE49-F238E27FC236}">
              <a16:creationId xmlns:a16="http://schemas.microsoft.com/office/drawing/2014/main" id="{366CE6FA-01D7-499F-B075-5093FC2D435F}"/>
            </a:ext>
          </a:extLst>
        </xdr:cNvPr>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544" name="【認定こども園・幼稚園・保育所】&#10;一人当たり面積最小値テキスト">
          <a:extLst>
            <a:ext uri="{FF2B5EF4-FFF2-40B4-BE49-F238E27FC236}">
              <a16:creationId xmlns:a16="http://schemas.microsoft.com/office/drawing/2014/main" id="{37F42ABD-D771-4189-A79D-2898BDBCEA52}"/>
            </a:ext>
          </a:extLst>
        </xdr:cNvPr>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545" name="直線コネクタ 544">
          <a:extLst>
            <a:ext uri="{FF2B5EF4-FFF2-40B4-BE49-F238E27FC236}">
              <a16:creationId xmlns:a16="http://schemas.microsoft.com/office/drawing/2014/main" id="{134974E2-9EAB-4DF5-AC26-23073E2C6C3D}"/>
            </a:ext>
          </a:extLst>
        </xdr:cNvPr>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546" name="【認定こども園・幼稚園・保育所】&#10;一人当たり面積最大値テキスト">
          <a:extLst>
            <a:ext uri="{FF2B5EF4-FFF2-40B4-BE49-F238E27FC236}">
              <a16:creationId xmlns:a16="http://schemas.microsoft.com/office/drawing/2014/main" id="{AA5C9A60-6C01-4533-80FD-129622B86034}"/>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547" name="直線コネクタ 546">
          <a:extLst>
            <a:ext uri="{FF2B5EF4-FFF2-40B4-BE49-F238E27FC236}">
              <a16:creationId xmlns:a16="http://schemas.microsoft.com/office/drawing/2014/main" id="{EE88DD4C-533C-4787-AF00-89879E58B5DC}"/>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4843</xdr:rowOff>
    </xdr:from>
    <xdr:ext cx="469744" cy="259045"/>
    <xdr:sp macro="" textlink="">
      <xdr:nvSpPr>
        <xdr:cNvPr id="548" name="【認定こども園・幼稚園・保育所】&#10;一人当たり面積平均値テキスト">
          <a:extLst>
            <a:ext uri="{FF2B5EF4-FFF2-40B4-BE49-F238E27FC236}">
              <a16:creationId xmlns:a16="http://schemas.microsoft.com/office/drawing/2014/main" id="{73FD65FF-D125-420D-86CE-0171A083F8B7}"/>
            </a:ext>
          </a:extLst>
        </xdr:cNvPr>
        <xdr:cNvSpPr txBox="1"/>
      </xdr:nvSpPr>
      <xdr:spPr>
        <a:xfrm>
          <a:off x="22199600" y="6519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549" name="フローチャート: 判断 548">
          <a:extLst>
            <a:ext uri="{FF2B5EF4-FFF2-40B4-BE49-F238E27FC236}">
              <a16:creationId xmlns:a16="http://schemas.microsoft.com/office/drawing/2014/main" id="{9B60697E-0C77-48DF-A0B5-C1D715B77D92}"/>
            </a:ext>
          </a:extLst>
        </xdr:cNvPr>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550" name="フローチャート: 判断 549">
          <a:extLst>
            <a:ext uri="{FF2B5EF4-FFF2-40B4-BE49-F238E27FC236}">
              <a16:creationId xmlns:a16="http://schemas.microsoft.com/office/drawing/2014/main" id="{612A1D80-D9BE-477E-B219-6F21DCC48717}"/>
            </a:ext>
          </a:extLst>
        </xdr:cNvPr>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551" name="フローチャート: 判断 550">
          <a:extLst>
            <a:ext uri="{FF2B5EF4-FFF2-40B4-BE49-F238E27FC236}">
              <a16:creationId xmlns:a16="http://schemas.microsoft.com/office/drawing/2014/main" id="{0B8F3225-834E-42BE-9B3C-929D2A5E0D74}"/>
            </a:ext>
          </a:extLst>
        </xdr:cNvPr>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552" name="フローチャート: 判断 551">
          <a:extLst>
            <a:ext uri="{FF2B5EF4-FFF2-40B4-BE49-F238E27FC236}">
              <a16:creationId xmlns:a16="http://schemas.microsoft.com/office/drawing/2014/main" id="{5052CC06-69F3-4066-9D12-6F24FC2F13CA}"/>
            </a:ext>
          </a:extLst>
        </xdr:cNvPr>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553" name="フローチャート: 判断 552">
          <a:extLst>
            <a:ext uri="{FF2B5EF4-FFF2-40B4-BE49-F238E27FC236}">
              <a16:creationId xmlns:a16="http://schemas.microsoft.com/office/drawing/2014/main" id="{5FA25824-817E-4AD3-9A95-98A6684A21A2}"/>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29313038-451B-4BC3-9D6C-CA0629E071F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E732B482-9F42-4ABE-AE97-8C21956D0E4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29AB8B1C-BB2F-4312-ABE6-D2C60259F87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C0FF6555-B34B-429B-92CD-048AD8553EE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E92FD6E5-7AEE-4C55-85B0-98175FF43D9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7112</xdr:rowOff>
    </xdr:from>
    <xdr:to>
      <xdr:col>116</xdr:col>
      <xdr:colOff>114300</xdr:colOff>
      <xdr:row>40</xdr:row>
      <xdr:rowOff>108712</xdr:rowOff>
    </xdr:to>
    <xdr:sp macro="" textlink="">
      <xdr:nvSpPr>
        <xdr:cNvPr id="559" name="楕円 558">
          <a:extLst>
            <a:ext uri="{FF2B5EF4-FFF2-40B4-BE49-F238E27FC236}">
              <a16:creationId xmlns:a16="http://schemas.microsoft.com/office/drawing/2014/main" id="{9BE1F7AD-DFA0-48BA-AFAD-44C7C505F32E}"/>
            </a:ext>
          </a:extLst>
        </xdr:cNvPr>
        <xdr:cNvSpPr/>
      </xdr:nvSpPr>
      <xdr:spPr>
        <a:xfrm>
          <a:off x="221107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156989</xdr:rowOff>
    </xdr:from>
    <xdr:ext cx="469744" cy="259045"/>
    <xdr:sp macro="" textlink="">
      <xdr:nvSpPr>
        <xdr:cNvPr id="560" name="【認定こども園・幼稚園・保育所】&#10;一人当たり面積該当値テキスト">
          <a:extLst>
            <a:ext uri="{FF2B5EF4-FFF2-40B4-BE49-F238E27FC236}">
              <a16:creationId xmlns:a16="http://schemas.microsoft.com/office/drawing/2014/main" id="{170D110E-B1DE-4995-A619-8172DB976DF8}"/>
            </a:ext>
          </a:extLst>
        </xdr:cNvPr>
        <xdr:cNvSpPr txBox="1"/>
      </xdr:nvSpPr>
      <xdr:spPr>
        <a:xfrm>
          <a:off x="22199600"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xdr:rowOff>
    </xdr:from>
    <xdr:to>
      <xdr:col>112</xdr:col>
      <xdr:colOff>38100</xdr:colOff>
      <xdr:row>40</xdr:row>
      <xdr:rowOff>115570</xdr:rowOff>
    </xdr:to>
    <xdr:sp macro="" textlink="">
      <xdr:nvSpPr>
        <xdr:cNvPr id="561" name="楕円 560">
          <a:extLst>
            <a:ext uri="{FF2B5EF4-FFF2-40B4-BE49-F238E27FC236}">
              <a16:creationId xmlns:a16="http://schemas.microsoft.com/office/drawing/2014/main" id="{852F40B1-495E-4DAD-A90B-3462D1287533}"/>
            </a:ext>
          </a:extLst>
        </xdr:cNvPr>
        <xdr:cNvSpPr/>
      </xdr:nvSpPr>
      <xdr:spPr>
        <a:xfrm>
          <a:off x="21272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57912</xdr:rowOff>
    </xdr:from>
    <xdr:to>
      <xdr:col>116</xdr:col>
      <xdr:colOff>63500</xdr:colOff>
      <xdr:row>40</xdr:row>
      <xdr:rowOff>64770</xdr:rowOff>
    </xdr:to>
    <xdr:cxnSp macro="">
      <xdr:nvCxnSpPr>
        <xdr:cNvPr id="562" name="直線コネクタ 561">
          <a:extLst>
            <a:ext uri="{FF2B5EF4-FFF2-40B4-BE49-F238E27FC236}">
              <a16:creationId xmlns:a16="http://schemas.microsoft.com/office/drawing/2014/main" id="{E724B7F9-2DCD-4B2F-B10D-D3C860C18D19}"/>
            </a:ext>
          </a:extLst>
        </xdr:cNvPr>
        <xdr:cNvCxnSpPr/>
      </xdr:nvCxnSpPr>
      <xdr:spPr>
        <a:xfrm flipV="1">
          <a:off x="21323300" y="691591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18542</xdr:rowOff>
    </xdr:from>
    <xdr:to>
      <xdr:col>107</xdr:col>
      <xdr:colOff>101600</xdr:colOff>
      <xdr:row>40</xdr:row>
      <xdr:rowOff>120142</xdr:rowOff>
    </xdr:to>
    <xdr:sp macro="" textlink="">
      <xdr:nvSpPr>
        <xdr:cNvPr id="563" name="楕円 562">
          <a:extLst>
            <a:ext uri="{FF2B5EF4-FFF2-40B4-BE49-F238E27FC236}">
              <a16:creationId xmlns:a16="http://schemas.microsoft.com/office/drawing/2014/main" id="{1295F80E-CAD6-403D-9D61-16B742A4CD92}"/>
            </a:ext>
          </a:extLst>
        </xdr:cNvPr>
        <xdr:cNvSpPr/>
      </xdr:nvSpPr>
      <xdr:spPr>
        <a:xfrm>
          <a:off x="203835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64770</xdr:rowOff>
    </xdr:from>
    <xdr:to>
      <xdr:col>111</xdr:col>
      <xdr:colOff>177800</xdr:colOff>
      <xdr:row>40</xdr:row>
      <xdr:rowOff>69342</xdr:rowOff>
    </xdr:to>
    <xdr:cxnSp macro="">
      <xdr:nvCxnSpPr>
        <xdr:cNvPr id="564" name="直線コネクタ 563">
          <a:extLst>
            <a:ext uri="{FF2B5EF4-FFF2-40B4-BE49-F238E27FC236}">
              <a16:creationId xmlns:a16="http://schemas.microsoft.com/office/drawing/2014/main" id="{F55C55C4-B173-4B30-A84A-53722738B3C9}"/>
            </a:ext>
          </a:extLst>
        </xdr:cNvPr>
        <xdr:cNvCxnSpPr/>
      </xdr:nvCxnSpPr>
      <xdr:spPr>
        <a:xfrm flipV="1">
          <a:off x="20434300" y="69227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23114</xdr:rowOff>
    </xdr:from>
    <xdr:to>
      <xdr:col>102</xdr:col>
      <xdr:colOff>165100</xdr:colOff>
      <xdr:row>40</xdr:row>
      <xdr:rowOff>124714</xdr:rowOff>
    </xdr:to>
    <xdr:sp macro="" textlink="">
      <xdr:nvSpPr>
        <xdr:cNvPr id="565" name="楕円 564">
          <a:extLst>
            <a:ext uri="{FF2B5EF4-FFF2-40B4-BE49-F238E27FC236}">
              <a16:creationId xmlns:a16="http://schemas.microsoft.com/office/drawing/2014/main" id="{4EF5CC19-E623-40DE-B437-E0199772024F}"/>
            </a:ext>
          </a:extLst>
        </xdr:cNvPr>
        <xdr:cNvSpPr/>
      </xdr:nvSpPr>
      <xdr:spPr>
        <a:xfrm>
          <a:off x="19494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69342</xdr:rowOff>
    </xdr:from>
    <xdr:to>
      <xdr:col>107</xdr:col>
      <xdr:colOff>50800</xdr:colOff>
      <xdr:row>40</xdr:row>
      <xdr:rowOff>73914</xdr:rowOff>
    </xdr:to>
    <xdr:cxnSp macro="">
      <xdr:nvCxnSpPr>
        <xdr:cNvPr id="566" name="直線コネクタ 565">
          <a:extLst>
            <a:ext uri="{FF2B5EF4-FFF2-40B4-BE49-F238E27FC236}">
              <a16:creationId xmlns:a16="http://schemas.microsoft.com/office/drawing/2014/main" id="{99A08BA5-43A0-49D2-8631-CB1BF4FB05A9}"/>
            </a:ext>
          </a:extLst>
        </xdr:cNvPr>
        <xdr:cNvCxnSpPr/>
      </xdr:nvCxnSpPr>
      <xdr:spPr>
        <a:xfrm flipV="1">
          <a:off x="19545300" y="69273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113809</xdr:rowOff>
    </xdr:from>
    <xdr:ext cx="469744" cy="259045"/>
    <xdr:sp macro="" textlink="">
      <xdr:nvSpPr>
        <xdr:cNvPr id="567" name="n_1aveValue【認定こども園・幼稚園・保育所】&#10;一人当たり面積">
          <a:extLst>
            <a:ext uri="{FF2B5EF4-FFF2-40B4-BE49-F238E27FC236}">
              <a16:creationId xmlns:a16="http://schemas.microsoft.com/office/drawing/2014/main" id="{E0B52C64-33D9-45F9-801C-A7F4327339C7}"/>
            </a:ext>
          </a:extLst>
        </xdr:cNvPr>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90949</xdr:rowOff>
    </xdr:from>
    <xdr:ext cx="469744" cy="259045"/>
    <xdr:sp macro="" textlink="">
      <xdr:nvSpPr>
        <xdr:cNvPr id="568" name="n_2aveValue【認定こども園・幼稚園・保育所】&#10;一人当たり面積">
          <a:extLst>
            <a:ext uri="{FF2B5EF4-FFF2-40B4-BE49-F238E27FC236}">
              <a16:creationId xmlns:a16="http://schemas.microsoft.com/office/drawing/2014/main" id="{333D7462-BC63-4FFB-84BC-D948B73834F3}"/>
            </a:ext>
          </a:extLst>
        </xdr:cNvPr>
        <xdr:cNvSpPr txBox="1"/>
      </xdr:nvSpPr>
      <xdr:spPr>
        <a:xfrm>
          <a:off x="20199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81805</xdr:rowOff>
    </xdr:from>
    <xdr:ext cx="469744" cy="259045"/>
    <xdr:sp macro="" textlink="">
      <xdr:nvSpPr>
        <xdr:cNvPr id="569" name="n_3aveValue【認定こども園・幼稚園・保育所】&#10;一人当たり面積">
          <a:extLst>
            <a:ext uri="{FF2B5EF4-FFF2-40B4-BE49-F238E27FC236}">
              <a16:creationId xmlns:a16="http://schemas.microsoft.com/office/drawing/2014/main" id="{358D0A75-7990-4E7C-B2CB-3A4E4E185990}"/>
            </a:ext>
          </a:extLst>
        </xdr:cNvPr>
        <xdr:cNvSpPr txBox="1"/>
      </xdr:nvSpPr>
      <xdr:spPr>
        <a:xfrm>
          <a:off x="19310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570" name="n_4aveValue【認定こども園・幼稚園・保育所】&#10;一人当たり面積">
          <a:extLst>
            <a:ext uri="{FF2B5EF4-FFF2-40B4-BE49-F238E27FC236}">
              <a16:creationId xmlns:a16="http://schemas.microsoft.com/office/drawing/2014/main" id="{3AC95886-412C-43E9-96C5-8F5438862F12}"/>
            </a:ext>
          </a:extLst>
        </xdr:cNvPr>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106697</xdr:rowOff>
    </xdr:from>
    <xdr:ext cx="469744" cy="259045"/>
    <xdr:sp macro="" textlink="">
      <xdr:nvSpPr>
        <xdr:cNvPr id="571" name="n_1mainValue【認定こども園・幼稚園・保育所】&#10;一人当たり面積">
          <a:extLst>
            <a:ext uri="{FF2B5EF4-FFF2-40B4-BE49-F238E27FC236}">
              <a16:creationId xmlns:a16="http://schemas.microsoft.com/office/drawing/2014/main" id="{D37F89F0-F712-4428-A962-36CE26299D5C}"/>
            </a:ext>
          </a:extLst>
        </xdr:cNvPr>
        <xdr:cNvSpPr txBox="1"/>
      </xdr:nvSpPr>
      <xdr:spPr>
        <a:xfrm>
          <a:off x="210757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111269</xdr:rowOff>
    </xdr:from>
    <xdr:ext cx="469744" cy="259045"/>
    <xdr:sp macro="" textlink="">
      <xdr:nvSpPr>
        <xdr:cNvPr id="572" name="n_2mainValue【認定こども園・幼稚園・保育所】&#10;一人当たり面積">
          <a:extLst>
            <a:ext uri="{FF2B5EF4-FFF2-40B4-BE49-F238E27FC236}">
              <a16:creationId xmlns:a16="http://schemas.microsoft.com/office/drawing/2014/main" id="{F2F35388-6AEE-44DB-BACF-85055113A0D0}"/>
            </a:ext>
          </a:extLst>
        </xdr:cNvPr>
        <xdr:cNvSpPr txBox="1"/>
      </xdr:nvSpPr>
      <xdr:spPr>
        <a:xfrm>
          <a:off x="20199427"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115841</xdr:rowOff>
    </xdr:from>
    <xdr:ext cx="469744" cy="259045"/>
    <xdr:sp macro="" textlink="">
      <xdr:nvSpPr>
        <xdr:cNvPr id="573" name="n_3mainValue【認定こども園・幼稚園・保育所】&#10;一人当たり面積">
          <a:extLst>
            <a:ext uri="{FF2B5EF4-FFF2-40B4-BE49-F238E27FC236}">
              <a16:creationId xmlns:a16="http://schemas.microsoft.com/office/drawing/2014/main" id="{7AB79DF9-0E26-42DF-A1D6-50AC9443C24C}"/>
            </a:ext>
          </a:extLst>
        </xdr:cNvPr>
        <xdr:cNvSpPr txBox="1"/>
      </xdr:nvSpPr>
      <xdr:spPr>
        <a:xfrm>
          <a:off x="19310427"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a:extLst>
            <a:ext uri="{FF2B5EF4-FFF2-40B4-BE49-F238E27FC236}">
              <a16:creationId xmlns:a16="http://schemas.microsoft.com/office/drawing/2014/main" id="{58C5F665-E8C8-4038-9C5F-5FC0EBD3179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a:extLst>
            <a:ext uri="{FF2B5EF4-FFF2-40B4-BE49-F238E27FC236}">
              <a16:creationId xmlns:a16="http://schemas.microsoft.com/office/drawing/2014/main" id="{ADA841FA-A42D-4600-B595-BE1F1B08A6C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a:extLst>
            <a:ext uri="{FF2B5EF4-FFF2-40B4-BE49-F238E27FC236}">
              <a16:creationId xmlns:a16="http://schemas.microsoft.com/office/drawing/2014/main" id="{5AAB5D10-6281-4B89-B436-98DA06FBA97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a:extLst>
            <a:ext uri="{FF2B5EF4-FFF2-40B4-BE49-F238E27FC236}">
              <a16:creationId xmlns:a16="http://schemas.microsoft.com/office/drawing/2014/main" id="{B4038C0B-CF96-4DD9-93D0-22477200181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a:extLst>
            <a:ext uri="{FF2B5EF4-FFF2-40B4-BE49-F238E27FC236}">
              <a16:creationId xmlns:a16="http://schemas.microsoft.com/office/drawing/2014/main" id="{AEA97F82-C122-4D5D-9933-712C0F0F64E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a:extLst>
            <a:ext uri="{FF2B5EF4-FFF2-40B4-BE49-F238E27FC236}">
              <a16:creationId xmlns:a16="http://schemas.microsoft.com/office/drawing/2014/main" id="{9179233F-AE9E-46AF-A405-D77A1FEDDDD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a:extLst>
            <a:ext uri="{FF2B5EF4-FFF2-40B4-BE49-F238E27FC236}">
              <a16:creationId xmlns:a16="http://schemas.microsoft.com/office/drawing/2014/main" id="{0D0F55A1-756B-4518-A451-A69BF58BBBB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a:extLst>
            <a:ext uri="{FF2B5EF4-FFF2-40B4-BE49-F238E27FC236}">
              <a16:creationId xmlns:a16="http://schemas.microsoft.com/office/drawing/2014/main" id="{11509915-7526-4038-921E-C2CE7CAC21F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a:extLst>
            <a:ext uri="{FF2B5EF4-FFF2-40B4-BE49-F238E27FC236}">
              <a16:creationId xmlns:a16="http://schemas.microsoft.com/office/drawing/2014/main" id="{B3C97D4B-F333-4ED9-9BE9-64677A0FEE3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a:extLst>
            <a:ext uri="{FF2B5EF4-FFF2-40B4-BE49-F238E27FC236}">
              <a16:creationId xmlns:a16="http://schemas.microsoft.com/office/drawing/2014/main" id="{56E288A3-707F-40A9-92BB-45F758BE39A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4" name="テキスト ボックス 583">
          <a:extLst>
            <a:ext uri="{FF2B5EF4-FFF2-40B4-BE49-F238E27FC236}">
              <a16:creationId xmlns:a16="http://schemas.microsoft.com/office/drawing/2014/main" id="{20589F93-B7A6-49DF-913B-98A111C2B9C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5" name="直線コネクタ 584">
          <a:extLst>
            <a:ext uri="{FF2B5EF4-FFF2-40B4-BE49-F238E27FC236}">
              <a16:creationId xmlns:a16="http://schemas.microsoft.com/office/drawing/2014/main" id="{FAC581FE-8C6F-40EE-B57F-C185CE67D64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6" name="テキスト ボックス 585">
          <a:extLst>
            <a:ext uri="{FF2B5EF4-FFF2-40B4-BE49-F238E27FC236}">
              <a16:creationId xmlns:a16="http://schemas.microsoft.com/office/drawing/2014/main" id="{2332F35F-2331-4DFB-8A83-9E689259337B}"/>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7" name="直線コネクタ 586">
          <a:extLst>
            <a:ext uri="{FF2B5EF4-FFF2-40B4-BE49-F238E27FC236}">
              <a16:creationId xmlns:a16="http://schemas.microsoft.com/office/drawing/2014/main" id="{C7514527-821D-4919-8032-E94D6E95DE5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8" name="テキスト ボックス 587">
          <a:extLst>
            <a:ext uri="{FF2B5EF4-FFF2-40B4-BE49-F238E27FC236}">
              <a16:creationId xmlns:a16="http://schemas.microsoft.com/office/drawing/2014/main" id="{96A1BD12-8C82-419F-BCB0-FBCA7C21199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9" name="直線コネクタ 588">
          <a:extLst>
            <a:ext uri="{FF2B5EF4-FFF2-40B4-BE49-F238E27FC236}">
              <a16:creationId xmlns:a16="http://schemas.microsoft.com/office/drawing/2014/main" id="{13D26887-0534-42D4-8200-EC9CEDC473B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0" name="テキスト ボックス 589">
          <a:extLst>
            <a:ext uri="{FF2B5EF4-FFF2-40B4-BE49-F238E27FC236}">
              <a16:creationId xmlns:a16="http://schemas.microsoft.com/office/drawing/2014/main" id="{A211EED4-BB3E-41D1-94CD-9C511EF38B7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1" name="直線コネクタ 590">
          <a:extLst>
            <a:ext uri="{FF2B5EF4-FFF2-40B4-BE49-F238E27FC236}">
              <a16:creationId xmlns:a16="http://schemas.microsoft.com/office/drawing/2014/main" id="{56836C91-7357-4348-A329-EB10A71BDA1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2" name="テキスト ボックス 591">
          <a:extLst>
            <a:ext uri="{FF2B5EF4-FFF2-40B4-BE49-F238E27FC236}">
              <a16:creationId xmlns:a16="http://schemas.microsoft.com/office/drawing/2014/main" id="{E5489469-23FF-420F-BF7D-F2CC7777400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3" name="直線コネクタ 592">
          <a:extLst>
            <a:ext uri="{FF2B5EF4-FFF2-40B4-BE49-F238E27FC236}">
              <a16:creationId xmlns:a16="http://schemas.microsoft.com/office/drawing/2014/main" id="{84CC4BB7-71C6-4E1E-B80C-51E5CDC49BD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4" name="テキスト ボックス 593">
          <a:extLst>
            <a:ext uri="{FF2B5EF4-FFF2-40B4-BE49-F238E27FC236}">
              <a16:creationId xmlns:a16="http://schemas.microsoft.com/office/drawing/2014/main" id="{3344FBCA-AE41-43AC-866C-98278E45CC9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a:extLst>
            <a:ext uri="{FF2B5EF4-FFF2-40B4-BE49-F238E27FC236}">
              <a16:creationId xmlns:a16="http://schemas.microsoft.com/office/drawing/2014/main" id="{7B65B4C4-41C8-41D9-B43B-8E1D5A04DC1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6" name="テキスト ボックス 595">
          <a:extLst>
            <a:ext uri="{FF2B5EF4-FFF2-40B4-BE49-F238E27FC236}">
              <a16:creationId xmlns:a16="http://schemas.microsoft.com/office/drawing/2014/main" id="{D1A5280C-7A0C-4CFD-93FB-A73FB2F1F27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7" name="【学校施設】&#10;有形固定資産減価償却率グラフ枠">
          <a:extLst>
            <a:ext uri="{FF2B5EF4-FFF2-40B4-BE49-F238E27FC236}">
              <a16:creationId xmlns:a16="http://schemas.microsoft.com/office/drawing/2014/main" id="{C0B9D37E-878F-4E9F-9291-43F42268F0A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598" name="直線コネクタ 597">
          <a:extLst>
            <a:ext uri="{FF2B5EF4-FFF2-40B4-BE49-F238E27FC236}">
              <a16:creationId xmlns:a16="http://schemas.microsoft.com/office/drawing/2014/main" id="{38F3D99E-BDB8-4DDB-8FB5-D405ADAA40EA}"/>
            </a:ext>
          </a:extLst>
        </xdr:cNvPr>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99" name="【学校施設】&#10;有形固定資産減価償却率最小値テキスト">
          <a:extLst>
            <a:ext uri="{FF2B5EF4-FFF2-40B4-BE49-F238E27FC236}">
              <a16:creationId xmlns:a16="http://schemas.microsoft.com/office/drawing/2014/main" id="{AF23CBAD-56A8-4369-9A7D-20210547CC79}"/>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600" name="直線コネクタ 599">
          <a:extLst>
            <a:ext uri="{FF2B5EF4-FFF2-40B4-BE49-F238E27FC236}">
              <a16:creationId xmlns:a16="http://schemas.microsoft.com/office/drawing/2014/main" id="{8FE53E2B-2A97-4280-9777-9A16DF3BA766}"/>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601" name="【学校施設】&#10;有形固定資産減価償却率最大値テキスト">
          <a:extLst>
            <a:ext uri="{FF2B5EF4-FFF2-40B4-BE49-F238E27FC236}">
              <a16:creationId xmlns:a16="http://schemas.microsoft.com/office/drawing/2014/main" id="{A613ECF5-04C8-4439-B402-FD1C50251249}"/>
            </a:ext>
          </a:extLst>
        </xdr:cNvPr>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602" name="直線コネクタ 601">
          <a:extLst>
            <a:ext uri="{FF2B5EF4-FFF2-40B4-BE49-F238E27FC236}">
              <a16:creationId xmlns:a16="http://schemas.microsoft.com/office/drawing/2014/main" id="{C4AF46FD-3870-451A-B867-7FD300F48F7D}"/>
            </a:ext>
          </a:extLst>
        </xdr:cNvPr>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603" name="【学校施設】&#10;有形固定資産減価償却率平均値テキスト">
          <a:extLst>
            <a:ext uri="{FF2B5EF4-FFF2-40B4-BE49-F238E27FC236}">
              <a16:creationId xmlns:a16="http://schemas.microsoft.com/office/drawing/2014/main" id="{46554C21-850B-4ED4-8DF9-DFFD265D088E}"/>
            </a:ext>
          </a:extLst>
        </xdr:cNvPr>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604" name="フローチャート: 判断 603">
          <a:extLst>
            <a:ext uri="{FF2B5EF4-FFF2-40B4-BE49-F238E27FC236}">
              <a16:creationId xmlns:a16="http://schemas.microsoft.com/office/drawing/2014/main" id="{63499650-2840-4BCC-8A4A-73324FFE7EF3}"/>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605" name="フローチャート: 判断 604">
          <a:extLst>
            <a:ext uri="{FF2B5EF4-FFF2-40B4-BE49-F238E27FC236}">
              <a16:creationId xmlns:a16="http://schemas.microsoft.com/office/drawing/2014/main" id="{DB6B2F4A-0F0A-4E8E-B555-5A621E5D5ECE}"/>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606" name="フローチャート: 判断 605">
          <a:extLst>
            <a:ext uri="{FF2B5EF4-FFF2-40B4-BE49-F238E27FC236}">
              <a16:creationId xmlns:a16="http://schemas.microsoft.com/office/drawing/2014/main" id="{3603102D-0A60-486A-8127-AE8FC98733CE}"/>
            </a:ext>
          </a:extLst>
        </xdr:cNvPr>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607" name="フローチャート: 判断 606">
          <a:extLst>
            <a:ext uri="{FF2B5EF4-FFF2-40B4-BE49-F238E27FC236}">
              <a16:creationId xmlns:a16="http://schemas.microsoft.com/office/drawing/2014/main" id="{371C262F-EDF4-45BD-8906-A6A36D67FA47}"/>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2540</xdr:rowOff>
    </xdr:from>
    <xdr:to>
      <xdr:col>67</xdr:col>
      <xdr:colOff>101600</xdr:colOff>
      <xdr:row>60</xdr:row>
      <xdr:rowOff>104140</xdr:rowOff>
    </xdr:to>
    <xdr:sp macro="" textlink="">
      <xdr:nvSpPr>
        <xdr:cNvPr id="608" name="フローチャート: 判断 607">
          <a:extLst>
            <a:ext uri="{FF2B5EF4-FFF2-40B4-BE49-F238E27FC236}">
              <a16:creationId xmlns:a16="http://schemas.microsoft.com/office/drawing/2014/main" id="{A3C689D9-1B5C-4D33-9E5A-956962CEE1DD}"/>
            </a:ext>
          </a:extLst>
        </xdr:cNvPr>
        <xdr:cNvSpPr/>
      </xdr:nvSpPr>
      <xdr:spPr>
        <a:xfrm>
          <a:off x="12763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EEF6B97D-BA67-4B82-B0EB-2E49243191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C4C508F-6282-491A-9E03-46B9FB6F4CC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D5C2C52C-C4D4-4CB6-BC87-F7BF1431362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377F29CA-15BF-4E9F-936C-22A98EA4723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EB5AD719-2BE8-44BA-801F-CB181E86419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xdr:rowOff>
    </xdr:from>
    <xdr:to>
      <xdr:col>85</xdr:col>
      <xdr:colOff>177800</xdr:colOff>
      <xdr:row>61</xdr:row>
      <xdr:rowOff>113665</xdr:rowOff>
    </xdr:to>
    <xdr:sp macro="" textlink="">
      <xdr:nvSpPr>
        <xdr:cNvPr id="614" name="楕円 613">
          <a:extLst>
            <a:ext uri="{FF2B5EF4-FFF2-40B4-BE49-F238E27FC236}">
              <a16:creationId xmlns:a16="http://schemas.microsoft.com/office/drawing/2014/main" id="{4D42A02B-1231-45CE-8E4D-A69BC70573E5}"/>
            </a:ext>
          </a:extLst>
        </xdr:cNvPr>
        <xdr:cNvSpPr/>
      </xdr:nvSpPr>
      <xdr:spPr>
        <a:xfrm>
          <a:off x="162687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161942</xdr:rowOff>
    </xdr:from>
    <xdr:ext cx="405111" cy="259045"/>
    <xdr:sp macro="" textlink="">
      <xdr:nvSpPr>
        <xdr:cNvPr id="615" name="【学校施設】&#10;有形固定資産減価償却率該当値テキスト">
          <a:extLst>
            <a:ext uri="{FF2B5EF4-FFF2-40B4-BE49-F238E27FC236}">
              <a16:creationId xmlns:a16="http://schemas.microsoft.com/office/drawing/2014/main" id="{FE2694C0-7361-4E84-8E19-6932CE87965F}"/>
            </a:ext>
          </a:extLst>
        </xdr:cNvPr>
        <xdr:cNvSpPr txBox="1"/>
      </xdr:nvSpPr>
      <xdr:spPr>
        <a:xfrm>
          <a:off x="16357600"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133985</xdr:rowOff>
    </xdr:from>
    <xdr:to>
      <xdr:col>81</xdr:col>
      <xdr:colOff>101600</xdr:colOff>
      <xdr:row>61</xdr:row>
      <xdr:rowOff>64135</xdr:rowOff>
    </xdr:to>
    <xdr:sp macro="" textlink="">
      <xdr:nvSpPr>
        <xdr:cNvPr id="616" name="楕円 615">
          <a:extLst>
            <a:ext uri="{FF2B5EF4-FFF2-40B4-BE49-F238E27FC236}">
              <a16:creationId xmlns:a16="http://schemas.microsoft.com/office/drawing/2014/main" id="{E3C4E5B8-75C1-4DDD-80A1-32C0124C41E5}"/>
            </a:ext>
          </a:extLst>
        </xdr:cNvPr>
        <xdr:cNvSpPr/>
      </xdr:nvSpPr>
      <xdr:spPr>
        <a:xfrm>
          <a:off x="15430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13335</xdr:rowOff>
    </xdr:from>
    <xdr:to>
      <xdr:col>85</xdr:col>
      <xdr:colOff>127000</xdr:colOff>
      <xdr:row>61</xdr:row>
      <xdr:rowOff>62865</xdr:rowOff>
    </xdr:to>
    <xdr:cxnSp macro="">
      <xdr:nvCxnSpPr>
        <xdr:cNvPr id="617" name="直線コネクタ 616">
          <a:extLst>
            <a:ext uri="{FF2B5EF4-FFF2-40B4-BE49-F238E27FC236}">
              <a16:creationId xmlns:a16="http://schemas.microsoft.com/office/drawing/2014/main" id="{51ED0219-F6B2-4200-B342-DCA0C18F346B}"/>
            </a:ext>
          </a:extLst>
        </xdr:cNvPr>
        <xdr:cNvCxnSpPr/>
      </xdr:nvCxnSpPr>
      <xdr:spPr>
        <a:xfrm>
          <a:off x="15481300" y="1047178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88265</xdr:rowOff>
    </xdr:from>
    <xdr:to>
      <xdr:col>76</xdr:col>
      <xdr:colOff>165100</xdr:colOff>
      <xdr:row>61</xdr:row>
      <xdr:rowOff>18415</xdr:rowOff>
    </xdr:to>
    <xdr:sp macro="" textlink="">
      <xdr:nvSpPr>
        <xdr:cNvPr id="618" name="楕円 617">
          <a:extLst>
            <a:ext uri="{FF2B5EF4-FFF2-40B4-BE49-F238E27FC236}">
              <a16:creationId xmlns:a16="http://schemas.microsoft.com/office/drawing/2014/main" id="{1F29F3D5-7DEC-44F6-92B9-37255ABD8A4A}"/>
            </a:ext>
          </a:extLst>
        </xdr:cNvPr>
        <xdr:cNvSpPr/>
      </xdr:nvSpPr>
      <xdr:spPr>
        <a:xfrm>
          <a:off x="14541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139065</xdr:rowOff>
    </xdr:from>
    <xdr:to>
      <xdr:col>81</xdr:col>
      <xdr:colOff>50800</xdr:colOff>
      <xdr:row>61</xdr:row>
      <xdr:rowOff>13335</xdr:rowOff>
    </xdr:to>
    <xdr:cxnSp macro="">
      <xdr:nvCxnSpPr>
        <xdr:cNvPr id="619" name="直線コネクタ 618">
          <a:extLst>
            <a:ext uri="{FF2B5EF4-FFF2-40B4-BE49-F238E27FC236}">
              <a16:creationId xmlns:a16="http://schemas.microsoft.com/office/drawing/2014/main" id="{99F6B3E8-197F-48FA-B520-A621A34BEA9D}"/>
            </a:ext>
          </a:extLst>
        </xdr:cNvPr>
        <xdr:cNvCxnSpPr/>
      </xdr:nvCxnSpPr>
      <xdr:spPr>
        <a:xfrm>
          <a:off x="14592300" y="104260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164465</xdr:rowOff>
    </xdr:from>
    <xdr:to>
      <xdr:col>72</xdr:col>
      <xdr:colOff>38100</xdr:colOff>
      <xdr:row>61</xdr:row>
      <xdr:rowOff>94615</xdr:rowOff>
    </xdr:to>
    <xdr:sp macro="" textlink="">
      <xdr:nvSpPr>
        <xdr:cNvPr id="620" name="楕円 619">
          <a:extLst>
            <a:ext uri="{FF2B5EF4-FFF2-40B4-BE49-F238E27FC236}">
              <a16:creationId xmlns:a16="http://schemas.microsoft.com/office/drawing/2014/main" id="{60B4AB9D-90DD-48AD-8C3B-7AB6501FEB26}"/>
            </a:ext>
          </a:extLst>
        </xdr:cNvPr>
        <xdr:cNvSpPr/>
      </xdr:nvSpPr>
      <xdr:spPr>
        <a:xfrm>
          <a:off x="13652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139065</xdr:rowOff>
    </xdr:from>
    <xdr:to>
      <xdr:col>76</xdr:col>
      <xdr:colOff>114300</xdr:colOff>
      <xdr:row>61</xdr:row>
      <xdr:rowOff>43815</xdr:rowOff>
    </xdr:to>
    <xdr:cxnSp macro="">
      <xdr:nvCxnSpPr>
        <xdr:cNvPr id="621" name="直線コネクタ 620">
          <a:extLst>
            <a:ext uri="{FF2B5EF4-FFF2-40B4-BE49-F238E27FC236}">
              <a16:creationId xmlns:a16="http://schemas.microsoft.com/office/drawing/2014/main" id="{7A822287-7F78-417E-A619-5EFEAFA4B1B0}"/>
            </a:ext>
          </a:extLst>
        </xdr:cNvPr>
        <xdr:cNvCxnSpPr/>
      </xdr:nvCxnSpPr>
      <xdr:spPr>
        <a:xfrm flipV="1">
          <a:off x="13703300" y="1042606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622" name="n_1aveValue【学校施設】&#10;有形固定資産減価償却率">
          <a:extLst>
            <a:ext uri="{FF2B5EF4-FFF2-40B4-BE49-F238E27FC236}">
              <a16:creationId xmlns:a16="http://schemas.microsoft.com/office/drawing/2014/main" id="{3262EB06-6FAF-46F2-A03B-23EA1C1FE150}"/>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103522</xdr:rowOff>
    </xdr:from>
    <xdr:ext cx="405111" cy="259045"/>
    <xdr:sp macro="" textlink="">
      <xdr:nvSpPr>
        <xdr:cNvPr id="623" name="n_2aveValue【学校施設】&#10;有形固定資産減価償却率">
          <a:extLst>
            <a:ext uri="{FF2B5EF4-FFF2-40B4-BE49-F238E27FC236}">
              <a16:creationId xmlns:a16="http://schemas.microsoft.com/office/drawing/2014/main" id="{6C4A117D-E4C1-4D28-B786-2142C1009BC4}"/>
            </a:ext>
          </a:extLst>
        </xdr:cNvPr>
        <xdr:cNvSpPr txBox="1"/>
      </xdr:nvSpPr>
      <xdr:spPr>
        <a:xfrm>
          <a:off x="14389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624" name="n_3aveValue【学校施設】&#10;有形固定資産減価償却率">
          <a:extLst>
            <a:ext uri="{FF2B5EF4-FFF2-40B4-BE49-F238E27FC236}">
              <a16:creationId xmlns:a16="http://schemas.microsoft.com/office/drawing/2014/main" id="{7AE5F4F5-E832-4706-A601-224CD5D726A1}"/>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120667</xdr:rowOff>
    </xdr:from>
    <xdr:ext cx="405111" cy="259045"/>
    <xdr:sp macro="" textlink="">
      <xdr:nvSpPr>
        <xdr:cNvPr id="625" name="n_4aveValue【学校施設】&#10;有形固定資産減価償却率">
          <a:extLst>
            <a:ext uri="{FF2B5EF4-FFF2-40B4-BE49-F238E27FC236}">
              <a16:creationId xmlns:a16="http://schemas.microsoft.com/office/drawing/2014/main" id="{BFF32FFA-84BF-4911-A445-1CBC39BB46AD}"/>
            </a:ext>
          </a:extLst>
        </xdr:cNvPr>
        <xdr:cNvSpPr txBox="1"/>
      </xdr:nvSpPr>
      <xdr:spPr>
        <a:xfrm>
          <a:off x="12611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55262</xdr:rowOff>
    </xdr:from>
    <xdr:ext cx="405111" cy="259045"/>
    <xdr:sp macro="" textlink="">
      <xdr:nvSpPr>
        <xdr:cNvPr id="626" name="n_1mainValue【学校施設】&#10;有形固定資産減価償却率">
          <a:extLst>
            <a:ext uri="{FF2B5EF4-FFF2-40B4-BE49-F238E27FC236}">
              <a16:creationId xmlns:a16="http://schemas.microsoft.com/office/drawing/2014/main" id="{7A2BE80C-B5E1-4BE0-BD20-66F93A0F5D12}"/>
            </a:ext>
          </a:extLst>
        </xdr:cNvPr>
        <xdr:cNvSpPr txBox="1"/>
      </xdr:nvSpPr>
      <xdr:spPr>
        <a:xfrm>
          <a:off x="152660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9542</xdr:rowOff>
    </xdr:from>
    <xdr:ext cx="405111" cy="259045"/>
    <xdr:sp macro="" textlink="">
      <xdr:nvSpPr>
        <xdr:cNvPr id="627" name="n_2mainValue【学校施設】&#10;有形固定資産減価償却率">
          <a:extLst>
            <a:ext uri="{FF2B5EF4-FFF2-40B4-BE49-F238E27FC236}">
              <a16:creationId xmlns:a16="http://schemas.microsoft.com/office/drawing/2014/main" id="{439CA175-97E6-4457-B209-4E3B3085D05C}"/>
            </a:ext>
          </a:extLst>
        </xdr:cNvPr>
        <xdr:cNvSpPr txBox="1"/>
      </xdr:nvSpPr>
      <xdr:spPr>
        <a:xfrm>
          <a:off x="14389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85742</xdr:rowOff>
    </xdr:from>
    <xdr:ext cx="405111" cy="259045"/>
    <xdr:sp macro="" textlink="">
      <xdr:nvSpPr>
        <xdr:cNvPr id="628" name="n_3mainValue【学校施設】&#10;有形固定資産減価償却率">
          <a:extLst>
            <a:ext uri="{FF2B5EF4-FFF2-40B4-BE49-F238E27FC236}">
              <a16:creationId xmlns:a16="http://schemas.microsoft.com/office/drawing/2014/main" id="{A526D3E2-259B-4BC9-BAD8-E3194C33D1B5}"/>
            </a:ext>
          </a:extLst>
        </xdr:cNvPr>
        <xdr:cNvSpPr txBox="1"/>
      </xdr:nvSpPr>
      <xdr:spPr>
        <a:xfrm>
          <a:off x="13500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9" name="正方形/長方形 628">
          <a:extLst>
            <a:ext uri="{FF2B5EF4-FFF2-40B4-BE49-F238E27FC236}">
              <a16:creationId xmlns:a16="http://schemas.microsoft.com/office/drawing/2014/main" id="{EB78102D-6F96-4383-80AB-5C86694D5B6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0" name="正方形/長方形 629">
          <a:extLst>
            <a:ext uri="{FF2B5EF4-FFF2-40B4-BE49-F238E27FC236}">
              <a16:creationId xmlns:a16="http://schemas.microsoft.com/office/drawing/2014/main" id="{8E93DEB7-564D-422D-93E6-565C65E6FBB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1" name="正方形/長方形 630">
          <a:extLst>
            <a:ext uri="{FF2B5EF4-FFF2-40B4-BE49-F238E27FC236}">
              <a16:creationId xmlns:a16="http://schemas.microsoft.com/office/drawing/2014/main" id="{C6006C83-1666-4978-83D4-5E59092BEC1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2" name="正方形/長方形 631">
          <a:extLst>
            <a:ext uri="{FF2B5EF4-FFF2-40B4-BE49-F238E27FC236}">
              <a16:creationId xmlns:a16="http://schemas.microsoft.com/office/drawing/2014/main" id="{A963C565-75CB-4CA4-A7E9-24C7B3ACA44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3" name="正方形/長方形 632">
          <a:extLst>
            <a:ext uri="{FF2B5EF4-FFF2-40B4-BE49-F238E27FC236}">
              <a16:creationId xmlns:a16="http://schemas.microsoft.com/office/drawing/2014/main" id="{6D0988DE-1680-4D5A-A669-1F995377693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4" name="正方形/長方形 633">
          <a:extLst>
            <a:ext uri="{FF2B5EF4-FFF2-40B4-BE49-F238E27FC236}">
              <a16:creationId xmlns:a16="http://schemas.microsoft.com/office/drawing/2014/main" id="{1479B2FF-28C2-49CE-BCAE-BC10798358B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5" name="正方形/長方形 634">
          <a:extLst>
            <a:ext uri="{FF2B5EF4-FFF2-40B4-BE49-F238E27FC236}">
              <a16:creationId xmlns:a16="http://schemas.microsoft.com/office/drawing/2014/main" id="{6087F6EE-1924-4BFC-93F0-7D5455685E3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6" name="正方形/長方形 635">
          <a:extLst>
            <a:ext uri="{FF2B5EF4-FFF2-40B4-BE49-F238E27FC236}">
              <a16:creationId xmlns:a16="http://schemas.microsoft.com/office/drawing/2014/main" id="{A35F9B4F-9F0B-4DB5-A8D7-9A348D599E0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7" name="テキスト ボックス 636">
          <a:extLst>
            <a:ext uri="{FF2B5EF4-FFF2-40B4-BE49-F238E27FC236}">
              <a16:creationId xmlns:a16="http://schemas.microsoft.com/office/drawing/2014/main" id="{CBA45682-AD51-4AF9-AA84-7DE9A07B5CD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8" name="直線コネクタ 637">
          <a:extLst>
            <a:ext uri="{FF2B5EF4-FFF2-40B4-BE49-F238E27FC236}">
              <a16:creationId xmlns:a16="http://schemas.microsoft.com/office/drawing/2014/main" id="{3A417763-AE1F-40A0-B9E6-703EB12746D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9" name="テキスト ボックス 638">
          <a:extLst>
            <a:ext uri="{FF2B5EF4-FFF2-40B4-BE49-F238E27FC236}">
              <a16:creationId xmlns:a16="http://schemas.microsoft.com/office/drawing/2014/main" id="{382617F4-0A99-45C8-8F1E-6F367FAE5F8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40" name="直線コネクタ 639">
          <a:extLst>
            <a:ext uri="{FF2B5EF4-FFF2-40B4-BE49-F238E27FC236}">
              <a16:creationId xmlns:a16="http://schemas.microsoft.com/office/drawing/2014/main" id="{EA9B393E-0447-4E45-AD75-1DD51A3B9E6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1" name="テキスト ボックス 640">
          <a:extLst>
            <a:ext uri="{FF2B5EF4-FFF2-40B4-BE49-F238E27FC236}">
              <a16:creationId xmlns:a16="http://schemas.microsoft.com/office/drawing/2014/main" id="{D8741C20-5921-46B1-8AB0-8D512998C02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2" name="直線コネクタ 641">
          <a:extLst>
            <a:ext uri="{FF2B5EF4-FFF2-40B4-BE49-F238E27FC236}">
              <a16:creationId xmlns:a16="http://schemas.microsoft.com/office/drawing/2014/main" id="{C736A076-E6FC-472A-B96A-059C97858D5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3" name="テキスト ボックス 642">
          <a:extLst>
            <a:ext uri="{FF2B5EF4-FFF2-40B4-BE49-F238E27FC236}">
              <a16:creationId xmlns:a16="http://schemas.microsoft.com/office/drawing/2014/main" id="{AE7A2C2D-19BF-4284-9D1A-A9324B2930B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4" name="直線コネクタ 643">
          <a:extLst>
            <a:ext uri="{FF2B5EF4-FFF2-40B4-BE49-F238E27FC236}">
              <a16:creationId xmlns:a16="http://schemas.microsoft.com/office/drawing/2014/main" id="{7653EAB4-1745-4F2C-AC3C-F61D0EC4923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5" name="テキスト ボックス 644">
          <a:extLst>
            <a:ext uri="{FF2B5EF4-FFF2-40B4-BE49-F238E27FC236}">
              <a16:creationId xmlns:a16="http://schemas.microsoft.com/office/drawing/2014/main" id="{E9D33A27-E7AD-4ECF-ADD6-E4457396CC2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6" name="直線コネクタ 645">
          <a:extLst>
            <a:ext uri="{FF2B5EF4-FFF2-40B4-BE49-F238E27FC236}">
              <a16:creationId xmlns:a16="http://schemas.microsoft.com/office/drawing/2014/main" id="{C38C9D9C-6E44-4BE8-942F-FA3A7EAC053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7" name="テキスト ボックス 646">
          <a:extLst>
            <a:ext uri="{FF2B5EF4-FFF2-40B4-BE49-F238E27FC236}">
              <a16:creationId xmlns:a16="http://schemas.microsoft.com/office/drawing/2014/main" id="{606308F6-905B-4F30-9845-B9D5E77F5A2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a:extLst>
            <a:ext uri="{FF2B5EF4-FFF2-40B4-BE49-F238E27FC236}">
              <a16:creationId xmlns:a16="http://schemas.microsoft.com/office/drawing/2014/main" id="{A1906FA9-AF3C-4319-BDCF-2C108FC2CFF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a:extLst>
            <a:ext uri="{FF2B5EF4-FFF2-40B4-BE49-F238E27FC236}">
              <a16:creationId xmlns:a16="http://schemas.microsoft.com/office/drawing/2014/main" id="{15746462-99EB-4B83-B20A-872AA3305A1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学校施設】&#10;一人当たり面積グラフ枠">
          <a:extLst>
            <a:ext uri="{FF2B5EF4-FFF2-40B4-BE49-F238E27FC236}">
              <a16:creationId xmlns:a16="http://schemas.microsoft.com/office/drawing/2014/main" id="{D527C692-D7D4-4E1F-AE26-DE7B305CC52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651" name="直線コネクタ 650">
          <a:extLst>
            <a:ext uri="{FF2B5EF4-FFF2-40B4-BE49-F238E27FC236}">
              <a16:creationId xmlns:a16="http://schemas.microsoft.com/office/drawing/2014/main" id="{1F564165-6455-4C39-84BF-67D70CB75B5D}"/>
            </a:ext>
          </a:extLst>
        </xdr:cNvPr>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652" name="【学校施設】&#10;一人当たり面積最小値テキスト">
          <a:extLst>
            <a:ext uri="{FF2B5EF4-FFF2-40B4-BE49-F238E27FC236}">
              <a16:creationId xmlns:a16="http://schemas.microsoft.com/office/drawing/2014/main" id="{1AC3E427-FB1F-4103-8450-F59A70691F12}"/>
            </a:ext>
          </a:extLst>
        </xdr:cNvPr>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653" name="直線コネクタ 652">
          <a:extLst>
            <a:ext uri="{FF2B5EF4-FFF2-40B4-BE49-F238E27FC236}">
              <a16:creationId xmlns:a16="http://schemas.microsoft.com/office/drawing/2014/main" id="{7E227143-64C9-4251-A374-C47BD2F1052C}"/>
            </a:ext>
          </a:extLst>
        </xdr:cNvPr>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654" name="【学校施設】&#10;一人当たり面積最大値テキスト">
          <a:extLst>
            <a:ext uri="{FF2B5EF4-FFF2-40B4-BE49-F238E27FC236}">
              <a16:creationId xmlns:a16="http://schemas.microsoft.com/office/drawing/2014/main" id="{5C66E694-CBD7-4D68-899D-D47C49F900CC}"/>
            </a:ext>
          </a:extLst>
        </xdr:cNvPr>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655" name="直線コネクタ 654">
          <a:extLst>
            <a:ext uri="{FF2B5EF4-FFF2-40B4-BE49-F238E27FC236}">
              <a16:creationId xmlns:a16="http://schemas.microsoft.com/office/drawing/2014/main" id="{C0E64069-5F02-479D-B6D3-9E31E3495155}"/>
            </a:ext>
          </a:extLst>
        </xdr:cNvPr>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12666</xdr:rowOff>
    </xdr:from>
    <xdr:ext cx="469744" cy="259045"/>
    <xdr:sp macro="" textlink="">
      <xdr:nvSpPr>
        <xdr:cNvPr id="656" name="【学校施設】&#10;一人当たり面積平均値テキスト">
          <a:extLst>
            <a:ext uri="{FF2B5EF4-FFF2-40B4-BE49-F238E27FC236}">
              <a16:creationId xmlns:a16="http://schemas.microsoft.com/office/drawing/2014/main" id="{65F92DE4-FF3E-45CA-84F4-4E3EFA7A3899}"/>
            </a:ext>
          </a:extLst>
        </xdr:cNvPr>
        <xdr:cNvSpPr txBox="1"/>
      </xdr:nvSpPr>
      <xdr:spPr>
        <a:xfrm>
          <a:off x="22199600" y="10471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657" name="フローチャート: 判断 656">
          <a:extLst>
            <a:ext uri="{FF2B5EF4-FFF2-40B4-BE49-F238E27FC236}">
              <a16:creationId xmlns:a16="http://schemas.microsoft.com/office/drawing/2014/main" id="{546BCCB6-4F39-4FBC-BDE2-E1D95B5D1492}"/>
            </a:ext>
          </a:extLst>
        </xdr:cNvPr>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658" name="フローチャート: 判断 657">
          <a:extLst>
            <a:ext uri="{FF2B5EF4-FFF2-40B4-BE49-F238E27FC236}">
              <a16:creationId xmlns:a16="http://schemas.microsoft.com/office/drawing/2014/main" id="{639D1649-3223-4F59-9ABB-E6C6E505DA4A}"/>
            </a:ext>
          </a:extLst>
        </xdr:cNvPr>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659" name="フローチャート: 判断 658">
          <a:extLst>
            <a:ext uri="{FF2B5EF4-FFF2-40B4-BE49-F238E27FC236}">
              <a16:creationId xmlns:a16="http://schemas.microsoft.com/office/drawing/2014/main" id="{CBFDF7AD-08B7-4E1F-ACA6-DB901030F95C}"/>
            </a:ext>
          </a:extLst>
        </xdr:cNvPr>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660" name="フローチャート: 判断 659">
          <a:extLst>
            <a:ext uri="{FF2B5EF4-FFF2-40B4-BE49-F238E27FC236}">
              <a16:creationId xmlns:a16="http://schemas.microsoft.com/office/drawing/2014/main" id="{6999B537-5057-483E-85AC-EC657B636AE8}"/>
            </a:ext>
          </a:extLst>
        </xdr:cNvPr>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114706</xdr:rowOff>
    </xdr:from>
    <xdr:to>
      <xdr:col>98</xdr:col>
      <xdr:colOff>38100</xdr:colOff>
      <xdr:row>62</xdr:row>
      <xdr:rowOff>44856</xdr:rowOff>
    </xdr:to>
    <xdr:sp macro="" textlink="">
      <xdr:nvSpPr>
        <xdr:cNvPr id="661" name="フローチャート: 判断 660">
          <a:extLst>
            <a:ext uri="{FF2B5EF4-FFF2-40B4-BE49-F238E27FC236}">
              <a16:creationId xmlns:a16="http://schemas.microsoft.com/office/drawing/2014/main" id="{A5E6E718-91E7-4612-A09D-41E9D0816CFC}"/>
            </a:ext>
          </a:extLst>
        </xdr:cNvPr>
        <xdr:cNvSpPr/>
      </xdr:nvSpPr>
      <xdr:spPr>
        <a:xfrm>
          <a:off x="18605500" y="105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5563D89C-A6A9-4639-A159-C76F433E6A4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69EF6A6E-CFA4-4186-874C-F39E470B227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78A4B327-E90A-44E2-AC70-45248CD948F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49E63BC9-5E73-491A-9F4B-D34647328EA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84BBCA44-5D51-4793-8C6A-997AE9EFD70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148996</xdr:rowOff>
    </xdr:from>
    <xdr:to>
      <xdr:col>116</xdr:col>
      <xdr:colOff>114300</xdr:colOff>
      <xdr:row>61</xdr:row>
      <xdr:rowOff>79146</xdr:rowOff>
    </xdr:to>
    <xdr:sp macro="" textlink="">
      <xdr:nvSpPr>
        <xdr:cNvPr id="667" name="楕円 666">
          <a:extLst>
            <a:ext uri="{FF2B5EF4-FFF2-40B4-BE49-F238E27FC236}">
              <a16:creationId xmlns:a16="http://schemas.microsoft.com/office/drawing/2014/main" id="{31A5ACF6-2C62-4790-B78E-FBADF10A926B}"/>
            </a:ext>
          </a:extLst>
        </xdr:cNvPr>
        <xdr:cNvSpPr/>
      </xdr:nvSpPr>
      <xdr:spPr>
        <a:xfrm>
          <a:off x="22110700" y="1043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423</xdr:rowOff>
    </xdr:from>
    <xdr:ext cx="469744" cy="259045"/>
    <xdr:sp macro="" textlink="">
      <xdr:nvSpPr>
        <xdr:cNvPr id="668" name="【学校施設】&#10;一人当たり面積該当値テキスト">
          <a:extLst>
            <a:ext uri="{FF2B5EF4-FFF2-40B4-BE49-F238E27FC236}">
              <a16:creationId xmlns:a16="http://schemas.microsoft.com/office/drawing/2014/main" id="{C9392563-D28C-40EF-A53A-A34FE1566557}"/>
            </a:ext>
          </a:extLst>
        </xdr:cNvPr>
        <xdr:cNvSpPr txBox="1"/>
      </xdr:nvSpPr>
      <xdr:spPr>
        <a:xfrm>
          <a:off x="22199600" y="1028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1321</xdr:rowOff>
    </xdr:from>
    <xdr:to>
      <xdr:col>112</xdr:col>
      <xdr:colOff>38100</xdr:colOff>
      <xdr:row>61</xdr:row>
      <xdr:rowOff>102921</xdr:rowOff>
    </xdr:to>
    <xdr:sp macro="" textlink="">
      <xdr:nvSpPr>
        <xdr:cNvPr id="669" name="楕円 668">
          <a:extLst>
            <a:ext uri="{FF2B5EF4-FFF2-40B4-BE49-F238E27FC236}">
              <a16:creationId xmlns:a16="http://schemas.microsoft.com/office/drawing/2014/main" id="{3CC6120D-C221-4351-BEDB-87B42F7F373D}"/>
            </a:ext>
          </a:extLst>
        </xdr:cNvPr>
        <xdr:cNvSpPr/>
      </xdr:nvSpPr>
      <xdr:spPr>
        <a:xfrm>
          <a:off x="21272500" y="104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28346</xdr:rowOff>
    </xdr:from>
    <xdr:to>
      <xdr:col>116</xdr:col>
      <xdr:colOff>63500</xdr:colOff>
      <xdr:row>61</xdr:row>
      <xdr:rowOff>52121</xdr:rowOff>
    </xdr:to>
    <xdr:cxnSp macro="">
      <xdr:nvCxnSpPr>
        <xdr:cNvPr id="670" name="直線コネクタ 669">
          <a:extLst>
            <a:ext uri="{FF2B5EF4-FFF2-40B4-BE49-F238E27FC236}">
              <a16:creationId xmlns:a16="http://schemas.microsoft.com/office/drawing/2014/main" id="{43A77BD2-B05D-4DD5-92CF-EEFE4ACA4FE8}"/>
            </a:ext>
          </a:extLst>
        </xdr:cNvPr>
        <xdr:cNvCxnSpPr/>
      </xdr:nvCxnSpPr>
      <xdr:spPr>
        <a:xfrm flipV="1">
          <a:off x="21323300" y="10486796"/>
          <a:ext cx="8382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20524</xdr:rowOff>
    </xdr:from>
    <xdr:to>
      <xdr:col>107</xdr:col>
      <xdr:colOff>101600</xdr:colOff>
      <xdr:row>61</xdr:row>
      <xdr:rowOff>122124</xdr:rowOff>
    </xdr:to>
    <xdr:sp macro="" textlink="">
      <xdr:nvSpPr>
        <xdr:cNvPr id="671" name="楕円 670">
          <a:extLst>
            <a:ext uri="{FF2B5EF4-FFF2-40B4-BE49-F238E27FC236}">
              <a16:creationId xmlns:a16="http://schemas.microsoft.com/office/drawing/2014/main" id="{A4E92C12-3EE1-43D4-A6BD-21187ECF0E89}"/>
            </a:ext>
          </a:extLst>
        </xdr:cNvPr>
        <xdr:cNvSpPr/>
      </xdr:nvSpPr>
      <xdr:spPr>
        <a:xfrm>
          <a:off x="20383500" y="104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52121</xdr:rowOff>
    </xdr:from>
    <xdr:to>
      <xdr:col>111</xdr:col>
      <xdr:colOff>177800</xdr:colOff>
      <xdr:row>61</xdr:row>
      <xdr:rowOff>71324</xdr:rowOff>
    </xdr:to>
    <xdr:cxnSp macro="">
      <xdr:nvCxnSpPr>
        <xdr:cNvPr id="672" name="直線コネクタ 671">
          <a:extLst>
            <a:ext uri="{FF2B5EF4-FFF2-40B4-BE49-F238E27FC236}">
              <a16:creationId xmlns:a16="http://schemas.microsoft.com/office/drawing/2014/main" id="{6EC85A40-8887-4532-B160-741E1B0DA1BE}"/>
            </a:ext>
          </a:extLst>
        </xdr:cNvPr>
        <xdr:cNvCxnSpPr/>
      </xdr:nvCxnSpPr>
      <xdr:spPr>
        <a:xfrm flipV="1">
          <a:off x="20434300" y="10510571"/>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38354</xdr:rowOff>
    </xdr:from>
    <xdr:to>
      <xdr:col>102</xdr:col>
      <xdr:colOff>165100</xdr:colOff>
      <xdr:row>61</xdr:row>
      <xdr:rowOff>139954</xdr:rowOff>
    </xdr:to>
    <xdr:sp macro="" textlink="">
      <xdr:nvSpPr>
        <xdr:cNvPr id="673" name="楕円 672">
          <a:extLst>
            <a:ext uri="{FF2B5EF4-FFF2-40B4-BE49-F238E27FC236}">
              <a16:creationId xmlns:a16="http://schemas.microsoft.com/office/drawing/2014/main" id="{8AB95AED-A004-4B59-A324-0935DD3A8254}"/>
            </a:ext>
          </a:extLst>
        </xdr:cNvPr>
        <xdr:cNvSpPr/>
      </xdr:nvSpPr>
      <xdr:spPr>
        <a:xfrm>
          <a:off x="19494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71324</xdr:rowOff>
    </xdr:from>
    <xdr:to>
      <xdr:col>107</xdr:col>
      <xdr:colOff>50800</xdr:colOff>
      <xdr:row>61</xdr:row>
      <xdr:rowOff>89154</xdr:rowOff>
    </xdr:to>
    <xdr:cxnSp macro="">
      <xdr:nvCxnSpPr>
        <xdr:cNvPr id="674" name="直線コネクタ 673">
          <a:extLst>
            <a:ext uri="{FF2B5EF4-FFF2-40B4-BE49-F238E27FC236}">
              <a16:creationId xmlns:a16="http://schemas.microsoft.com/office/drawing/2014/main" id="{3E221E2C-8ECC-4AAE-A962-2104D4329BD4}"/>
            </a:ext>
          </a:extLst>
        </xdr:cNvPr>
        <xdr:cNvCxnSpPr/>
      </xdr:nvCxnSpPr>
      <xdr:spPr>
        <a:xfrm flipV="1">
          <a:off x="19545300" y="10529774"/>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123765</xdr:rowOff>
    </xdr:from>
    <xdr:ext cx="469744" cy="259045"/>
    <xdr:sp macro="" textlink="">
      <xdr:nvSpPr>
        <xdr:cNvPr id="675" name="n_1aveValue【学校施設】&#10;一人当たり面積">
          <a:extLst>
            <a:ext uri="{FF2B5EF4-FFF2-40B4-BE49-F238E27FC236}">
              <a16:creationId xmlns:a16="http://schemas.microsoft.com/office/drawing/2014/main" id="{46CD7E6E-BB20-4730-930A-4D3A115CA766}"/>
            </a:ext>
          </a:extLst>
        </xdr:cNvPr>
        <xdr:cNvSpPr txBox="1"/>
      </xdr:nvSpPr>
      <xdr:spPr>
        <a:xfrm>
          <a:off x="21075727" y="1058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120108</xdr:rowOff>
    </xdr:from>
    <xdr:ext cx="469744" cy="259045"/>
    <xdr:sp macro="" textlink="">
      <xdr:nvSpPr>
        <xdr:cNvPr id="676" name="n_2aveValue【学校施設】&#10;一人当たり面積">
          <a:extLst>
            <a:ext uri="{FF2B5EF4-FFF2-40B4-BE49-F238E27FC236}">
              <a16:creationId xmlns:a16="http://schemas.microsoft.com/office/drawing/2014/main" id="{248D1780-0226-4FB5-9270-3FD6A274B990}"/>
            </a:ext>
          </a:extLst>
        </xdr:cNvPr>
        <xdr:cNvSpPr txBox="1"/>
      </xdr:nvSpPr>
      <xdr:spPr>
        <a:xfrm>
          <a:off x="20199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142968</xdr:rowOff>
    </xdr:from>
    <xdr:ext cx="469744" cy="259045"/>
    <xdr:sp macro="" textlink="">
      <xdr:nvSpPr>
        <xdr:cNvPr id="677" name="n_3aveValue【学校施設】&#10;一人当たり面積">
          <a:extLst>
            <a:ext uri="{FF2B5EF4-FFF2-40B4-BE49-F238E27FC236}">
              <a16:creationId xmlns:a16="http://schemas.microsoft.com/office/drawing/2014/main" id="{1D18C0DA-563F-4585-A8FF-5C674C03105C}"/>
            </a:ext>
          </a:extLst>
        </xdr:cNvPr>
        <xdr:cNvSpPr txBox="1"/>
      </xdr:nvSpPr>
      <xdr:spPr>
        <a:xfrm>
          <a:off x="193104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61383</xdr:rowOff>
    </xdr:from>
    <xdr:ext cx="469744" cy="259045"/>
    <xdr:sp macro="" textlink="">
      <xdr:nvSpPr>
        <xdr:cNvPr id="678" name="n_4aveValue【学校施設】&#10;一人当たり面積">
          <a:extLst>
            <a:ext uri="{FF2B5EF4-FFF2-40B4-BE49-F238E27FC236}">
              <a16:creationId xmlns:a16="http://schemas.microsoft.com/office/drawing/2014/main" id="{A8DF034C-F6EC-4CE0-B632-ED72E6B603CB}"/>
            </a:ext>
          </a:extLst>
        </xdr:cNvPr>
        <xdr:cNvSpPr txBox="1"/>
      </xdr:nvSpPr>
      <xdr:spPr>
        <a:xfrm>
          <a:off x="18421427" y="1034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119448</xdr:rowOff>
    </xdr:from>
    <xdr:ext cx="469744" cy="259045"/>
    <xdr:sp macro="" textlink="">
      <xdr:nvSpPr>
        <xdr:cNvPr id="679" name="n_1mainValue【学校施設】&#10;一人当たり面積">
          <a:extLst>
            <a:ext uri="{FF2B5EF4-FFF2-40B4-BE49-F238E27FC236}">
              <a16:creationId xmlns:a16="http://schemas.microsoft.com/office/drawing/2014/main" id="{46DE770B-31D4-4D0B-B069-1A061B96D675}"/>
            </a:ext>
          </a:extLst>
        </xdr:cNvPr>
        <xdr:cNvSpPr txBox="1"/>
      </xdr:nvSpPr>
      <xdr:spPr>
        <a:xfrm>
          <a:off x="21075727" y="1023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138651</xdr:rowOff>
    </xdr:from>
    <xdr:ext cx="469744" cy="259045"/>
    <xdr:sp macro="" textlink="">
      <xdr:nvSpPr>
        <xdr:cNvPr id="680" name="n_2mainValue【学校施設】&#10;一人当たり面積">
          <a:extLst>
            <a:ext uri="{FF2B5EF4-FFF2-40B4-BE49-F238E27FC236}">
              <a16:creationId xmlns:a16="http://schemas.microsoft.com/office/drawing/2014/main" id="{43CB2E7A-DFC4-440F-9AB0-EC2CAF241120}"/>
            </a:ext>
          </a:extLst>
        </xdr:cNvPr>
        <xdr:cNvSpPr txBox="1"/>
      </xdr:nvSpPr>
      <xdr:spPr>
        <a:xfrm>
          <a:off x="20199427" y="1025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156481</xdr:rowOff>
    </xdr:from>
    <xdr:ext cx="469744" cy="259045"/>
    <xdr:sp macro="" textlink="">
      <xdr:nvSpPr>
        <xdr:cNvPr id="681" name="n_3mainValue【学校施設】&#10;一人当たり面積">
          <a:extLst>
            <a:ext uri="{FF2B5EF4-FFF2-40B4-BE49-F238E27FC236}">
              <a16:creationId xmlns:a16="http://schemas.microsoft.com/office/drawing/2014/main" id="{7E536812-0901-4FE2-ADBD-0D90ABB5D924}"/>
            </a:ext>
          </a:extLst>
        </xdr:cNvPr>
        <xdr:cNvSpPr txBox="1"/>
      </xdr:nvSpPr>
      <xdr:spPr>
        <a:xfrm>
          <a:off x="19310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a:extLst>
            <a:ext uri="{FF2B5EF4-FFF2-40B4-BE49-F238E27FC236}">
              <a16:creationId xmlns:a16="http://schemas.microsoft.com/office/drawing/2014/main" id="{FE3DE2EE-7237-4819-BDBF-BE55F4B2253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a:extLst>
            <a:ext uri="{FF2B5EF4-FFF2-40B4-BE49-F238E27FC236}">
              <a16:creationId xmlns:a16="http://schemas.microsoft.com/office/drawing/2014/main" id="{0D44A389-0FEA-4CBF-961A-790AF834FB4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a:extLst>
            <a:ext uri="{FF2B5EF4-FFF2-40B4-BE49-F238E27FC236}">
              <a16:creationId xmlns:a16="http://schemas.microsoft.com/office/drawing/2014/main" id="{F7CC955D-564F-4285-A359-E59894C4AFA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a:extLst>
            <a:ext uri="{FF2B5EF4-FFF2-40B4-BE49-F238E27FC236}">
              <a16:creationId xmlns:a16="http://schemas.microsoft.com/office/drawing/2014/main" id="{A0217FE1-8CE0-49F3-A261-A9740594B46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a:extLst>
            <a:ext uri="{FF2B5EF4-FFF2-40B4-BE49-F238E27FC236}">
              <a16:creationId xmlns:a16="http://schemas.microsoft.com/office/drawing/2014/main" id="{59E22B92-379E-4959-9A1C-0E25D704F8E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a:extLst>
            <a:ext uri="{FF2B5EF4-FFF2-40B4-BE49-F238E27FC236}">
              <a16:creationId xmlns:a16="http://schemas.microsoft.com/office/drawing/2014/main" id="{0B22F14D-31ED-46B6-9F33-C962C23942D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a:extLst>
            <a:ext uri="{FF2B5EF4-FFF2-40B4-BE49-F238E27FC236}">
              <a16:creationId xmlns:a16="http://schemas.microsoft.com/office/drawing/2014/main" id="{AC2149BC-C995-4480-BA50-51E85A9EE0B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a:extLst>
            <a:ext uri="{FF2B5EF4-FFF2-40B4-BE49-F238E27FC236}">
              <a16:creationId xmlns:a16="http://schemas.microsoft.com/office/drawing/2014/main" id="{753675D7-6F90-4C70-BD4F-A06721897D2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a:extLst>
            <a:ext uri="{FF2B5EF4-FFF2-40B4-BE49-F238E27FC236}">
              <a16:creationId xmlns:a16="http://schemas.microsoft.com/office/drawing/2014/main" id="{C7A1C6AD-F27B-4EF6-B5E7-1977DAF52BD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a:extLst>
            <a:ext uri="{FF2B5EF4-FFF2-40B4-BE49-F238E27FC236}">
              <a16:creationId xmlns:a16="http://schemas.microsoft.com/office/drawing/2014/main" id="{0E628AF2-3291-4F55-AE08-40A45E9E32D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a:extLst>
            <a:ext uri="{FF2B5EF4-FFF2-40B4-BE49-F238E27FC236}">
              <a16:creationId xmlns:a16="http://schemas.microsoft.com/office/drawing/2014/main" id="{22D009E2-E285-44A1-BE12-45CB492C139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3" name="直線コネクタ 692">
          <a:extLst>
            <a:ext uri="{FF2B5EF4-FFF2-40B4-BE49-F238E27FC236}">
              <a16:creationId xmlns:a16="http://schemas.microsoft.com/office/drawing/2014/main" id="{A996DD6B-7C4F-4D7E-8292-AC53AB6F578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4" name="テキスト ボックス 693">
          <a:extLst>
            <a:ext uri="{FF2B5EF4-FFF2-40B4-BE49-F238E27FC236}">
              <a16:creationId xmlns:a16="http://schemas.microsoft.com/office/drawing/2014/main" id="{268AE67B-B6B7-4F04-8FB0-CB5CDC2A61B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5" name="直線コネクタ 694">
          <a:extLst>
            <a:ext uri="{FF2B5EF4-FFF2-40B4-BE49-F238E27FC236}">
              <a16:creationId xmlns:a16="http://schemas.microsoft.com/office/drawing/2014/main" id="{D8AFFA26-D996-49EA-A44A-8BBAB4FBD61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6" name="テキスト ボックス 695">
          <a:extLst>
            <a:ext uri="{FF2B5EF4-FFF2-40B4-BE49-F238E27FC236}">
              <a16:creationId xmlns:a16="http://schemas.microsoft.com/office/drawing/2014/main" id="{2BA6352D-2F24-4081-8A15-A4EAEB5B164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7" name="直線コネクタ 696">
          <a:extLst>
            <a:ext uri="{FF2B5EF4-FFF2-40B4-BE49-F238E27FC236}">
              <a16:creationId xmlns:a16="http://schemas.microsoft.com/office/drawing/2014/main" id="{B69906C1-607E-466D-8C66-D7960531893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8" name="テキスト ボックス 697">
          <a:extLst>
            <a:ext uri="{FF2B5EF4-FFF2-40B4-BE49-F238E27FC236}">
              <a16:creationId xmlns:a16="http://schemas.microsoft.com/office/drawing/2014/main" id="{39821530-B336-4A4C-92E3-BD3D7E0168B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9" name="直線コネクタ 698">
          <a:extLst>
            <a:ext uri="{FF2B5EF4-FFF2-40B4-BE49-F238E27FC236}">
              <a16:creationId xmlns:a16="http://schemas.microsoft.com/office/drawing/2014/main" id="{78220D98-1405-4768-880C-F23A0FBE7EC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0" name="テキスト ボックス 699">
          <a:extLst>
            <a:ext uri="{FF2B5EF4-FFF2-40B4-BE49-F238E27FC236}">
              <a16:creationId xmlns:a16="http://schemas.microsoft.com/office/drawing/2014/main" id="{88E8A435-D61A-472E-B095-C53859C577E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1" name="直線コネクタ 700">
          <a:extLst>
            <a:ext uri="{FF2B5EF4-FFF2-40B4-BE49-F238E27FC236}">
              <a16:creationId xmlns:a16="http://schemas.microsoft.com/office/drawing/2014/main" id="{28B32631-887A-415D-9A31-7655FFF37F9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2" name="テキスト ボックス 701">
          <a:extLst>
            <a:ext uri="{FF2B5EF4-FFF2-40B4-BE49-F238E27FC236}">
              <a16:creationId xmlns:a16="http://schemas.microsoft.com/office/drawing/2014/main" id="{773DBCE7-5521-4661-8A10-8E7147285DE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3" name="直線コネクタ 702">
          <a:extLst>
            <a:ext uri="{FF2B5EF4-FFF2-40B4-BE49-F238E27FC236}">
              <a16:creationId xmlns:a16="http://schemas.microsoft.com/office/drawing/2014/main" id="{01412494-77B4-4B2E-A6AA-441BF102F16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4" name="テキスト ボックス 703">
          <a:extLst>
            <a:ext uri="{FF2B5EF4-FFF2-40B4-BE49-F238E27FC236}">
              <a16:creationId xmlns:a16="http://schemas.microsoft.com/office/drawing/2014/main" id="{17FB26A1-3672-4C38-AC69-3C2443187AE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a:extLst>
            <a:ext uri="{FF2B5EF4-FFF2-40B4-BE49-F238E27FC236}">
              <a16:creationId xmlns:a16="http://schemas.microsoft.com/office/drawing/2014/main" id="{781F2BB3-82DD-422D-B567-4BC4702BC7F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児童館】&#10;有形固定資産減価償却率グラフ枠">
          <a:extLst>
            <a:ext uri="{FF2B5EF4-FFF2-40B4-BE49-F238E27FC236}">
              <a16:creationId xmlns:a16="http://schemas.microsoft.com/office/drawing/2014/main" id="{A9D3096F-77EC-4372-AC36-28E994C753A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57694</xdr:rowOff>
    </xdr:from>
    <xdr:to>
      <xdr:col>85</xdr:col>
      <xdr:colOff>126364</xdr:colOff>
      <xdr:row>86</xdr:row>
      <xdr:rowOff>168729</xdr:rowOff>
    </xdr:to>
    <xdr:cxnSp macro="">
      <xdr:nvCxnSpPr>
        <xdr:cNvPr id="707" name="直線コネクタ 706">
          <a:extLst>
            <a:ext uri="{FF2B5EF4-FFF2-40B4-BE49-F238E27FC236}">
              <a16:creationId xmlns:a16="http://schemas.microsoft.com/office/drawing/2014/main" id="{964CF372-2810-4962-AB91-6480AEF8AE94}"/>
            </a:ext>
          </a:extLst>
        </xdr:cNvPr>
        <xdr:cNvCxnSpPr/>
      </xdr:nvCxnSpPr>
      <xdr:spPr>
        <a:xfrm flipV="1">
          <a:off x="16318864" y="1343079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8" name="【児童館】&#10;有形固定資産減価償却率最小値テキスト">
          <a:extLst>
            <a:ext uri="{FF2B5EF4-FFF2-40B4-BE49-F238E27FC236}">
              <a16:creationId xmlns:a16="http://schemas.microsoft.com/office/drawing/2014/main" id="{7863B2D1-C923-4FAB-8A25-1FA5D7BDA37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9" name="直線コネクタ 708">
          <a:extLst>
            <a:ext uri="{FF2B5EF4-FFF2-40B4-BE49-F238E27FC236}">
              <a16:creationId xmlns:a16="http://schemas.microsoft.com/office/drawing/2014/main" id="{49E2760C-C085-45A4-8358-F950F98008E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4371</xdr:rowOff>
    </xdr:from>
    <xdr:ext cx="340478" cy="259045"/>
    <xdr:sp macro="" textlink="">
      <xdr:nvSpPr>
        <xdr:cNvPr id="710" name="【児童館】&#10;有形固定資産減価償却率最大値テキスト">
          <a:extLst>
            <a:ext uri="{FF2B5EF4-FFF2-40B4-BE49-F238E27FC236}">
              <a16:creationId xmlns:a16="http://schemas.microsoft.com/office/drawing/2014/main" id="{57DB52A5-1688-46C1-8826-49763C1EA07A}"/>
            </a:ext>
          </a:extLst>
        </xdr:cNvPr>
        <xdr:cNvSpPr txBox="1"/>
      </xdr:nvSpPr>
      <xdr:spPr>
        <a:xfrm>
          <a:off x="16357600" y="1320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57694</xdr:rowOff>
    </xdr:from>
    <xdr:to>
      <xdr:col>86</xdr:col>
      <xdr:colOff>25400</xdr:colOff>
      <xdr:row>78</xdr:row>
      <xdr:rowOff>57694</xdr:rowOff>
    </xdr:to>
    <xdr:cxnSp macro="">
      <xdr:nvCxnSpPr>
        <xdr:cNvPr id="711" name="直線コネクタ 710">
          <a:extLst>
            <a:ext uri="{FF2B5EF4-FFF2-40B4-BE49-F238E27FC236}">
              <a16:creationId xmlns:a16="http://schemas.microsoft.com/office/drawing/2014/main" id="{4AF95502-F2E7-46E1-AEEA-A1E4FCCF1C9F}"/>
            </a:ext>
          </a:extLst>
        </xdr:cNvPr>
        <xdr:cNvCxnSpPr/>
      </xdr:nvCxnSpPr>
      <xdr:spPr>
        <a:xfrm>
          <a:off x="16230600" y="1343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139172</xdr:rowOff>
    </xdr:from>
    <xdr:ext cx="405111" cy="259045"/>
    <xdr:sp macro="" textlink="">
      <xdr:nvSpPr>
        <xdr:cNvPr id="712" name="【児童館】&#10;有形固定資産減価償却率平均値テキスト">
          <a:extLst>
            <a:ext uri="{FF2B5EF4-FFF2-40B4-BE49-F238E27FC236}">
              <a16:creationId xmlns:a16="http://schemas.microsoft.com/office/drawing/2014/main" id="{10E38585-3498-4250-8626-67DD4E367A24}"/>
            </a:ext>
          </a:extLst>
        </xdr:cNvPr>
        <xdr:cNvSpPr txBox="1"/>
      </xdr:nvSpPr>
      <xdr:spPr>
        <a:xfrm>
          <a:off x="16357600" y="1385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713" name="フローチャート: 判断 712">
          <a:extLst>
            <a:ext uri="{FF2B5EF4-FFF2-40B4-BE49-F238E27FC236}">
              <a16:creationId xmlns:a16="http://schemas.microsoft.com/office/drawing/2014/main" id="{4872A181-9320-47A9-8AE0-DBF30270CE4E}"/>
            </a:ext>
          </a:extLst>
        </xdr:cNvPr>
        <xdr:cNvSpPr/>
      </xdr:nvSpPr>
      <xdr:spPr>
        <a:xfrm>
          <a:off x="16268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714" name="フローチャート: 判断 713">
          <a:extLst>
            <a:ext uri="{FF2B5EF4-FFF2-40B4-BE49-F238E27FC236}">
              <a16:creationId xmlns:a16="http://schemas.microsoft.com/office/drawing/2014/main" id="{F8D596F1-C4F7-40DA-9EC0-6835A10907E7}"/>
            </a:ext>
          </a:extLst>
        </xdr:cNvPr>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116295</xdr:rowOff>
    </xdr:from>
    <xdr:to>
      <xdr:col>76</xdr:col>
      <xdr:colOff>165100</xdr:colOff>
      <xdr:row>86</xdr:row>
      <xdr:rowOff>46445</xdr:rowOff>
    </xdr:to>
    <xdr:sp macro="" textlink="">
      <xdr:nvSpPr>
        <xdr:cNvPr id="715" name="フローチャート: 判断 714">
          <a:extLst>
            <a:ext uri="{FF2B5EF4-FFF2-40B4-BE49-F238E27FC236}">
              <a16:creationId xmlns:a16="http://schemas.microsoft.com/office/drawing/2014/main" id="{1D558671-5EF4-4341-8C5C-B401B09580EC}"/>
            </a:ext>
          </a:extLst>
        </xdr:cNvPr>
        <xdr:cNvSpPr/>
      </xdr:nvSpPr>
      <xdr:spPr>
        <a:xfrm>
          <a:off x="14541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137523</xdr:rowOff>
    </xdr:from>
    <xdr:to>
      <xdr:col>72</xdr:col>
      <xdr:colOff>38100</xdr:colOff>
      <xdr:row>82</xdr:row>
      <xdr:rowOff>67673</xdr:rowOff>
    </xdr:to>
    <xdr:sp macro="" textlink="">
      <xdr:nvSpPr>
        <xdr:cNvPr id="716" name="フローチャート: 判断 715">
          <a:extLst>
            <a:ext uri="{FF2B5EF4-FFF2-40B4-BE49-F238E27FC236}">
              <a16:creationId xmlns:a16="http://schemas.microsoft.com/office/drawing/2014/main" id="{CFA0923A-7D8C-49C8-97EE-0C73302E7C9D}"/>
            </a:ext>
          </a:extLst>
        </xdr:cNvPr>
        <xdr:cNvSpPr/>
      </xdr:nvSpPr>
      <xdr:spPr>
        <a:xfrm>
          <a:off x="13652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101600</xdr:rowOff>
    </xdr:from>
    <xdr:to>
      <xdr:col>67</xdr:col>
      <xdr:colOff>101600</xdr:colOff>
      <xdr:row>81</xdr:row>
      <xdr:rowOff>31750</xdr:rowOff>
    </xdr:to>
    <xdr:sp macro="" textlink="">
      <xdr:nvSpPr>
        <xdr:cNvPr id="717" name="フローチャート: 判断 716">
          <a:extLst>
            <a:ext uri="{FF2B5EF4-FFF2-40B4-BE49-F238E27FC236}">
              <a16:creationId xmlns:a16="http://schemas.microsoft.com/office/drawing/2014/main" id="{22BA6AA7-C0C5-4BD4-AE1F-F819D231B6FE}"/>
            </a:ext>
          </a:extLst>
        </xdr:cNvPr>
        <xdr:cNvSpPr/>
      </xdr:nvSpPr>
      <xdr:spPr>
        <a:xfrm>
          <a:off x="12763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AD1DB1F8-8061-46C9-8B48-C86E47D4A68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9F9A4384-ACE7-4848-B324-B78ED9D3490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7BDF9CA9-5FBF-4011-8429-F6C0D2DBAD8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35654420-7F33-4776-9CF9-6242500E5A7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337D978F-8931-4458-8E32-E5FA24A1B84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723" name="楕円 722">
          <a:extLst>
            <a:ext uri="{FF2B5EF4-FFF2-40B4-BE49-F238E27FC236}">
              <a16:creationId xmlns:a16="http://schemas.microsoft.com/office/drawing/2014/main" id="{FC9D10E8-26B2-4C32-9139-487C91695275}"/>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724" name="【児童館】&#10;有形固定資産減価償却率該当値テキスト">
          <a:extLst>
            <a:ext uri="{FF2B5EF4-FFF2-40B4-BE49-F238E27FC236}">
              <a16:creationId xmlns:a16="http://schemas.microsoft.com/office/drawing/2014/main" id="{06C55E37-04F8-4EE2-9429-66F41ACDD79A}"/>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113030</xdr:rowOff>
    </xdr:from>
    <xdr:to>
      <xdr:col>81</xdr:col>
      <xdr:colOff>101600</xdr:colOff>
      <xdr:row>87</xdr:row>
      <xdr:rowOff>43180</xdr:rowOff>
    </xdr:to>
    <xdr:sp macro="" textlink="">
      <xdr:nvSpPr>
        <xdr:cNvPr id="725" name="楕円 724">
          <a:extLst>
            <a:ext uri="{FF2B5EF4-FFF2-40B4-BE49-F238E27FC236}">
              <a16:creationId xmlns:a16="http://schemas.microsoft.com/office/drawing/2014/main" id="{640AA68D-2EBD-4B4E-AD05-34FE4C78AD92}"/>
            </a:ext>
          </a:extLst>
        </xdr:cNvPr>
        <xdr:cNvSpPr/>
      </xdr:nvSpPr>
      <xdr:spPr>
        <a:xfrm>
          <a:off x="15430500" y="148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163830</xdr:rowOff>
    </xdr:from>
    <xdr:to>
      <xdr:col>85</xdr:col>
      <xdr:colOff>127000</xdr:colOff>
      <xdr:row>86</xdr:row>
      <xdr:rowOff>168729</xdr:rowOff>
    </xdr:to>
    <xdr:cxnSp macro="">
      <xdr:nvCxnSpPr>
        <xdr:cNvPr id="726" name="直線コネクタ 725">
          <a:extLst>
            <a:ext uri="{FF2B5EF4-FFF2-40B4-BE49-F238E27FC236}">
              <a16:creationId xmlns:a16="http://schemas.microsoft.com/office/drawing/2014/main" id="{2C46F13D-A9B7-4A80-BD4B-5B84D4568C64}"/>
            </a:ext>
          </a:extLst>
        </xdr:cNvPr>
        <xdr:cNvCxnSpPr/>
      </xdr:nvCxnSpPr>
      <xdr:spPr>
        <a:xfrm>
          <a:off x="15481300" y="1490853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727" name="楕円 726">
          <a:extLst>
            <a:ext uri="{FF2B5EF4-FFF2-40B4-BE49-F238E27FC236}">
              <a16:creationId xmlns:a16="http://schemas.microsoft.com/office/drawing/2014/main" id="{2EEE9B00-667A-43FD-B115-8583FD152312}"/>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163830</xdr:rowOff>
    </xdr:from>
    <xdr:to>
      <xdr:col>81</xdr:col>
      <xdr:colOff>50800</xdr:colOff>
      <xdr:row>86</xdr:row>
      <xdr:rowOff>168729</xdr:rowOff>
    </xdr:to>
    <xdr:cxnSp macro="">
      <xdr:nvCxnSpPr>
        <xdr:cNvPr id="728" name="直線コネクタ 727">
          <a:extLst>
            <a:ext uri="{FF2B5EF4-FFF2-40B4-BE49-F238E27FC236}">
              <a16:creationId xmlns:a16="http://schemas.microsoft.com/office/drawing/2014/main" id="{398DE706-597F-4901-864F-C4B350FBD5FB}"/>
            </a:ext>
          </a:extLst>
        </xdr:cNvPr>
        <xdr:cNvCxnSpPr/>
      </xdr:nvCxnSpPr>
      <xdr:spPr>
        <a:xfrm flipV="1">
          <a:off x="14592300" y="1490853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729" name="楕円 728">
          <a:extLst>
            <a:ext uri="{FF2B5EF4-FFF2-40B4-BE49-F238E27FC236}">
              <a16:creationId xmlns:a16="http://schemas.microsoft.com/office/drawing/2014/main" id="{F367B662-2C1A-4134-BE35-853B441D246A}"/>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730" name="直線コネクタ 729">
          <a:extLst>
            <a:ext uri="{FF2B5EF4-FFF2-40B4-BE49-F238E27FC236}">
              <a16:creationId xmlns:a16="http://schemas.microsoft.com/office/drawing/2014/main" id="{29BB6ADC-2822-4677-B83B-787968B89CAF}"/>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151147</xdr:rowOff>
    </xdr:from>
    <xdr:ext cx="405111" cy="259045"/>
    <xdr:sp macro="" textlink="">
      <xdr:nvSpPr>
        <xdr:cNvPr id="731" name="n_1aveValue【児童館】&#10;有形固定資産減価償却率">
          <a:extLst>
            <a:ext uri="{FF2B5EF4-FFF2-40B4-BE49-F238E27FC236}">
              <a16:creationId xmlns:a16="http://schemas.microsoft.com/office/drawing/2014/main" id="{F8D8F251-B61A-479B-98E0-F84B47F9352C}"/>
            </a:ext>
          </a:extLst>
        </xdr:cNvPr>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62972</xdr:rowOff>
    </xdr:from>
    <xdr:ext cx="405111" cy="259045"/>
    <xdr:sp macro="" textlink="">
      <xdr:nvSpPr>
        <xdr:cNvPr id="732" name="n_2aveValue【児童館】&#10;有形固定資産減価償却率">
          <a:extLst>
            <a:ext uri="{FF2B5EF4-FFF2-40B4-BE49-F238E27FC236}">
              <a16:creationId xmlns:a16="http://schemas.microsoft.com/office/drawing/2014/main" id="{15364557-5F72-4661-8EC0-4EA8C389D23E}"/>
            </a:ext>
          </a:extLst>
        </xdr:cNvPr>
        <xdr:cNvSpPr txBox="1"/>
      </xdr:nvSpPr>
      <xdr:spPr>
        <a:xfrm>
          <a:off x="14389744" y="1446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84200</xdr:rowOff>
    </xdr:from>
    <xdr:ext cx="405111" cy="259045"/>
    <xdr:sp macro="" textlink="">
      <xdr:nvSpPr>
        <xdr:cNvPr id="733" name="n_3aveValue【児童館】&#10;有形固定資産減価償却率">
          <a:extLst>
            <a:ext uri="{FF2B5EF4-FFF2-40B4-BE49-F238E27FC236}">
              <a16:creationId xmlns:a16="http://schemas.microsoft.com/office/drawing/2014/main" id="{D76C9205-4748-4B21-8D02-D65F8FB36907}"/>
            </a:ext>
          </a:extLst>
        </xdr:cNvPr>
        <xdr:cNvSpPr txBox="1"/>
      </xdr:nvSpPr>
      <xdr:spPr>
        <a:xfrm>
          <a:off x="13500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48277</xdr:rowOff>
    </xdr:from>
    <xdr:ext cx="405111" cy="259045"/>
    <xdr:sp macro="" textlink="">
      <xdr:nvSpPr>
        <xdr:cNvPr id="734" name="n_4aveValue【児童館】&#10;有形固定資産減価償却率">
          <a:extLst>
            <a:ext uri="{FF2B5EF4-FFF2-40B4-BE49-F238E27FC236}">
              <a16:creationId xmlns:a16="http://schemas.microsoft.com/office/drawing/2014/main" id="{35F7CBF0-5269-468D-A2D5-D30F61764959}"/>
            </a:ext>
          </a:extLst>
        </xdr:cNvPr>
        <xdr:cNvSpPr txBox="1"/>
      </xdr:nvSpPr>
      <xdr:spPr>
        <a:xfrm>
          <a:off x="12611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34307</xdr:rowOff>
    </xdr:from>
    <xdr:ext cx="405111" cy="259045"/>
    <xdr:sp macro="" textlink="">
      <xdr:nvSpPr>
        <xdr:cNvPr id="735" name="n_1mainValue【児童館】&#10;有形固定資産減価償却率">
          <a:extLst>
            <a:ext uri="{FF2B5EF4-FFF2-40B4-BE49-F238E27FC236}">
              <a16:creationId xmlns:a16="http://schemas.microsoft.com/office/drawing/2014/main" id="{C3DA0097-7817-4516-BF41-8C6ED1E23568}"/>
            </a:ext>
          </a:extLst>
        </xdr:cNvPr>
        <xdr:cNvSpPr txBox="1"/>
      </xdr:nvSpPr>
      <xdr:spPr>
        <a:xfrm>
          <a:off x="15266044" y="1495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736" name="n_2mainValue【児童館】&#10;有形固定資産減価償却率">
          <a:extLst>
            <a:ext uri="{FF2B5EF4-FFF2-40B4-BE49-F238E27FC236}">
              <a16:creationId xmlns:a16="http://schemas.microsoft.com/office/drawing/2014/main" id="{8AC75030-2995-4926-B625-CE434FFAC132}"/>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737" name="n_3mainValue【児童館】&#10;有形固定資産減価償却率">
          <a:extLst>
            <a:ext uri="{FF2B5EF4-FFF2-40B4-BE49-F238E27FC236}">
              <a16:creationId xmlns:a16="http://schemas.microsoft.com/office/drawing/2014/main" id="{64C1A942-4484-4D33-8CF5-ACC0B4A9987B}"/>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a:extLst>
            <a:ext uri="{FF2B5EF4-FFF2-40B4-BE49-F238E27FC236}">
              <a16:creationId xmlns:a16="http://schemas.microsoft.com/office/drawing/2014/main" id="{5C92998C-3E55-48F0-A546-AAF4D6718D1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a:extLst>
            <a:ext uri="{FF2B5EF4-FFF2-40B4-BE49-F238E27FC236}">
              <a16:creationId xmlns:a16="http://schemas.microsoft.com/office/drawing/2014/main" id="{D61C8409-F386-4203-BAC9-5B689F8FB0B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a:extLst>
            <a:ext uri="{FF2B5EF4-FFF2-40B4-BE49-F238E27FC236}">
              <a16:creationId xmlns:a16="http://schemas.microsoft.com/office/drawing/2014/main" id="{30CEB40F-0877-46E5-8FC6-D439D10D5F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a:extLst>
            <a:ext uri="{FF2B5EF4-FFF2-40B4-BE49-F238E27FC236}">
              <a16:creationId xmlns:a16="http://schemas.microsoft.com/office/drawing/2014/main" id="{EC1537B5-AE91-46C7-B847-AC8932C7626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a:extLst>
            <a:ext uri="{FF2B5EF4-FFF2-40B4-BE49-F238E27FC236}">
              <a16:creationId xmlns:a16="http://schemas.microsoft.com/office/drawing/2014/main" id="{B7899B26-07B1-441F-9A89-A5441C09CFB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a:extLst>
            <a:ext uri="{FF2B5EF4-FFF2-40B4-BE49-F238E27FC236}">
              <a16:creationId xmlns:a16="http://schemas.microsoft.com/office/drawing/2014/main" id="{E5C0AA5F-3FE2-42BC-BB1E-7F0CEB44CBE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a:extLst>
            <a:ext uri="{FF2B5EF4-FFF2-40B4-BE49-F238E27FC236}">
              <a16:creationId xmlns:a16="http://schemas.microsoft.com/office/drawing/2014/main" id="{AAFDA823-11B2-47EF-8392-A86472A80ED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a:extLst>
            <a:ext uri="{FF2B5EF4-FFF2-40B4-BE49-F238E27FC236}">
              <a16:creationId xmlns:a16="http://schemas.microsoft.com/office/drawing/2014/main" id="{9DD5FDF8-78BC-4B3B-B81A-1A7C6DF426B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a:extLst>
            <a:ext uri="{FF2B5EF4-FFF2-40B4-BE49-F238E27FC236}">
              <a16:creationId xmlns:a16="http://schemas.microsoft.com/office/drawing/2014/main" id="{4628F2C3-D9B0-4A7D-99EE-C0DF56FD008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a:extLst>
            <a:ext uri="{FF2B5EF4-FFF2-40B4-BE49-F238E27FC236}">
              <a16:creationId xmlns:a16="http://schemas.microsoft.com/office/drawing/2014/main" id="{CC9F892B-BCA8-4A00-ABF9-0B2348B4596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8" name="直線コネクタ 747">
          <a:extLst>
            <a:ext uri="{FF2B5EF4-FFF2-40B4-BE49-F238E27FC236}">
              <a16:creationId xmlns:a16="http://schemas.microsoft.com/office/drawing/2014/main" id="{EFDBE777-F4F8-4AC0-90FA-10A30B49F2D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9" name="テキスト ボックス 748">
          <a:extLst>
            <a:ext uri="{FF2B5EF4-FFF2-40B4-BE49-F238E27FC236}">
              <a16:creationId xmlns:a16="http://schemas.microsoft.com/office/drawing/2014/main" id="{259412BF-0E7B-49C1-BF19-DEFCBFE2702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0" name="直線コネクタ 749">
          <a:extLst>
            <a:ext uri="{FF2B5EF4-FFF2-40B4-BE49-F238E27FC236}">
              <a16:creationId xmlns:a16="http://schemas.microsoft.com/office/drawing/2014/main" id="{50112461-BAC3-4AAC-8D90-E1B95E56D83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1" name="テキスト ボックス 750">
          <a:extLst>
            <a:ext uri="{FF2B5EF4-FFF2-40B4-BE49-F238E27FC236}">
              <a16:creationId xmlns:a16="http://schemas.microsoft.com/office/drawing/2014/main" id="{CE1E1380-ECE3-4C09-B7AB-53B07A4B9E4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2" name="直線コネクタ 751">
          <a:extLst>
            <a:ext uri="{FF2B5EF4-FFF2-40B4-BE49-F238E27FC236}">
              <a16:creationId xmlns:a16="http://schemas.microsoft.com/office/drawing/2014/main" id="{E0C4E562-281D-4044-A298-F2A9AF06515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3" name="テキスト ボックス 752">
          <a:extLst>
            <a:ext uri="{FF2B5EF4-FFF2-40B4-BE49-F238E27FC236}">
              <a16:creationId xmlns:a16="http://schemas.microsoft.com/office/drawing/2014/main" id="{2E323C43-E164-4CC4-8068-B315A968FB0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4" name="直線コネクタ 753">
          <a:extLst>
            <a:ext uri="{FF2B5EF4-FFF2-40B4-BE49-F238E27FC236}">
              <a16:creationId xmlns:a16="http://schemas.microsoft.com/office/drawing/2014/main" id="{C9EDE7E8-7EC5-4D60-8333-6430CA47BBB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5" name="テキスト ボックス 754">
          <a:extLst>
            <a:ext uri="{FF2B5EF4-FFF2-40B4-BE49-F238E27FC236}">
              <a16:creationId xmlns:a16="http://schemas.microsoft.com/office/drawing/2014/main" id="{2CE4EDA7-8121-4151-8568-2EBFB7200A2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6" name="直線コネクタ 755">
          <a:extLst>
            <a:ext uri="{FF2B5EF4-FFF2-40B4-BE49-F238E27FC236}">
              <a16:creationId xmlns:a16="http://schemas.microsoft.com/office/drawing/2014/main" id="{C576E2CC-820A-4EC8-A5FC-D94B0056676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7" name="テキスト ボックス 756">
          <a:extLst>
            <a:ext uri="{FF2B5EF4-FFF2-40B4-BE49-F238E27FC236}">
              <a16:creationId xmlns:a16="http://schemas.microsoft.com/office/drawing/2014/main" id="{96EA8DD7-EA11-4359-A097-CDE4D20A355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8" name="【児童館】&#10;一人当たり面積グラフ枠">
          <a:extLst>
            <a:ext uri="{FF2B5EF4-FFF2-40B4-BE49-F238E27FC236}">
              <a16:creationId xmlns:a16="http://schemas.microsoft.com/office/drawing/2014/main" id="{130975F4-3B30-4B2F-ACAC-752B945E9B8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6096</xdr:rowOff>
    </xdr:to>
    <xdr:cxnSp macro="">
      <xdr:nvCxnSpPr>
        <xdr:cNvPr id="759" name="直線コネクタ 758">
          <a:extLst>
            <a:ext uri="{FF2B5EF4-FFF2-40B4-BE49-F238E27FC236}">
              <a16:creationId xmlns:a16="http://schemas.microsoft.com/office/drawing/2014/main" id="{C7BFFD89-886B-40C3-858B-CBF0DC9D63A6}"/>
            </a:ext>
          </a:extLst>
        </xdr:cNvPr>
        <xdr:cNvCxnSpPr/>
      </xdr:nvCxnSpPr>
      <xdr:spPr>
        <a:xfrm flipV="1">
          <a:off x="22160864" y="13502639"/>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60" name="【児童館】&#10;一人当たり面積最小値テキスト">
          <a:extLst>
            <a:ext uri="{FF2B5EF4-FFF2-40B4-BE49-F238E27FC236}">
              <a16:creationId xmlns:a16="http://schemas.microsoft.com/office/drawing/2014/main" id="{624E28E4-6B12-449A-B954-DECEFC416E9A}"/>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61" name="直線コネクタ 760">
          <a:extLst>
            <a:ext uri="{FF2B5EF4-FFF2-40B4-BE49-F238E27FC236}">
              <a16:creationId xmlns:a16="http://schemas.microsoft.com/office/drawing/2014/main" id="{B695848D-CF30-4AEF-9F2B-3D21833DEF2B}"/>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62" name="【児童館】&#10;一人当たり面積最大値テキスト">
          <a:extLst>
            <a:ext uri="{FF2B5EF4-FFF2-40B4-BE49-F238E27FC236}">
              <a16:creationId xmlns:a16="http://schemas.microsoft.com/office/drawing/2014/main" id="{87F9CADE-8356-499A-917D-9185230C5517}"/>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63" name="直線コネクタ 762">
          <a:extLst>
            <a:ext uri="{FF2B5EF4-FFF2-40B4-BE49-F238E27FC236}">
              <a16:creationId xmlns:a16="http://schemas.microsoft.com/office/drawing/2014/main" id="{09A357B3-A818-463D-B120-F43CC4AB0BE4}"/>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764" name="【児童館】&#10;一人当たり面積平均値テキスト">
          <a:extLst>
            <a:ext uri="{FF2B5EF4-FFF2-40B4-BE49-F238E27FC236}">
              <a16:creationId xmlns:a16="http://schemas.microsoft.com/office/drawing/2014/main" id="{1D6FF74A-5781-46F5-9483-55C97715B038}"/>
            </a:ext>
          </a:extLst>
        </xdr:cNvPr>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65" name="フローチャート: 判断 764">
          <a:extLst>
            <a:ext uri="{FF2B5EF4-FFF2-40B4-BE49-F238E27FC236}">
              <a16:creationId xmlns:a16="http://schemas.microsoft.com/office/drawing/2014/main" id="{90374D8C-024A-4077-9DDD-3D537F7F161D}"/>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74168</xdr:rowOff>
    </xdr:from>
    <xdr:to>
      <xdr:col>112</xdr:col>
      <xdr:colOff>38100</xdr:colOff>
      <xdr:row>85</xdr:row>
      <xdr:rowOff>4318</xdr:rowOff>
    </xdr:to>
    <xdr:sp macro="" textlink="">
      <xdr:nvSpPr>
        <xdr:cNvPr id="766" name="フローチャート: 判断 765">
          <a:extLst>
            <a:ext uri="{FF2B5EF4-FFF2-40B4-BE49-F238E27FC236}">
              <a16:creationId xmlns:a16="http://schemas.microsoft.com/office/drawing/2014/main" id="{F92B6E52-5BF9-4688-AD22-50B757BF7B5E}"/>
            </a:ext>
          </a:extLst>
        </xdr:cNvPr>
        <xdr:cNvSpPr/>
      </xdr:nvSpPr>
      <xdr:spPr>
        <a:xfrm>
          <a:off x="21272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92456</xdr:rowOff>
    </xdr:from>
    <xdr:to>
      <xdr:col>107</xdr:col>
      <xdr:colOff>101600</xdr:colOff>
      <xdr:row>85</xdr:row>
      <xdr:rowOff>22606</xdr:rowOff>
    </xdr:to>
    <xdr:sp macro="" textlink="">
      <xdr:nvSpPr>
        <xdr:cNvPr id="767" name="フローチャート: 判断 766">
          <a:extLst>
            <a:ext uri="{FF2B5EF4-FFF2-40B4-BE49-F238E27FC236}">
              <a16:creationId xmlns:a16="http://schemas.microsoft.com/office/drawing/2014/main" id="{A28AD016-EF11-4CD1-88DA-F997656624A1}"/>
            </a:ext>
          </a:extLst>
        </xdr:cNvPr>
        <xdr:cNvSpPr/>
      </xdr:nvSpPr>
      <xdr:spPr>
        <a:xfrm>
          <a:off x="20383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768" name="フローチャート: 判断 767">
          <a:extLst>
            <a:ext uri="{FF2B5EF4-FFF2-40B4-BE49-F238E27FC236}">
              <a16:creationId xmlns:a16="http://schemas.microsoft.com/office/drawing/2014/main" id="{27F86F4A-7060-49EC-B124-64FE06BA0E80}"/>
            </a:ext>
          </a:extLst>
        </xdr:cNvPr>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69" name="フローチャート: 判断 768">
          <a:extLst>
            <a:ext uri="{FF2B5EF4-FFF2-40B4-BE49-F238E27FC236}">
              <a16:creationId xmlns:a16="http://schemas.microsoft.com/office/drawing/2014/main" id="{E60FDC58-3B3E-4355-BFE6-80E08E8AA125}"/>
            </a:ext>
          </a:extLst>
        </xdr:cNvPr>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E83528CF-AE9B-4930-BD99-60DB9011D07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1581B49D-EEE3-426E-9642-524EA4CDA1E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76E54643-D73F-4135-9487-3458BD8091B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8655EA55-4AB1-48D4-8833-ABD0C09F3C9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4" name="テキスト ボックス 773">
          <a:extLst>
            <a:ext uri="{FF2B5EF4-FFF2-40B4-BE49-F238E27FC236}">
              <a16:creationId xmlns:a16="http://schemas.microsoft.com/office/drawing/2014/main" id="{7BD334BE-F4B1-4384-8B5C-6CB0748F2C0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75" name="楕円 774">
          <a:extLst>
            <a:ext uri="{FF2B5EF4-FFF2-40B4-BE49-F238E27FC236}">
              <a16:creationId xmlns:a16="http://schemas.microsoft.com/office/drawing/2014/main" id="{A960B460-1B23-4F35-AE5F-3BB4E6D7B088}"/>
            </a:ext>
          </a:extLst>
        </xdr:cNvPr>
        <xdr:cNvSpPr/>
      </xdr:nvSpPr>
      <xdr:spPr>
        <a:xfrm>
          <a:off x="22110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134890</xdr:rowOff>
    </xdr:from>
    <xdr:ext cx="469744" cy="259045"/>
    <xdr:sp macro="" textlink="">
      <xdr:nvSpPr>
        <xdr:cNvPr id="776" name="【児童館】&#10;一人当たり面積該当値テキスト">
          <a:extLst>
            <a:ext uri="{FF2B5EF4-FFF2-40B4-BE49-F238E27FC236}">
              <a16:creationId xmlns:a16="http://schemas.microsoft.com/office/drawing/2014/main" id="{4D6437AB-132C-45D9-BB30-C783A89197D8}"/>
            </a:ext>
          </a:extLst>
        </xdr:cNvPr>
        <xdr:cNvSpPr txBox="1"/>
      </xdr:nvSpPr>
      <xdr:spPr>
        <a:xfrm>
          <a:off x="22199600"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161037</xdr:rowOff>
    </xdr:from>
    <xdr:to>
      <xdr:col>112</xdr:col>
      <xdr:colOff>38100</xdr:colOff>
      <xdr:row>85</xdr:row>
      <xdr:rowOff>91187</xdr:rowOff>
    </xdr:to>
    <xdr:sp macro="" textlink="">
      <xdr:nvSpPr>
        <xdr:cNvPr id="777" name="楕円 776">
          <a:extLst>
            <a:ext uri="{FF2B5EF4-FFF2-40B4-BE49-F238E27FC236}">
              <a16:creationId xmlns:a16="http://schemas.microsoft.com/office/drawing/2014/main" id="{CF03D732-473A-4B5E-B1AE-D86D08B0B825}"/>
            </a:ext>
          </a:extLst>
        </xdr:cNvPr>
        <xdr:cNvSpPr/>
      </xdr:nvSpPr>
      <xdr:spPr>
        <a:xfrm>
          <a:off x="21272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35813</xdr:rowOff>
    </xdr:from>
    <xdr:to>
      <xdr:col>116</xdr:col>
      <xdr:colOff>63500</xdr:colOff>
      <xdr:row>85</xdr:row>
      <xdr:rowOff>40387</xdr:rowOff>
    </xdr:to>
    <xdr:cxnSp macro="">
      <xdr:nvCxnSpPr>
        <xdr:cNvPr id="778" name="直線コネクタ 777">
          <a:extLst>
            <a:ext uri="{FF2B5EF4-FFF2-40B4-BE49-F238E27FC236}">
              <a16:creationId xmlns:a16="http://schemas.microsoft.com/office/drawing/2014/main" id="{178D1FFB-D842-4C01-9B5E-E879B4C1A1AB}"/>
            </a:ext>
          </a:extLst>
        </xdr:cNvPr>
        <xdr:cNvCxnSpPr/>
      </xdr:nvCxnSpPr>
      <xdr:spPr>
        <a:xfrm flipV="1">
          <a:off x="21323300" y="146090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165608</xdr:rowOff>
    </xdr:from>
    <xdr:to>
      <xdr:col>107</xdr:col>
      <xdr:colOff>101600</xdr:colOff>
      <xdr:row>85</xdr:row>
      <xdr:rowOff>95758</xdr:rowOff>
    </xdr:to>
    <xdr:sp macro="" textlink="">
      <xdr:nvSpPr>
        <xdr:cNvPr id="779" name="楕円 778">
          <a:extLst>
            <a:ext uri="{FF2B5EF4-FFF2-40B4-BE49-F238E27FC236}">
              <a16:creationId xmlns:a16="http://schemas.microsoft.com/office/drawing/2014/main" id="{A8B4B991-9BFB-4DEC-9051-D6CF0E062BB3}"/>
            </a:ext>
          </a:extLst>
        </xdr:cNvPr>
        <xdr:cNvSpPr/>
      </xdr:nvSpPr>
      <xdr:spPr>
        <a:xfrm>
          <a:off x="20383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40387</xdr:rowOff>
    </xdr:from>
    <xdr:to>
      <xdr:col>111</xdr:col>
      <xdr:colOff>177800</xdr:colOff>
      <xdr:row>85</xdr:row>
      <xdr:rowOff>44958</xdr:rowOff>
    </xdr:to>
    <xdr:cxnSp macro="">
      <xdr:nvCxnSpPr>
        <xdr:cNvPr id="780" name="直線コネクタ 779">
          <a:extLst>
            <a:ext uri="{FF2B5EF4-FFF2-40B4-BE49-F238E27FC236}">
              <a16:creationId xmlns:a16="http://schemas.microsoft.com/office/drawing/2014/main" id="{4B0A74B0-5EFF-483A-AA53-50AB4922AFD1}"/>
            </a:ext>
          </a:extLst>
        </xdr:cNvPr>
        <xdr:cNvCxnSpPr/>
      </xdr:nvCxnSpPr>
      <xdr:spPr>
        <a:xfrm flipV="1">
          <a:off x="20434300" y="146136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81" name="楕円 780">
          <a:extLst>
            <a:ext uri="{FF2B5EF4-FFF2-40B4-BE49-F238E27FC236}">
              <a16:creationId xmlns:a16="http://schemas.microsoft.com/office/drawing/2014/main" id="{D7590407-A5BF-4052-B892-A3AB7F0B4CB7}"/>
            </a:ext>
          </a:extLst>
        </xdr:cNvPr>
        <xdr:cNvSpPr/>
      </xdr:nvSpPr>
      <xdr:spPr>
        <a:xfrm>
          <a:off x="19494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44958</xdr:rowOff>
    </xdr:from>
    <xdr:to>
      <xdr:col>107</xdr:col>
      <xdr:colOff>50800</xdr:colOff>
      <xdr:row>85</xdr:row>
      <xdr:rowOff>44958</xdr:rowOff>
    </xdr:to>
    <xdr:cxnSp macro="">
      <xdr:nvCxnSpPr>
        <xdr:cNvPr id="782" name="直線コネクタ 781">
          <a:extLst>
            <a:ext uri="{FF2B5EF4-FFF2-40B4-BE49-F238E27FC236}">
              <a16:creationId xmlns:a16="http://schemas.microsoft.com/office/drawing/2014/main" id="{DF210DB1-27A4-4FFE-A17C-46CB9BC76D43}"/>
            </a:ext>
          </a:extLst>
        </xdr:cNvPr>
        <xdr:cNvCxnSpPr/>
      </xdr:nvCxnSpPr>
      <xdr:spPr>
        <a:xfrm>
          <a:off x="19545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20845</xdr:rowOff>
    </xdr:from>
    <xdr:ext cx="469744" cy="259045"/>
    <xdr:sp macro="" textlink="">
      <xdr:nvSpPr>
        <xdr:cNvPr id="783" name="n_1aveValue【児童館】&#10;一人当たり面積">
          <a:extLst>
            <a:ext uri="{FF2B5EF4-FFF2-40B4-BE49-F238E27FC236}">
              <a16:creationId xmlns:a16="http://schemas.microsoft.com/office/drawing/2014/main" id="{FA8417A6-7895-4324-8884-DC14A79EFDDE}"/>
            </a:ext>
          </a:extLst>
        </xdr:cNvPr>
        <xdr:cNvSpPr txBox="1"/>
      </xdr:nvSpPr>
      <xdr:spPr>
        <a:xfrm>
          <a:off x="210757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39133</xdr:rowOff>
    </xdr:from>
    <xdr:ext cx="469744" cy="259045"/>
    <xdr:sp macro="" textlink="">
      <xdr:nvSpPr>
        <xdr:cNvPr id="784" name="n_2aveValue【児童館】&#10;一人当たり面積">
          <a:extLst>
            <a:ext uri="{FF2B5EF4-FFF2-40B4-BE49-F238E27FC236}">
              <a16:creationId xmlns:a16="http://schemas.microsoft.com/office/drawing/2014/main" id="{76E7A9BE-4B20-4A35-84BF-78098CC8A343}"/>
            </a:ext>
          </a:extLst>
        </xdr:cNvPr>
        <xdr:cNvSpPr txBox="1"/>
      </xdr:nvSpPr>
      <xdr:spPr>
        <a:xfrm>
          <a:off x="20199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785" name="n_3aveValue【児童館】&#10;一人当たり面積">
          <a:extLst>
            <a:ext uri="{FF2B5EF4-FFF2-40B4-BE49-F238E27FC236}">
              <a16:creationId xmlns:a16="http://schemas.microsoft.com/office/drawing/2014/main" id="{D2F3B0B1-0BAA-45E9-91C1-F1402EF8FA94}"/>
            </a:ext>
          </a:extLst>
        </xdr:cNvPr>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786" name="n_4aveValue【児童館】&#10;一人当たり面積">
          <a:extLst>
            <a:ext uri="{FF2B5EF4-FFF2-40B4-BE49-F238E27FC236}">
              <a16:creationId xmlns:a16="http://schemas.microsoft.com/office/drawing/2014/main" id="{1EB78157-3A7C-4BB1-A8B2-9EE0F73EA649}"/>
            </a:ext>
          </a:extLst>
        </xdr:cNvPr>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82314</xdr:rowOff>
    </xdr:from>
    <xdr:ext cx="469744" cy="259045"/>
    <xdr:sp macro="" textlink="">
      <xdr:nvSpPr>
        <xdr:cNvPr id="787" name="n_1mainValue【児童館】&#10;一人当たり面積">
          <a:extLst>
            <a:ext uri="{FF2B5EF4-FFF2-40B4-BE49-F238E27FC236}">
              <a16:creationId xmlns:a16="http://schemas.microsoft.com/office/drawing/2014/main" id="{62036812-8B24-4445-AF6D-A5C89B6E3797}"/>
            </a:ext>
          </a:extLst>
        </xdr:cNvPr>
        <xdr:cNvSpPr txBox="1"/>
      </xdr:nvSpPr>
      <xdr:spPr>
        <a:xfrm>
          <a:off x="210757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788" name="n_2mainValue【児童館】&#10;一人当たり面積">
          <a:extLst>
            <a:ext uri="{FF2B5EF4-FFF2-40B4-BE49-F238E27FC236}">
              <a16:creationId xmlns:a16="http://schemas.microsoft.com/office/drawing/2014/main" id="{AC7D9EC2-F39F-439D-A69B-5EFD8CA15BF9}"/>
            </a:ext>
          </a:extLst>
        </xdr:cNvPr>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789" name="n_3mainValue【児童館】&#10;一人当たり面積">
          <a:extLst>
            <a:ext uri="{FF2B5EF4-FFF2-40B4-BE49-F238E27FC236}">
              <a16:creationId xmlns:a16="http://schemas.microsoft.com/office/drawing/2014/main" id="{3429188E-E839-4798-AFB2-5E87C2B5369F}"/>
            </a:ext>
          </a:extLst>
        </xdr:cNvPr>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0" name="正方形/長方形 789">
          <a:extLst>
            <a:ext uri="{FF2B5EF4-FFF2-40B4-BE49-F238E27FC236}">
              <a16:creationId xmlns:a16="http://schemas.microsoft.com/office/drawing/2014/main" id="{67F2A9CE-0DED-4E6B-92A0-A45275E508A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1" name="正方形/長方形 790">
          <a:extLst>
            <a:ext uri="{FF2B5EF4-FFF2-40B4-BE49-F238E27FC236}">
              <a16:creationId xmlns:a16="http://schemas.microsoft.com/office/drawing/2014/main" id="{A0ED57A2-F570-46CD-A7BF-18C7B0891C4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2" name="正方形/長方形 791">
          <a:extLst>
            <a:ext uri="{FF2B5EF4-FFF2-40B4-BE49-F238E27FC236}">
              <a16:creationId xmlns:a16="http://schemas.microsoft.com/office/drawing/2014/main" id="{3926CE17-B2C5-4B7E-8309-AD97DD78F76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3" name="正方形/長方形 792">
          <a:extLst>
            <a:ext uri="{FF2B5EF4-FFF2-40B4-BE49-F238E27FC236}">
              <a16:creationId xmlns:a16="http://schemas.microsoft.com/office/drawing/2014/main" id="{8010A68C-8235-4A0E-BFE7-0C73A6491C5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4" name="正方形/長方形 793">
          <a:extLst>
            <a:ext uri="{FF2B5EF4-FFF2-40B4-BE49-F238E27FC236}">
              <a16:creationId xmlns:a16="http://schemas.microsoft.com/office/drawing/2014/main" id="{A053933B-D59C-4C66-98BB-2A68D0D10C0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5" name="正方形/長方形 794">
          <a:extLst>
            <a:ext uri="{FF2B5EF4-FFF2-40B4-BE49-F238E27FC236}">
              <a16:creationId xmlns:a16="http://schemas.microsoft.com/office/drawing/2014/main" id="{B28E350D-3444-4B01-BD79-7A8EC15E9AC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6" name="正方形/長方形 795">
          <a:extLst>
            <a:ext uri="{FF2B5EF4-FFF2-40B4-BE49-F238E27FC236}">
              <a16:creationId xmlns:a16="http://schemas.microsoft.com/office/drawing/2014/main" id="{83083E3B-7ABD-4CB3-BCE0-C68966D7A12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7" name="正方形/長方形 796">
          <a:extLst>
            <a:ext uri="{FF2B5EF4-FFF2-40B4-BE49-F238E27FC236}">
              <a16:creationId xmlns:a16="http://schemas.microsoft.com/office/drawing/2014/main" id="{C5E55E3C-3AD5-4264-A07F-D66CC7672BD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8" name="テキスト ボックス 797">
          <a:extLst>
            <a:ext uri="{FF2B5EF4-FFF2-40B4-BE49-F238E27FC236}">
              <a16:creationId xmlns:a16="http://schemas.microsoft.com/office/drawing/2014/main" id="{443B5F26-8E8F-48A8-AA75-E7B24E09F5E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9" name="直線コネクタ 798">
          <a:extLst>
            <a:ext uri="{FF2B5EF4-FFF2-40B4-BE49-F238E27FC236}">
              <a16:creationId xmlns:a16="http://schemas.microsoft.com/office/drawing/2014/main" id="{D7619F0A-2C02-466D-9DC5-D71F38C1571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0" name="テキスト ボックス 799">
          <a:extLst>
            <a:ext uri="{FF2B5EF4-FFF2-40B4-BE49-F238E27FC236}">
              <a16:creationId xmlns:a16="http://schemas.microsoft.com/office/drawing/2014/main" id="{47C7CC4A-6A16-4C0A-99BB-5B4C0E08F51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1" name="直線コネクタ 800">
          <a:extLst>
            <a:ext uri="{FF2B5EF4-FFF2-40B4-BE49-F238E27FC236}">
              <a16:creationId xmlns:a16="http://schemas.microsoft.com/office/drawing/2014/main" id="{D323E4B0-705D-4D72-B8F5-7BB224761BE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2" name="テキスト ボックス 801">
          <a:extLst>
            <a:ext uri="{FF2B5EF4-FFF2-40B4-BE49-F238E27FC236}">
              <a16:creationId xmlns:a16="http://schemas.microsoft.com/office/drawing/2014/main" id="{680E6454-3AF3-4068-B165-C201AAD07B4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3" name="直線コネクタ 802">
          <a:extLst>
            <a:ext uri="{FF2B5EF4-FFF2-40B4-BE49-F238E27FC236}">
              <a16:creationId xmlns:a16="http://schemas.microsoft.com/office/drawing/2014/main" id="{3936872E-219D-49BA-8822-D23BCE5E78C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4" name="テキスト ボックス 803">
          <a:extLst>
            <a:ext uri="{FF2B5EF4-FFF2-40B4-BE49-F238E27FC236}">
              <a16:creationId xmlns:a16="http://schemas.microsoft.com/office/drawing/2014/main" id="{C16B3887-7C84-4EB9-A9D9-2C21C1F2F1E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5" name="直線コネクタ 804">
          <a:extLst>
            <a:ext uri="{FF2B5EF4-FFF2-40B4-BE49-F238E27FC236}">
              <a16:creationId xmlns:a16="http://schemas.microsoft.com/office/drawing/2014/main" id="{79DC4E10-62D1-4876-90E9-36E4177CBBE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6" name="テキスト ボックス 805">
          <a:extLst>
            <a:ext uri="{FF2B5EF4-FFF2-40B4-BE49-F238E27FC236}">
              <a16:creationId xmlns:a16="http://schemas.microsoft.com/office/drawing/2014/main" id="{0A147E39-22DB-47CE-B9FB-D9D9B649780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7" name="直線コネクタ 806">
          <a:extLst>
            <a:ext uri="{FF2B5EF4-FFF2-40B4-BE49-F238E27FC236}">
              <a16:creationId xmlns:a16="http://schemas.microsoft.com/office/drawing/2014/main" id="{3849B97B-170E-4B52-9668-1F7FB33114D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8" name="テキスト ボックス 807">
          <a:extLst>
            <a:ext uri="{FF2B5EF4-FFF2-40B4-BE49-F238E27FC236}">
              <a16:creationId xmlns:a16="http://schemas.microsoft.com/office/drawing/2014/main" id="{9262FB0C-6DF9-4E9B-B713-FBF6ED6914D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9" name="直線コネクタ 808">
          <a:extLst>
            <a:ext uri="{FF2B5EF4-FFF2-40B4-BE49-F238E27FC236}">
              <a16:creationId xmlns:a16="http://schemas.microsoft.com/office/drawing/2014/main" id="{0AC1292D-2C18-48A5-84DF-11C5008B445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0" name="テキスト ボックス 809">
          <a:extLst>
            <a:ext uri="{FF2B5EF4-FFF2-40B4-BE49-F238E27FC236}">
              <a16:creationId xmlns:a16="http://schemas.microsoft.com/office/drawing/2014/main" id="{8FF05DD3-1E6C-4270-B7E4-9EE2387A9AC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1" name="直線コネクタ 810">
          <a:extLst>
            <a:ext uri="{FF2B5EF4-FFF2-40B4-BE49-F238E27FC236}">
              <a16:creationId xmlns:a16="http://schemas.microsoft.com/office/drawing/2014/main" id="{582FAA66-69B0-4F9E-8B52-C1F381FE71E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2" name="テキスト ボックス 811">
          <a:extLst>
            <a:ext uri="{FF2B5EF4-FFF2-40B4-BE49-F238E27FC236}">
              <a16:creationId xmlns:a16="http://schemas.microsoft.com/office/drawing/2014/main" id="{8C4539F5-8615-417B-86DE-D4CCC171B62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3" name="直線コネクタ 812">
          <a:extLst>
            <a:ext uri="{FF2B5EF4-FFF2-40B4-BE49-F238E27FC236}">
              <a16:creationId xmlns:a16="http://schemas.microsoft.com/office/drawing/2014/main" id="{C0229E31-0938-4880-AD71-67371BF3152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公民館】&#10;有形固定資産減価償却率グラフ枠">
          <a:extLst>
            <a:ext uri="{FF2B5EF4-FFF2-40B4-BE49-F238E27FC236}">
              <a16:creationId xmlns:a16="http://schemas.microsoft.com/office/drawing/2014/main" id="{6492A0B0-F8A3-4A1C-AEA4-0C20F6A8193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815" name="直線コネクタ 814">
          <a:extLst>
            <a:ext uri="{FF2B5EF4-FFF2-40B4-BE49-F238E27FC236}">
              <a16:creationId xmlns:a16="http://schemas.microsoft.com/office/drawing/2014/main" id="{20A78DD8-B725-43E3-9F03-9D3C43E4A387}"/>
            </a:ext>
          </a:extLst>
        </xdr:cNvPr>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6" name="【公民館】&#10;有形固定資産減価償却率最小値テキスト">
          <a:extLst>
            <a:ext uri="{FF2B5EF4-FFF2-40B4-BE49-F238E27FC236}">
              <a16:creationId xmlns:a16="http://schemas.microsoft.com/office/drawing/2014/main" id="{C0547657-67E9-4A77-9B8B-4196D605A88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7" name="直線コネクタ 816">
          <a:extLst>
            <a:ext uri="{FF2B5EF4-FFF2-40B4-BE49-F238E27FC236}">
              <a16:creationId xmlns:a16="http://schemas.microsoft.com/office/drawing/2014/main" id="{9D83BE0D-CB80-4E30-8BB1-49CEC13ED76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818" name="【公民館】&#10;有形固定資産減価償却率最大値テキスト">
          <a:extLst>
            <a:ext uri="{FF2B5EF4-FFF2-40B4-BE49-F238E27FC236}">
              <a16:creationId xmlns:a16="http://schemas.microsoft.com/office/drawing/2014/main" id="{7F16CD77-2A8D-4961-9B8E-8F690FFC4E19}"/>
            </a:ext>
          </a:extLst>
        </xdr:cNvPr>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819" name="直線コネクタ 818">
          <a:extLst>
            <a:ext uri="{FF2B5EF4-FFF2-40B4-BE49-F238E27FC236}">
              <a16:creationId xmlns:a16="http://schemas.microsoft.com/office/drawing/2014/main" id="{FFEC8E6A-1CB0-4AA0-85EB-A3411F5E7FB2}"/>
            </a:ext>
          </a:extLst>
        </xdr:cNvPr>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58075</xdr:rowOff>
    </xdr:from>
    <xdr:ext cx="405111" cy="259045"/>
    <xdr:sp macro="" textlink="">
      <xdr:nvSpPr>
        <xdr:cNvPr id="820" name="【公民館】&#10;有形固定資産減価償却率平均値テキスト">
          <a:extLst>
            <a:ext uri="{FF2B5EF4-FFF2-40B4-BE49-F238E27FC236}">
              <a16:creationId xmlns:a16="http://schemas.microsoft.com/office/drawing/2014/main" id="{2CB4A4C3-C7DE-4A17-AD16-FC51325F4FD7}"/>
            </a:ext>
          </a:extLst>
        </xdr:cNvPr>
        <xdr:cNvSpPr txBox="1"/>
      </xdr:nvSpPr>
      <xdr:spPr>
        <a:xfrm>
          <a:off x="16357600" y="18060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821" name="フローチャート: 判断 820">
          <a:extLst>
            <a:ext uri="{FF2B5EF4-FFF2-40B4-BE49-F238E27FC236}">
              <a16:creationId xmlns:a16="http://schemas.microsoft.com/office/drawing/2014/main" id="{9FB5CE95-6ED5-4EC6-9937-E3E130338181}"/>
            </a:ext>
          </a:extLst>
        </xdr:cNvPr>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822" name="フローチャート: 判断 821">
          <a:extLst>
            <a:ext uri="{FF2B5EF4-FFF2-40B4-BE49-F238E27FC236}">
              <a16:creationId xmlns:a16="http://schemas.microsoft.com/office/drawing/2014/main" id="{45BD9489-50F8-4287-9BDF-B345FBAF8753}"/>
            </a:ext>
          </a:extLst>
        </xdr:cNvPr>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823" name="フローチャート: 判断 822">
          <a:extLst>
            <a:ext uri="{FF2B5EF4-FFF2-40B4-BE49-F238E27FC236}">
              <a16:creationId xmlns:a16="http://schemas.microsoft.com/office/drawing/2014/main" id="{0B07A5D3-50EC-4C14-AE71-0A25856DE4DD}"/>
            </a:ext>
          </a:extLst>
        </xdr:cNvPr>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824" name="フローチャート: 判断 823">
          <a:extLst>
            <a:ext uri="{FF2B5EF4-FFF2-40B4-BE49-F238E27FC236}">
              <a16:creationId xmlns:a16="http://schemas.microsoft.com/office/drawing/2014/main" id="{CF6E0EC6-4BF6-4D92-884C-DA4F49C28FF9}"/>
            </a:ext>
          </a:extLst>
        </xdr:cNvPr>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110308</xdr:rowOff>
    </xdr:from>
    <xdr:to>
      <xdr:col>67</xdr:col>
      <xdr:colOff>101600</xdr:colOff>
      <xdr:row>106</xdr:row>
      <xdr:rowOff>40458</xdr:rowOff>
    </xdr:to>
    <xdr:sp macro="" textlink="">
      <xdr:nvSpPr>
        <xdr:cNvPr id="825" name="フローチャート: 判断 824">
          <a:extLst>
            <a:ext uri="{FF2B5EF4-FFF2-40B4-BE49-F238E27FC236}">
              <a16:creationId xmlns:a16="http://schemas.microsoft.com/office/drawing/2014/main" id="{2A5DCD9B-CFFD-4A08-BED6-D9ECBD445DD4}"/>
            </a:ext>
          </a:extLst>
        </xdr:cNvPr>
        <xdr:cNvSpPr/>
      </xdr:nvSpPr>
      <xdr:spPr>
        <a:xfrm>
          <a:off x="12763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5CE515EE-FE24-4B23-BDD1-D113B1AB5BF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9974C0DF-70A7-4DE9-BE9C-EFC9750DD8F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6327FE23-21D4-46C6-B7AE-663E3A5A695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59AF44D6-7353-4768-B29C-6A0E26CBEE7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6EBEEBB-F5A8-44A4-9B4F-6C80D3B75B7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108676</xdr:rowOff>
    </xdr:from>
    <xdr:to>
      <xdr:col>85</xdr:col>
      <xdr:colOff>177800</xdr:colOff>
      <xdr:row>108</xdr:row>
      <xdr:rowOff>38826</xdr:rowOff>
    </xdr:to>
    <xdr:sp macro="" textlink="">
      <xdr:nvSpPr>
        <xdr:cNvPr id="831" name="楕円 830">
          <a:extLst>
            <a:ext uri="{FF2B5EF4-FFF2-40B4-BE49-F238E27FC236}">
              <a16:creationId xmlns:a16="http://schemas.microsoft.com/office/drawing/2014/main" id="{17F4EA76-4D28-4BBA-8AD0-60EAF511C4D9}"/>
            </a:ext>
          </a:extLst>
        </xdr:cNvPr>
        <xdr:cNvSpPr/>
      </xdr:nvSpPr>
      <xdr:spPr>
        <a:xfrm>
          <a:off x="162687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87103</xdr:rowOff>
    </xdr:from>
    <xdr:ext cx="405111" cy="259045"/>
    <xdr:sp macro="" textlink="">
      <xdr:nvSpPr>
        <xdr:cNvPr id="832" name="【公民館】&#10;有形固定資産減価償却率該当値テキスト">
          <a:extLst>
            <a:ext uri="{FF2B5EF4-FFF2-40B4-BE49-F238E27FC236}">
              <a16:creationId xmlns:a16="http://schemas.microsoft.com/office/drawing/2014/main" id="{F7D302DB-22D7-4141-A45A-0D99052E10F1}"/>
            </a:ext>
          </a:extLst>
        </xdr:cNvPr>
        <xdr:cNvSpPr txBox="1"/>
      </xdr:nvSpPr>
      <xdr:spPr>
        <a:xfrm>
          <a:off x="16357600"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67855</xdr:rowOff>
    </xdr:from>
    <xdr:to>
      <xdr:col>81</xdr:col>
      <xdr:colOff>101600</xdr:colOff>
      <xdr:row>107</xdr:row>
      <xdr:rowOff>169455</xdr:rowOff>
    </xdr:to>
    <xdr:sp macro="" textlink="">
      <xdr:nvSpPr>
        <xdr:cNvPr id="833" name="楕円 832">
          <a:extLst>
            <a:ext uri="{FF2B5EF4-FFF2-40B4-BE49-F238E27FC236}">
              <a16:creationId xmlns:a16="http://schemas.microsoft.com/office/drawing/2014/main" id="{39F830A3-FD4A-4771-8ABD-CF70E62456D0}"/>
            </a:ext>
          </a:extLst>
        </xdr:cNvPr>
        <xdr:cNvSpPr/>
      </xdr:nvSpPr>
      <xdr:spPr>
        <a:xfrm>
          <a:off x="15430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118655</xdr:rowOff>
    </xdr:from>
    <xdr:to>
      <xdr:col>85</xdr:col>
      <xdr:colOff>127000</xdr:colOff>
      <xdr:row>107</xdr:row>
      <xdr:rowOff>159476</xdr:rowOff>
    </xdr:to>
    <xdr:cxnSp macro="">
      <xdr:nvCxnSpPr>
        <xdr:cNvPr id="834" name="直線コネクタ 833">
          <a:extLst>
            <a:ext uri="{FF2B5EF4-FFF2-40B4-BE49-F238E27FC236}">
              <a16:creationId xmlns:a16="http://schemas.microsoft.com/office/drawing/2014/main" id="{BD2FA6DE-4CBD-4B48-BB57-B7D5588AEAFE}"/>
            </a:ext>
          </a:extLst>
        </xdr:cNvPr>
        <xdr:cNvCxnSpPr/>
      </xdr:nvCxnSpPr>
      <xdr:spPr>
        <a:xfrm>
          <a:off x="15481300" y="18463805"/>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40095</xdr:rowOff>
    </xdr:from>
    <xdr:to>
      <xdr:col>76</xdr:col>
      <xdr:colOff>165100</xdr:colOff>
      <xdr:row>107</xdr:row>
      <xdr:rowOff>141695</xdr:rowOff>
    </xdr:to>
    <xdr:sp macro="" textlink="">
      <xdr:nvSpPr>
        <xdr:cNvPr id="835" name="楕円 834">
          <a:extLst>
            <a:ext uri="{FF2B5EF4-FFF2-40B4-BE49-F238E27FC236}">
              <a16:creationId xmlns:a16="http://schemas.microsoft.com/office/drawing/2014/main" id="{0531EAD7-D610-4F10-BF0A-F1069C6CD7E6}"/>
            </a:ext>
          </a:extLst>
        </xdr:cNvPr>
        <xdr:cNvSpPr/>
      </xdr:nvSpPr>
      <xdr:spPr>
        <a:xfrm>
          <a:off x="14541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90895</xdr:rowOff>
    </xdr:from>
    <xdr:to>
      <xdr:col>81</xdr:col>
      <xdr:colOff>50800</xdr:colOff>
      <xdr:row>107</xdr:row>
      <xdr:rowOff>118655</xdr:rowOff>
    </xdr:to>
    <xdr:cxnSp macro="">
      <xdr:nvCxnSpPr>
        <xdr:cNvPr id="836" name="直線コネクタ 835">
          <a:extLst>
            <a:ext uri="{FF2B5EF4-FFF2-40B4-BE49-F238E27FC236}">
              <a16:creationId xmlns:a16="http://schemas.microsoft.com/office/drawing/2014/main" id="{DB94E1B5-2D0C-424B-A2F2-73485B1B60DB}"/>
            </a:ext>
          </a:extLst>
        </xdr:cNvPr>
        <xdr:cNvCxnSpPr/>
      </xdr:nvCxnSpPr>
      <xdr:spPr>
        <a:xfrm>
          <a:off x="14592300" y="1843604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54792</xdr:rowOff>
    </xdr:from>
    <xdr:to>
      <xdr:col>72</xdr:col>
      <xdr:colOff>38100</xdr:colOff>
      <xdr:row>107</xdr:row>
      <xdr:rowOff>156392</xdr:rowOff>
    </xdr:to>
    <xdr:sp macro="" textlink="">
      <xdr:nvSpPr>
        <xdr:cNvPr id="837" name="楕円 836">
          <a:extLst>
            <a:ext uri="{FF2B5EF4-FFF2-40B4-BE49-F238E27FC236}">
              <a16:creationId xmlns:a16="http://schemas.microsoft.com/office/drawing/2014/main" id="{030C1DB8-8E93-4F09-9010-E7FFCB742310}"/>
            </a:ext>
          </a:extLst>
        </xdr:cNvPr>
        <xdr:cNvSpPr/>
      </xdr:nvSpPr>
      <xdr:spPr>
        <a:xfrm>
          <a:off x="136525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90895</xdr:rowOff>
    </xdr:from>
    <xdr:to>
      <xdr:col>76</xdr:col>
      <xdr:colOff>114300</xdr:colOff>
      <xdr:row>107</xdr:row>
      <xdr:rowOff>105592</xdr:rowOff>
    </xdr:to>
    <xdr:cxnSp macro="">
      <xdr:nvCxnSpPr>
        <xdr:cNvPr id="838" name="直線コネクタ 837">
          <a:extLst>
            <a:ext uri="{FF2B5EF4-FFF2-40B4-BE49-F238E27FC236}">
              <a16:creationId xmlns:a16="http://schemas.microsoft.com/office/drawing/2014/main" id="{6A006CCE-3B2B-4996-BD06-56E08ECFA763}"/>
            </a:ext>
          </a:extLst>
        </xdr:cNvPr>
        <xdr:cNvCxnSpPr/>
      </xdr:nvCxnSpPr>
      <xdr:spPr>
        <a:xfrm flipV="1">
          <a:off x="13703300" y="18436045"/>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161489</xdr:rowOff>
    </xdr:from>
    <xdr:ext cx="405111" cy="259045"/>
    <xdr:sp macro="" textlink="">
      <xdr:nvSpPr>
        <xdr:cNvPr id="839" name="n_1aveValue【公民館】&#10;有形固定資産減価償却率">
          <a:extLst>
            <a:ext uri="{FF2B5EF4-FFF2-40B4-BE49-F238E27FC236}">
              <a16:creationId xmlns:a16="http://schemas.microsoft.com/office/drawing/2014/main" id="{297DA9F7-DD84-4EB2-8D86-3190748850EC}"/>
            </a:ext>
          </a:extLst>
        </xdr:cNvPr>
        <xdr:cNvSpPr txBox="1"/>
      </xdr:nvSpPr>
      <xdr:spPr>
        <a:xfrm>
          <a:off x="15266044" y="1799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89643</xdr:rowOff>
    </xdr:from>
    <xdr:ext cx="405111" cy="259045"/>
    <xdr:sp macro="" textlink="">
      <xdr:nvSpPr>
        <xdr:cNvPr id="840" name="n_2aveValue【公民館】&#10;有形固定資産減価償却率">
          <a:extLst>
            <a:ext uri="{FF2B5EF4-FFF2-40B4-BE49-F238E27FC236}">
              <a16:creationId xmlns:a16="http://schemas.microsoft.com/office/drawing/2014/main" id="{2E81B2F5-2679-45C1-A6BC-5A4C05453AD5}"/>
            </a:ext>
          </a:extLst>
        </xdr:cNvPr>
        <xdr:cNvSpPr txBox="1"/>
      </xdr:nvSpPr>
      <xdr:spPr>
        <a:xfrm>
          <a:off x="14389744"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122300</xdr:rowOff>
    </xdr:from>
    <xdr:ext cx="405111" cy="259045"/>
    <xdr:sp macro="" textlink="">
      <xdr:nvSpPr>
        <xdr:cNvPr id="841" name="n_3aveValue【公民館】&#10;有形固定資産減価償却率">
          <a:extLst>
            <a:ext uri="{FF2B5EF4-FFF2-40B4-BE49-F238E27FC236}">
              <a16:creationId xmlns:a16="http://schemas.microsoft.com/office/drawing/2014/main" id="{6A33D37F-75E0-48B1-95FC-B360D630F4F4}"/>
            </a:ext>
          </a:extLst>
        </xdr:cNvPr>
        <xdr:cNvSpPr txBox="1"/>
      </xdr:nvSpPr>
      <xdr:spPr>
        <a:xfrm>
          <a:off x="13500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56985</xdr:rowOff>
    </xdr:from>
    <xdr:ext cx="405111" cy="259045"/>
    <xdr:sp macro="" textlink="">
      <xdr:nvSpPr>
        <xdr:cNvPr id="842" name="n_4aveValue【公民館】&#10;有形固定資産減価償却率">
          <a:extLst>
            <a:ext uri="{FF2B5EF4-FFF2-40B4-BE49-F238E27FC236}">
              <a16:creationId xmlns:a16="http://schemas.microsoft.com/office/drawing/2014/main" id="{725E838E-11E7-4532-8105-AD79202CC0A7}"/>
            </a:ext>
          </a:extLst>
        </xdr:cNvPr>
        <xdr:cNvSpPr txBox="1"/>
      </xdr:nvSpPr>
      <xdr:spPr>
        <a:xfrm>
          <a:off x="12611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160582</xdr:rowOff>
    </xdr:from>
    <xdr:ext cx="405111" cy="259045"/>
    <xdr:sp macro="" textlink="">
      <xdr:nvSpPr>
        <xdr:cNvPr id="843" name="n_1mainValue【公民館】&#10;有形固定資産減価償却率">
          <a:extLst>
            <a:ext uri="{FF2B5EF4-FFF2-40B4-BE49-F238E27FC236}">
              <a16:creationId xmlns:a16="http://schemas.microsoft.com/office/drawing/2014/main" id="{8CE0C448-44A2-435B-ABF5-CA5CB28DAABD}"/>
            </a:ext>
          </a:extLst>
        </xdr:cNvPr>
        <xdr:cNvSpPr txBox="1"/>
      </xdr:nvSpPr>
      <xdr:spPr>
        <a:xfrm>
          <a:off x="15266044" y="1850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132822</xdr:rowOff>
    </xdr:from>
    <xdr:ext cx="405111" cy="259045"/>
    <xdr:sp macro="" textlink="">
      <xdr:nvSpPr>
        <xdr:cNvPr id="844" name="n_2mainValue【公民館】&#10;有形固定資産減価償却率">
          <a:extLst>
            <a:ext uri="{FF2B5EF4-FFF2-40B4-BE49-F238E27FC236}">
              <a16:creationId xmlns:a16="http://schemas.microsoft.com/office/drawing/2014/main" id="{C4416C2D-B006-41E2-A5EB-3BF863DA65D7}"/>
            </a:ext>
          </a:extLst>
        </xdr:cNvPr>
        <xdr:cNvSpPr txBox="1"/>
      </xdr:nvSpPr>
      <xdr:spPr>
        <a:xfrm>
          <a:off x="14389744"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147519</xdr:rowOff>
    </xdr:from>
    <xdr:ext cx="405111" cy="259045"/>
    <xdr:sp macro="" textlink="">
      <xdr:nvSpPr>
        <xdr:cNvPr id="845" name="n_3mainValue【公民館】&#10;有形固定資産減価償却率">
          <a:extLst>
            <a:ext uri="{FF2B5EF4-FFF2-40B4-BE49-F238E27FC236}">
              <a16:creationId xmlns:a16="http://schemas.microsoft.com/office/drawing/2014/main" id="{42312BA4-6FBD-4ED5-B612-4F7059AA07B6}"/>
            </a:ext>
          </a:extLst>
        </xdr:cNvPr>
        <xdr:cNvSpPr txBox="1"/>
      </xdr:nvSpPr>
      <xdr:spPr>
        <a:xfrm>
          <a:off x="13500744" y="184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a:extLst>
            <a:ext uri="{FF2B5EF4-FFF2-40B4-BE49-F238E27FC236}">
              <a16:creationId xmlns:a16="http://schemas.microsoft.com/office/drawing/2014/main" id="{32D07C3F-8A25-4F78-85AD-FF32266D32A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a:extLst>
            <a:ext uri="{FF2B5EF4-FFF2-40B4-BE49-F238E27FC236}">
              <a16:creationId xmlns:a16="http://schemas.microsoft.com/office/drawing/2014/main" id="{978AE20F-A168-4257-A93F-F65F49B011D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a:extLst>
            <a:ext uri="{FF2B5EF4-FFF2-40B4-BE49-F238E27FC236}">
              <a16:creationId xmlns:a16="http://schemas.microsoft.com/office/drawing/2014/main" id="{C2751780-727F-47AB-8D29-0661147AF8D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a:extLst>
            <a:ext uri="{FF2B5EF4-FFF2-40B4-BE49-F238E27FC236}">
              <a16:creationId xmlns:a16="http://schemas.microsoft.com/office/drawing/2014/main" id="{C4D2532E-96C3-47C2-9D2F-532C866820C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a:extLst>
            <a:ext uri="{FF2B5EF4-FFF2-40B4-BE49-F238E27FC236}">
              <a16:creationId xmlns:a16="http://schemas.microsoft.com/office/drawing/2014/main" id="{037EBAB3-7D05-4426-B961-FF23F5F3E3A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a:extLst>
            <a:ext uri="{FF2B5EF4-FFF2-40B4-BE49-F238E27FC236}">
              <a16:creationId xmlns:a16="http://schemas.microsoft.com/office/drawing/2014/main" id="{F9CC9B96-0E5F-4D09-AEF8-6928B6D517B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a:extLst>
            <a:ext uri="{FF2B5EF4-FFF2-40B4-BE49-F238E27FC236}">
              <a16:creationId xmlns:a16="http://schemas.microsoft.com/office/drawing/2014/main" id="{8EF53546-B7A6-490C-80D6-7AC62EB3D09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a:extLst>
            <a:ext uri="{FF2B5EF4-FFF2-40B4-BE49-F238E27FC236}">
              <a16:creationId xmlns:a16="http://schemas.microsoft.com/office/drawing/2014/main" id="{1146C39C-B793-4935-A298-84AE4BB8951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4" name="テキスト ボックス 853">
          <a:extLst>
            <a:ext uri="{FF2B5EF4-FFF2-40B4-BE49-F238E27FC236}">
              <a16:creationId xmlns:a16="http://schemas.microsoft.com/office/drawing/2014/main" id="{1075B3FE-41AE-4CD7-BEA4-4FFEB1B61A7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5" name="直線コネクタ 854">
          <a:extLst>
            <a:ext uri="{FF2B5EF4-FFF2-40B4-BE49-F238E27FC236}">
              <a16:creationId xmlns:a16="http://schemas.microsoft.com/office/drawing/2014/main" id="{5DE32C73-CD18-41EC-AC6E-85FB1513442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6" name="直線コネクタ 855">
          <a:extLst>
            <a:ext uri="{FF2B5EF4-FFF2-40B4-BE49-F238E27FC236}">
              <a16:creationId xmlns:a16="http://schemas.microsoft.com/office/drawing/2014/main" id="{6D75038A-D57E-4CA8-9095-204B0C29367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7" name="テキスト ボックス 856">
          <a:extLst>
            <a:ext uri="{FF2B5EF4-FFF2-40B4-BE49-F238E27FC236}">
              <a16:creationId xmlns:a16="http://schemas.microsoft.com/office/drawing/2014/main" id="{CE867D87-A022-4FFE-AAB0-65BEFE52153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8" name="直線コネクタ 857">
          <a:extLst>
            <a:ext uri="{FF2B5EF4-FFF2-40B4-BE49-F238E27FC236}">
              <a16:creationId xmlns:a16="http://schemas.microsoft.com/office/drawing/2014/main" id="{4A796F65-6409-4064-8FE9-7F6C7E8FDCE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9" name="テキスト ボックス 858">
          <a:extLst>
            <a:ext uri="{FF2B5EF4-FFF2-40B4-BE49-F238E27FC236}">
              <a16:creationId xmlns:a16="http://schemas.microsoft.com/office/drawing/2014/main" id="{F0B14C47-1679-4FEF-AF92-87D2997ED54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0" name="直線コネクタ 859">
          <a:extLst>
            <a:ext uri="{FF2B5EF4-FFF2-40B4-BE49-F238E27FC236}">
              <a16:creationId xmlns:a16="http://schemas.microsoft.com/office/drawing/2014/main" id="{4F10AD56-8E04-4F4D-A607-60BBFE7B974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1" name="テキスト ボックス 860">
          <a:extLst>
            <a:ext uri="{FF2B5EF4-FFF2-40B4-BE49-F238E27FC236}">
              <a16:creationId xmlns:a16="http://schemas.microsoft.com/office/drawing/2014/main" id="{A1862FC9-9E8E-44A2-8460-8A2C0A36401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2" name="直線コネクタ 861">
          <a:extLst>
            <a:ext uri="{FF2B5EF4-FFF2-40B4-BE49-F238E27FC236}">
              <a16:creationId xmlns:a16="http://schemas.microsoft.com/office/drawing/2014/main" id="{38AB4397-1F12-4FB6-8AE9-AD688EB9FCC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3" name="テキスト ボックス 862">
          <a:extLst>
            <a:ext uri="{FF2B5EF4-FFF2-40B4-BE49-F238E27FC236}">
              <a16:creationId xmlns:a16="http://schemas.microsoft.com/office/drawing/2014/main" id="{693988E8-23B9-4B98-89E2-BA7E321534E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4" name="直線コネクタ 863">
          <a:extLst>
            <a:ext uri="{FF2B5EF4-FFF2-40B4-BE49-F238E27FC236}">
              <a16:creationId xmlns:a16="http://schemas.microsoft.com/office/drawing/2014/main" id="{D0F09D39-2ECF-4614-84DF-B10B3C5FD0D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5" name="テキスト ボックス 864">
          <a:extLst>
            <a:ext uri="{FF2B5EF4-FFF2-40B4-BE49-F238E27FC236}">
              <a16:creationId xmlns:a16="http://schemas.microsoft.com/office/drawing/2014/main" id="{257533D4-459D-4431-AC09-47E48BA0A33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6" name="直線コネクタ 865">
          <a:extLst>
            <a:ext uri="{FF2B5EF4-FFF2-40B4-BE49-F238E27FC236}">
              <a16:creationId xmlns:a16="http://schemas.microsoft.com/office/drawing/2014/main" id="{6E4A98D6-E293-4581-86D1-ED458D34BF6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7" name="テキスト ボックス 866">
          <a:extLst>
            <a:ext uri="{FF2B5EF4-FFF2-40B4-BE49-F238E27FC236}">
              <a16:creationId xmlns:a16="http://schemas.microsoft.com/office/drawing/2014/main" id="{CB2704C9-A28C-4F44-B0F1-42EE52EF029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a:extLst>
            <a:ext uri="{FF2B5EF4-FFF2-40B4-BE49-F238E27FC236}">
              <a16:creationId xmlns:a16="http://schemas.microsoft.com/office/drawing/2014/main" id="{081EA0A3-82C2-4778-9BCC-15B12A3769E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a:extLst>
            <a:ext uri="{FF2B5EF4-FFF2-40B4-BE49-F238E27FC236}">
              <a16:creationId xmlns:a16="http://schemas.microsoft.com/office/drawing/2014/main" id="{8F62E928-74C5-47D6-833C-ED878F8D574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公民館】&#10;一人当たり面積グラフ枠">
          <a:extLst>
            <a:ext uri="{FF2B5EF4-FFF2-40B4-BE49-F238E27FC236}">
              <a16:creationId xmlns:a16="http://schemas.microsoft.com/office/drawing/2014/main" id="{71C87964-0D4E-4D0E-B1A0-E9A110E4869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871" name="直線コネクタ 870">
          <a:extLst>
            <a:ext uri="{FF2B5EF4-FFF2-40B4-BE49-F238E27FC236}">
              <a16:creationId xmlns:a16="http://schemas.microsoft.com/office/drawing/2014/main" id="{9C75BB02-F118-4D82-8FBD-0343623F0D46}"/>
            </a:ext>
          </a:extLst>
        </xdr:cNvPr>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72" name="【公民館】&#10;一人当たり面積最小値テキスト">
          <a:extLst>
            <a:ext uri="{FF2B5EF4-FFF2-40B4-BE49-F238E27FC236}">
              <a16:creationId xmlns:a16="http://schemas.microsoft.com/office/drawing/2014/main" id="{54715DE6-2D70-4614-B91E-2E38320C795A}"/>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73" name="直線コネクタ 872">
          <a:extLst>
            <a:ext uri="{FF2B5EF4-FFF2-40B4-BE49-F238E27FC236}">
              <a16:creationId xmlns:a16="http://schemas.microsoft.com/office/drawing/2014/main" id="{17BC90AF-0F77-4E3E-9688-CD9B93E3B7AB}"/>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874" name="【公民館】&#10;一人当たり面積最大値テキスト">
          <a:extLst>
            <a:ext uri="{FF2B5EF4-FFF2-40B4-BE49-F238E27FC236}">
              <a16:creationId xmlns:a16="http://schemas.microsoft.com/office/drawing/2014/main" id="{B8D75C99-0122-4E84-807B-FB70D3C1608E}"/>
            </a:ext>
          </a:extLst>
        </xdr:cNvPr>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875" name="直線コネクタ 874">
          <a:extLst>
            <a:ext uri="{FF2B5EF4-FFF2-40B4-BE49-F238E27FC236}">
              <a16:creationId xmlns:a16="http://schemas.microsoft.com/office/drawing/2014/main" id="{5F942BEF-C0ED-46E8-935F-3E5D22E7C5C1}"/>
            </a:ext>
          </a:extLst>
        </xdr:cNvPr>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30315</xdr:rowOff>
    </xdr:from>
    <xdr:ext cx="469744" cy="259045"/>
    <xdr:sp macro="" textlink="">
      <xdr:nvSpPr>
        <xdr:cNvPr id="876" name="【公民館】&#10;一人当たり面積平均値テキスト">
          <a:extLst>
            <a:ext uri="{FF2B5EF4-FFF2-40B4-BE49-F238E27FC236}">
              <a16:creationId xmlns:a16="http://schemas.microsoft.com/office/drawing/2014/main" id="{4E5013B9-F072-48DB-A9B5-C7500C8A307B}"/>
            </a:ext>
          </a:extLst>
        </xdr:cNvPr>
        <xdr:cNvSpPr txBox="1"/>
      </xdr:nvSpPr>
      <xdr:spPr>
        <a:xfrm>
          <a:off x="22199600" y="1820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877" name="フローチャート: 判断 876">
          <a:extLst>
            <a:ext uri="{FF2B5EF4-FFF2-40B4-BE49-F238E27FC236}">
              <a16:creationId xmlns:a16="http://schemas.microsoft.com/office/drawing/2014/main" id="{A7F4472F-64C2-4C85-9A36-E2AFC82D8F7B}"/>
            </a:ext>
          </a:extLst>
        </xdr:cNvPr>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878" name="フローチャート: 判断 877">
          <a:extLst>
            <a:ext uri="{FF2B5EF4-FFF2-40B4-BE49-F238E27FC236}">
              <a16:creationId xmlns:a16="http://schemas.microsoft.com/office/drawing/2014/main" id="{3CF8B991-CEA7-4159-9D47-8C82A0A67507}"/>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879" name="フローチャート: 判断 878">
          <a:extLst>
            <a:ext uri="{FF2B5EF4-FFF2-40B4-BE49-F238E27FC236}">
              <a16:creationId xmlns:a16="http://schemas.microsoft.com/office/drawing/2014/main" id="{2C3718E0-67A7-4030-A304-058324F8EF94}"/>
            </a:ext>
          </a:extLst>
        </xdr:cNvPr>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880" name="フローチャート: 判断 879">
          <a:extLst>
            <a:ext uri="{FF2B5EF4-FFF2-40B4-BE49-F238E27FC236}">
              <a16:creationId xmlns:a16="http://schemas.microsoft.com/office/drawing/2014/main" id="{CBB9FE8B-34A6-429C-8E40-7CAA64CA0958}"/>
            </a:ext>
          </a:extLst>
        </xdr:cNvPr>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89081</xdr:rowOff>
    </xdr:from>
    <xdr:to>
      <xdr:col>98</xdr:col>
      <xdr:colOff>38100</xdr:colOff>
      <xdr:row>107</xdr:row>
      <xdr:rowOff>19231</xdr:rowOff>
    </xdr:to>
    <xdr:sp macro="" textlink="">
      <xdr:nvSpPr>
        <xdr:cNvPr id="881" name="フローチャート: 判断 880">
          <a:extLst>
            <a:ext uri="{FF2B5EF4-FFF2-40B4-BE49-F238E27FC236}">
              <a16:creationId xmlns:a16="http://schemas.microsoft.com/office/drawing/2014/main" id="{AC1C5AF4-FCA3-4E8B-9CB0-0B7B9AC7AECF}"/>
            </a:ext>
          </a:extLst>
        </xdr:cNvPr>
        <xdr:cNvSpPr/>
      </xdr:nvSpPr>
      <xdr:spPr>
        <a:xfrm>
          <a:off x="18605500" y="1826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7CE9E5B6-1E40-422E-A2B8-4B4B861A7D6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9D969BAE-9C06-411E-B068-BA1F6022067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185CD84-6108-421A-A878-3116606CB8A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C51A54B3-DA98-408F-9276-ACD5E9C8352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487750D1-1D83-4DAE-810C-DF0D34B27BA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35198</xdr:rowOff>
    </xdr:from>
    <xdr:to>
      <xdr:col>116</xdr:col>
      <xdr:colOff>114300</xdr:colOff>
      <xdr:row>108</xdr:row>
      <xdr:rowOff>136798</xdr:rowOff>
    </xdr:to>
    <xdr:sp macro="" textlink="">
      <xdr:nvSpPr>
        <xdr:cNvPr id="887" name="楕円 886">
          <a:extLst>
            <a:ext uri="{FF2B5EF4-FFF2-40B4-BE49-F238E27FC236}">
              <a16:creationId xmlns:a16="http://schemas.microsoft.com/office/drawing/2014/main" id="{A1D3AD2C-CCD0-40ED-8323-285EACEE8FB0}"/>
            </a:ext>
          </a:extLst>
        </xdr:cNvPr>
        <xdr:cNvSpPr/>
      </xdr:nvSpPr>
      <xdr:spPr>
        <a:xfrm>
          <a:off x="221107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121575</xdr:rowOff>
    </xdr:from>
    <xdr:ext cx="469744" cy="259045"/>
    <xdr:sp macro="" textlink="">
      <xdr:nvSpPr>
        <xdr:cNvPr id="888" name="【公民館】&#10;一人当たり面積該当値テキスト">
          <a:extLst>
            <a:ext uri="{FF2B5EF4-FFF2-40B4-BE49-F238E27FC236}">
              <a16:creationId xmlns:a16="http://schemas.microsoft.com/office/drawing/2014/main" id="{90B617A1-226B-4062-9B00-EA53F433A3A9}"/>
            </a:ext>
          </a:extLst>
        </xdr:cNvPr>
        <xdr:cNvSpPr txBox="1"/>
      </xdr:nvSpPr>
      <xdr:spPr>
        <a:xfrm>
          <a:off x="22199600" y="1846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38463</xdr:rowOff>
    </xdr:from>
    <xdr:to>
      <xdr:col>112</xdr:col>
      <xdr:colOff>38100</xdr:colOff>
      <xdr:row>108</xdr:row>
      <xdr:rowOff>140063</xdr:rowOff>
    </xdr:to>
    <xdr:sp macro="" textlink="">
      <xdr:nvSpPr>
        <xdr:cNvPr id="889" name="楕円 888">
          <a:extLst>
            <a:ext uri="{FF2B5EF4-FFF2-40B4-BE49-F238E27FC236}">
              <a16:creationId xmlns:a16="http://schemas.microsoft.com/office/drawing/2014/main" id="{0D1F9DB3-63EA-4275-9589-91C18E47861D}"/>
            </a:ext>
          </a:extLst>
        </xdr:cNvPr>
        <xdr:cNvSpPr/>
      </xdr:nvSpPr>
      <xdr:spPr>
        <a:xfrm>
          <a:off x="21272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85998</xdr:rowOff>
    </xdr:from>
    <xdr:to>
      <xdr:col>116</xdr:col>
      <xdr:colOff>63500</xdr:colOff>
      <xdr:row>108</xdr:row>
      <xdr:rowOff>89263</xdr:rowOff>
    </xdr:to>
    <xdr:cxnSp macro="">
      <xdr:nvCxnSpPr>
        <xdr:cNvPr id="890" name="直線コネクタ 889">
          <a:extLst>
            <a:ext uri="{FF2B5EF4-FFF2-40B4-BE49-F238E27FC236}">
              <a16:creationId xmlns:a16="http://schemas.microsoft.com/office/drawing/2014/main" id="{9CF65694-F9EE-4593-BE7C-EC4526991435}"/>
            </a:ext>
          </a:extLst>
        </xdr:cNvPr>
        <xdr:cNvCxnSpPr/>
      </xdr:nvCxnSpPr>
      <xdr:spPr>
        <a:xfrm flipV="1">
          <a:off x="21323300" y="18602598"/>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40095</xdr:rowOff>
    </xdr:from>
    <xdr:to>
      <xdr:col>107</xdr:col>
      <xdr:colOff>101600</xdr:colOff>
      <xdr:row>108</xdr:row>
      <xdr:rowOff>141695</xdr:rowOff>
    </xdr:to>
    <xdr:sp macro="" textlink="">
      <xdr:nvSpPr>
        <xdr:cNvPr id="891" name="楕円 890">
          <a:extLst>
            <a:ext uri="{FF2B5EF4-FFF2-40B4-BE49-F238E27FC236}">
              <a16:creationId xmlns:a16="http://schemas.microsoft.com/office/drawing/2014/main" id="{084C9D66-F4E2-432F-84BE-6BF81B1DEF67}"/>
            </a:ext>
          </a:extLst>
        </xdr:cNvPr>
        <xdr:cNvSpPr/>
      </xdr:nvSpPr>
      <xdr:spPr>
        <a:xfrm>
          <a:off x="203835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89263</xdr:rowOff>
    </xdr:from>
    <xdr:to>
      <xdr:col>111</xdr:col>
      <xdr:colOff>177800</xdr:colOff>
      <xdr:row>108</xdr:row>
      <xdr:rowOff>90895</xdr:rowOff>
    </xdr:to>
    <xdr:cxnSp macro="">
      <xdr:nvCxnSpPr>
        <xdr:cNvPr id="892" name="直線コネクタ 891">
          <a:extLst>
            <a:ext uri="{FF2B5EF4-FFF2-40B4-BE49-F238E27FC236}">
              <a16:creationId xmlns:a16="http://schemas.microsoft.com/office/drawing/2014/main" id="{E6AB390A-A370-46F3-964F-410D49BD6669}"/>
            </a:ext>
          </a:extLst>
        </xdr:cNvPr>
        <xdr:cNvCxnSpPr/>
      </xdr:nvCxnSpPr>
      <xdr:spPr>
        <a:xfrm flipV="1">
          <a:off x="20434300" y="1860586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108676</xdr:rowOff>
    </xdr:from>
    <xdr:to>
      <xdr:col>102</xdr:col>
      <xdr:colOff>165100</xdr:colOff>
      <xdr:row>108</xdr:row>
      <xdr:rowOff>38826</xdr:rowOff>
    </xdr:to>
    <xdr:sp macro="" textlink="">
      <xdr:nvSpPr>
        <xdr:cNvPr id="893" name="楕円 892">
          <a:extLst>
            <a:ext uri="{FF2B5EF4-FFF2-40B4-BE49-F238E27FC236}">
              <a16:creationId xmlns:a16="http://schemas.microsoft.com/office/drawing/2014/main" id="{520801CF-40F0-48BB-B1ED-5E7E93C0230B}"/>
            </a:ext>
          </a:extLst>
        </xdr:cNvPr>
        <xdr:cNvSpPr/>
      </xdr:nvSpPr>
      <xdr:spPr>
        <a:xfrm>
          <a:off x="19494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159476</xdr:rowOff>
    </xdr:from>
    <xdr:to>
      <xdr:col>107</xdr:col>
      <xdr:colOff>50800</xdr:colOff>
      <xdr:row>108</xdr:row>
      <xdr:rowOff>90895</xdr:rowOff>
    </xdr:to>
    <xdr:cxnSp macro="">
      <xdr:nvCxnSpPr>
        <xdr:cNvPr id="894" name="直線コネクタ 893">
          <a:extLst>
            <a:ext uri="{FF2B5EF4-FFF2-40B4-BE49-F238E27FC236}">
              <a16:creationId xmlns:a16="http://schemas.microsoft.com/office/drawing/2014/main" id="{D95BFA39-5840-4906-9F8F-E9341F8C2E68}"/>
            </a:ext>
          </a:extLst>
        </xdr:cNvPr>
        <xdr:cNvCxnSpPr/>
      </xdr:nvCxnSpPr>
      <xdr:spPr>
        <a:xfrm>
          <a:off x="19545300" y="18504626"/>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895" name="n_1aveValue【公民館】&#10;一人当たり面積">
          <a:extLst>
            <a:ext uri="{FF2B5EF4-FFF2-40B4-BE49-F238E27FC236}">
              <a16:creationId xmlns:a16="http://schemas.microsoft.com/office/drawing/2014/main" id="{D80EAFA3-A9AE-4C8B-8203-C402F29DB753}"/>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896" name="n_2aveValue【公民館】&#10;一人当たり面積">
          <a:extLst>
            <a:ext uri="{FF2B5EF4-FFF2-40B4-BE49-F238E27FC236}">
              <a16:creationId xmlns:a16="http://schemas.microsoft.com/office/drawing/2014/main" id="{3B768FE6-B812-4BFF-ABDE-5C82E6F1696D}"/>
            </a:ext>
          </a:extLst>
        </xdr:cNvPr>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897" name="n_3aveValue【公民館】&#10;一人当たり面積">
          <a:extLst>
            <a:ext uri="{FF2B5EF4-FFF2-40B4-BE49-F238E27FC236}">
              <a16:creationId xmlns:a16="http://schemas.microsoft.com/office/drawing/2014/main" id="{CEC38841-D207-4ECA-9D8F-83187FD2FAAF}"/>
            </a:ext>
          </a:extLst>
        </xdr:cNvPr>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35758</xdr:rowOff>
    </xdr:from>
    <xdr:ext cx="469744" cy="259045"/>
    <xdr:sp macro="" textlink="">
      <xdr:nvSpPr>
        <xdr:cNvPr id="898" name="n_4aveValue【公民館】&#10;一人当たり面積">
          <a:extLst>
            <a:ext uri="{FF2B5EF4-FFF2-40B4-BE49-F238E27FC236}">
              <a16:creationId xmlns:a16="http://schemas.microsoft.com/office/drawing/2014/main" id="{2C4DE813-AA64-40BE-A9E6-DECE242C1705}"/>
            </a:ext>
          </a:extLst>
        </xdr:cNvPr>
        <xdr:cNvSpPr txBox="1"/>
      </xdr:nvSpPr>
      <xdr:spPr>
        <a:xfrm>
          <a:off x="18421427" y="180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131190</xdr:rowOff>
    </xdr:from>
    <xdr:ext cx="469744" cy="259045"/>
    <xdr:sp macro="" textlink="">
      <xdr:nvSpPr>
        <xdr:cNvPr id="899" name="n_1mainValue【公民館】&#10;一人当たり面積">
          <a:extLst>
            <a:ext uri="{FF2B5EF4-FFF2-40B4-BE49-F238E27FC236}">
              <a16:creationId xmlns:a16="http://schemas.microsoft.com/office/drawing/2014/main" id="{2207B1BF-C04F-4121-9A96-40F0B84CA85A}"/>
            </a:ext>
          </a:extLst>
        </xdr:cNvPr>
        <xdr:cNvSpPr txBox="1"/>
      </xdr:nvSpPr>
      <xdr:spPr>
        <a:xfrm>
          <a:off x="210757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132822</xdr:rowOff>
    </xdr:from>
    <xdr:ext cx="469744" cy="259045"/>
    <xdr:sp macro="" textlink="">
      <xdr:nvSpPr>
        <xdr:cNvPr id="900" name="n_2mainValue【公民館】&#10;一人当たり面積">
          <a:extLst>
            <a:ext uri="{FF2B5EF4-FFF2-40B4-BE49-F238E27FC236}">
              <a16:creationId xmlns:a16="http://schemas.microsoft.com/office/drawing/2014/main" id="{ACEDC3D8-CF49-4603-A697-4AF33C110212}"/>
            </a:ext>
          </a:extLst>
        </xdr:cNvPr>
        <xdr:cNvSpPr txBox="1"/>
      </xdr:nvSpPr>
      <xdr:spPr>
        <a:xfrm>
          <a:off x="20199427" y="1864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29953</xdr:rowOff>
    </xdr:from>
    <xdr:ext cx="469744" cy="259045"/>
    <xdr:sp macro="" textlink="">
      <xdr:nvSpPr>
        <xdr:cNvPr id="901" name="n_3mainValue【公民館】&#10;一人当たり面積">
          <a:extLst>
            <a:ext uri="{FF2B5EF4-FFF2-40B4-BE49-F238E27FC236}">
              <a16:creationId xmlns:a16="http://schemas.microsoft.com/office/drawing/2014/main" id="{D6DE36AB-9093-4ECD-B37A-ECD321E3F321}"/>
            </a:ext>
          </a:extLst>
        </xdr:cNvPr>
        <xdr:cNvSpPr txBox="1"/>
      </xdr:nvSpPr>
      <xdr:spPr>
        <a:xfrm>
          <a:off x="193104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a:extLst>
            <a:ext uri="{FF2B5EF4-FFF2-40B4-BE49-F238E27FC236}">
              <a16:creationId xmlns:a16="http://schemas.microsoft.com/office/drawing/2014/main" id="{750B9F62-1F9A-4843-A2BE-2D5EF3068C5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a:extLst>
            <a:ext uri="{FF2B5EF4-FFF2-40B4-BE49-F238E27FC236}">
              <a16:creationId xmlns:a16="http://schemas.microsoft.com/office/drawing/2014/main" id="{76B0706A-05B9-4552-87BB-900D30CA853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a:extLst>
            <a:ext uri="{FF2B5EF4-FFF2-40B4-BE49-F238E27FC236}">
              <a16:creationId xmlns:a16="http://schemas.microsoft.com/office/drawing/2014/main" id="{66A12275-65EE-45CE-87F8-20B34284C68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有形固定資産減価償却率が高くなっている施設が多い。特に道路、学校施設及び児童館については高くなっている。しかし、有形固定資産減価償却率が高い３施設については、一人当たりの延長や面積については類似団体と同水準となっており、規模は適正な範囲と考えている。</a:t>
          </a:r>
          <a:endParaRPr lang="ja-JP" altLang="ja-JP" sz="1400">
            <a:effectLst/>
          </a:endParaRPr>
        </a:p>
        <a:p>
          <a:r>
            <a:rPr kumimoji="1" lang="ja-JP" altLang="ja-JP" sz="1100">
              <a:solidFill>
                <a:schemeClr val="dk1"/>
              </a:solidFill>
              <a:effectLst/>
              <a:latin typeface="+mn-lt"/>
              <a:ea typeface="+mn-ea"/>
              <a:cs typeface="+mn-cs"/>
            </a:rPr>
            <a:t>学校施設については、これまで統廃合が行われてきたが、今後については現在のところ予定はない。有形固定資産減価償却率の高い施設については、適宜、修繕を行い使用しているため、使用するうえでの問題はなく、今後は、令和２年度に策定が完了する公共施設等の個別施設計画に基づき、施設の統廃合や除却等を検討し、維持管理の経費が増加することのないよう取り組んで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333F59C-1D36-4D8A-9098-18BC6B75CF0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E3A70CB-57FC-4039-8229-57DA8CCD7A5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3402D09-DB7D-425D-9829-6F8854F9D42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CA89B1D-05BE-4B8C-B5E6-C5E36706B56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熊本県芦北町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AF8B641-5F28-40B8-B276-BC959894958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561B629-E66A-4B93-BCC5-B9019AABDB6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93F2BCF-DAD0-4322-8A48-E3DF33BFDAF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5F5B116-C659-44EC-9652-E1B9CF88541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9DBD9C0-DD8F-403C-AC81-28C5907F9A5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ED66A51-4C1A-4827-BFE1-92851217492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16,983
16,943
234.00
11,027,627
10,601,041
347,339
6,096,467
10,009,040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A803FBC-4F02-4C5D-BD6E-0DB59DAC1A8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731F5E3-6460-4C37-929C-95651729CDB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BD98EBE-10B1-49D2-BC4D-8B1A4C01E02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A5171E0-0E1E-4794-A0C0-DE0B8F2E571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24B6D6E-135A-4D2E-977E-57577647633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2CB6B57-6466-474E-880D-670F6A81409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81CD819-F00A-411D-B60B-7749C356DCD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EEEA8F5-1F5D-40E9-8EEB-29A9F586658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CCA7D13-8789-481B-82D1-FF0991CBBD6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3EAF65C-B501-4522-8A2B-4A6064FE52E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6AE9F4B-2743-4FC6-A1EC-0FD88284837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E60CADA-C766-4325-9280-0B0FEEBEA87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FE18E0F-FD79-4C08-AF2A-AAD8AD35677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EB5A239-EBB4-4326-8CB6-455A88720C4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45ED70B-B0D6-4CF5-8B5C-AD09F4B4F01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264EECD-FC2B-4C8B-ADF9-E316BDB5348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086799A-3594-4517-B504-FF2FF35A123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DBA23A4-35AE-4678-BA12-8ED950BDC35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27FBF2A-8409-449C-946A-0A171809121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052DE82-1840-4CDA-8990-37604FB042B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01ED2FE-11EE-477F-BBED-E43FAE9A6DD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B16A696-4D34-4C8C-921C-0E7D157C66F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C12D75A-D52C-41F8-A5D0-8A449312263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61A06DB-381A-4B3B-99BA-7DCE2B82F94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0D7E15F-48F1-4304-931D-CCBEDE0E17F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5991228-CEC7-40AA-A650-6D27E143894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0458334-80A2-4C96-BA70-2E8D6859E34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58B465E-C089-4F27-8D73-FAA62D128CE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F2D460B-3D50-4492-B7B9-DEA6A6096ED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3CBB882-01F8-4843-A0F1-F9465937413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F2D0FFD-9F04-416B-A452-850FE9D94A7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7717CD1-0E68-44F9-BCAA-EBC26D42E9E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F33DD23-1819-46B8-9DFF-BBA9795843D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343BB28-01A1-43F0-9458-97069E18A4A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0467FF0-1AEC-4965-82B2-D87BD9742C1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9C29A61-DD9D-4BD9-8EAE-F78D8DE0395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603CE7E-E2AB-4025-B246-190AE79F190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6F0B275-F56B-44D2-BDA5-1EAF1E0F4A1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D49B239-A05D-42B8-BD18-C025C97CC4A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3824944-9D0D-41D1-A5F6-A8ED6F82ED2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EF945DE-B208-41CD-978F-59D194712F9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D4107EF-B311-497D-8A8B-F529110EE11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B9A89C0-74DB-4236-BDA3-3524BC2853F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E327E11-E4A0-432A-BEBE-944807B5836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18467D2-B423-4245-8C66-BE0FC39B539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F860185-3255-4B63-8E9C-829E6015A53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33746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77511150-C2D9-41D4-808C-6E4EAE7F0016}"/>
            </a:ext>
          </a:extLst>
        </xdr:cNvPr>
        <xdr:cNvCxnSpPr/>
      </xdr:nvCxnSpPr>
      <xdr:spPr>
        <a:xfrm flipV="1">
          <a:off x="4634865"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F46FEB71-DA30-4E8E-AEFA-8FEE65C7A9B5}"/>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D696E69E-B138-4841-B8AA-06834D3B5E7F}"/>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151873</xdr:rowOff>
    </xdr:from>
    <xdr:ext cx="340478" cy="259045"/>
    <xdr:sp macro="" textlink="">
      <xdr:nvSpPr>
        <xdr:cNvPr id="61" name="【図書館】&#10;有形固定資産減価償却率最大値テキスト">
          <a:extLst>
            <a:ext uri="{FF2B5EF4-FFF2-40B4-BE49-F238E27FC236}">
              <a16:creationId xmlns:a16="http://schemas.microsoft.com/office/drawing/2014/main" id="{1E5EE45C-3B4C-4CFC-860F-59A61F3E9AE6}"/>
            </a:ext>
          </a:extLst>
        </xdr:cNvPr>
        <xdr:cNvSpPr txBox="1"/>
      </xdr:nvSpPr>
      <xdr:spPr>
        <a:xfrm>
          <a:off x="4673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33746</xdr:rowOff>
    </xdr:from>
    <xdr:to>
      <xdr:col>24</xdr:col>
      <xdr:colOff>152400</xdr:colOff>
      <xdr:row>33</xdr:row>
      <xdr:rowOff>33746</xdr:rowOff>
    </xdr:to>
    <xdr:cxnSp macro="">
      <xdr:nvCxnSpPr>
        <xdr:cNvPr id="62" name="直線コネクタ 61">
          <a:extLst>
            <a:ext uri="{FF2B5EF4-FFF2-40B4-BE49-F238E27FC236}">
              <a16:creationId xmlns:a16="http://schemas.microsoft.com/office/drawing/2014/main" id="{E8E846D1-B311-4295-8A13-F3646BC8401B}"/>
            </a:ext>
          </a:extLst>
        </xdr:cNvPr>
        <xdr:cNvCxnSpPr/>
      </xdr:nvCxnSpPr>
      <xdr:spPr>
        <a:xfrm>
          <a:off x="4546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160581</xdr:rowOff>
    </xdr:from>
    <xdr:ext cx="405111" cy="259045"/>
    <xdr:sp macro="" textlink="">
      <xdr:nvSpPr>
        <xdr:cNvPr id="63" name="【図書館】&#10;有形固定資産減価償却率平均値テキスト">
          <a:extLst>
            <a:ext uri="{FF2B5EF4-FFF2-40B4-BE49-F238E27FC236}">
              <a16:creationId xmlns:a16="http://schemas.microsoft.com/office/drawing/2014/main" id="{136DF159-315F-4F60-9085-1ADFBA222A7B}"/>
            </a:ext>
          </a:extLst>
        </xdr:cNvPr>
        <xdr:cNvSpPr txBox="1"/>
      </xdr:nvSpPr>
      <xdr:spPr>
        <a:xfrm>
          <a:off x="4673600" y="6332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64" name="フローチャート: 判断 63">
          <a:extLst>
            <a:ext uri="{FF2B5EF4-FFF2-40B4-BE49-F238E27FC236}">
              <a16:creationId xmlns:a16="http://schemas.microsoft.com/office/drawing/2014/main" id="{B7C0188F-A40F-4033-BB49-72B0811EAF65}"/>
            </a:ext>
          </a:extLst>
        </xdr:cNvPr>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id="{B8F3E099-B911-41B9-BEAB-2CEE96A59ACE}"/>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157661</xdr:rowOff>
    </xdr:from>
    <xdr:to>
      <xdr:col>15</xdr:col>
      <xdr:colOff>101600</xdr:colOff>
      <xdr:row>37</xdr:row>
      <xdr:rowOff>87811</xdr:rowOff>
    </xdr:to>
    <xdr:sp macro="" textlink="">
      <xdr:nvSpPr>
        <xdr:cNvPr id="66" name="フローチャート: 判断 65">
          <a:extLst>
            <a:ext uri="{FF2B5EF4-FFF2-40B4-BE49-F238E27FC236}">
              <a16:creationId xmlns:a16="http://schemas.microsoft.com/office/drawing/2014/main" id="{227FCAA4-8748-4821-9A85-11DF0563080C}"/>
            </a:ext>
          </a:extLst>
        </xdr:cNvPr>
        <xdr:cNvSpPr/>
      </xdr:nvSpPr>
      <xdr:spPr>
        <a:xfrm>
          <a:off x="2857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a:extLst>
            <a:ext uri="{FF2B5EF4-FFF2-40B4-BE49-F238E27FC236}">
              <a16:creationId xmlns:a16="http://schemas.microsoft.com/office/drawing/2014/main" id="{0F474708-D3B4-4EA5-BBA1-4CEE128FDD2B}"/>
            </a:ext>
          </a:extLst>
        </xdr:cNvPr>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a:extLst>
            <a:ext uri="{FF2B5EF4-FFF2-40B4-BE49-F238E27FC236}">
              <a16:creationId xmlns:a16="http://schemas.microsoft.com/office/drawing/2014/main" id="{A3824545-CE51-4C5A-9814-DE9C468BD7E3}"/>
            </a:ext>
          </a:extLst>
        </xdr:cNvPr>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368F71C-769A-4859-BB67-B0521E5F2FE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8A05A62-2735-405C-8E42-8B6A6DC3685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934AC2F-3C9F-432C-BE0E-88AB8DD012B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8BFD5D5-46F2-436E-BA00-713BE3C1D9F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E55E35F-0F17-4798-8ED4-753F9567815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40</xdr:row>
      <xdr:rowOff>152763</xdr:rowOff>
    </xdr:from>
    <xdr:to>
      <xdr:col>10</xdr:col>
      <xdr:colOff>165100</xdr:colOff>
      <xdr:row>41</xdr:row>
      <xdr:rowOff>82913</xdr:rowOff>
    </xdr:to>
    <xdr:sp macro="" textlink="">
      <xdr:nvSpPr>
        <xdr:cNvPr id="74" name="楕円 73">
          <a:extLst>
            <a:ext uri="{FF2B5EF4-FFF2-40B4-BE49-F238E27FC236}">
              <a16:creationId xmlns:a16="http://schemas.microsoft.com/office/drawing/2014/main" id="{62F48075-EBE5-4862-BB8D-B8663CC2A566}"/>
            </a:ext>
          </a:extLst>
        </xdr:cNvPr>
        <xdr:cNvSpPr/>
      </xdr:nvSpPr>
      <xdr:spPr>
        <a:xfrm>
          <a:off x="19685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125566</xdr:rowOff>
    </xdr:from>
    <xdr:ext cx="405111" cy="259045"/>
    <xdr:sp macro="" textlink="">
      <xdr:nvSpPr>
        <xdr:cNvPr id="75" name="n_1aveValue【図書館】&#10;有形固定資産減価償却率">
          <a:extLst>
            <a:ext uri="{FF2B5EF4-FFF2-40B4-BE49-F238E27FC236}">
              <a16:creationId xmlns:a16="http://schemas.microsoft.com/office/drawing/2014/main" id="{45B81113-286B-46C5-A21A-2A327EC84D18}"/>
            </a:ext>
          </a:extLst>
        </xdr:cNvPr>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104338</xdr:rowOff>
    </xdr:from>
    <xdr:ext cx="405111" cy="259045"/>
    <xdr:sp macro="" textlink="">
      <xdr:nvSpPr>
        <xdr:cNvPr id="76" name="n_2aveValue【図書館】&#10;有形固定資産減価償却率">
          <a:extLst>
            <a:ext uri="{FF2B5EF4-FFF2-40B4-BE49-F238E27FC236}">
              <a16:creationId xmlns:a16="http://schemas.microsoft.com/office/drawing/2014/main" id="{68A4B740-B1CA-4BB7-A99F-384C0F6EC9FB}"/>
            </a:ext>
          </a:extLst>
        </xdr:cNvPr>
        <xdr:cNvSpPr txBox="1"/>
      </xdr:nvSpPr>
      <xdr:spPr>
        <a:xfrm>
          <a:off x="2705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77" name="n_3aveValue【図書館】&#10;有形固定資産減価償却率">
          <a:extLst>
            <a:ext uri="{FF2B5EF4-FFF2-40B4-BE49-F238E27FC236}">
              <a16:creationId xmlns:a16="http://schemas.microsoft.com/office/drawing/2014/main" id="{5E30F18E-DC97-4EFE-9A9B-350291BAA275}"/>
            </a:ext>
          </a:extLst>
        </xdr:cNvPr>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78" name="n_4aveValue【図書館】&#10;有形固定資産減価償却率">
          <a:extLst>
            <a:ext uri="{FF2B5EF4-FFF2-40B4-BE49-F238E27FC236}">
              <a16:creationId xmlns:a16="http://schemas.microsoft.com/office/drawing/2014/main" id="{8C72CE7F-0603-4489-89F2-F3FB05866A8C}"/>
            </a:ext>
          </a:extLst>
        </xdr:cNvPr>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74040</xdr:rowOff>
    </xdr:from>
    <xdr:ext cx="405111" cy="259045"/>
    <xdr:sp macro="" textlink="">
      <xdr:nvSpPr>
        <xdr:cNvPr id="79" name="n_3mainValue【図書館】&#10;有形固定資産減価償却率">
          <a:extLst>
            <a:ext uri="{FF2B5EF4-FFF2-40B4-BE49-F238E27FC236}">
              <a16:creationId xmlns:a16="http://schemas.microsoft.com/office/drawing/2014/main" id="{5A0324B9-CE18-4715-8E2E-45563FA515B2}"/>
            </a:ext>
          </a:extLst>
        </xdr:cNvPr>
        <xdr:cNvSpPr txBox="1"/>
      </xdr:nvSpPr>
      <xdr:spPr>
        <a:xfrm>
          <a:off x="1816744" y="710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FDD93664-4103-4CA7-8590-AC3F84B1EF2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AAF81CBF-FBB2-4EF4-AAA7-DBB49BE5324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B8AA21DB-DF1A-4BB4-BCB3-45F2F6636B4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70C6028D-EA4C-4AFF-BB8D-C42BF980A17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3986DBC8-81C2-44E3-8BDE-3193659FFDF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69F5ECB8-0494-493B-921A-8FCF8C074DA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4C1B98F-7592-4086-8F02-B437C7F792E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BCD4A9F5-0CDD-4D5C-98CC-1F8A6CBE3C7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54415D4C-AC66-4D19-8642-40A59CA44A1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3B9C5F89-5C51-4A56-BBFC-D6CDA6B368C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874A0ABA-68C4-430F-AD92-4E9AB096671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42E2BDF5-0E77-4BD2-ACD5-F9C588ECAA8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78D44963-241C-4842-8DD8-3CD8A3F9619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a:extLst>
            <a:ext uri="{FF2B5EF4-FFF2-40B4-BE49-F238E27FC236}">
              <a16:creationId xmlns:a16="http://schemas.microsoft.com/office/drawing/2014/main" id="{59CDE081-4707-4985-8321-EA57041522B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8975F359-8CB4-4995-9BCD-2F781B8F2D5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a:extLst>
            <a:ext uri="{FF2B5EF4-FFF2-40B4-BE49-F238E27FC236}">
              <a16:creationId xmlns:a16="http://schemas.microsoft.com/office/drawing/2014/main" id="{499DBC9B-6171-465E-A3D5-4A56DAE2EF17}"/>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3FB47DB8-7C97-492C-887E-087F2D7D031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a:extLst>
            <a:ext uri="{FF2B5EF4-FFF2-40B4-BE49-F238E27FC236}">
              <a16:creationId xmlns:a16="http://schemas.microsoft.com/office/drawing/2014/main" id="{7B345415-4215-4F09-AB1E-A1E5F8EA18B4}"/>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5E3DF16B-20E6-402D-98BF-9DCE616C647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a:extLst>
            <a:ext uri="{FF2B5EF4-FFF2-40B4-BE49-F238E27FC236}">
              <a16:creationId xmlns:a16="http://schemas.microsoft.com/office/drawing/2014/main" id="{E238353E-BB0F-4966-9F92-E51A02584E7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4F49DB38-CE3F-477F-B057-A1EEE7F1440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3F94647F-E7A4-4F2E-B69E-EB3C058DA15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71841066-7A02-4FEA-85C5-C2A342DF623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42</xdr:row>
      <xdr:rowOff>0</xdr:rowOff>
    </xdr:to>
    <xdr:cxnSp macro="">
      <xdr:nvCxnSpPr>
        <xdr:cNvPr id="103" name="直線コネクタ 102">
          <a:extLst>
            <a:ext uri="{FF2B5EF4-FFF2-40B4-BE49-F238E27FC236}">
              <a16:creationId xmlns:a16="http://schemas.microsoft.com/office/drawing/2014/main" id="{3C3D9F28-B57C-40CB-B0D0-07A66158E1EB}"/>
            </a:ext>
          </a:extLst>
        </xdr:cNvPr>
        <xdr:cNvCxnSpPr/>
      </xdr:nvCxnSpPr>
      <xdr:spPr>
        <a:xfrm flipV="1">
          <a:off x="10476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04" name="【図書館】&#10;一人当たり面積最小値テキスト">
          <a:extLst>
            <a:ext uri="{FF2B5EF4-FFF2-40B4-BE49-F238E27FC236}">
              <a16:creationId xmlns:a16="http://schemas.microsoft.com/office/drawing/2014/main" id="{2B348AF2-52B4-4B8A-80BC-51D6F16D69E5}"/>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05" name="直線コネクタ 104">
          <a:extLst>
            <a:ext uri="{FF2B5EF4-FFF2-40B4-BE49-F238E27FC236}">
              <a16:creationId xmlns:a16="http://schemas.microsoft.com/office/drawing/2014/main" id="{43338BE5-0CA7-4084-9E62-788EDEFACF7F}"/>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06" name="【図書館】&#10;一人当たり面積最大値テキスト">
          <a:extLst>
            <a:ext uri="{FF2B5EF4-FFF2-40B4-BE49-F238E27FC236}">
              <a16:creationId xmlns:a16="http://schemas.microsoft.com/office/drawing/2014/main" id="{CECA37B4-9F4F-4C03-AE1E-656394DF15A8}"/>
            </a:ext>
          </a:extLst>
        </xdr:cNvPr>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07" name="直線コネクタ 106">
          <a:extLst>
            <a:ext uri="{FF2B5EF4-FFF2-40B4-BE49-F238E27FC236}">
              <a16:creationId xmlns:a16="http://schemas.microsoft.com/office/drawing/2014/main" id="{AC6CBDED-7B7A-4211-931A-1C460D8B1B44}"/>
            </a:ext>
          </a:extLst>
        </xdr:cNvPr>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152417</xdr:rowOff>
    </xdr:from>
    <xdr:ext cx="469744" cy="259045"/>
    <xdr:sp macro="" textlink="">
      <xdr:nvSpPr>
        <xdr:cNvPr id="108" name="【図書館】&#10;一人当たり面積平均値テキスト">
          <a:extLst>
            <a:ext uri="{FF2B5EF4-FFF2-40B4-BE49-F238E27FC236}">
              <a16:creationId xmlns:a16="http://schemas.microsoft.com/office/drawing/2014/main" id="{635403E4-3959-40AC-AFAA-FA7529DF0E9A}"/>
            </a:ext>
          </a:extLst>
        </xdr:cNvPr>
        <xdr:cNvSpPr txBox="1"/>
      </xdr:nvSpPr>
      <xdr:spPr>
        <a:xfrm>
          <a:off x="10515600" y="683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09" name="フローチャート: 判断 108">
          <a:extLst>
            <a:ext uri="{FF2B5EF4-FFF2-40B4-BE49-F238E27FC236}">
              <a16:creationId xmlns:a16="http://schemas.microsoft.com/office/drawing/2014/main" id="{F7ADF209-669D-428E-AE49-7610CD9174A0}"/>
            </a:ext>
          </a:extLst>
        </xdr:cNvPr>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17780</xdr:rowOff>
    </xdr:from>
    <xdr:to>
      <xdr:col>50</xdr:col>
      <xdr:colOff>165100</xdr:colOff>
      <xdr:row>40</xdr:row>
      <xdr:rowOff>119380</xdr:rowOff>
    </xdr:to>
    <xdr:sp macro="" textlink="">
      <xdr:nvSpPr>
        <xdr:cNvPr id="110" name="フローチャート: 判断 109">
          <a:extLst>
            <a:ext uri="{FF2B5EF4-FFF2-40B4-BE49-F238E27FC236}">
              <a16:creationId xmlns:a16="http://schemas.microsoft.com/office/drawing/2014/main" id="{58649F29-E064-4EEA-BFD2-9F61E9A45F45}"/>
            </a:ext>
          </a:extLst>
        </xdr:cNvPr>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11" name="フローチャート: 判断 110">
          <a:extLst>
            <a:ext uri="{FF2B5EF4-FFF2-40B4-BE49-F238E27FC236}">
              <a16:creationId xmlns:a16="http://schemas.microsoft.com/office/drawing/2014/main" id="{E5EC2C6D-598A-4C99-8AED-B7C5651A830D}"/>
            </a:ext>
          </a:extLst>
        </xdr:cNvPr>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44450</xdr:rowOff>
    </xdr:from>
    <xdr:to>
      <xdr:col>41</xdr:col>
      <xdr:colOff>101600</xdr:colOff>
      <xdr:row>40</xdr:row>
      <xdr:rowOff>146050</xdr:rowOff>
    </xdr:to>
    <xdr:sp macro="" textlink="">
      <xdr:nvSpPr>
        <xdr:cNvPr id="112" name="フローチャート: 判断 111">
          <a:extLst>
            <a:ext uri="{FF2B5EF4-FFF2-40B4-BE49-F238E27FC236}">
              <a16:creationId xmlns:a16="http://schemas.microsoft.com/office/drawing/2014/main" id="{C54E1DF9-DF2A-4D23-AE6B-A483CFA04E36}"/>
            </a:ext>
          </a:extLst>
        </xdr:cNvPr>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13" name="フローチャート: 判断 112">
          <a:extLst>
            <a:ext uri="{FF2B5EF4-FFF2-40B4-BE49-F238E27FC236}">
              <a16:creationId xmlns:a16="http://schemas.microsoft.com/office/drawing/2014/main" id="{E1B8FF4E-0D23-4946-BADC-7DB8B1A94106}"/>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4DBF2545-3D2A-412C-A11F-B3708DAA56A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B930E634-1B29-4E39-8358-CD6BEAD7033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172243DE-93B4-4709-9392-B3C9B393F50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4089DAC0-6BBB-4048-8FFA-E0D582693BE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EFC6B886-1F64-4666-BA82-BE96008982A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41</xdr:row>
      <xdr:rowOff>82550</xdr:rowOff>
    </xdr:from>
    <xdr:to>
      <xdr:col>41</xdr:col>
      <xdr:colOff>101600</xdr:colOff>
      <xdr:row>42</xdr:row>
      <xdr:rowOff>12700</xdr:rowOff>
    </xdr:to>
    <xdr:sp macro="" textlink="">
      <xdr:nvSpPr>
        <xdr:cNvPr id="119" name="楕円 118">
          <a:extLst>
            <a:ext uri="{FF2B5EF4-FFF2-40B4-BE49-F238E27FC236}">
              <a16:creationId xmlns:a16="http://schemas.microsoft.com/office/drawing/2014/main" id="{5EC91C48-947B-42CB-9AA8-282B92712C75}"/>
            </a:ext>
          </a:extLst>
        </xdr:cNvPr>
        <xdr:cNvSpPr/>
      </xdr:nvSpPr>
      <xdr:spPr>
        <a:xfrm>
          <a:off x="7810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135907</xdr:rowOff>
    </xdr:from>
    <xdr:ext cx="469744" cy="259045"/>
    <xdr:sp macro="" textlink="">
      <xdr:nvSpPr>
        <xdr:cNvPr id="120" name="n_1aveValue【図書館】&#10;一人当たり面積">
          <a:extLst>
            <a:ext uri="{FF2B5EF4-FFF2-40B4-BE49-F238E27FC236}">
              <a16:creationId xmlns:a16="http://schemas.microsoft.com/office/drawing/2014/main" id="{7A6BF90D-B9E1-4C70-838F-D3AE3BA6F387}"/>
            </a:ext>
          </a:extLst>
        </xdr:cNvPr>
        <xdr:cNvSpPr txBox="1"/>
      </xdr:nvSpPr>
      <xdr:spPr>
        <a:xfrm>
          <a:off x="93917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154957</xdr:rowOff>
    </xdr:from>
    <xdr:ext cx="469744" cy="259045"/>
    <xdr:sp macro="" textlink="">
      <xdr:nvSpPr>
        <xdr:cNvPr id="121" name="n_2aveValue【図書館】&#10;一人当たり面積">
          <a:extLst>
            <a:ext uri="{FF2B5EF4-FFF2-40B4-BE49-F238E27FC236}">
              <a16:creationId xmlns:a16="http://schemas.microsoft.com/office/drawing/2014/main" id="{7B8EEB51-5024-4AFC-AAFE-CB301DA47E5A}"/>
            </a:ext>
          </a:extLst>
        </xdr:cNvPr>
        <xdr:cNvSpPr txBox="1"/>
      </xdr:nvSpPr>
      <xdr:spPr>
        <a:xfrm>
          <a:off x="8515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162577</xdr:rowOff>
    </xdr:from>
    <xdr:ext cx="469744" cy="259045"/>
    <xdr:sp macro="" textlink="">
      <xdr:nvSpPr>
        <xdr:cNvPr id="122" name="n_3aveValue【図書館】&#10;一人当たり面積">
          <a:extLst>
            <a:ext uri="{FF2B5EF4-FFF2-40B4-BE49-F238E27FC236}">
              <a16:creationId xmlns:a16="http://schemas.microsoft.com/office/drawing/2014/main" id="{1D03FDD6-817D-4402-A353-918EADE89B56}"/>
            </a:ext>
          </a:extLst>
        </xdr:cNvPr>
        <xdr:cNvSpPr txBox="1"/>
      </xdr:nvSpPr>
      <xdr:spPr>
        <a:xfrm>
          <a:off x="7626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23" name="n_4aveValue【図書館】&#10;一人当たり面積">
          <a:extLst>
            <a:ext uri="{FF2B5EF4-FFF2-40B4-BE49-F238E27FC236}">
              <a16:creationId xmlns:a16="http://schemas.microsoft.com/office/drawing/2014/main" id="{53E44232-F847-4C88-9764-B1EB9AF19C97}"/>
            </a:ext>
          </a:extLst>
        </xdr:cNvPr>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3827</xdr:rowOff>
    </xdr:from>
    <xdr:ext cx="469744" cy="259045"/>
    <xdr:sp macro="" textlink="">
      <xdr:nvSpPr>
        <xdr:cNvPr id="124" name="n_3mainValue【図書館】&#10;一人当たり面積">
          <a:extLst>
            <a:ext uri="{FF2B5EF4-FFF2-40B4-BE49-F238E27FC236}">
              <a16:creationId xmlns:a16="http://schemas.microsoft.com/office/drawing/2014/main" id="{C1DF3F83-212C-44AD-86ED-0E1C4849D3FB}"/>
            </a:ext>
          </a:extLst>
        </xdr:cNvPr>
        <xdr:cNvSpPr txBox="1"/>
      </xdr:nvSpPr>
      <xdr:spPr>
        <a:xfrm>
          <a:off x="7626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1A8ADCC9-B19F-45EE-BD54-1687CDDF4DE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9EB8C12F-16C8-4E7C-9D66-D1E5583EB0A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CE5FBD45-30CB-44AB-81F8-212B646B6A7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CC68905D-3F37-442A-8CFB-600A94ADCCF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A38E6A55-58A4-49E0-87F2-4272324236B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78D3FF36-9C2C-432C-BF2F-C2C0D8D45B9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DD3E16BE-1F78-4FC7-B5EB-8C99913CB22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2655F5E4-121E-4D3B-B90D-C510672A9E9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E8F71600-8795-407E-B4D0-CB84FBA284C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42D1397D-B756-43A4-88A6-91AFD82BFE5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5" name="テキスト ボックス 134">
          <a:extLst>
            <a:ext uri="{FF2B5EF4-FFF2-40B4-BE49-F238E27FC236}">
              <a16:creationId xmlns:a16="http://schemas.microsoft.com/office/drawing/2014/main" id="{8AC377D2-C729-4FF7-8E8B-DCF09C85EA9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a:extLst>
            <a:ext uri="{FF2B5EF4-FFF2-40B4-BE49-F238E27FC236}">
              <a16:creationId xmlns:a16="http://schemas.microsoft.com/office/drawing/2014/main" id="{4D06D64C-A5F4-4355-9DF0-4806234C9D5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7" name="テキスト ボックス 136">
          <a:extLst>
            <a:ext uri="{FF2B5EF4-FFF2-40B4-BE49-F238E27FC236}">
              <a16:creationId xmlns:a16="http://schemas.microsoft.com/office/drawing/2014/main" id="{6FB8DD19-71E0-4CF4-A5CD-D0B7FD20E67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a:extLst>
            <a:ext uri="{FF2B5EF4-FFF2-40B4-BE49-F238E27FC236}">
              <a16:creationId xmlns:a16="http://schemas.microsoft.com/office/drawing/2014/main" id="{8C610176-60DD-49EC-BDBA-28DAC80FCF3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a:extLst>
            <a:ext uri="{FF2B5EF4-FFF2-40B4-BE49-F238E27FC236}">
              <a16:creationId xmlns:a16="http://schemas.microsoft.com/office/drawing/2014/main" id="{31FB646E-291D-4C18-923C-8BCA332FE8C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a:extLst>
            <a:ext uri="{FF2B5EF4-FFF2-40B4-BE49-F238E27FC236}">
              <a16:creationId xmlns:a16="http://schemas.microsoft.com/office/drawing/2014/main" id="{60E92D8B-9C71-4D86-B279-2587B665116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a:extLst>
            <a:ext uri="{FF2B5EF4-FFF2-40B4-BE49-F238E27FC236}">
              <a16:creationId xmlns:a16="http://schemas.microsoft.com/office/drawing/2014/main" id="{6CCB598A-C47B-40E8-A072-A1B0C9564A0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a:extLst>
            <a:ext uri="{FF2B5EF4-FFF2-40B4-BE49-F238E27FC236}">
              <a16:creationId xmlns:a16="http://schemas.microsoft.com/office/drawing/2014/main" id="{91E18BAB-B9C8-4C59-A442-E93E6B6AAE8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a:extLst>
            <a:ext uri="{FF2B5EF4-FFF2-40B4-BE49-F238E27FC236}">
              <a16:creationId xmlns:a16="http://schemas.microsoft.com/office/drawing/2014/main" id="{6440BF99-659B-4B5E-A295-2CE7151AE12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a:extLst>
            <a:ext uri="{FF2B5EF4-FFF2-40B4-BE49-F238E27FC236}">
              <a16:creationId xmlns:a16="http://schemas.microsoft.com/office/drawing/2014/main" id="{15DCEDDE-D81E-495D-8976-11B51E0A5CC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a:extLst>
            <a:ext uri="{FF2B5EF4-FFF2-40B4-BE49-F238E27FC236}">
              <a16:creationId xmlns:a16="http://schemas.microsoft.com/office/drawing/2014/main" id="{C4DDC75B-B935-4F70-8F4E-A62899093EB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a:extLst>
            <a:ext uri="{FF2B5EF4-FFF2-40B4-BE49-F238E27FC236}">
              <a16:creationId xmlns:a16="http://schemas.microsoft.com/office/drawing/2014/main" id="{3D62054A-5323-4F18-92FF-C9E3BC48B7C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7" name="テキスト ボックス 146">
          <a:extLst>
            <a:ext uri="{FF2B5EF4-FFF2-40B4-BE49-F238E27FC236}">
              <a16:creationId xmlns:a16="http://schemas.microsoft.com/office/drawing/2014/main" id="{4F7730EF-DA88-4930-9889-C7FD442E4B9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2947660B-2F18-41A8-A3EC-A7AD6576491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69227BF5-9C85-43CA-91D6-53F8BAF0B54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150" name="直線コネクタ 149">
          <a:extLst>
            <a:ext uri="{FF2B5EF4-FFF2-40B4-BE49-F238E27FC236}">
              <a16:creationId xmlns:a16="http://schemas.microsoft.com/office/drawing/2014/main" id="{5B228CC9-481D-4C67-AD8D-5FE0D5528A9A}"/>
            </a:ext>
          </a:extLst>
        </xdr:cNvPr>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51" name="【体育館・プール】&#10;有形固定資産減価償却率最小値テキスト">
          <a:extLst>
            <a:ext uri="{FF2B5EF4-FFF2-40B4-BE49-F238E27FC236}">
              <a16:creationId xmlns:a16="http://schemas.microsoft.com/office/drawing/2014/main" id="{0BE66C06-C731-4D79-A3A4-71D154BAA623}"/>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2" name="直線コネクタ 151">
          <a:extLst>
            <a:ext uri="{FF2B5EF4-FFF2-40B4-BE49-F238E27FC236}">
              <a16:creationId xmlns:a16="http://schemas.microsoft.com/office/drawing/2014/main" id="{C5E516DF-A7A2-4EA2-B0CA-E07724750DA2}"/>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153" name="【体育館・プール】&#10;有形固定資産減価償却率最大値テキスト">
          <a:extLst>
            <a:ext uri="{FF2B5EF4-FFF2-40B4-BE49-F238E27FC236}">
              <a16:creationId xmlns:a16="http://schemas.microsoft.com/office/drawing/2014/main" id="{EC10F8F9-EC2B-42B9-9D04-E1BF5E847848}"/>
            </a:ext>
          </a:extLst>
        </xdr:cNvPr>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4" name="直線コネクタ 153">
          <a:extLst>
            <a:ext uri="{FF2B5EF4-FFF2-40B4-BE49-F238E27FC236}">
              <a16:creationId xmlns:a16="http://schemas.microsoft.com/office/drawing/2014/main" id="{9BF8D904-AE7D-40AF-83DD-F516FE6E7FA5}"/>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37BE40FE-B6A3-4E6E-AFE7-C887AA710FEA}"/>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56" name="フローチャート: 判断 155">
          <a:extLst>
            <a:ext uri="{FF2B5EF4-FFF2-40B4-BE49-F238E27FC236}">
              <a16:creationId xmlns:a16="http://schemas.microsoft.com/office/drawing/2014/main" id="{C7681C74-5A2F-426E-8D11-C6119E479B6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157" name="フローチャート: 判断 156">
          <a:extLst>
            <a:ext uri="{FF2B5EF4-FFF2-40B4-BE49-F238E27FC236}">
              <a16:creationId xmlns:a16="http://schemas.microsoft.com/office/drawing/2014/main" id="{69A1A6CA-0395-43C0-8807-5792FA9C00B6}"/>
            </a:ext>
          </a:extLst>
        </xdr:cNvPr>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58" name="フローチャート: 判断 157">
          <a:extLst>
            <a:ext uri="{FF2B5EF4-FFF2-40B4-BE49-F238E27FC236}">
              <a16:creationId xmlns:a16="http://schemas.microsoft.com/office/drawing/2014/main" id="{009F10AE-2244-47E7-AB7D-2CD776D79351}"/>
            </a:ext>
          </a:extLst>
        </xdr:cNvPr>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59" name="フローチャート: 判断 158">
          <a:extLst>
            <a:ext uri="{FF2B5EF4-FFF2-40B4-BE49-F238E27FC236}">
              <a16:creationId xmlns:a16="http://schemas.microsoft.com/office/drawing/2014/main" id="{74BDBBB4-39A2-46C5-882F-A2A3313651B6}"/>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43906</xdr:rowOff>
    </xdr:from>
    <xdr:to>
      <xdr:col>6</xdr:col>
      <xdr:colOff>38100</xdr:colOff>
      <xdr:row>62</xdr:row>
      <xdr:rowOff>145506</xdr:rowOff>
    </xdr:to>
    <xdr:sp macro="" textlink="">
      <xdr:nvSpPr>
        <xdr:cNvPr id="160" name="フローチャート: 判断 159">
          <a:extLst>
            <a:ext uri="{FF2B5EF4-FFF2-40B4-BE49-F238E27FC236}">
              <a16:creationId xmlns:a16="http://schemas.microsoft.com/office/drawing/2014/main" id="{62E86F09-FD3B-4F09-BAA3-5FAD0264398A}"/>
            </a:ext>
          </a:extLst>
        </xdr:cNvPr>
        <xdr:cNvSpPr/>
      </xdr:nvSpPr>
      <xdr:spPr>
        <a:xfrm>
          <a:off x="1079500" y="106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DABFF7E-5A4C-4E74-B687-5B9E563B3C4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29F9D6A9-0E0B-4DAA-A433-45815B82BE1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C9DFBDED-2841-47B6-BC85-EBE9AE750F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B916A96F-8F6F-4977-9378-CF48710B525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3D224F3-3142-4328-A9A4-1D748F93814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30843</xdr:rowOff>
    </xdr:from>
    <xdr:to>
      <xdr:col>24</xdr:col>
      <xdr:colOff>114300</xdr:colOff>
      <xdr:row>62</xdr:row>
      <xdr:rowOff>132443</xdr:rowOff>
    </xdr:to>
    <xdr:sp macro="" textlink="">
      <xdr:nvSpPr>
        <xdr:cNvPr id="166" name="楕円 165">
          <a:extLst>
            <a:ext uri="{FF2B5EF4-FFF2-40B4-BE49-F238E27FC236}">
              <a16:creationId xmlns:a16="http://schemas.microsoft.com/office/drawing/2014/main" id="{654292C9-FA62-4849-8C9A-6727361809CA}"/>
            </a:ext>
          </a:extLst>
        </xdr:cNvPr>
        <xdr:cNvSpPr/>
      </xdr:nvSpPr>
      <xdr:spPr>
        <a:xfrm>
          <a:off x="4584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9270</xdr:rowOff>
    </xdr:from>
    <xdr:ext cx="405111" cy="259045"/>
    <xdr:sp macro="" textlink="">
      <xdr:nvSpPr>
        <xdr:cNvPr id="167" name="【体育館・プール】&#10;有形固定資産減価償却率該当値テキスト">
          <a:extLst>
            <a:ext uri="{FF2B5EF4-FFF2-40B4-BE49-F238E27FC236}">
              <a16:creationId xmlns:a16="http://schemas.microsoft.com/office/drawing/2014/main" id="{25884451-A181-4772-8007-F6084C3F5EDB}"/>
            </a:ext>
          </a:extLst>
        </xdr:cNvPr>
        <xdr:cNvSpPr txBox="1"/>
      </xdr:nvSpPr>
      <xdr:spPr>
        <a:xfrm>
          <a:off x="4673600"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168003</xdr:rowOff>
    </xdr:from>
    <xdr:to>
      <xdr:col>20</xdr:col>
      <xdr:colOff>38100</xdr:colOff>
      <xdr:row>62</xdr:row>
      <xdr:rowOff>98153</xdr:rowOff>
    </xdr:to>
    <xdr:sp macro="" textlink="">
      <xdr:nvSpPr>
        <xdr:cNvPr id="168" name="楕円 167">
          <a:extLst>
            <a:ext uri="{FF2B5EF4-FFF2-40B4-BE49-F238E27FC236}">
              <a16:creationId xmlns:a16="http://schemas.microsoft.com/office/drawing/2014/main" id="{12031D67-2595-4044-853F-BF34BD2094C4}"/>
            </a:ext>
          </a:extLst>
        </xdr:cNvPr>
        <xdr:cNvSpPr/>
      </xdr:nvSpPr>
      <xdr:spPr>
        <a:xfrm>
          <a:off x="3746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47353</xdr:rowOff>
    </xdr:from>
    <xdr:to>
      <xdr:col>24</xdr:col>
      <xdr:colOff>63500</xdr:colOff>
      <xdr:row>62</xdr:row>
      <xdr:rowOff>81643</xdr:rowOff>
    </xdr:to>
    <xdr:cxnSp macro="">
      <xdr:nvCxnSpPr>
        <xdr:cNvPr id="169" name="直線コネクタ 168">
          <a:extLst>
            <a:ext uri="{FF2B5EF4-FFF2-40B4-BE49-F238E27FC236}">
              <a16:creationId xmlns:a16="http://schemas.microsoft.com/office/drawing/2014/main" id="{2F9ACF76-D621-4395-959D-F1A78B477172}"/>
            </a:ext>
          </a:extLst>
        </xdr:cNvPr>
        <xdr:cNvCxnSpPr/>
      </xdr:nvCxnSpPr>
      <xdr:spPr>
        <a:xfrm>
          <a:off x="3797300" y="1067725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140244</xdr:rowOff>
    </xdr:from>
    <xdr:to>
      <xdr:col>15</xdr:col>
      <xdr:colOff>101600</xdr:colOff>
      <xdr:row>62</xdr:row>
      <xdr:rowOff>70394</xdr:rowOff>
    </xdr:to>
    <xdr:sp macro="" textlink="">
      <xdr:nvSpPr>
        <xdr:cNvPr id="170" name="楕円 169">
          <a:extLst>
            <a:ext uri="{FF2B5EF4-FFF2-40B4-BE49-F238E27FC236}">
              <a16:creationId xmlns:a16="http://schemas.microsoft.com/office/drawing/2014/main" id="{5699EFF9-BF9D-4BDD-ABD8-676B1A7D2D3E}"/>
            </a:ext>
          </a:extLst>
        </xdr:cNvPr>
        <xdr:cNvSpPr/>
      </xdr:nvSpPr>
      <xdr:spPr>
        <a:xfrm>
          <a:off x="2857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19594</xdr:rowOff>
    </xdr:from>
    <xdr:to>
      <xdr:col>19</xdr:col>
      <xdr:colOff>177800</xdr:colOff>
      <xdr:row>62</xdr:row>
      <xdr:rowOff>47353</xdr:rowOff>
    </xdr:to>
    <xdr:cxnSp macro="">
      <xdr:nvCxnSpPr>
        <xdr:cNvPr id="171" name="直線コネクタ 170">
          <a:extLst>
            <a:ext uri="{FF2B5EF4-FFF2-40B4-BE49-F238E27FC236}">
              <a16:creationId xmlns:a16="http://schemas.microsoft.com/office/drawing/2014/main" id="{C3565522-2E71-4FB1-8FA6-5D4486B0453F}"/>
            </a:ext>
          </a:extLst>
        </xdr:cNvPr>
        <xdr:cNvCxnSpPr/>
      </xdr:nvCxnSpPr>
      <xdr:spPr>
        <a:xfrm>
          <a:off x="2908300" y="1064949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11249</xdr:rowOff>
    </xdr:from>
    <xdr:to>
      <xdr:col>10</xdr:col>
      <xdr:colOff>165100</xdr:colOff>
      <xdr:row>61</xdr:row>
      <xdr:rowOff>112849</xdr:rowOff>
    </xdr:to>
    <xdr:sp macro="" textlink="">
      <xdr:nvSpPr>
        <xdr:cNvPr id="172" name="楕円 171">
          <a:extLst>
            <a:ext uri="{FF2B5EF4-FFF2-40B4-BE49-F238E27FC236}">
              <a16:creationId xmlns:a16="http://schemas.microsoft.com/office/drawing/2014/main" id="{55758798-E2DC-4B4A-B547-8EFD84F277C8}"/>
            </a:ext>
          </a:extLst>
        </xdr:cNvPr>
        <xdr:cNvSpPr/>
      </xdr:nvSpPr>
      <xdr:spPr>
        <a:xfrm>
          <a:off x="1968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62049</xdr:rowOff>
    </xdr:from>
    <xdr:to>
      <xdr:col>15</xdr:col>
      <xdr:colOff>50800</xdr:colOff>
      <xdr:row>62</xdr:row>
      <xdr:rowOff>19594</xdr:rowOff>
    </xdr:to>
    <xdr:cxnSp macro="">
      <xdr:nvCxnSpPr>
        <xdr:cNvPr id="173" name="直線コネクタ 172">
          <a:extLst>
            <a:ext uri="{FF2B5EF4-FFF2-40B4-BE49-F238E27FC236}">
              <a16:creationId xmlns:a16="http://schemas.microsoft.com/office/drawing/2014/main" id="{6780C70E-12EE-4192-A47E-047992915B90}"/>
            </a:ext>
          </a:extLst>
        </xdr:cNvPr>
        <xdr:cNvCxnSpPr/>
      </xdr:nvCxnSpPr>
      <xdr:spPr>
        <a:xfrm>
          <a:off x="2019300" y="10520499"/>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135907</xdr:rowOff>
    </xdr:from>
    <xdr:ext cx="405111" cy="259045"/>
    <xdr:sp macro="" textlink="">
      <xdr:nvSpPr>
        <xdr:cNvPr id="174" name="n_1aveValue【体育館・プール】&#10;有形固定資産減価償却率">
          <a:extLst>
            <a:ext uri="{FF2B5EF4-FFF2-40B4-BE49-F238E27FC236}">
              <a16:creationId xmlns:a16="http://schemas.microsoft.com/office/drawing/2014/main" id="{C2645E87-225B-4067-8046-1ED31FE99741}"/>
            </a:ext>
          </a:extLst>
        </xdr:cNvPr>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175" name="n_2aveValue【体育館・プール】&#10;有形固定資産減価償却率">
          <a:extLst>
            <a:ext uri="{FF2B5EF4-FFF2-40B4-BE49-F238E27FC236}">
              <a16:creationId xmlns:a16="http://schemas.microsoft.com/office/drawing/2014/main" id="{9C62E26E-B68C-4F74-973F-9240D7DF16AC}"/>
            </a:ext>
          </a:extLst>
        </xdr:cNvPr>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76" name="n_3aveValue【体育館・プール】&#10;有形固定資産減価償却率">
          <a:extLst>
            <a:ext uri="{FF2B5EF4-FFF2-40B4-BE49-F238E27FC236}">
              <a16:creationId xmlns:a16="http://schemas.microsoft.com/office/drawing/2014/main" id="{AC89CB24-4961-4D23-AA78-F8927B24528F}"/>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162033</xdr:rowOff>
    </xdr:from>
    <xdr:ext cx="405111" cy="259045"/>
    <xdr:sp macro="" textlink="">
      <xdr:nvSpPr>
        <xdr:cNvPr id="177" name="n_4aveValue【体育館・プール】&#10;有形固定資産減価償却率">
          <a:extLst>
            <a:ext uri="{FF2B5EF4-FFF2-40B4-BE49-F238E27FC236}">
              <a16:creationId xmlns:a16="http://schemas.microsoft.com/office/drawing/2014/main" id="{41CAB5F9-F76B-480B-934D-26A4AB3EC150}"/>
            </a:ext>
          </a:extLst>
        </xdr:cNvPr>
        <xdr:cNvSpPr txBox="1"/>
      </xdr:nvSpPr>
      <xdr:spPr>
        <a:xfrm>
          <a:off x="927744" y="1044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89280</xdr:rowOff>
    </xdr:from>
    <xdr:ext cx="405111" cy="259045"/>
    <xdr:sp macro="" textlink="">
      <xdr:nvSpPr>
        <xdr:cNvPr id="178" name="n_1mainValue【体育館・プール】&#10;有形固定資産減価償却率">
          <a:extLst>
            <a:ext uri="{FF2B5EF4-FFF2-40B4-BE49-F238E27FC236}">
              <a16:creationId xmlns:a16="http://schemas.microsoft.com/office/drawing/2014/main" id="{B37E42E5-D4CA-4381-AA42-59913586ECB5}"/>
            </a:ext>
          </a:extLst>
        </xdr:cNvPr>
        <xdr:cNvSpPr txBox="1"/>
      </xdr:nvSpPr>
      <xdr:spPr>
        <a:xfrm>
          <a:off x="35820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61521</xdr:rowOff>
    </xdr:from>
    <xdr:ext cx="405111" cy="259045"/>
    <xdr:sp macro="" textlink="">
      <xdr:nvSpPr>
        <xdr:cNvPr id="179" name="n_2mainValue【体育館・プール】&#10;有形固定資産減価償却率">
          <a:extLst>
            <a:ext uri="{FF2B5EF4-FFF2-40B4-BE49-F238E27FC236}">
              <a16:creationId xmlns:a16="http://schemas.microsoft.com/office/drawing/2014/main" id="{FDC74B34-3609-46FA-83BD-B89DC2496EC4}"/>
            </a:ext>
          </a:extLst>
        </xdr:cNvPr>
        <xdr:cNvSpPr txBox="1"/>
      </xdr:nvSpPr>
      <xdr:spPr>
        <a:xfrm>
          <a:off x="27057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103976</xdr:rowOff>
    </xdr:from>
    <xdr:ext cx="405111" cy="259045"/>
    <xdr:sp macro="" textlink="">
      <xdr:nvSpPr>
        <xdr:cNvPr id="180" name="n_3mainValue【体育館・プール】&#10;有形固定資産減価償却率">
          <a:extLst>
            <a:ext uri="{FF2B5EF4-FFF2-40B4-BE49-F238E27FC236}">
              <a16:creationId xmlns:a16="http://schemas.microsoft.com/office/drawing/2014/main" id="{0A4C2262-3D75-4D4A-B0B2-24CF087D6287}"/>
            </a:ext>
          </a:extLst>
        </xdr:cNvPr>
        <xdr:cNvSpPr txBox="1"/>
      </xdr:nvSpPr>
      <xdr:spPr>
        <a:xfrm>
          <a:off x="1816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4271C33F-E203-4596-B8F2-B49F57179FD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A9E964B7-7380-4139-A9A3-F266FB05361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2575FF02-BBBA-49D8-9C53-B98BED1C0D3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4AFE1BC3-03C5-4AF2-961E-F08FC38C9F2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CE4CEFF5-52E9-4CCC-813D-1310A71E9B6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17FD15C4-982A-4768-B385-5380C5E250E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225EE0A1-B4DB-466E-9478-21E0EF9CAD0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FC97795A-BE9E-4D81-A07E-8E506A8F55C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0C4B6882-7BE3-4841-BC6E-A7391A821A6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27DF0FF0-F2D0-48FC-BC16-AFC08571E70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a:extLst>
            <a:ext uri="{FF2B5EF4-FFF2-40B4-BE49-F238E27FC236}">
              <a16:creationId xmlns:a16="http://schemas.microsoft.com/office/drawing/2014/main" id="{231EA17F-6861-4B18-846F-CC6F394005E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a:extLst>
            <a:ext uri="{FF2B5EF4-FFF2-40B4-BE49-F238E27FC236}">
              <a16:creationId xmlns:a16="http://schemas.microsoft.com/office/drawing/2014/main" id="{2B62E4C2-62AE-4367-80F6-9A3B33E2B95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a:extLst>
            <a:ext uri="{FF2B5EF4-FFF2-40B4-BE49-F238E27FC236}">
              <a16:creationId xmlns:a16="http://schemas.microsoft.com/office/drawing/2014/main" id="{180F6643-1F91-457C-98EA-84E62BC9063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a:extLst>
            <a:ext uri="{FF2B5EF4-FFF2-40B4-BE49-F238E27FC236}">
              <a16:creationId xmlns:a16="http://schemas.microsoft.com/office/drawing/2014/main" id="{A6FF1095-D4CD-44DD-8DA3-24B93705CA5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a:extLst>
            <a:ext uri="{FF2B5EF4-FFF2-40B4-BE49-F238E27FC236}">
              <a16:creationId xmlns:a16="http://schemas.microsoft.com/office/drawing/2014/main" id="{CC24DD06-5E51-4985-BA34-6AE85C0DCED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a:extLst>
            <a:ext uri="{FF2B5EF4-FFF2-40B4-BE49-F238E27FC236}">
              <a16:creationId xmlns:a16="http://schemas.microsoft.com/office/drawing/2014/main" id="{712DC9A8-37EC-480E-BF0F-8054282B41A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a:extLst>
            <a:ext uri="{FF2B5EF4-FFF2-40B4-BE49-F238E27FC236}">
              <a16:creationId xmlns:a16="http://schemas.microsoft.com/office/drawing/2014/main" id="{D03F670F-A6B1-4305-81AE-C1235E4C882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a:extLst>
            <a:ext uri="{FF2B5EF4-FFF2-40B4-BE49-F238E27FC236}">
              <a16:creationId xmlns:a16="http://schemas.microsoft.com/office/drawing/2014/main" id="{111E2B57-2E3D-42BD-A358-7564E9D061C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a:extLst>
            <a:ext uri="{FF2B5EF4-FFF2-40B4-BE49-F238E27FC236}">
              <a16:creationId xmlns:a16="http://schemas.microsoft.com/office/drawing/2014/main" id="{04040C63-DB2D-4B49-BABB-551D6027CBC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a:extLst>
            <a:ext uri="{FF2B5EF4-FFF2-40B4-BE49-F238E27FC236}">
              <a16:creationId xmlns:a16="http://schemas.microsoft.com/office/drawing/2014/main" id="{41556416-5CB5-4B79-AEA7-5404241E857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47B2409E-B2DD-48D8-B14C-E0FE12E41C4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a:extLst>
            <a:ext uri="{FF2B5EF4-FFF2-40B4-BE49-F238E27FC236}">
              <a16:creationId xmlns:a16="http://schemas.microsoft.com/office/drawing/2014/main" id="{82D0B367-0250-48B5-B375-A25CB92BC98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a:extLst>
            <a:ext uri="{FF2B5EF4-FFF2-40B4-BE49-F238E27FC236}">
              <a16:creationId xmlns:a16="http://schemas.microsoft.com/office/drawing/2014/main" id="{12B96C14-8DC4-42BE-8BAF-8E538C60374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204" name="直線コネクタ 203">
          <a:extLst>
            <a:ext uri="{FF2B5EF4-FFF2-40B4-BE49-F238E27FC236}">
              <a16:creationId xmlns:a16="http://schemas.microsoft.com/office/drawing/2014/main" id="{44EBDE47-3D41-4437-AE5C-5389DAAD8E6E}"/>
            </a:ext>
          </a:extLst>
        </xdr:cNvPr>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205" name="【体育館・プール】&#10;一人当たり面積最小値テキスト">
          <a:extLst>
            <a:ext uri="{FF2B5EF4-FFF2-40B4-BE49-F238E27FC236}">
              <a16:creationId xmlns:a16="http://schemas.microsoft.com/office/drawing/2014/main" id="{BE4D1C2D-22CF-4B79-84E4-D3507DDA8DE6}"/>
            </a:ext>
          </a:extLst>
        </xdr:cNvPr>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206" name="直線コネクタ 205">
          <a:extLst>
            <a:ext uri="{FF2B5EF4-FFF2-40B4-BE49-F238E27FC236}">
              <a16:creationId xmlns:a16="http://schemas.microsoft.com/office/drawing/2014/main" id="{76D10379-D805-43A7-A839-9E5380A62B2A}"/>
            </a:ext>
          </a:extLst>
        </xdr:cNvPr>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207" name="【体育館・プール】&#10;一人当たり面積最大値テキスト">
          <a:extLst>
            <a:ext uri="{FF2B5EF4-FFF2-40B4-BE49-F238E27FC236}">
              <a16:creationId xmlns:a16="http://schemas.microsoft.com/office/drawing/2014/main" id="{E7053D65-5433-4380-9F90-CBE50CD814D5}"/>
            </a:ext>
          </a:extLst>
        </xdr:cNvPr>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208" name="直線コネクタ 207">
          <a:extLst>
            <a:ext uri="{FF2B5EF4-FFF2-40B4-BE49-F238E27FC236}">
              <a16:creationId xmlns:a16="http://schemas.microsoft.com/office/drawing/2014/main" id="{AF5119A3-86CF-4917-A59F-12F1FE55092B}"/>
            </a:ext>
          </a:extLst>
        </xdr:cNvPr>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20337</xdr:rowOff>
    </xdr:from>
    <xdr:ext cx="469744" cy="259045"/>
    <xdr:sp macro="" textlink="">
      <xdr:nvSpPr>
        <xdr:cNvPr id="209" name="【体育館・プール】&#10;一人当たり面積平均値テキスト">
          <a:extLst>
            <a:ext uri="{FF2B5EF4-FFF2-40B4-BE49-F238E27FC236}">
              <a16:creationId xmlns:a16="http://schemas.microsoft.com/office/drawing/2014/main" id="{3562077F-9FE0-4349-A17D-48A40E016837}"/>
            </a:ext>
          </a:extLst>
        </xdr:cNvPr>
        <xdr:cNvSpPr txBox="1"/>
      </xdr:nvSpPr>
      <xdr:spPr>
        <a:xfrm>
          <a:off x="10515600" y="10478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210" name="フローチャート: 判断 209">
          <a:extLst>
            <a:ext uri="{FF2B5EF4-FFF2-40B4-BE49-F238E27FC236}">
              <a16:creationId xmlns:a16="http://schemas.microsoft.com/office/drawing/2014/main" id="{5BD802A1-C5EC-493C-AC02-E46F86634FD2}"/>
            </a:ext>
          </a:extLst>
        </xdr:cNvPr>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211" name="フローチャート: 判断 210">
          <a:extLst>
            <a:ext uri="{FF2B5EF4-FFF2-40B4-BE49-F238E27FC236}">
              <a16:creationId xmlns:a16="http://schemas.microsoft.com/office/drawing/2014/main" id="{5BCD5943-57EA-43EB-BA93-33CFF53E25FE}"/>
            </a:ext>
          </a:extLst>
        </xdr:cNvPr>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212" name="フローチャート: 判断 211">
          <a:extLst>
            <a:ext uri="{FF2B5EF4-FFF2-40B4-BE49-F238E27FC236}">
              <a16:creationId xmlns:a16="http://schemas.microsoft.com/office/drawing/2014/main" id="{EB4CD165-BFFC-49D7-8B38-37EC9239AC35}"/>
            </a:ext>
          </a:extLst>
        </xdr:cNvPr>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213" name="フローチャート: 判断 212">
          <a:extLst>
            <a:ext uri="{FF2B5EF4-FFF2-40B4-BE49-F238E27FC236}">
              <a16:creationId xmlns:a16="http://schemas.microsoft.com/office/drawing/2014/main" id="{1336DCF1-E650-4E28-941C-AAEB8706B7D3}"/>
            </a:ext>
          </a:extLst>
        </xdr:cNvPr>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43180</xdr:rowOff>
    </xdr:from>
    <xdr:to>
      <xdr:col>36</xdr:col>
      <xdr:colOff>165100</xdr:colOff>
      <xdr:row>61</xdr:row>
      <xdr:rowOff>144780</xdr:rowOff>
    </xdr:to>
    <xdr:sp macro="" textlink="">
      <xdr:nvSpPr>
        <xdr:cNvPr id="214" name="フローチャート: 判断 213">
          <a:extLst>
            <a:ext uri="{FF2B5EF4-FFF2-40B4-BE49-F238E27FC236}">
              <a16:creationId xmlns:a16="http://schemas.microsoft.com/office/drawing/2014/main" id="{6815AC9A-22AF-472C-B42E-4DAD2ACBFA44}"/>
            </a:ext>
          </a:extLst>
        </xdr:cNvPr>
        <xdr:cNvSpPr/>
      </xdr:nvSpPr>
      <xdr:spPr>
        <a:xfrm>
          <a:off x="6921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BD4DA176-57B8-481C-A9AA-FB029785A8B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AF7C7FE4-9C3C-4CB7-9201-68EAA7218A7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BDD279DD-9BAE-4CE0-8687-050412270AB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CBD83296-C5B4-4024-95FD-2F20DE096C3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29B9E480-16F1-45C3-AF8D-08098CA82F4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49530</xdr:rowOff>
    </xdr:from>
    <xdr:to>
      <xdr:col>55</xdr:col>
      <xdr:colOff>50800</xdr:colOff>
      <xdr:row>58</xdr:row>
      <xdr:rowOff>151130</xdr:rowOff>
    </xdr:to>
    <xdr:sp macro="" textlink="">
      <xdr:nvSpPr>
        <xdr:cNvPr id="220" name="楕円 219">
          <a:extLst>
            <a:ext uri="{FF2B5EF4-FFF2-40B4-BE49-F238E27FC236}">
              <a16:creationId xmlns:a16="http://schemas.microsoft.com/office/drawing/2014/main" id="{DED611A2-B47C-45FC-9933-789BAB5807B7}"/>
            </a:ext>
          </a:extLst>
        </xdr:cNvPr>
        <xdr:cNvSpPr/>
      </xdr:nvSpPr>
      <xdr:spPr>
        <a:xfrm>
          <a:off x="10426700" y="99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72407</xdr:rowOff>
    </xdr:from>
    <xdr:ext cx="469744" cy="259045"/>
    <xdr:sp macro="" textlink="">
      <xdr:nvSpPr>
        <xdr:cNvPr id="221" name="【体育館・プール】&#10;一人当たり面積該当値テキスト">
          <a:extLst>
            <a:ext uri="{FF2B5EF4-FFF2-40B4-BE49-F238E27FC236}">
              <a16:creationId xmlns:a16="http://schemas.microsoft.com/office/drawing/2014/main" id="{2A7B7466-10AA-44AD-AC0D-65165D75F4B2}"/>
            </a:ext>
          </a:extLst>
        </xdr:cNvPr>
        <xdr:cNvSpPr txBox="1"/>
      </xdr:nvSpPr>
      <xdr:spPr>
        <a:xfrm>
          <a:off x="10515600" y="984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74930</xdr:rowOff>
    </xdr:from>
    <xdr:to>
      <xdr:col>50</xdr:col>
      <xdr:colOff>165100</xdr:colOff>
      <xdr:row>59</xdr:row>
      <xdr:rowOff>5080</xdr:rowOff>
    </xdr:to>
    <xdr:sp macro="" textlink="">
      <xdr:nvSpPr>
        <xdr:cNvPr id="222" name="楕円 221">
          <a:extLst>
            <a:ext uri="{FF2B5EF4-FFF2-40B4-BE49-F238E27FC236}">
              <a16:creationId xmlns:a16="http://schemas.microsoft.com/office/drawing/2014/main" id="{811E63ED-12F0-495A-98D4-CB4443E1FB27}"/>
            </a:ext>
          </a:extLst>
        </xdr:cNvPr>
        <xdr:cNvSpPr/>
      </xdr:nvSpPr>
      <xdr:spPr>
        <a:xfrm>
          <a:off x="9588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100330</xdr:rowOff>
    </xdr:from>
    <xdr:to>
      <xdr:col>55</xdr:col>
      <xdr:colOff>0</xdr:colOff>
      <xdr:row>58</xdr:row>
      <xdr:rowOff>125730</xdr:rowOff>
    </xdr:to>
    <xdr:cxnSp macro="">
      <xdr:nvCxnSpPr>
        <xdr:cNvPr id="223" name="直線コネクタ 222">
          <a:extLst>
            <a:ext uri="{FF2B5EF4-FFF2-40B4-BE49-F238E27FC236}">
              <a16:creationId xmlns:a16="http://schemas.microsoft.com/office/drawing/2014/main" id="{7EFF5F6B-59A1-418F-9A32-34B98697AAB9}"/>
            </a:ext>
          </a:extLst>
        </xdr:cNvPr>
        <xdr:cNvCxnSpPr/>
      </xdr:nvCxnSpPr>
      <xdr:spPr>
        <a:xfrm flipV="1">
          <a:off x="9639300" y="1004443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95250</xdr:rowOff>
    </xdr:from>
    <xdr:to>
      <xdr:col>46</xdr:col>
      <xdr:colOff>38100</xdr:colOff>
      <xdr:row>59</xdr:row>
      <xdr:rowOff>25400</xdr:rowOff>
    </xdr:to>
    <xdr:sp macro="" textlink="">
      <xdr:nvSpPr>
        <xdr:cNvPr id="224" name="楕円 223">
          <a:extLst>
            <a:ext uri="{FF2B5EF4-FFF2-40B4-BE49-F238E27FC236}">
              <a16:creationId xmlns:a16="http://schemas.microsoft.com/office/drawing/2014/main" id="{2D75BAA1-EF3F-4286-8902-13E7204F63B5}"/>
            </a:ext>
          </a:extLst>
        </xdr:cNvPr>
        <xdr:cNvSpPr/>
      </xdr:nvSpPr>
      <xdr:spPr>
        <a:xfrm>
          <a:off x="86995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125730</xdr:rowOff>
    </xdr:from>
    <xdr:to>
      <xdr:col>50</xdr:col>
      <xdr:colOff>114300</xdr:colOff>
      <xdr:row>58</xdr:row>
      <xdr:rowOff>146050</xdr:rowOff>
    </xdr:to>
    <xdr:cxnSp macro="">
      <xdr:nvCxnSpPr>
        <xdr:cNvPr id="225" name="直線コネクタ 224">
          <a:extLst>
            <a:ext uri="{FF2B5EF4-FFF2-40B4-BE49-F238E27FC236}">
              <a16:creationId xmlns:a16="http://schemas.microsoft.com/office/drawing/2014/main" id="{97633CE5-EA6D-4D41-81DA-58D2BA38E28C}"/>
            </a:ext>
          </a:extLst>
        </xdr:cNvPr>
        <xdr:cNvCxnSpPr/>
      </xdr:nvCxnSpPr>
      <xdr:spPr>
        <a:xfrm flipV="1">
          <a:off x="8750300" y="1006983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118110</xdr:rowOff>
    </xdr:from>
    <xdr:to>
      <xdr:col>41</xdr:col>
      <xdr:colOff>101600</xdr:colOff>
      <xdr:row>60</xdr:row>
      <xdr:rowOff>48260</xdr:rowOff>
    </xdr:to>
    <xdr:sp macro="" textlink="">
      <xdr:nvSpPr>
        <xdr:cNvPr id="226" name="楕円 225">
          <a:extLst>
            <a:ext uri="{FF2B5EF4-FFF2-40B4-BE49-F238E27FC236}">
              <a16:creationId xmlns:a16="http://schemas.microsoft.com/office/drawing/2014/main" id="{B2E1D50E-D134-4A1C-960D-E1CAA3000696}"/>
            </a:ext>
          </a:extLst>
        </xdr:cNvPr>
        <xdr:cNvSpPr/>
      </xdr:nvSpPr>
      <xdr:spPr>
        <a:xfrm>
          <a:off x="78105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146050</xdr:rowOff>
    </xdr:from>
    <xdr:to>
      <xdr:col>45</xdr:col>
      <xdr:colOff>177800</xdr:colOff>
      <xdr:row>59</xdr:row>
      <xdr:rowOff>168910</xdr:rowOff>
    </xdr:to>
    <xdr:cxnSp macro="">
      <xdr:nvCxnSpPr>
        <xdr:cNvPr id="227" name="直線コネクタ 226">
          <a:extLst>
            <a:ext uri="{FF2B5EF4-FFF2-40B4-BE49-F238E27FC236}">
              <a16:creationId xmlns:a16="http://schemas.microsoft.com/office/drawing/2014/main" id="{07854092-7909-444E-9F0E-A4615A79DCAA}"/>
            </a:ext>
          </a:extLst>
        </xdr:cNvPr>
        <xdr:cNvCxnSpPr/>
      </xdr:nvCxnSpPr>
      <xdr:spPr>
        <a:xfrm flipV="1">
          <a:off x="7861300" y="1009015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165117</xdr:rowOff>
    </xdr:from>
    <xdr:ext cx="469744" cy="259045"/>
    <xdr:sp macro="" textlink="">
      <xdr:nvSpPr>
        <xdr:cNvPr id="228" name="n_1aveValue【体育館・プール】&#10;一人当たり面積">
          <a:extLst>
            <a:ext uri="{FF2B5EF4-FFF2-40B4-BE49-F238E27FC236}">
              <a16:creationId xmlns:a16="http://schemas.microsoft.com/office/drawing/2014/main" id="{8052511A-6A59-4E76-9655-83A40F01C8C5}"/>
            </a:ext>
          </a:extLst>
        </xdr:cNvPr>
        <xdr:cNvSpPr txBox="1"/>
      </xdr:nvSpPr>
      <xdr:spPr>
        <a:xfrm>
          <a:off x="9391727" y="1062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130827</xdr:rowOff>
    </xdr:from>
    <xdr:ext cx="469744" cy="259045"/>
    <xdr:sp macro="" textlink="">
      <xdr:nvSpPr>
        <xdr:cNvPr id="229" name="n_2aveValue【体育館・プール】&#10;一人当たり面積">
          <a:extLst>
            <a:ext uri="{FF2B5EF4-FFF2-40B4-BE49-F238E27FC236}">
              <a16:creationId xmlns:a16="http://schemas.microsoft.com/office/drawing/2014/main" id="{76EB8EEC-1B3A-4754-8C15-E10016915877}"/>
            </a:ext>
          </a:extLst>
        </xdr:cNvPr>
        <xdr:cNvSpPr txBox="1"/>
      </xdr:nvSpPr>
      <xdr:spPr>
        <a:xfrm>
          <a:off x="8515427" y="1058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xdr:rowOff>
    </xdr:from>
    <xdr:ext cx="469744" cy="259045"/>
    <xdr:sp macro="" textlink="">
      <xdr:nvSpPr>
        <xdr:cNvPr id="230" name="n_3aveValue【体育館・プール】&#10;一人当たり面積">
          <a:extLst>
            <a:ext uri="{FF2B5EF4-FFF2-40B4-BE49-F238E27FC236}">
              <a16:creationId xmlns:a16="http://schemas.microsoft.com/office/drawing/2014/main" id="{281D67E5-29C1-41FF-BA38-BF5FED046512}"/>
            </a:ext>
          </a:extLst>
        </xdr:cNvPr>
        <xdr:cNvSpPr txBox="1"/>
      </xdr:nvSpPr>
      <xdr:spPr>
        <a:xfrm>
          <a:off x="7626427"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161307</xdr:rowOff>
    </xdr:from>
    <xdr:ext cx="469744" cy="259045"/>
    <xdr:sp macro="" textlink="">
      <xdr:nvSpPr>
        <xdr:cNvPr id="231" name="n_4aveValue【体育館・プール】&#10;一人当たり面積">
          <a:extLst>
            <a:ext uri="{FF2B5EF4-FFF2-40B4-BE49-F238E27FC236}">
              <a16:creationId xmlns:a16="http://schemas.microsoft.com/office/drawing/2014/main" id="{046247D1-9A3F-47D5-92FC-0E8C2B2A13FE}"/>
            </a:ext>
          </a:extLst>
        </xdr:cNvPr>
        <xdr:cNvSpPr txBox="1"/>
      </xdr:nvSpPr>
      <xdr:spPr>
        <a:xfrm>
          <a:off x="6737427" y="102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21607</xdr:rowOff>
    </xdr:from>
    <xdr:ext cx="469744" cy="259045"/>
    <xdr:sp macro="" textlink="">
      <xdr:nvSpPr>
        <xdr:cNvPr id="232" name="n_1mainValue【体育館・プール】&#10;一人当たり面積">
          <a:extLst>
            <a:ext uri="{FF2B5EF4-FFF2-40B4-BE49-F238E27FC236}">
              <a16:creationId xmlns:a16="http://schemas.microsoft.com/office/drawing/2014/main" id="{778F0EFB-6FCA-4AB0-B4FC-6FB4094704D5}"/>
            </a:ext>
          </a:extLst>
        </xdr:cNvPr>
        <xdr:cNvSpPr txBox="1"/>
      </xdr:nvSpPr>
      <xdr:spPr>
        <a:xfrm>
          <a:off x="9391727" y="979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41927</xdr:rowOff>
    </xdr:from>
    <xdr:ext cx="469744" cy="259045"/>
    <xdr:sp macro="" textlink="">
      <xdr:nvSpPr>
        <xdr:cNvPr id="233" name="n_2mainValue【体育館・プール】&#10;一人当たり面積">
          <a:extLst>
            <a:ext uri="{FF2B5EF4-FFF2-40B4-BE49-F238E27FC236}">
              <a16:creationId xmlns:a16="http://schemas.microsoft.com/office/drawing/2014/main" id="{4B1992E7-3234-4B1D-8A14-97A9D78D962B}"/>
            </a:ext>
          </a:extLst>
        </xdr:cNvPr>
        <xdr:cNvSpPr txBox="1"/>
      </xdr:nvSpPr>
      <xdr:spPr>
        <a:xfrm>
          <a:off x="8515427" y="981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64787</xdr:rowOff>
    </xdr:from>
    <xdr:ext cx="469744" cy="259045"/>
    <xdr:sp macro="" textlink="">
      <xdr:nvSpPr>
        <xdr:cNvPr id="234" name="n_3mainValue【体育館・プール】&#10;一人当たり面積">
          <a:extLst>
            <a:ext uri="{FF2B5EF4-FFF2-40B4-BE49-F238E27FC236}">
              <a16:creationId xmlns:a16="http://schemas.microsoft.com/office/drawing/2014/main" id="{DC99459A-241C-462A-9543-DDF3008FE308}"/>
            </a:ext>
          </a:extLst>
        </xdr:cNvPr>
        <xdr:cNvSpPr txBox="1"/>
      </xdr:nvSpPr>
      <xdr:spPr>
        <a:xfrm>
          <a:off x="7626427" y="1000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7A4CEB64-9AC2-4E81-BF2D-9599BE550CD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20BE1607-2FFF-4639-B3E7-94274B9FA01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279C5A70-B4BB-4046-8668-D3990F450F9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F1D401CE-376E-4945-9AAB-E50824C9EEE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F5386BEC-34AF-47F1-A3B6-9A221C87A4F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ED271A01-7557-43F6-B9A5-402C76E6DB4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4E194E33-CAF0-40CF-B53F-E42E219E30E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0A04B392-D4D4-4E4E-9D8C-A594D0F5955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a16="http://schemas.microsoft.com/office/drawing/2014/main" id="{ACAB9E70-B739-45C7-BE66-8A57BECB95B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id="{32D82C11-BAAB-4417-862A-D6E2E5926BC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a:extLst>
            <a:ext uri="{FF2B5EF4-FFF2-40B4-BE49-F238E27FC236}">
              <a16:creationId xmlns:a16="http://schemas.microsoft.com/office/drawing/2014/main" id="{894B0DE9-AEE6-4813-9A55-1A22F701D58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a:extLst>
            <a:ext uri="{FF2B5EF4-FFF2-40B4-BE49-F238E27FC236}">
              <a16:creationId xmlns:a16="http://schemas.microsoft.com/office/drawing/2014/main" id="{F7266E56-2C06-4F20-B084-069C4522EEB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7" name="テキスト ボックス 246">
          <a:extLst>
            <a:ext uri="{FF2B5EF4-FFF2-40B4-BE49-F238E27FC236}">
              <a16:creationId xmlns:a16="http://schemas.microsoft.com/office/drawing/2014/main" id="{863853C3-A4BD-469F-9F19-8AEF585CA66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a:extLst>
            <a:ext uri="{FF2B5EF4-FFF2-40B4-BE49-F238E27FC236}">
              <a16:creationId xmlns:a16="http://schemas.microsoft.com/office/drawing/2014/main" id="{0FE906C8-739F-4132-BD4A-52619C25C28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a:extLst>
            <a:ext uri="{FF2B5EF4-FFF2-40B4-BE49-F238E27FC236}">
              <a16:creationId xmlns:a16="http://schemas.microsoft.com/office/drawing/2014/main" id="{CF3FC057-D284-4301-BAE9-DA6A6B62DBA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a:extLst>
            <a:ext uri="{FF2B5EF4-FFF2-40B4-BE49-F238E27FC236}">
              <a16:creationId xmlns:a16="http://schemas.microsoft.com/office/drawing/2014/main" id="{DB380214-C03D-42E3-A2DF-B051B8D3A8A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a:extLst>
            <a:ext uri="{FF2B5EF4-FFF2-40B4-BE49-F238E27FC236}">
              <a16:creationId xmlns:a16="http://schemas.microsoft.com/office/drawing/2014/main" id="{D6B60693-9356-4A77-AF2E-565B69B9C54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a:extLst>
            <a:ext uri="{FF2B5EF4-FFF2-40B4-BE49-F238E27FC236}">
              <a16:creationId xmlns:a16="http://schemas.microsoft.com/office/drawing/2014/main" id="{1A3BA87D-8171-4E5E-BCC9-69389CFD8BD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a:extLst>
            <a:ext uri="{FF2B5EF4-FFF2-40B4-BE49-F238E27FC236}">
              <a16:creationId xmlns:a16="http://schemas.microsoft.com/office/drawing/2014/main" id="{15AA363C-58BF-4210-80E1-2C8D0A6A07A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a:extLst>
            <a:ext uri="{FF2B5EF4-FFF2-40B4-BE49-F238E27FC236}">
              <a16:creationId xmlns:a16="http://schemas.microsoft.com/office/drawing/2014/main" id="{6029D106-C6E2-4FB2-98F6-717F1518B8C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a:extLst>
            <a:ext uri="{FF2B5EF4-FFF2-40B4-BE49-F238E27FC236}">
              <a16:creationId xmlns:a16="http://schemas.microsoft.com/office/drawing/2014/main" id="{A10D0A81-22F2-4333-8AD3-57F03811E8B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3226BD73-66CB-477A-8EA6-0BA4B369FC5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7" name="テキスト ボックス 256">
          <a:extLst>
            <a:ext uri="{FF2B5EF4-FFF2-40B4-BE49-F238E27FC236}">
              <a16:creationId xmlns:a16="http://schemas.microsoft.com/office/drawing/2014/main" id="{3372DBF7-4B05-476A-A808-9E61C91041D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a:extLst>
            <a:ext uri="{FF2B5EF4-FFF2-40B4-BE49-F238E27FC236}">
              <a16:creationId xmlns:a16="http://schemas.microsoft.com/office/drawing/2014/main" id="{946754A7-5FDF-495B-85C5-CF38ABFCC0E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259" name="直線コネクタ 258">
          <a:extLst>
            <a:ext uri="{FF2B5EF4-FFF2-40B4-BE49-F238E27FC236}">
              <a16:creationId xmlns:a16="http://schemas.microsoft.com/office/drawing/2014/main" id="{61B6EEC3-B256-4955-B7B9-5522189B3B2A}"/>
            </a:ext>
          </a:extLst>
        </xdr:cNvPr>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0" name="【福祉施設】&#10;有形固定資産減価償却率最小値テキスト">
          <a:extLst>
            <a:ext uri="{FF2B5EF4-FFF2-40B4-BE49-F238E27FC236}">
              <a16:creationId xmlns:a16="http://schemas.microsoft.com/office/drawing/2014/main" id="{9810FEE7-CA4F-47D2-BD97-460BB717936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1" name="直線コネクタ 260">
          <a:extLst>
            <a:ext uri="{FF2B5EF4-FFF2-40B4-BE49-F238E27FC236}">
              <a16:creationId xmlns:a16="http://schemas.microsoft.com/office/drawing/2014/main" id="{2DDCF5E5-D984-4D1B-A59A-FF19751A9C5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62" name="【福祉施設】&#10;有形固定資産減価償却率最大値テキスト">
          <a:extLst>
            <a:ext uri="{FF2B5EF4-FFF2-40B4-BE49-F238E27FC236}">
              <a16:creationId xmlns:a16="http://schemas.microsoft.com/office/drawing/2014/main" id="{9E67F59B-6D3A-417D-98A2-063FDC6B511C}"/>
            </a:ext>
          </a:extLst>
        </xdr:cNvPr>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63" name="直線コネクタ 262">
          <a:extLst>
            <a:ext uri="{FF2B5EF4-FFF2-40B4-BE49-F238E27FC236}">
              <a16:creationId xmlns:a16="http://schemas.microsoft.com/office/drawing/2014/main" id="{E01EA0D4-BD4A-414E-9473-F1B7E1D7F786}"/>
            </a:ext>
          </a:extLst>
        </xdr:cNvPr>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64" name="【福祉施設】&#10;有形固定資産減価償却率平均値テキスト">
          <a:extLst>
            <a:ext uri="{FF2B5EF4-FFF2-40B4-BE49-F238E27FC236}">
              <a16:creationId xmlns:a16="http://schemas.microsoft.com/office/drawing/2014/main" id="{E1786F81-4C54-41FD-AB78-EBADAC80C456}"/>
            </a:ext>
          </a:extLst>
        </xdr:cNvPr>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65" name="フローチャート: 判断 264">
          <a:extLst>
            <a:ext uri="{FF2B5EF4-FFF2-40B4-BE49-F238E27FC236}">
              <a16:creationId xmlns:a16="http://schemas.microsoft.com/office/drawing/2014/main" id="{8499679B-88BE-444F-BE20-7983CD130A7C}"/>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66" name="フローチャート: 判断 265">
          <a:extLst>
            <a:ext uri="{FF2B5EF4-FFF2-40B4-BE49-F238E27FC236}">
              <a16:creationId xmlns:a16="http://schemas.microsoft.com/office/drawing/2014/main" id="{60EADEE7-4F3E-402A-AE1B-CA09389E9F85}"/>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267" name="フローチャート: 判断 266">
          <a:extLst>
            <a:ext uri="{FF2B5EF4-FFF2-40B4-BE49-F238E27FC236}">
              <a16:creationId xmlns:a16="http://schemas.microsoft.com/office/drawing/2014/main" id="{0373BE74-F1C6-45F4-8DEE-CB06013ACC5E}"/>
            </a:ext>
          </a:extLst>
        </xdr:cNvPr>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268" name="フローチャート: 判断 267">
          <a:extLst>
            <a:ext uri="{FF2B5EF4-FFF2-40B4-BE49-F238E27FC236}">
              <a16:creationId xmlns:a16="http://schemas.microsoft.com/office/drawing/2014/main" id="{F78FA279-4CCF-4A3D-831B-A928CD3D3235}"/>
            </a:ext>
          </a:extLst>
        </xdr:cNvPr>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122555</xdr:rowOff>
    </xdr:from>
    <xdr:to>
      <xdr:col>6</xdr:col>
      <xdr:colOff>38100</xdr:colOff>
      <xdr:row>81</xdr:row>
      <xdr:rowOff>52705</xdr:rowOff>
    </xdr:to>
    <xdr:sp macro="" textlink="">
      <xdr:nvSpPr>
        <xdr:cNvPr id="269" name="フローチャート: 判断 268">
          <a:extLst>
            <a:ext uri="{FF2B5EF4-FFF2-40B4-BE49-F238E27FC236}">
              <a16:creationId xmlns:a16="http://schemas.microsoft.com/office/drawing/2014/main" id="{AF2EF2C8-ED4B-4BF8-85CA-5B49EA6F4BD6}"/>
            </a:ext>
          </a:extLst>
        </xdr:cNvPr>
        <xdr:cNvSpPr/>
      </xdr:nvSpPr>
      <xdr:spPr>
        <a:xfrm>
          <a:off x="1079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D7C6904-646C-4E5C-9399-6FB256E3C65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6D0830FE-AE7A-4FF0-86FB-73E0A38FDBE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1F8F94D4-8FE4-4D8B-A672-5D7739519B9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42269CE9-F2A9-4338-BF71-074DF1801D5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A7BD8D61-E225-4867-BE3A-9BF32739755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95886</xdr:rowOff>
    </xdr:from>
    <xdr:to>
      <xdr:col>24</xdr:col>
      <xdr:colOff>114300</xdr:colOff>
      <xdr:row>86</xdr:row>
      <xdr:rowOff>26036</xdr:rowOff>
    </xdr:to>
    <xdr:sp macro="" textlink="">
      <xdr:nvSpPr>
        <xdr:cNvPr id="275" name="楕円 274">
          <a:extLst>
            <a:ext uri="{FF2B5EF4-FFF2-40B4-BE49-F238E27FC236}">
              <a16:creationId xmlns:a16="http://schemas.microsoft.com/office/drawing/2014/main" id="{DE4646E3-CFAB-407C-A74C-3C6D3EACF031}"/>
            </a:ext>
          </a:extLst>
        </xdr:cNvPr>
        <xdr:cNvSpPr/>
      </xdr:nvSpPr>
      <xdr:spPr>
        <a:xfrm>
          <a:off x="45847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74313</xdr:rowOff>
    </xdr:from>
    <xdr:ext cx="405111" cy="259045"/>
    <xdr:sp macro="" textlink="">
      <xdr:nvSpPr>
        <xdr:cNvPr id="276" name="【福祉施設】&#10;有形固定資産減価償却率該当値テキスト">
          <a:extLst>
            <a:ext uri="{FF2B5EF4-FFF2-40B4-BE49-F238E27FC236}">
              <a16:creationId xmlns:a16="http://schemas.microsoft.com/office/drawing/2014/main" id="{05D8ABEB-B483-4C3B-93B6-37CAFBFCA01B}"/>
            </a:ext>
          </a:extLst>
        </xdr:cNvPr>
        <xdr:cNvSpPr txBox="1"/>
      </xdr:nvSpPr>
      <xdr:spPr>
        <a:xfrm>
          <a:off x="4673600" y="1464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80645</xdr:rowOff>
    </xdr:from>
    <xdr:to>
      <xdr:col>20</xdr:col>
      <xdr:colOff>38100</xdr:colOff>
      <xdr:row>86</xdr:row>
      <xdr:rowOff>10795</xdr:rowOff>
    </xdr:to>
    <xdr:sp macro="" textlink="">
      <xdr:nvSpPr>
        <xdr:cNvPr id="277" name="楕円 276">
          <a:extLst>
            <a:ext uri="{FF2B5EF4-FFF2-40B4-BE49-F238E27FC236}">
              <a16:creationId xmlns:a16="http://schemas.microsoft.com/office/drawing/2014/main" id="{79A8CEFB-10AF-4DFF-8D39-C323D47CEEDB}"/>
            </a:ext>
          </a:extLst>
        </xdr:cNvPr>
        <xdr:cNvSpPr/>
      </xdr:nvSpPr>
      <xdr:spPr>
        <a:xfrm>
          <a:off x="37465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131445</xdr:rowOff>
    </xdr:from>
    <xdr:to>
      <xdr:col>24</xdr:col>
      <xdr:colOff>63500</xdr:colOff>
      <xdr:row>85</xdr:row>
      <xdr:rowOff>146686</xdr:rowOff>
    </xdr:to>
    <xdr:cxnSp macro="">
      <xdr:nvCxnSpPr>
        <xdr:cNvPr id="278" name="直線コネクタ 277">
          <a:extLst>
            <a:ext uri="{FF2B5EF4-FFF2-40B4-BE49-F238E27FC236}">
              <a16:creationId xmlns:a16="http://schemas.microsoft.com/office/drawing/2014/main" id="{61FB5B15-2AFC-40FC-A9D5-B6CEA6B4898C}"/>
            </a:ext>
          </a:extLst>
        </xdr:cNvPr>
        <xdr:cNvCxnSpPr/>
      </xdr:nvCxnSpPr>
      <xdr:spPr>
        <a:xfrm>
          <a:off x="3797300" y="14704695"/>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65405</xdr:rowOff>
    </xdr:from>
    <xdr:to>
      <xdr:col>15</xdr:col>
      <xdr:colOff>101600</xdr:colOff>
      <xdr:row>85</xdr:row>
      <xdr:rowOff>167005</xdr:rowOff>
    </xdr:to>
    <xdr:sp macro="" textlink="">
      <xdr:nvSpPr>
        <xdr:cNvPr id="279" name="楕円 278">
          <a:extLst>
            <a:ext uri="{FF2B5EF4-FFF2-40B4-BE49-F238E27FC236}">
              <a16:creationId xmlns:a16="http://schemas.microsoft.com/office/drawing/2014/main" id="{B857F41B-099D-4F94-8B74-733CE8E98262}"/>
            </a:ext>
          </a:extLst>
        </xdr:cNvPr>
        <xdr:cNvSpPr/>
      </xdr:nvSpPr>
      <xdr:spPr>
        <a:xfrm>
          <a:off x="2857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116205</xdr:rowOff>
    </xdr:from>
    <xdr:to>
      <xdr:col>19</xdr:col>
      <xdr:colOff>177800</xdr:colOff>
      <xdr:row>85</xdr:row>
      <xdr:rowOff>131445</xdr:rowOff>
    </xdr:to>
    <xdr:cxnSp macro="">
      <xdr:nvCxnSpPr>
        <xdr:cNvPr id="280" name="直線コネクタ 279">
          <a:extLst>
            <a:ext uri="{FF2B5EF4-FFF2-40B4-BE49-F238E27FC236}">
              <a16:creationId xmlns:a16="http://schemas.microsoft.com/office/drawing/2014/main" id="{AECEABBA-AA31-4F8E-B36B-0E061D0AB8BA}"/>
            </a:ext>
          </a:extLst>
        </xdr:cNvPr>
        <xdr:cNvCxnSpPr/>
      </xdr:nvCxnSpPr>
      <xdr:spPr>
        <a:xfrm>
          <a:off x="2908300" y="146894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281" name="n_1aveValue【福祉施設】&#10;有形固定資産減価償却率">
          <a:extLst>
            <a:ext uri="{FF2B5EF4-FFF2-40B4-BE49-F238E27FC236}">
              <a16:creationId xmlns:a16="http://schemas.microsoft.com/office/drawing/2014/main" id="{747CF582-B33F-4AFB-8AAB-6FC21A576FCA}"/>
            </a:ext>
          </a:extLst>
        </xdr:cNvPr>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282" name="n_2aveValue【福祉施設】&#10;有形固定資産減価償却率">
          <a:extLst>
            <a:ext uri="{FF2B5EF4-FFF2-40B4-BE49-F238E27FC236}">
              <a16:creationId xmlns:a16="http://schemas.microsoft.com/office/drawing/2014/main" id="{8FC0B835-0BB2-4779-8179-FE47C089DA68}"/>
            </a:ext>
          </a:extLst>
        </xdr:cNvPr>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80663</xdr:rowOff>
    </xdr:from>
    <xdr:ext cx="405111" cy="259045"/>
    <xdr:sp macro="" textlink="">
      <xdr:nvSpPr>
        <xdr:cNvPr id="283" name="n_3aveValue【福祉施設】&#10;有形固定資産減価償却率">
          <a:extLst>
            <a:ext uri="{FF2B5EF4-FFF2-40B4-BE49-F238E27FC236}">
              <a16:creationId xmlns:a16="http://schemas.microsoft.com/office/drawing/2014/main" id="{C2108681-B707-49E4-AF05-31BAD01EBE3A}"/>
            </a:ext>
          </a:extLst>
        </xdr:cNvPr>
        <xdr:cNvSpPr txBox="1"/>
      </xdr:nvSpPr>
      <xdr:spPr>
        <a:xfrm>
          <a:off x="1816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69232</xdr:rowOff>
    </xdr:from>
    <xdr:ext cx="405111" cy="259045"/>
    <xdr:sp macro="" textlink="">
      <xdr:nvSpPr>
        <xdr:cNvPr id="284" name="n_4aveValue【福祉施設】&#10;有形固定資産減価償却率">
          <a:extLst>
            <a:ext uri="{FF2B5EF4-FFF2-40B4-BE49-F238E27FC236}">
              <a16:creationId xmlns:a16="http://schemas.microsoft.com/office/drawing/2014/main" id="{89568A97-0132-43B1-B0FF-FC0001CC16E8}"/>
            </a:ext>
          </a:extLst>
        </xdr:cNvPr>
        <xdr:cNvSpPr txBox="1"/>
      </xdr:nvSpPr>
      <xdr:spPr>
        <a:xfrm>
          <a:off x="927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1922</xdr:rowOff>
    </xdr:from>
    <xdr:ext cx="405111" cy="259045"/>
    <xdr:sp macro="" textlink="">
      <xdr:nvSpPr>
        <xdr:cNvPr id="285" name="n_1mainValue【福祉施設】&#10;有形固定資産減価償却率">
          <a:extLst>
            <a:ext uri="{FF2B5EF4-FFF2-40B4-BE49-F238E27FC236}">
              <a16:creationId xmlns:a16="http://schemas.microsoft.com/office/drawing/2014/main" id="{E356322E-6B38-4872-B523-C91C8BC0CF33}"/>
            </a:ext>
          </a:extLst>
        </xdr:cNvPr>
        <xdr:cNvSpPr txBox="1"/>
      </xdr:nvSpPr>
      <xdr:spPr>
        <a:xfrm>
          <a:off x="3582044" y="1474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158132</xdr:rowOff>
    </xdr:from>
    <xdr:ext cx="405111" cy="259045"/>
    <xdr:sp macro="" textlink="">
      <xdr:nvSpPr>
        <xdr:cNvPr id="286" name="n_2mainValue【福祉施設】&#10;有形固定資産減価償却率">
          <a:extLst>
            <a:ext uri="{FF2B5EF4-FFF2-40B4-BE49-F238E27FC236}">
              <a16:creationId xmlns:a16="http://schemas.microsoft.com/office/drawing/2014/main" id="{4C808CF6-CFCC-4D4C-A69F-8E8C56146166}"/>
            </a:ext>
          </a:extLst>
        </xdr:cNvPr>
        <xdr:cNvSpPr txBox="1"/>
      </xdr:nvSpPr>
      <xdr:spPr>
        <a:xfrm>
          <a:off x="2705744" y="1473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a:extLst>
            <a:ext uri="{FF2B5EF4-FFF2-40B4-BE49-F238E27FC236}">
              <a16:creationId xmlns:a16="http://schemas.microsoft.com/office/drawing/2014/main" id="{485370A2-74A1-458C-9846-12E91D61F95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a:extLst>
            <a:ext uri="{FF2B5EF4-FFF2-40B4-BE49-F238E27FC236}">
              <a16:creationId xmlns:a16="http://schemas.microsoft.com/office/drawing/2014/main" id="{BF322AA1-E9F8-4998-94FB-98525E2555C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a:extLst>
            <a:ext uri="{FF2B5EF4-FFF2-40B4-BE49-F238E27FC236}">
              <a16:creationId xmlns:a16="http://schemas.microsoft.com/office/drawing/2014/main" id="{4B2D192F-CBD9-4FF9-B59C-18DD9E20A48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a:extLst>
            <a:ext uri="{FF2B5EF4-FFF2-40B4-BE49-F238E27FC236}">
              <a16:creationId xmlns:a16="http://schemas.microsoft.com/office/drawing/2014/main" id="{059AAC30-371C-4C4C-80DA-E9D56B85736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a:extLst>
            <a:ext uri="{FF2B5EF4-FFF2-40B4-BE49-F238E27FC236}">
              <a16:creationId xmlns:a16="http://schemas.microsoft.com/office/drawing/2014/main" id="{F82F38A9-0596-4CC9-B99E-A9A16419A46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a:extLst>
            <a:ext uri="{FF2B5EF4-FFF2-40B4-BE49-F238E27FC236}">
              <a16:creationId xmlns:a16="http://schemas.microsoft.com/office/drawing/2014/main" id="{51504128-574A-4F57-ACC9-3BC686DB6A4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a:extLst>
            <a:ext uri="{FF2B5EF4-FFF2-40B4-BE49-F238E27FC236}">
              <a16:creationId xmlns:a16="http://schemas.microsoft.com/office/drawing/2014/main" id="{CEE0F11B-E2CF-4271-A60E-43AC468B8EC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a:extLst>
            <a:ext uri="{FF2B5EF4-FFF2-40B4-BE49-F238E27FC236}">
              <a16:creationId xmlns:a16="http://schemas.microsoft.com/office/drawing/2014/main" id="{A27A0805-2925-4924-AA83-C7AF2FC11FD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a:extLst>
            <a:ext uri="{FF2B5EF4-FFF2-40B4-BE49-F238E27FC236}">
              <a16:creationId xmlns:a16="http://schemas.microsoft.com/office/drawing/2014/main" id="{21B42F31-0D6C-4908-A697-E214D059219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a:extLst>
            <a:ext uri="{FF2B5EF4-FFF2-40B4-BE49-F238E27FC236}">
              <a16:creationId xmlns:a16="http://schemas.microsoft.com/office/drawing/2014/main" id="{9FF4A228-5B2E-4D57-8DF0-0EE289521F4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7" name="直線コネクタ 296">
          <a:extLst>
            <a:ext uri="{FF2B5EF4-FFF2-40B4-BE49-F238E27FC236}">
              <a16:creationId xmlns:a16="http://schemas.microsoft.com/office/drawing/2014/main" id="{63BC04BA-DE17-4531-B60E-CEF2B8917A4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8" name="テキスト ボックス 297">
          <a:extLst>
            <a:ext uri="{FF2B5EF4-FFF2-40B4-BE49-F238E27FC236}">
              <a16:creationId xmlns:a16="http://schemas.microsoft.com/office/drawing/2014/main" id="{B5DAF631-C4CC-4A72-8C9A-E450641E041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9" name="直線コネクタ 298">
          <a:extLst>
            <a:ext uri="{FF2B5EF4-FFF2-40B4-BE49-F238E27FC236}">
              <a16:creationId xmlns:a16="http://schemas.microsoft.com/office/drawing/2014/main" id="{95C94FF9-C5E5-4A40-A2DB-E2BACAC104F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0" name="テキスト ボックス 299">
          <a:extLst>
            <a:ext uri="{FF2B5EF4-FFF2-40B4-BE49-F238E27FC236}">
              <a16:creationId xmlns:a16="http://schemas.microsoft.com/office/drawing/2014/main" id="{348FC804-7C60-46FC-B744-E57DD4CBE1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1" name="直線コネクタ 300">
          <a:extLst>
            <a:ext uri="{FF2B5EF4-FFF2-40B4-BE49-F238E27FC236}">
              <a16:creationId xmlns:a16="http://schemas.microsoft.com/office/drawing/2014/main" id="{6167AFE7-0113-4023-BF42-6E439F039C1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2" name="テキスト ボックス 301">
          <a:extLst>
            <a:ext uri="{FF2B5EF4-FFF2-40B4-BE49-F238E27FC236}">
              <a16:creationId xmlns:a16="http://schemas.microsoft.com/office/drawing/2014/main" id="{446748F0-F701-4AA1-8BE9-C05934E45D7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3" name="直線コネクタ 302">
          <a:extLst>
            <a:ext uri="{FF2B5EF4-FFF2-40B4-BE49-F238E27FC236}">
              <a16:creationId xmlns:a16="http://schemas.microsoft.com/office/drawing/2014/main" id="{FAFF2BC4-255D-4BAE-981A-1BCFBB620D7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4" name="テキスト ボックス 303">
          <a:extLst>
            <a:ext uri="{FF2B5EF4-FFF2-40B4-BE49-F238E27FC236}">
              <a16:creationId xmlns:a16="http://schemas.microsoft.com/office/drawing/2014/main" id="{C4A6A979-76E6-474A-9A36-20257680FEC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5" name="直線コネクタ 304">
          <a:extLst>
            <a:ext uri="{FF2B5EF4-FFF2-40B4-BE49-F238E27FC236}">
              <a16:creationId xmlns:a16="http://schemas.microsoft.com/office/drawing/2014/main" id="{F7529E1F-EC10-4303-8D36-2EFA539BB9B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6" name="テキスト ボックス 305">
          <a:extLst>
            <a:ext uri="{FF2B5EF4-FFF2-40B4-BE49-F238E27FC236}">
              <a16:creationId xmlns:a16="http://schemas.microsoft.com/office/drawing/2014/main" id="{F8679BCB-CC45-4813-A1D8-9B693BBBC06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a:extLst>
            <a:ext uri="{FF2B5EF4-FFF2-40B4-BE49-F238E27FC236}">
              <a16:creationId xmlns:a16="http://schemas.microsoft.com/office/drawing/2014/main" id="{B2611683-7955-43FF-B2CB-14C4DC2943C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a:extLst>
            <a:ext uri="{FF2B5EF4-FFF2-40B4-BE49-F238E27FC236}">
              <a16:creationId xmlns:a16="http://schemas.microsoft.com/office/drawing/2014/main" id="{14C18EF5-5701-4669-8436-39816DE08C9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福祉施設】&#10;一人当たり面積グラフ枠">
          <a:extLst>
            <a:ext uri="{FF2B5EF4-FFF2-40B4-BE49-F238E27FC236}">
              <a16:creationId xmlns:a16="http://schemas.microsoft.com/office/drawing/2014/main" id="{0A7BBE39-F211-4AFB-906C-9CF9A8BE2A8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310" name="直線コネクタ 309">
          <a:extLst>
            <a:ext uri="{FF2B5EF4-FFF2-40B4-BE49-F238E27FC236}">
              <a16:creationId xmlns:a16="http://schemas.microsoft.com/office/drawing/2014/main" id="{CFD6F0AF-091A-4ABD-98D3-D136EB70278F}"/>
            </a:ext>
          </a:extLst>
        </xdr:cNvPr>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11" name="【福祉施設】&#10;一人当たり面積最小値テキスト">
          <a:extLst>
            <a:ext uri="{FF2B5EF4-FFF2-40B4-BE49-F238E27FC236}">
              <a16:creationId xmlns:a16="http://schemas.microsoft.com/office/drawing/2014/main" id="{C13BCDC6-582C-4522-AAA2-7B57EEBB1B72}"/>
            </a:ext>
          </a:extLst>
        </xdr:cNvPr>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12" name="直線コネクタ 311">
          <a:extLst>
            <a:ext uri="{FF2B5EF4-FFF2-40B4-BE49-F238E27FC236}">
              <a16:creationId xmlns:a16="http://schemas.microsoft.com/office/drawing/2014/main" id="{13AC3104-D98D-4B9E-970B-DE7BB9C52F72}"/>
            </a:ext>
          </a:extLst>
        </xdr:cNvPr>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313" name="【福祉施設】&#10;一人当たり面積最大値テキスト">
          <a:extLst>
            <a:ext uri="{FF2B5EF4-FFF2-40B4-BE49-F238E27FC236}">
              <a16:creationId xmlns:a16="http://schemas.microsoft.com/office/drawing/2014/main" id="{F9EF7E31-6245-4ACF-9498-B972F1AAE9F5}"/>
            </a:ext>
          </a:extLst>
        </xdr:cNvPr>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314" name="直線コネクタ 313">
          <a:extLst>
            <a:ext uri="{FF2B5EF4-FFF2-40B4-BE49-F238E27FC236}">
              <a16:creationId xmlns:a16="http://schemas.microsoft.com/office/drawing/2014/main" id="{43F00982-5E4D-4698-91C6-7B5451FF2643}"/>
            </a:ext>
          </a:extLst>
        </xdr:cNvPr>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315" name="【福祉施設】&#10;一人当たり面積平均値テキスト">
          <a:extLst>
            <a:ext uri="{FF2B5EF4-FFF2-40B4-BE49-F238E27FC236}">
              <a16:creationId xmlns:a16="http://schemas.microsoft.com/office/drawing/2014/main" id="{A73B42E5-6F51-4102-9923-E1126F05B698}"/>
            </a:ext>
          </a:extLst>
        </xdr:cNvPr>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16" name="フローチャート: 判断 315">
          <a:extLst>
            <a:ext uri="{FF2B5EF4-FFF2-40B4-BE49-F238E27FC236}">
              <a16:creationId xmlns:a16="http://schemas.microsoft.com/office/drawing/2014/main" id="{B12DC6AA-EEB4-48BE-8450-D64D2507431A}"/>
            </a:ext>
          </a:extLst>
        </xdr:cNvPr>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317" name="フローチャート: 判断 316">
          <a:extLst>
            <a:ext uri="{FF2B5EF4-FFF2-40B4-BE49-F238E27FC236}">
              <a16:creationId xmlns:a16="http://schemas.microsoft.com/office/drawing/2014/main" id="{BBCBE329-3575-47C9-9B45-89E9B341062A}"/>
            </a:ext>
          </a:extLst>
        </xdr:cNvPr>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318" name="フローチャート: 判断 317">
          <a:extLst>
            <a:ext uri="{FF2B5EF4-FFF2-40B4-BE49-F238E27FC236}">
              <a16:creationId xmlns:a16="http://schemas.microsoft.com/office/drawing/2014/main" id="{05448825-5432-4228-99F9-DB24CED5BA88}"/>
            </a:ext>
          </a:extLst>
        </xdr:cNvPr>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319" name="フローチャート: 判断 318">
          <a:extLst>
            <a:ext uri="{FF2B5EF4-FFF2-40B4-BE49-F238E27FC236}">
              <a16:creationId xmlns:a16="http://schemas.microsoft.com/office/drawing/2014/main" id="{C71C2CEA-0732-4B06-BAFA-AEA1E711E6DA}"/>
            </a:ext>
          </a:extLst>
        </xdr:cNvPr>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158750</xdr:rowOff>
    </xdr:from>
    <xdr:to>
      <xdr:col>36</xdr:col>
      <xdr:colOff>165100</xdr:colOff>
      <xdr:row>85</xdr:row>
      <xdr:rowOff>88900</xdr:rowOff>
    </xdr:to>
    <xdr:sp macro="" textlink="">
      <xdr:nvSpPr>
        <xdr:cNvPr id="320" name="フローチャート: 判断 319">
          <a:extLst>
            <a:ext uri="{FF2B5EF4-FFF2-40B4-BE49-F238E27FC236}">
              <a16:creationId xmlns:a16="http://schemas.microsoft.com/office/drawing/2014/main" id="{5D813688-D7A7-4755-BA1F-608EA01AA42B}"/>
            </a:ext>
          </a:extLst>
        </xdr:cNvPr>
        <xdr:cNvSpPr/>
      </xdr:nvSpPr>
      <xdr:spPr>
        <a:xfrm>
          <a:off x="6921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3578C1B2-7CA8-4646-905E-82D320FE3CD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C26F0D1C-FEFD-4829-A3B5-83C9E2D8AB4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31548A76-DDE7-45D6-99E6-86A3759B70F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A74945E7-3068-475F-9A3C-6CB5B30E8FE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6B8C5E53-5B6C-4925-83FC-1400C8AEB9E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29211</xdr:rowOff>
    </xdr:from>
    <xdr:to>
      <xdr:col>55</xdr:col>
      <xdr:colOff>50800</xdr:colOff>
      <xdr:row>85</xdr:row>
      <xdr:rowOff>130811</xdr:rowOff>
    </xdr:to>
    <xdr:sp macro="" textlink="">
      <xdr:nvSpPr>
        <xdr:cNvPr id="326" name="楕円 325">
          <a:extLst>
            <a:ext uri="{FF2B5EF4-FFF2-40B4-BE49-F238E27FC236}">
              <a16:creationId xmlns:a16="http://schemas.microsoft.com/office/drawing/2014/main" id="{A7DE33EE-A673-493C-8D90-EE7EF6CB45B3}"/>
            </a:ext>
          </a:extLst>
        </xdr:cNvPr>
        <xdr:cNvSpPr/>
      </xdr:nvSpPr>
      <xdr:spPr>
        <a:xfrm>
          <a:off x="104267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7638</xdr:rowOff>
    </xdr:from>
    <xdr:ext cx="469744" cy="259045"/>
    <xdr:sp macro="" textlink="">
      <xdr:nvSpPr>
        <xdr:cNvPr id="327" name="【福祉施設】&#10;一人当たり面積該当値テキスト">
          <a:extLst>
            <a:ext uri="{FF2B5EF4-FFF2-40B4-BE49-F238E27FC236}">
              <a16:creationId xmlns:a16="http://schemas.microsoft.com/office/drawing/2014/main" id="{67F94AB5-7BD7-4E6E-B8A4-14139749CB68}"/>
            </a:ext>
          </a:extLst>
        </xdr:cNvPr>
        <xdr:cNvSpPr txBox="1"/>
      </xdr:nvSpPr>
      <xdr:spPr>
        <a:xfrm>
          <a:off x="10515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34289</xdr:rowOff>
    </xdr:from>
    <xdr:to>
      <xdr:col>50</xdr:col>
      <xdr:colOff>165100</xdr:colOff>
      <xdr:row>85</xdr:row>
      <xdr:rowOff>135889</xdr:rowOff>
    </xdr:to>
    <xdr:sp macro="" textlink="">
      <xdr:nvSpPr>
        <xdr:cNvPr id="328" name="楕円 327">
          <a:extLst>
            <a:ext uri="{FF2B5EF4-FFF2-40B4-BE49-F238E27FC236}">
              <a16:creationId xmlns:a16="http://schemas.microsoft.com/office/drawing/2014/main" id="{71B80F07-8CDC-4888-BD01-F8B39F075F1F}"/>
            </a:ext>
          </a:extLst>
        </xdr:cNvPr>
        <xdr:cNvSpPr/>
      </xdr:nvSpPr>
      <xdr:spPr>
        <a:xfrm>
          <a:off x="9588500" y="146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80011</xdr:rowOff>
    </xdr:from>
    <xdr:to>
      <xdr:col>55</xdr:col>
      <xdr:colOff>0</xdr:colOff>
      <xdr:row>85</xdr:row>
      <xdr:rowOff>85089</xdr:rowOff>
    </xdr:to>
    <xdr:cxnSp macro="">
      <xdr:nvCxnSpPr>
        <xdr:cNvPr id="329" name="直線コネクタ 328">
          <a:extLst>
            <a:ext uri="{FF2B5EF4-FFF2-40B4-BE49-F238E27FC236}">
              <a16:creationId xmlns:a16="http://schemas.microsoft.com/office/drawing/2014/main" id="{55BAD962-84F1-4977-A053-8882A6CFCC14}"/>
            </a:ext>
          </a:extLst>
        </xdr:cNvPr>
        <xdr:cNvCxnSpPr/>
      </xdr:nvCxnSpPr>
      <xdr:spPr>
        <a:xfrm flipV="1">
          <a:off x="9639300" y="14653261"/>
          <a:ext cx="8382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38100</xdr:rowOff>
    </xdr:from>
    <xdr:to>
      <xdr:col>46</xdr:col>
      <xdr:colOff>38100</xdr:colOff>
      <xdr:row>85</xdr:row>
      <xdr:rowOff>139700</xdr:rowOff>
    </xdr:to>
    <xdr:sp macro="" textlink="">
      <xdr:nvSpPr>
        <xdr:cNvPr id="330" name="楕円 329">
          <a:extLst>
            <a:ext uri="{FF2B5EF4-FFF2-40B4-BE49-F238E27FC236}">
              <a16:creationId xmlns:a16="http://schemas.microsoft.com/office/drawing/2014/main" id="{EB217C2D-53D3-47DE-B756-087824391F8C}"/>
            </a:ext>
          </a:extLst>
        </xdr:cNvPr>
        <xdr:cNvSpPr/>
      </xdr:nvSpPr>
      <xdr:spPr>
        <a:xfrm>
          <a:off x="8699500" y="146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85089</xdr:rowOff>
    </xdr:from>
    <xdr:to>
      <xdr:col>50</xdr:col>
      <xdr:colOff>114300</xdr:colOff>
      <xdr:row>85</xdr:row>
      <xdr:rowOff>88900</xdr:rowOff>
    </xdr:to>
    <xdr:cxnSp macro="">
      <xdr:nvCxnSpPr>
        <xdr:cNvPr id="331" name="直線コネクタ 330">
          <a:extLst>
            <a:ext uri="{FF2B5EF4-FFF2-40B4-BE49-F238E27FC236}">
              <a16:creationId xmlns:a16="http://schemas.microsoft.com/office/drawing/2014/main" id="{940175E2-90A9-4955-88C5-1EB3C093A64D}"/>
            </a:ext>
          </a:extLst>
        </xdr:cNvPr>
        <xdr:cNvCxnSpPr/>
      </xdr:nvCxnSpPr>
      <xdr:spPr>
        <a:xfrm flipV="1">
          <a:off x="8750300" y="146583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144797</xdr:rowOff>
    </xdr:from>
    <xdr:ext cx="469744" cy="259045"/>
    <xdr:sp macro="" textlink="">
      <xdr:nvSpPr>
        <xdr:cNvPr id="332" name="n_1aveValue【福祉施設】&#10;一人当たり面積">
          <a:extLst>
            <a:ext uri="{FF2B5EF4-FFF2-40B4-BE49-F238E27FC236}">
              <a16:creationId xmlns:a16="http://schemas.microsoft.com/office/drawing/2014/main" id="{FAF0F73D-5AFB-4A76-BECF-B7FABCD9D119}"/>
            </a:ext>
          </a:extLst>
        </xdr:cNvPr>
        <xdr:cNvSpPr txBox="1"/>
      </xdr:nvSpPr>
      <xdr:spPr>
        <a:xfrm>
          <a:off x="9391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134638</xdr:rowOff>
    </xdr:from>
    <xdr:ext cx="469744" cy="259045"/>
    <xdr:sp macro="" textlink="">
      <xdr:nvSpPr>
        <xdr:cNvPr id="333" name="n_2aveValue【福祉施設】&#10;一人当たり面積">
          <a:extLst>
            <a:ext uri="{FF2B5EF4-FFF2-40B4-BE49-F238E27FC236}">
              <a16:creationId xmlns:a16="http://schemas.microsoft.com/office/drawing/2014/main" id="{E7AC0802-936A-4EB3-A9C0-02E950AC25C1}"/>
            </a:ext>
          </a:extLst>
        </xdr:cNvPr>
        <xdr:cNvSpPr txBox="1"/>
      </xdr:nvSpPr>
      <xdr:spPr>
        <a:xfrm>
          <a:off x="8515427"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334" name="n_3aveValue【福祉施設】&#10;一人当たり面積">
          <a:extLst>
            <a:ext uri="{FF2B5EF4-FFF2-40B4-BE49-F238E27FC236}">
              <a16:creationId xmlns:a16="http://schemas.microsoft.com/office/drawing/2014/main" id="{E40E5CDD-3EEB-4002-8962-25DBF13D30B0}"/>
            </a:ext>
          </a:extLst>
        </xdr:cNvPr>
        <xdr:cNvSpPr txBox="1"/>
      </xdr:nvSpPr>
      <xdr:spPr>
        <a:xfrm>
          <a:off x="7626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105427</xdr:rowOff>
    </xdr:from>
    <xdr:ext cx="469744" cy="259045"/>
    <xdr:sp macro="" textlink="">
      <xdr:nvSpPr>
        <xdr:cNvPr id="335" name="n_4aveValue【福祉施設】&#10;一人当たり面積">
          <a:extLst>
            <a:ext uri="{FF2B5EF4-FFF2-40B4-BE49-F238E27FC236}">
              <a16:creationId xmlns:a16="http://schemas.microsoft.com/office/drawing/2014/main" id="{C456DB15-7B8E-490A-AA42-5C5B68CC1E58}"/>
            </a:ext>
          </a:extLst>
        </xdr:cNvPr>
        <xdr:cNvSpPr txBox="1"/>
      </xdr:nvSpPr>
      <xdr:spPr>
        <a:xfrm>
          <a:off x="67374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127016</xdr:rowOff>
    </xdr:from>
    <xdr:ext cx="469744" cy="259045"/>
    <xdr:sp macro="" textlink="">
      <xdr:nvSpPr>
        <xdr:cNvPr id="336" name="n_1mainValue【福祉施設】&#10;一人当たり面積">
          <a:extLst>
            <a:ext uri="{FF2B5EF4-FFF2-40B4-BE49-F238E27FC236}">
              <a16:creationId xmlns:a16="http://schemas.microsoft.com/office/drawing/2014/main" id="{0B7D9609-423E-40A0-BE75-BAF8C7AE491A}"/>
            </a:ext>
          </a:extLst>
        </xdr:cNvPr>
        <xdr:cNvSpPr txBox="1"/>
      </xdr:nvSpPr>
      <xdr:spPr>
        <a:xfrm>
          <a:off x="9391727" y="147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156227</xdr:rowOff>
    </xdr:from>
    <xdr:ext cx="469744" cy="259045"/>
    <xdr:sp macro="" textlink="">
      <xdr:nvSpPr>
        <xdr:cNvPr id="337" name="n_2mainValue【福祉施設】&#10;一人当たり面積">
          <a:extLst>
            <a:ext uri="{FF2B5EF4-FFF2-40B4-BE49-F238E27FC236}">
              <a16:creationId xmlns:a16="http://schemas.microsoft.com/office/drawing/2014/main" id="{AEB635F7-B5EA-4ADF-8FBC-B92D39E29016}"/>
            </a:ext>
          </a:extLst>
        </xdr:cNvPr>
        <xdr:cNvSpPr txBox="1"/>
      </xdr:nvSpPr>
      <xdr:spPr>
        <a:xfrm>
          <a:off x="8515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8" name="正方形/長方形 337">
          <a:extLst>
            <a:ext uri="{FF2B5EF4-FFF2-40B4-BE49-F238E27FC236}">
              <a16:creationId xmlns:a16="http://schemas.microsoft.com/office/drawing/2014/main" id="{CFE82FB5-FFF9-4D3F-B3A1-CB9928D56F9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9" name="正方形/長方形 338">
          <a:extLst>
            <a:ext uri="{FF2B5EF4-FFF2-40B4-BE49-F238E27FC236}">
              <a16:creationId xmlns:a16="http://schemas.microsoft.com/office/drawing/2014/main" id="{256BA0A6-0BCC-4C58-9C98-09D7766A0FA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0" name="正方形/長方形 339">
          <a:extLst>
            <a:ext uri="{FF2B5EF4-FFF2-40B4-BE49-F238E27FC236}">
              <a16:creationId xmlns:a16="http://schemas.microsoft.com/office/drawing/2014/main" id="{1E140042-3BEB-47C7-BF70-8B94B6A1325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1" name="正方形/長方形 340">
          <a:extLst>
            <a:ext uri="{FF2B5EF4-FFF2-40B4-BE49-F238E27FC236}">
              <a16:creationId xmlns:a16="http://schemas.microsoft.com/office/drawing/2014/main" id="{BBAC9780-4BCC-412D-948E-8267BF95752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2" name="正方形/長方形 341">
          <a:extLst>
            <a:ext uri="{FF2B5EF4-FFF2-40B4-BE49-F238E27FC236}">
              <a16:creationId xmlns:a16="http://schemas.microsoft.com/office/drawing/2014/main" id="{BF172D7E-4545-4A59-B66F-6F5BA3C2834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3" name="正方形/長方形 342">
          <a:extLst>
            <a:ext uri="{FF2B5EF4-FFF2-40B4-BE49-F238E27FC236}">
              <a16:creationId xmlns:a16="http://schemas.microsoft.com/office/drawing/2014/main" id="{66504E67-B7D8-4BC7-9806-E1331C78573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4" name="正方形/長方形 343">
          <a:extLst>
            <a:ext uri="{FF2B5EF4-FFF2-40B4-BE49-F238E27FC236}">
              <a16:creationId xmlns:a16="http://schemas.microsoft.com/office/drawing/2014/main" id="{83F05D4C-1662-47DF-BDEE-1D4A119EC2B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正方形/長方形 344">
          <a:extLst>
            <a:ext uri="{FF2B5EF4-FFF2-40B4-BE49-F238E27FC236}">
              <a16:creationId xmlns:a16="http://schemas.microsoft.com/office/drawing/2014/main" id="{C95C03F7-CB37-4764-A15C-5ECC8281353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6" name="正方形/長方形 345">
          <a:extLst>
            <a:ext uri="{FF2B5EF4-FFF2-40B4-BE49-F238E27FC236}">
              <a16:creationId xmlns:a16="http://schemas.microsoft.com/office/drawing/2014/main" id="{E45D6CF3-249A-4A49-A902-A1A5B05C551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7" name="正方形/長方形 346">
          <a:extLst>
            <a:ext uri="{FF2B5EF4-FFF2-40B4-BE49-F238E27FC236}">
              <a16:creationId xmlns:a16="http://schemas.microsoft.com/office/drawing/2014/main" id="{7F628DE8-128F-469E-974D-E684BB2F206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8" name="正方形/長方形 347">
          <a:extLst>
            <a:ext uri="{FF2B5EF4-FFF2-40B4-BE49-F238E27FC236}">
              <a16:creationId xmlns:a16="http://schemas.microsoft.com/office/drawing/2014/main" id="{3F45560B-6E19-4A19-AA3F-F7137418A64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9" name="正方形/長方形 348">
          <a:extLst>
            <a:ext uri="{FF2B5EF4-FFF2-40B4-BE49-F238E27FC236}">
              <a16:creationId xmlns:a16="http://schemas.microsoft.com/office/drawing/2014/main" id="{30E0EF2B-58B5-4496-A762-DA001305BCD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0" name="正方形/長方形 349">
          <a:extLst>
            <a:ext uri="{FF2B5EF4-FFF2-40B4-BE49-F238E27FC236}">
              <a16:creationId xmlns:a16="http://schemas.microsoft.com/office/drawing/2014/main" id="{41D0BC20-17B8-4E59-9D72-0077A05C02C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1" name="正方形/長方形 350">
          <a:extLst>
            <a:ext uri="{FF2B5EF4-FFF2-40B4-BE49-F238E27FC236}">
              <a16:creationId xmlns:a16="http://schemas.microsoft.com/office/drawing/2014/main" id="{024B5464-246B-4369-B681-2ADD936DA0B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2" name="正方形/長方形 351">
          <a:extLst>
            <a:ext uri="{FF2B5EF4-FFF2-40B4-BE49-F238E27FC236}">
              <a16:creationId xmlns:a16="http://schemas.microsoft.com/office/drawing/2014/main" id="{13C76ACD-B1A8-472D-8F3B-A48CC6D72F6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a:extLst>
            <a:ext uri="{FF2B5EF4-FFF2-40B4-BE49-F238E27FC236}">
              <a16:creationId xmlns:a16="http://schemas.microsoft.com/office/drawing/2014/main" id="{E0CDE588-74D2-4A1A-A4CE-2200AD5A564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4" name="正方形/長方形 353">
          <a:extLst>
            <a:ext uri="{FF2B5EF4-FFF2-40B4-BE49-F238E27FC236}">
              <a16:creationId xmlns:a16="http://schemas.microsoft.com/office/drawing/2014/main" id="{82DD907B-D053-4DA0-9642-DA52A846A60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5" name="正方形/長方形 354">
          <a:extLst>
            <a:ext uri="{FF2B5EF4-FFF2-40B4-BE49-F238E27FC236}">
              <a16:creationId xmlns:a16="http://schemas.microsoft.com/office/drawing/2014/main" id="{9E50304D-EDE6-425F-B4A0-A31775C0963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6" name="正方形/長方形 355">
          <a:extLst>
            <a:ext uri="{FF2B5EF4-FFF2-40B4-BE49-F238E27FC236}">
              <a16:creationId xmlns:a16="http://schemas.microsoft.com/office/drawing/2014/main" id="{2BA6B670-F2E3-4C89-AA05-FA62AD1DCB8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7" name="正方形/長方形 356">
          <a:extLst>
            <a:ext uri="{FF2B5EF4-FFF2-40B4-BE49-F238E27FC236}">
              <a16:creationId xmlns:a16="http://schemas.microsoft.com/office/drawing/2014/main" id="{D09DCCB5-CF79-435A-9380-E6D24B25BAA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8" name="正方形/長方形 357">
          <a:extLst>
            <a:ext uri="{FF2B5EF4-FFF2-40B4-BE49-F238E27FC236}">
              <a16:creationId xmlns:a16="http://schemas.microsoft.com/office/drawing/2014/main" id="{8B529BF4-1D15-43F0-9AA6-76DCC06CCCB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9" name="正方形/長方形 358">
          <a:extLst>
            <a:ext uri="{FF2B5EF4-FFF2-40B4-BE49-F238E27FC236}">
              <a16:creationId xmlns:a16="http://schemas.microsoft.com/office/drawing/2014/main" id="{BCB21B10-4820-4B61-9D93-2494BD3CDC1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0" name="正方形/長方形 359">
          <a:extLst>
            <a:ext uri="{FF2B5EF4-FFF2-40B4-BE49-F238E27FC236}">
              <a16:creationId xmlns:a16="http://schemas.microsoft.com/office/drawing/2014/main" id="{CADD5D1F-B529-4C0D-86D7-2959704D70D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1" name="正方形/長方形 360">
          <a:extLst>
            <a:ext uri="{FF2B5EF4-FFF2-40B4-BE49-F238E27FC236}">
              <a16:creationId xmlns:a16="http://schemas.microsoft.com/office/drawing/2014/main" id="{49B092CF-DB2F-4689-9B6D-7F6B126CD1C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2" name="テキスト ボックス 361">
          <a:extLst>
            <a:ext uri="{FF2B5EF4-FFF2-40B4-BE49-F238E27FC236}">
              <a16:creationId xmlns:a16="http://schemas.microsoft.com/office/drawing/2014/main" id="{57C9B6EF-3241-4A42-BD94-5B8F4F2336C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3" name="直線コネクタ 362">
          <a:extLst>
            <a:ext uri="{FF2B5EF4-FFF2-40B4-BE49-F238E27FC236}">
              <a16:creationId xmlns:a16="http://schemas.microsoft.com/office/drawing/2014/main" id="{1D2A9616-AF8E-4BB5-B8B8-21110766635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4" name="テキスト ボックス 363">
          <a:extLst>
            <a:ext uri="{FF2B5EF4-FFF2-40B4-BE49-F238E27FC236}">
              <a16:creationId xmlns:a16="http://schemas.microsoft.com/office/drawing/2014/main" id="{BE2A5DA1-ED3E-47F5-8C6E-F0252977991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5" name="直線コネクタ 364">
          <a:extLst>
            <a:ext uri="{FF2B5EF4-FFF2-40B4-BE49-F238E27FC236}">
              <a16:creationId xmlns:a16="http://schemas.microsoft.com/office/drawing/2014/main" id="{664D551A-3F6D-4B37-82DD-F8DCF847755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6" name="テキスト ボックス 365">
          <a:extLst>
            <a:ext uri="{FF2B5EF4-FFF2-40B4-BE49-F238E27FC236}">
              <a16:creationId xmlns:a16="http://schemas.microsoft.com/office/drawing/2014/main" id="{066AAF31-9607-4E3A-975A-B858375B3EF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7" name="直線コネクタ 366">
          <a:extLst>
            <a:ext uri="{FF2B5EF4-FFF2-40B4-BE49-F238E27FC236}">
              <a16:creationId xmlns:a16="http://schemas.microsoft.com/office/drawing/2014/main" id="{9B849FF6-7579-4611-BE1F-5491F75DAF2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8" name="テキスト ボックス 367">
          <a:extLst>
            <a:ext uri="{FF2B5EF4-FFF2-40B4-BE49-F238E27FC236}">
              <a16:creationId xmlns:a16="http://schemas.microsoft.com/office/drawing/2014/main" id="{2687C858-4F98-41D8-94B2-14F82B2B35B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9" name="直線コネクタ 368">
          <a:extLst>
            <a:ext uri="{FF2B5EF4-FFF2-40B4-BE49-F238E27FC236}">
              <a16:creationId xmlns:a16="http://schemas.microsoft.com/office/drawing/2014/main" id="{F38104D4-51EC-4F96-9C80-0AA857F5BA1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0" name="テキスト ボックス 369">
          <a:extLst>
            <a:ext uri="{FF2B5EF4-FFF2-40B4-BE49-F238E27FC236}">
              <a16:creationId xmlns:a16="http://schemas.microsoft.com/office/drawing/2014/main" id="{5C044A47-0B89-43D1-B2F4-93F7C7A5B46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1" name="直線コネクタ 370">
          <a:extLst>
            <a:ext uri="{FF2B5EF4-FFF2-40B4-BE49-F238E27FC236}">
              <a16:creationId xmlns:a16="http://schemas.microsoft.com/office/drawing/2014/main" id="{8E8F327F-7CED-4727-8A56-FDF4FFC7374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2" name="テキスト ボックス 371">
          <a:extLst>
            <a:ext uri="{FF2B5EF4-FFF2-40B4-BE49-F238E27FC236}">
              <a16:creationId xmlns:a16="http://schemas.microsoft.com/office/drawing/2014/main" id="{E041EF75-FC61-4C0E-A2E4-E4D9F925A1E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3" name="直線コネクタ 372">
          <a:extLst>
            <a:ext uri="{FF2B5EF4-FFF2-40B4-BE49-F238E27FC236}">
              <a16:creationId xmlns:a16="http://schemas.microsoft.com/office/drawing/2014/main" id="{7C4DCEB1-95BF-47DF-AEEE-631BF70125C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4" name="テキスト ボックス 373">
          <a:extLst>
            <a:ext uri="{FF2B5EF4-FFF2-40B4-BE49-F238E27FC236}">
              <a16:creationId xmlns:a16="http://schemas.microsoft.com/office/drawing/2014/main" id="{4C5F63F7-2E03-4480-ABB2-636A77E388D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5" name="直線コネクタ 374">
          <a:extLst>
            <a:ext uri="{FF2B5EF4-FFF2-40B4-BE49-F238E27FC236}">
              <a16:creationId xmlns:a16="http://schemas.microsoft.com/office/drawing/2014/main" id="{EF3688D3-67E3-49A7-858B-AAF51430EA3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6" name="テキスト ボックス 375">
          <a:extLst>
            <a:ext uri="{FF2B5EF4-FFF2-40B4-BE49-F238E27FC236}">
              <a16:creationId xmlns:a16="http://schemas.microsoft.com/office/drawing/2014/main" id="{78933E95-860E-4F12-9014-1F0D43E9C1B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7" name="【一般廃棄物処理施設】&#10;有形固定資産減価償却率グラフ枠">
          <a:extLst>
            <a:ext uri="{FF2B5EF4-FFF2-40B4-BE49-F238E27FC236}">
              <a16:creationId xmlns:a16="http://schemas.microsoft.com/office/drawing/2014/main" id="{16338C2B-8428-43E8-AC96-0082A8DEAF6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378" name="直線コネクタ 377">
          <a:extLst>
            <a:ext uri="{FF2B5EF4-FFF2-40B4-BE49-F238E27FC236}">
              <a16:creationId xmlns:a16="http://schemas.microsoft.com/office/drawing/2014/main" id="{DC0CAC90-082F-4291-830B-DB4D5EED041B}"/>
            </a:ext>
          </a:extLst>
        </xdr:cNvPr>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79" name="【一般廃棄物処理施設】&#10;有形固定資産減価償却率最小値テキスト">
          <a:extLst>
            <a:ext uri="{FF2B5EF4-FFF2-40B4-BE49-F238E27FC236}">
              <a16:creationId xmlns:a16="http://schemas.microsoft.com/office/drawing/2014/main" id="{C10B0F03-7625-4FF3-BCBF-2A7E58C1C28B}"/>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0" name="直線コネクタ 379">
          <a:extLst>
            <a:ext uri="{FF2B5EF4-FFF2-40B4-BE49-F238E27FC236}">
              <a16:creationId xmlns:a16="http://schemas.microsoft.com/office/drawing/2014/main" id="{BFBBAA64-BB38-4524-9AF2-C341A9E731DF}"/>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381" name="【一般廃棄物処理施設】&#10;有形固定資産減価償却率最大値テキスト">
          <a:extLst>
            <a:ext uri="{FF2B5EF4-FFF2-40B4-BE49-F238E27FC236}">
              <a16:creationId xmlns:a16="http://schemas.microsoft.com/office/drawing/2014/main" id="{04C54FA8-A5EE-4601-BB00-CE6E8AA179DF}"/>
            </a:ext>
          </a:extLst>
        </xdr:cNvPr>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382" name="直線コネクタ 381">
          <a:extLst>
            <a:ext uri="{FF2B5EF4-FFF2-40B4-BE49-F238E27FC236}">
              <a16:creationId xmlns:a16="http://schemas.microsoft.com/office/drawing/2014/main" id="{E43E7848-550B-4D22-AC81-46D9AA053419}"/>
            </a:ext>
          </a:extLst>
        </xdr:cNvPr>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148607</xdr:rowOff>
    </xdr:from>
    <xdr:ext cx="405111" cy="259045"/>
    <xdr:sp macro="" textlink="">
      <xdr:nvSpPr>
        <xdr:cNvPr id="383" name="【一般廃棄物処理施設】&#10;有形固定資産減価償却率平均値テキスト">
          <a:extLst>
            <a:ext uri="{FF2B5EF4-FFF2-40B4-BE49-F238E27FC236}">
              <a16:creationId xmlns:a16="http://schemas.microsoft.com/office/drawing/2014/main" id="{518A7AFE-06D8-4D34-A6F0-1A29C999215C}"/>
            </a:ext>
          </a:extLst>
        </xdr:cNvPr>
        <xdr:cNvSpPr txBox="1"/>
      </xdr:nvSpPr>
      <xdr:spPr>
        <a:xfrm>
          <a:off x="16357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384" name="フローチャート: 判断 383">
          <a:extLst>
            <a:ext uri="{FF2B5EF4-FFF2-40B4-BE49-F238E27FC236}">
              <a16:creationId xmlns:a16="http://schemas.microsoft.com/office/drawing/2014/main" id="{4057D0CB-1462-45B5-ACF0-E32FDBEC5CCB}"/>
            </a:ext>
          </a:extLst>
        </xdr:cNvPr>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85" name="フローチャート: 判断 384">
          <a:extLst>
            <a:ext uri="{FF2B5EF4-FFF2-40B4-BE49-F238E27FC236}">
              <a16:creationId xmlns:a16="http://schemas.microsoft.com/office/drawing/2014/main" id="{2AA7E86C-D6DF-4A1F-B954-6351E0C59B7E}"/>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386" name="フローチャート: 判断 385">
          <a:extLst>
            <a:ext uri="{FF2B5EF4-FFF2-40B4-BE49-F238E27FC236}">
              <a16:creationId xmlns:a16="http://schemas.microsoft.com/office/drawing/2014/main" id="{5297909A-F1FB-4F9E-A45F-EEE19F7495F7}"/>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387" name="フローチャート: 判断 386">
          <a:extLst>
            <a:ext uri="{FF2B5EF4-FFF2-40B4-BE49-F238E27FC236}">
              <a16:creationId xmlns:a16="http://schemas.microsoft.com/office/drawing/2014/main" id="{98C7507F-64D7-45D1-9BE6-324FB157E2ED}"/>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158750</xdr:rowOff>
    </xdr:from>
    <xdr:to>
      <xdr:col>67</xdr:col>
      <xdr:colOff>101600</xdr:colOff>
      <xdr:row>39</xdr:row>
      <xdr:rowOff>88900</xdr:rowOff>
    </xdr:to>
    <xdr:sp macro="" textlink="">
      <xdr:nvSpPr>
        <xdr:cNvPr id="388" name="フローチャート: 判断 387">
          <a:extLst>
            <a:ext uri="{FF2B5EF4-FFF2-40B4-BE49-F238E27FC236}">
              <a16:creationId xmlns:a16="http://schemas.microsoft.com/office/drawing/2014/main" id="{FB79132B-807E-4CC7-9F23-875ABB8C0D10}"/>
            </a:ext>
          </a:extLst>
        </xdr:cNvPr>
        <xdr:cNvSpPr/>
      </xdr:nvSpPr>
      <xdr:spPr>
        <a:xfrm>
          <a:off x="12763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BE2DADA0-2D83-4D18-A33E-5C16EFB892B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E6B42660-DD55-475A-9674-C54850AA168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159528E6-527E-41D2-AFB3-E1C5BD2EC19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940BDC95-70DB-421C-821E-62887A417A3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D0581FB0-E7AD-4457-B544-78D3A082E1D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154940</xdr:rowOff>
    </xdr:from>
    <xdr:to>
      <xdr:col>85</xdr:col>
      <xdr:colOff>177800</xdr:colOff>
      <xdr:row>36</xdr:row>
      <xdr:rowOff>85090</xdr:rowOff>
    </xdr:to>
    <xdr:sp macro="" textlink="">
      <xdr:nvSpPr>
        <xdr:cNvPr id="394" name="楕円 393">
          <a:extLst>
            <a:ext uri="{FF2B5EF4-FFF2-40B4-BE49-F238E27FC236}">
              <a16:creationId xmlns:a16="http://schemas.microsoft.com/office/drawing/2014/main" id="{6DE8D6D0-2284-4845-A224-E81C8FE15CF4}"/>
            </a:ext>
          </a:extLst>
        </xdr:cNvPr>
        <xdr:cNvSpPr/>
      </xdr:nvSpPr>
      <xdr:spPr>
        <a:xfrm>
          <a:off x="162687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6367</xdr:rowOff>
    </xdr:from>
    <xdr:ext cx="405111" cy="259045"/>
    <xdr:sp macro="" textlink="">
      <xdr:nvSpPr>
        <xdr:cNvPr id="395" name="【一般廃棄物処理施設】&#10;有形固定資産減価償却率該当値テキスト">
          <a:extLst>
            <a:ext uri="{FF2B5EF4-FFF2-40B4-BE49-F238E27FC236}">
              <a16:creationId xmlns:a16="http://schemas.microsoft.com/office/drawing/2014/main" id="{66497700-12FC-4975-8C0E-4A533B94DC48}"/>
            </a:ext>
          </a:extLst>
        </xdr:cNvPr>
        <xdr:cNvSpPr txBox="1"/>
      </xdr:nvSpPr>
      <xdr:spPr>
        <a:xfrm>
          <a:off x="16357600"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105410</xdr:rowOff>
    </xdr:from>
    <xdr:to>
      <xdr:col>81</xdr:col>
      <xdr:colOff>101600</xdr:colOff>
      <xdr:row>36</xdr:row>
      <xdr:rowOff>35560</xdr:rowOff>
    </xdr:to>
    <xdr:sp macro="" textlink="">
      <xdr:nvSpPr>
        <xdr:cNvPr id="396" name="楕円 395">
          <a:extLst>
            <a:ext uri="{FF2B5EF4-FFF2-40B4-BE49-F238E27FC236}">
              <a16:creationId xmlns:a16="http://schemas.microsoft.com/office/drawing/2014/main" id="{0993A0A2-A911-4DA1-851D-F0D4E6435E42}"/>
            </a:ext>
          </a:extLst>
        </xdr:cNvPr>
        <xdr:cNvSpPr/>
      </xdr:nvSpPr>
      <xdr:spPr>
        <a:xfrm>
          <a:off x="15430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156210</xdr:rowOff>
    </xdr:from>
    <xdr:to>
      <xdr:col>85</xdr:col>
      <xdr:colOff>127000</xdr:colOff>
      <xdr:row>36</xdr:row>
      <xdr:rowOff>34290</xdr:rowOff>
    </xdr:to>
    <xdr:cxnSp macro="">
      <xdr:nvCxnSpPr>
        <xdr:cNvPr id="397" name="直線コネクタ 396">
          <a:extLst>
            <a:ext uri="{FF2B5EF4-FFF2-40B4-BE49-F238E27FC236}">
              <a16:creationId xmlns:a16="http://schemas.microsoft.com/office/drawing/2014/main" id="{944933EC-AAE6-4DF3-900B-8DF298EFF47D}"/>
            </a:ext>
          </a:extLst>
        </xdr:cNvPr>
        <xdr:cNvCxnSpPr/>
      </xdr:nvCxnSpPr>
      <xdr:spPr>
        <a:xfrm>
          <a:off x="15481300" y="615696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55880</xdr:rowOff>
    </xdr:from>
    <xdr:to>
      <xdr:col>76</xdr:col>
      <xdr:colOff>165100</xdr:colOff>
      <xdr:row>35</xdr:row>
      <xdr:rowOff>157480</xdr:rowOff>
    </xdr:to>
    <xdr:sp macro="" textlink="">
      <xdr:nvSpPr>
        <xdr:cNvPr id="398" name="楕円 397">
          <a:extLst>
            <a:ext uri="{FF2B5EF4-FFF2-40B4-BE49-F238E27FC236}">
              <a16:creationId xmlns:a16="http://schemas.microsoft.com/office/drawing/2014/main" id="{22B1435C-0490-411C-8E66-585473BAA322}"/>
            </a:ext>
          </a:extLst>
        </xdr:cNvPr>
        <xdr:cNvSpPr/>
      </xdr:nvSpPr>
      <xdr:spPr>
        <a:xfrm>
          <a:off x="14541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106680</xdr:rowOff>
    </xdr:from>
    <xdr:to>
      <xdr:col>81</xdr:col>
      <xdr:colOff>50800</xdr:colOff>
      <xdr:row>35</xdr:row>
      <xdr:rowOff>156210</xdr:rowOff>
    </xdr:to>
    <xdr:cxnSp macro="">
      <xdr:nvCxnSpPr>
        <xdr:cNvPr id="399" name="直線コネクタ 398">
          <a:extLst>
            <a:ext uri="{FF2B5EF4-FFF2-40B4-BE49-F238E27FC236}">
              <a16:creationId xmlns:a16="http://schemas.microsoft.com/office/drawing/2014/main" id="{A9E222AE-0B23-4375-82B3-3E8709D50B87}"/>
            </a:ext>
          </a:extLst>
        </xdr:cNvPr>
        <xdr:cNvCxnSpPr/>
      </xdr:nvCxnSpPr>
      <xdr:spPr>
        <a:xfrm>
          <a:off x="14592300" y="61074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154940</xdr:rowOff>
    </xdr:from>
    <xdr:to>
      <xdr:col>72</xdr:col>
      <xdr:colOff>38100</xdr:colOff>
      <xdr:row>36</xdr:row>
      <xdr:rowOff>85090</xdr:rowOff>
    </xdr:to>
    <xdr:sp macro="" textlink="">
      <xdr:nvSpPr>
        <xdr:cNvPr id="400" name="楕円 399">
          <a:extLst>
            <a:ext uri="{FF2B5EF4-FFF2-40B4-BE49-F238E27FC236}">
              <a16:creationId xmlns:a16="http://schemas.microsoft.com/office/drawing/2014/main" id="{68284FA5-018F-44AC-9ABE-0E092F036C29}"/>
            </a:ext>
          </a:extLst>
        </xdr:cNvPr>
        <xdr:cNvSpPr/>
      </xdr:nvSpPr>
      <xdr:spPr>
        <a:xfrm>
          <a:off x="13652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106680</xdr:rowOff>
    </xdr:from>
    <xdr:to>
      <xdr:col>76</xdr:col>
      <xdr:colOff>114300</xdr:colOff>
      <xdr:row>36</xdr:row>
      <xdr:rowOff>34290</xdr:rowOff>
    </xdr:to>
    <xdr:cxnSp macro="">
      <xdr:nvCxnSpPr>
        <xdr:cNvPr id="401" name="直線コネクタ 400">
          <a:extLst>
            <a:ext uri="{FF2B5EF4-FFF2-40B4-BE49-F238E27FC236}">
              <a16:creationId xmlns:a16="http://schemas.microsoft.com/office/drawing/2014/main" id="{48F4C064-74B9-41FA-A3E3-AB942468E431}"/>
            </a:ext>
          </a:extLst>
        </xdr:cNvPr>
        <xdr:cNvCxnSpPr/>
      </xdr:nvCxnSpPr>
      <xdr:spPr>
        <a:xfrm flipV="1">
          <a:off x="13703300" y="610743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02" name="n_1aveValue【一般廃棄物処理施設】&#10;有形固定資産減価償却率">
          <a:extLst>
            <a:ext uri="{FF2B5EF4-FFF2-40B4-BE49-F238E27FC236}">
              <a16:creationId xmlns:a16="http://schemas.microsoft.com/office/drawing/2014/main" id="{258A3C93-7287-4F9B-A560-7D6276EEB976}"/>
            </a:ext>
          </a:extLst>
        </xdr:cNvPr>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403" name="n_2aveValue【一般廃棄物処理施設】&#10;有形固定資産減価償却率">
          <a:extLst>
            <a:ext uri="{FF2B5EF4-FFF2-40B4-BE49-F238E27FC236}">
              <a16:creationId xmlns:a16="http://schemas.microsoft.com/office/drawing/2014/main" id="{880152CD-416C-4F34-AB72-66076C8DA890}"/>
            </a:ext>
          </a:extLst>
        </xdr:cNvPr>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102887</xdr:rowOff>
    </xdr:from>
    <xdr:ext cx="405111" cy="259045"/>
    <xdr:sp macro="" textlink="">
      <xdr:nvSpPr>
        <xdr:cNvPr id="404" name="n_3aveValue【一般廃棄物処理施設】&#10;有形固定資産減価償却率">
          <a:extLst>
            <a:ext uri="{FF2B5EF4-FFF2-40B4-BE49-F238E27FC236}">
              <a16:creationId xmlns:a16="http://schemas.microsoft.com/office/drawing/2014/main" id="{670B2CC9-1713-417B-9FF6-3AB06A4A5A3C}"/>
            </a:ext>
          </a:extLst>
        </xdr:cNvPr>
        <xdr:cNvSpPr txBox="1"/>
      </xdr:nvSpPr>
      <xdr:spPr>
        <a:xfrm>
          <a:off x="13500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105427</xdr:rowOff>
    </xdr:from>
    <xdr:ext cx="405111" cy="259045"/>
    <xdr:sp macro="" textlink="">
      <xdr:nvSpPr>
        <xdr:cNvPr id="405" name="n_4aveValue【一般廃棄物処理施設】&#10;有形固定資産減価償却率">
          <a:extLst>
            <a:ext uri="{FF2B5EF4-FFF2-40B4-BE49-F238E27FC236}">
              <a16:creationId xmlns:a16="http://schemas.microsoft.com/office/drawing/2014/main" id="{FC5DCCCB-22F9-44FB-A8D5-72ED13AD4761}"/>
            </a:ext>
          </a:extLst>
        </xdr:cNvPr>
        <xdr:cNvSpPr txBox="1"/>
      </xdr:nvSpPr>
      <xdr:spPr>
        <a:xfrm>
          <a:off x="12611744" y="644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52087</xdr:rowOff>
    </xdr:from>
    <xdr:ext cx="405111" cy="259045"/>
    <xdr:sp macro="" textlink="">
      <xdr:nvSpPr>
        <xdr:cNvPr id="406" name="n_1mainValue【一般廃棄物処理施設】&#10;有形固定資産減価償却率">
          <a:extLst>
            <a:ext uri="{FF2B5EF4-FFF2-40B4-BE49-F238E27FC236}">
              <a16:creationId xmlns:a16="http://schemas.microsoft.com/office/drawing/2014/main" id="{676D73FD-63B9-40DF-BC27-912F6930221C}"/>
            </a:ext>
          </a:extLst>
        </xdr:cNvPr>
        <xdr:cNvSpPr txBox="1"/>
      </xdr:nvSpPr>
      <xdr:spPr>
        <a:xfrm>
          <a:off x="15266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2557</xdr:rowOff>
    </xdr:from>
    <xdr:ext cx="405111" cy="259045"/>
    <xdr:sp macro="" textlink="">
      <xdr:nvSpPr>
        <xdr:cNvPr id="407" name="n_2mainValue【一般廃棄物処理施設】&#10;有形固定資産減価償却率">
          <a:extLst>
            <a:ext uri="{FF2B5EF4-FFF2-40B4-BE49-F238E27FC236}">
              <a16:creationId xmlns:a16="http://schemas.microsoft.com/office/drawing/2014/main" id="{0ACAE5C0-A494-4A2C-A777-0AC4CC9C7179}"/>
            </a:ext>
          </a:extLst>
        </xdr:cNvPr>
        <xdr:cNvSpPr txBox="1"/>
      </xdr:nvSpPr>
      <xdr:spPr>
        <a:xfrm>
          <a:off x="1438974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101617</xdr:rowOff>
    </xdr:from>
    <xdr:ext cx="405111" cy="259045"/>
    <xdr:sp macro="" textlink="">
      <xdr:nvSpPr>
        <xdr:cNvPr id="408" name="n_3mainValue【一般廃棄物処理施設】&#10;有形固定資産減価償却率">
          <a:extLst>
            <a:ext uri="{FF2B5EF4-FFF2-40B4-BE49-F238E27FC236}">
              <a16:creationId xmlns:a16="http://schemas.microsoft.com/office/drawing/2014/main" id="{C5B7DEB7-C27E-459C-8B9B-8EBA847D4816}"/>
            </a:ext>
          </a:extLst>
        </xdr:cNvPr>
        <xdr:cNvSpPr txBox="1"/>
      </xdr:nvSpPr>
      <xdr:spPr>
        <a:xfrm>
          <a:off x="135007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a:extLst>
            <a:ext uri="{FF2B5EF4-FFF2-40B4-BE49-F238E27FC236}">
              <a16:creationId xmlns:a16="http://schemas.microsoft.com/office/drawing/2014/main" id="{22B60338-13B2-494A-A738-C55BEF09CD7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a:extLst>
            <a:ext uri="{FF2B5EF4-FFF2-40B4-BE49-F238E27FC236}">
              <a16:creationId xmlns:a16="http://schemas.microsoft.com/office/drawing/2014/main" id="{C5935A85-374A-4347-93D0-B2022CD4960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a:extLst>
            <a:ext uri="{FF2B5EF4-FFF2-40B4-BE49-F238E27FC236}">
              <a16:creationId xmlns:a16="http://schemas.microsoft.com/office/drawing/2014/main" id="{F82850D5-3A15-4081-89C2-2489A44EBC2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a:extLst>
            <a:ext uri="{FF2B5EF4-FFF2-40B4-BE49-F238E27FC236}">
              <a16:creationId xmlns:a16="http://schemas.microsoft.com/office/drawing/2014/main" id="{96F6C3E5-EEB1-48E5-9F79-2A1D67FA37E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a:extLst>
            <a:ext uri="{FF2B5EF4-FFF2-40B4-BE49-F238E27FC236}">
              <a16:creationId xmlns:a16="http://schemas.microsoft.com/office/drawing/2014/main" id="{1664DBF9-F2FD-4ADF-9735-5D61AB4DC93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a:extLst>
            <a:ext uri="{FF2B5EF4-FFF2-40B4-BE49-F238E27FC236}">
              <a16:creationId xmlns:a16="http://schemas.microsoft.com/office/drawing/2014/main" id="{A8789B05-5993-4B6C-A2E3-75A450CD028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a:extLst>
            <a:ext uri="{FF2B5EF4-FFF2-40B4-BE49-F238E27FC236}">
              <a16:creationId xmlns:a16="http://schemas.microsoft.com/office/drawing/2014/main" id="{581C3216-46C3-4091-B1D3-E665854AE2F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a:extLst>
            <a:ext uri="{FF2B5EF4-FFF2-40B4-BE49-F238E27FC236}">
              <a16:creationId xmlns:a16="http://schemas.microsoft.com/office/drawing/2014/main" id="{26B7CE92-5CE3-4F37-8368-C8CC7DF25F7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a:extLst>
            <a:ext uri="{FF2B5EF4-FFF2-40B4-BE49-F238E27FC236}">
              <a16:creationId xmlns:a16="http://schemas.microsoft.com/office/drawing/2014/main" id="{F64312C2-A68C-4CF4-9F76-4D7A1EEF86A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a:extLst>
            <a:ext uri="{FF2B5EF4-FFF2-40B4-BE49-F238E27FC236}">
              <a16:creationId xmlns:a16="http://schemas.microsoft.com/office/drawing/2014/main" id="{F7871536-B389-4F27-A2AE-3D1943DA9EA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9" name="直線コネクタ 418">
          <a:extLst>
            <a:ext uri="{FF2B5EF4-FFF2-40B4-BE49-F238E27FC236}">
              <a16:creationId xmlns:a16="http://schemas.microsoft.com/office/drawing/2014/main" id="{E8725BC3-D53D-4DD1-B7A1-64D75FD039C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0" name="テキスト ボックス 419">
          <a:extLst>
            <a:ext uri="{FF2B5EF4-FFF2-40B4-BE49-F238E27FC236}">
              <a16:creationId xmlns:a16="http://schemas.microsoft.com/office/drawing/2014/main" id="{56AFD8EA-4A9F-4A89-AB4C-1B45AAEB40F5}"/>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1" name="直線コネクタ 420">
          <a:extLst>
            <a:ext uri="{FF2B5EF4-FFF2-40B4-BE49-F238E27FC236}">
              <a16:creationId xmlns:a16="http://schemas.microsoft.com/office/drawing/2014/main" id="{07BEBC9C-5E4C-46E6-B472-3D23A6F4C19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22" name="テキスト ボックス 421">
          <a:extLst>
            <a:ext uri="{FF2B5EF4-FFF2-40B4-BE49-F238E27FC236}">
              <a16:creationId xmlns:a16="http://schemas.microsoft.com/office/drawing/2014/main" id="{EA31A6A1-7359-4FB2-8E48-D11E536D740E}"/>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3" name="直線コネクタ 422">
          <a:extLst>
            <a:ext uri="{FF2B5EF4-FFF2-40B4-BE49-F238E27FC236}">
              <a16:creationId xmlns:a16="http://schemas.microsoft.com/office/drawing/2014/main" id="{D5976487-43DB-48C9-A40C-F1964F208E6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4" name="テキスト ボックス 423">
          <a:extLst>
            <a:ext uri="{FF2B5EF4-FFF2-40B4-BE49-F238E27FC236}">
              <a16:creationId xmlns:a16="http://schemas.microsoft.com/office/drawing/2014/main" id="{5D2E51A9-602A-48AC-B20E-94B454B138EB}"/>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5" name="直線コネクタ 424">
          <a:extLst>
            <a:ext uri="{FF2B5EF4-FFF2-40B4-BE49-F238E27FC236}">
              <a16:creationId xmlns:a16="http://schemas.microsoft.com/office/drawing/2014/main" id="{BF6CA1FD-F6A3-4419-B205-6B87147F3BB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6" name="テキスト ボックス 425">
          <a:extLst>
            <a:ext uri="{FF2B5EF4-FFF2-40B4-BE49-F238E27FC236}">
              <a16:creationId xmlns:a16="http://schemas.microsoft.com/office/drawing/2014/main" id="{15975C59-352A-4AC5-8906-19AEA4D9E24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7" name="直線コネクタ 426">
          <a:extLst>
            <a:ext uri="{FF2B5EF4-FFF2-40B4-BE49-F238E27FC236}">
              <a16:creationId xmlns:a16="http://schemas.microsoft.com/office/drawing/2014/main" id="{84DF9E7A-C7F8-49D3-B513-D760EFA5FAF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8" name="テキスト ボックス 427">
          <a:extLst>
            <a:ext uri="{FF2B5EF4-FFF2-40B4-BE49-F238E27FC236}">
              <a16:creationId xmlns:a16="http://schemas.microsoft.com/office/drawing/2014/main" id="{15A13D3B-9E85-4088-B57C-A15376E9658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a:extLst>
            <a:ext uri="{FF2B5EF4-FFF2-40B4-BE49-F238E27FC236}">
              <a16:creationId xmlns:a16="http://schemas.microsoft.com/office/drawing/2014/main" id="{E1B04FA9-A264-46DA-BA76-ACEF7B08EE4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0" name="テキスト ボックス 429">
          <a:extLst>
            <a:ext uri="{FF2B5EF4-FFF2-40B4-BE49-F238E27FC236}">
              <a16:creationId xmlns:a16="http://schemas.microsoft.com/office/drawing/2014/main" id="{4DBE22DE-6B19-477C-BA0A-736B6FB9499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一般廃棄物処理施設】&#10;一人当たり有形固定資産（償却資産）額グラフ枠">
          <a:extLst>
            <a:ext uri="{FF2B5EF4-FFF2-40B4-BE49-F238E27FC236}">
              <a16:creationId xmlns:a16="http://schemas.microsoft.com/office/drawing/2014/main" id="{5319CF62-9211-41FD-A53A-89E763E1341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432" name="直線コネクタ 431">
          <a:extLst>
            <a:ext uri="{FF2B5EF4-FFF2-40B4-BE49-F238E27FC236}">
              <a16:creationId xmlns:a16="http://schemas.microsoft.com/office/drawing/2014/main" id="{22917C19-A4D5-4408-A709-A1953EB4B0D1}"/>
            </a:ext>
          </a:extLst>
        </xdr:cNvPr>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433" name="【一般廃棄物処理施設】&#10;一人当たり有形固定資産（償却資産）額最小値テキスト">
          <a:extLst>
            <a:ext uri="{FF2B5EF4-FFF2-40B4-BE49-F238E27FC236}">
              <a16:creationId xmlns:a16="http://schemas.microsoft.com/office/drawing/2014/main" id="{909BAA40-3050-4D6F-B818-A9E531F98B5B}"/>
            </a:ext>
          </a:extLst>
        </xdr:cNvPr>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434" name="直線コネクタ 433">
          <a:extLst>
            <a:ext uri="{FF2B5EF4-FFF2-40B4-BE49-F238E27FC236}">
              <a16:creationId xmlns:a16="http://schemas.microsoft.com/office/drawing/2014/main" id="{0FF32931-E63B-4339-8879-62C3C1FCB004}"/>
            </a:ext>
          </a:extLst>
        </xdr:cNvPr>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435" name="【一般廃棄物処理施設】&#10;一人当たり有形固定資産（償却資産）額最大値テキスト">
          <a:extLst>
            <a:ext uri="{FF2B5EF4-FFF2-40B4-BE49-F238E27FC236}">
              <a16:creationId xmlns:a16="http://schemas.microsoft.com/office/drawing/2014/main" id="{24735D3C-BAD4-4138-9462-0AAEE082209D}"/>
            </a:ext>
          </a:extLst>
        </xdr:cNvPr>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436" name="直線コネクタ 435">
          <a:extLst>
            <a:ext uri="{FF2B5EF4-FFF2-40B4-BE49-F238E27FC236}">
              <a16:creationId xmlns:a16="http://schemas.microsoft.com/office/drawing/2014/main" id="{4CC4F499-562A-4BFB-A3B0-3931B65850F9}"/>
            </a:ext>
          </a:extLst>
        </xdr:cNvPr>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95639</xdr:rowOff>
    </xdr:from>
    <xdr:ext cx="599010" cy="259045"/>
    <xdr:sp macro="" textlink="">
      <xdr:nvSpPr>
        <xdr:cNvPr id="437" name="【一般廃棄物処理施設】&#10;一人当たり有形固定資産（償却資産）額平均値テキスト">
          <a:extLst>
            <a:ext uri="{FF2B5EF4-FFF2-40B4-BE49-F238E27FC236}">
              <a16:creationId xmlns:a16="http://schemas.microsoft.com/office/drawing/2014/main" id="{7AA22104-4935-4542-867E-AE2B965DE4DF}"/>
            </a:ext>
          </a:extLst>
        </xdr:cNvPr>
        <xdr:cNvSpPr txBox="1"/>
      </xdr:nvSpPr>
      <xdr:spPr>
        <a:xfrm>
          <a:off x="22199600" y="6610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438" name="フローチャート: 判断 437">
          <a:extLst>
            <a:ext uri="{FF2B5EF4-FFF2-40B4-BE49-F238E27FC236}">
              <a16:creationId xmlns:a16="http://schemas.microsoft.com/office/drawing/2014/main" id="{639BA25F-6C22-4CD5-A0F5-D9CEEF08C6A4}"/>
            </a:ext>
          </a:extLst>
        </xdr:cNvPr>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439" name="フローチャート: 判断 438">
          <a:extLst>
            <a:ext uri="{FF2B5EF4-FFF2-40B4-BE49-F238E27FC236}">
              <a16:creationId xmlns:a16="http://schemas.microsoft.com/office/drawing/2014/main" id="{469C55FC-3D53-4090-A8CC-FE1E34B563B7}"/>
            </a:ext>
          </a:extLst>
        </xdr:cNvPr>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440" name="フローチャート: 判断 439">
          <a:extLst>
            <a:ext uri="{FF2B5EF4-FFF2-40B4-BE49-F238E27FC236}">
              <a16:creationId xmlns:a16="http://schemas.microsoft.com/office/drawing/2014/main" id="{D1E53D0F-B454-4945-A070-E824177A6F08}"/>
            </a:ext>
          </a:extLst>
        </xdr:cNvPr>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441" name="フローチャート: 判断 440">
          <a:extLst>
            <a:ext uri="{FF2B5EF4-FFF2-40B4-BE49-F238E27FC236}">
              <a16:creationId xmlns:a16="http://schemas.microsoft.com/office/drawing/2014/main" id="{EF3BB983-95D8-4714-B16F-BC0EF7CFD7E4}"/>
            </a:ext>
          </a:extLst>
        </xdr:cNvPr>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15269</xdr:rowOff>
    </xdr:from>
    <xdr:to>
      <xdr:col>98</xdr:col>
      <xdr:colOff>38100</xdr:colOff>
      <xdr:row>40</xdr:row>
      <xdr:rowOff>116869</xdr:rowOff>
    </xdr:to>
    <xdr:sp macro="" textlink="">
      <xdr:nvSpPr>
        <xdr:cNvPr id="442" name="フローチャート: 判断 441">
          <a:extLst>
            <a:ext uri="{FF2B5EF4-FFF2-40B4-BE49-F238E27FC236}">
              <a16:creationId xmlns:a16="http://schemas.microsoft.com/office/drawing/2014/main" id="{5B45852B-B692-4727-A5B9-93074A2A31FA}"/>
            </a:ext>
          </a:extLst>
        </xdr:cNvPr>
        <xdr:cNvSpPr/>
      </xdr:nvSpPr>
      <xdr:spPr>
        <a:xfrm>
          <a:off x="18605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3F6FF7A9-3D09-4673-A5A6-A89791A5E48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D9F35E99-C1A4-4D2D-9C7C-CA4070A74A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9C9AFD58-5A22-477D-965A-52C56CAA645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CF06BA4D-D18F-46B0-B6D9-98B03D3DEB2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AD464142-AB2F-463A-B375-DD57851EC2F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152437</xdr:rowOff>
    </xdr:from>
    <xdr:to>
      <xdr:col>116</xdr:col>
      <xdr:colOff>114300</xdr:colOff>
      <xdr:row>42</xdr:row>
      <xdr:rowOff>82587</xdr:rowOff>
    </xdr:to>
    <xdr:sp macro="" textlink="">
      <xdr:nvSpPr>
        <xdr:cNvPr id="448" name="楕円 447">
          <a:extLst>
            <a:ext uri="{FF2B5EF4-FFF2-40B4-BE49-F238E27FC236}">
              <a16:creationId xmlns:a16="http://schemas.microsoft.com/office/drawing/2014/main" id="{204834B1-6A6B-4B7D-8B1E-2C8B0B4A1F51}"/>
            </a:ext>
          </a:extLst>
        </xdr:cNvPr>
        <xdr:cNvSpPr/>
      </xdr:nvSpPr>
      <xdr:spPr>
        <a:xfrm>
          <a:off x="22110700" y="71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67364</xdr:rowOff>
    </xdr:from>
    <xdr:ext cx="469744" cy="259045"/>
    <xdr:sp macro="" textlink="">
      <xdr:nvSpPr>
        <xdr:cNvPr id="449" name="【一般廃棄物処理施設】&#10;一人当たり有形固定資産（償却資産）額該当値テキスト">
          <a:extLst>
            <a:ext uri="{FF2B5EF4-FFF2-40B4-BE49-F238E27FC236}">
              <a16:creationId xmlns:a16="http://schemas.microsoft.com/office/drawing/2014/main" id="{7D0D08EE-314F-4FCF-8E05-077918B5929E}"/>
            </a:ext>
          </a:extLst>
        </xdr:cNvPr>
        <xdr:cNvSpPr txBox="1"/>
      </xdr:nvSpPr>
      <xdr:spPr>
        <a:xfrm>
          <a:off x="22199600" y="709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152597</xdr:rowOff>
    </xdr:from>
    <xdr:to>
      <xdr:col>112</xdr:col>
      <xdr:colOff>38100</xdr:colOff>
      <xdr:row>42</xdr:row>
      <xdr:rowOff>82747</xdr:rowOff>
    </xdr:to>
    <xdr:sp macro="" textlink="">
      <xdr:nvSpPr>
        <xdr:cNvPr id="450" name="楕円 449">
          <a:extLst>
            <a:ext uri="{FF2B5EF4-FFF2-40B4-BE49-F238E27FC236}">
              <a16:creationId xmlns:a16="http://schemas.microsoft.com/office/drawing/2014/main" id="{C30D4DB3-5439-427E-9A20-C3D7F07EDBDC}"/>
            </a:ext>
          </a:extLst>
        </xdr:cNvPr>
        <xdr:cNvSpPr/>
      </xdr:nvSpPr>
      <xdr:spPr>
        <a:xfrm>
          <a:off x="21272500" y="71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31787</xdr:rowOff>
    </xdr:from>
    <xdr:to>
      <xdr:col>116</xdr:col>
      <xdr:colOff>63500</xdr:colOff>
      <xdr:row>42</xdr:row>
      <xdr:rowOff>31947</xdr:rowOff>
    </xdr:to>
    <xdr:cxnSp macro="">
      <xdr:nvCxnSpPr>
        <xdr:cNvPr id="451" name="直線コネクタ 450">
          <a:extLst>
            <a:ext uri="{FF2B5EF4-FFF2-40B4-BE49-F238E27FC236}">
              <a16:creationId xmlns:a16="http://schemas.microsoft.com/office/drawing/2014/main" id="{26BA11C9-5A21-4B63-988B-C354EB4F8D0D}"/>
            </a:ext>
          </a:extLst>
        </xdr:cNvPr>
        <xdr:cNvCxnSpPr/>
      </xdr:nvCxnSpPr>
      <xdr:spPr>
        <a:xfrm flipV="1">
          <a:off x="21323300" y="7232687"/>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152722</xdr:rowOff>
    </xdr:from>
    <xdr:to>
      <xdr:col>107</xdr:col>
      <xdr:colOff>101600</xdr:colOff>
      <xdr:row>42</xdr:row>
      <xdr:rowOff>82872</xdr:rowOff>
    </xdr:to>
    <xdr:sp macro="" textlink="">
      <xdr:nvSpPr>
        <xdr:cNvPr id="452" name="楕円 451">
          <a:extLst>
            <a:ext uri="{FF2B5EF4-FFF2-40B4-BE49-F238E27FC236}">
              <a16:creationId xmlns:a16="http://schemas.microsoft.com/office/drawing/2014/main" id="{E984F51E-F4F9-4BC9-B924-AC5878AF1436}"/>
            </a:ext>
          </a:extLst>
        </xdr:cNvPr>
        <xdr:cNvSpPr/>
      </xdr:nvSpPr>
      <xdr:spPr>
        <a:xfrm>
          <a:off x="20383500" y="718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31947</xdr:rowOff>
    </xdr:from>
    <xdr:to>
      <xdr:col>111</xdr:col>
      <xdr:colOff>177800</xdr:colOff>
      <xdr:row>42</xdr:row>
      <xdr:rowOff>32072</xdr:rowOff>
    </xdr:to>
    <xdr:cxnSp macro="">
      <xdr:nvCxnSpPr>
        <xdr:cNvPr id="453" name="直線コネクタ 452">
          <a:extLst>
            <a:ext uri="{FF2B5EF4-FFF2-40B4-BE49-F238E27FC236}">
              <a16:creationId xmlns:a16="http://schemas.microsoft.com/office/drawing/2014/main" id="{9F16A4C1-F681-4DEC-BEC2-01D21959D612}"/>
            </a:ext>
          </a:extLst>
        </xdr:cNvPr>
        <xdr:cNvCxnSpPr/>
      </xdr:nvCxnSpPr>
      <xdr:spPr>
        <a:xfrm flipV="1">
          <a:off x="20434300" y="7232847"/>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26367</xdr:rowOff>
    </xdr:from>
    <xdr:to>
      <xdr:col>102</xdr:col>
      <xdr:colOff>165100</xdr:colOff>
      <xdr:row>41</xdr:row>
      <xdr:rowOff>127967</xdr:rowOff>
    </xdr:to>
    <xdr:sp macro="" textlink="">
      <xdr:nvSpPr>
        <xdr:cNvPr id="454" name="楕円 453">
          <a:extLst>
            <a:ext uri="{FF2B5EF4-FFF2-40B4-BE49-F238E27FC236}">
              <a16:creationId xmlns:a16="http://schemas.microsoft.com/office/drawing/2014/main" id="{090A27C6-773A-45A4-91DF-7C86D9398A23}"/>
            </a:ext>
          </a:extLst>
        </xdr:cNvPr>
        <xdr:cNvSpPr/>
      </xdr:nvSpPr>
      <xdr:spPr>
        <a:xfrm>
          <a:off x="19494500" y="70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77167</xdr:rowOff>
    </xdr:from>
    <xdr:to>
      <xdr:col>107</xdr:col>
      <xdr:colOff>50800</xdr:colOff>
      <xdr:row>42</xdr:row>
      <xdr:rowOff>32072</xdr:rowOff>
    </xdr:to>
    <xdr:cxnSp macro="">
      <xdr:nvCxnSpPr>
        <xdr:cNvPr id="455" name="直線コネクタ 454">
          <a:extLst>
            <a:ext uri="{FF2B5EF4-FFF2-40B4-BE49-F238E27FC236}">
              <a16:creationId xmlns:a16="http://schemas.microsoft.com/office/drawing/2014/main" id="{692E9B9E-0211-45B1-A2FD-FA299D870507}"/>
            </a:ext>
          </a:extLst>
        </xdr:cNvPr>
        <xdr:cNvCxnSpPr/>
      </xdr:nvCxnSpPr>
      <xdr:spPr>
        <a:xfrm>
          <a:off x="19545300" y="7106617"/>
          <a:ext cx="889000" cy="12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20521</xdr:rowOff>
    </xdr:from>
    <xdr:ext cx="599010" cy="259045"/>
    <xdr:sp macro="" textlink="">
      <xdr:nvSpPr>
        <xdr:cNvPr id="456" name="n_1aveValue【一般廃棄物処理施設】&#10;一人当たり有形固定資産（償却資産）額">
          <a:extLst>
            <a:ext uri="{FF2B5EF4-FFF2-40B4-BE49-F238E27FC236}">
              <a16:creationId xmlns:a16="http://schemas.microsoft.com/office/drawing/2014/main" id="{4AACF3A4-9EE5-4AA3-9DA1-610AE4F3CD8F}"/>
            </a:ext>
          </a:extLst>
        </xdr:cNvPr>
        <xdr:cNvSpPr txBox="1"/>
      </xdr:nvSpPr>
      <xdr:spPr>
        <a:xfrm>
          <a:off x="21011095" y="653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137831</xdr:rowOff>
    </xdr:from>
    <xdr:ext cx="599010" cy="259045"/>
    <xdr:sp macro="" textlink="">
      <xdr:nvSpPr>
        <xdr:cNvPr id="457" name="n_2aveValue【一般廃棄物処理施設】&#10;一人当たり有形固定資産（償却資産）額">
          <a:extLst>
            <a:ext uri="{FF2B5EF4-FFF2-40B4-BE49-F238E27FC236}">
              <a16:creationId xmlns:a16="http://schemas.microsoft.com/office/drawing/2014/main" id="{730424EB-451E-4093-A376-3BF35D5BC544}"/>
            </a:ext>
          </a:extLst>
        </xdr:cNvPr>
        <xdr:cNvSpPr txBox="1"/>
      </xdr:nvSpPr>
      <xdr:spPr>
        <a:xfrm>
          <a:off x="201347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117787</xdr:rowOff>
    </xdr:from>
    <xdr:ext cx="599010" cy="259045"/>
    <xdr:sp macro="" textlink="">
      <xdr:nvSpPr>
        <xdr:cNvPr id="458" name="n_3aveValue【一般廃棄物処理施設】&#10;一人当たり有形固定資産（償却資産）額">
          <a:extLst>
            <a:ext uri="{FF2B5EF4-FFF2-40B4-BE49-F238E27FC236}">
              <a16:creationId xmlns:a16="http://schemas.microsoft.com/office/drawing/2014/main" id="{088F9419-A524-49EF-96BC-03B112CB693B}"/>
            </a:ext>
          </a:extLst>
        </xdr:cNvPr>
        <xdr:cNvSpPr txBox="1"/>
      </xdr:nvSpPr>
      <xdr:spPr>
        <a:xfrm>
          <a:off x="19245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133396</xdr:rowOff>
    </xdr:from>
    <xdr:ext cx="534377" cy="259045"/>
    <xdr:sp macro="" textlink="">
      <xdr:nvSpPr>
        <xdr:cNvPr id="459" name="n_4aveValue【一般廃棄物処理施設】&#10;一人当たり有形固定資産（償却資産）額">
          <a:extLst>
            <a:ext uri="{FF2B5EF4-FFF2-40B4-BE49-F238E27FC236}">
              <a16:creationId xmlns:a16="http://schemas.microsoft.com/office/drawing/2014/main" id="{BCD1CA74-54A9-4CA8-8FDD-4E66DDEDA3AB}"/>
            </a:ext>
          </a:extLst>
        </xdr:cNvPr>
        <xdr:cNvSpPr txBox="1"/>
      </xdr:nvSpPr>
      <xdr:spPr>
        <a:xfrm>
          <a:off x="18389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73874</xdr:rowOff>
    </xdr:from>
    <xdr:ext cx="469744" cy="259045"/>
    <xdr:sp macro="" textlink="">
      <xdr:nvSpPr>
        <xdr:cNvPr id="460" name="n_1mainValue【一般廃棄物処理施設】&#10;一人当たり有形固定資産（償却資産）額">
          <a:extLst>
            <a:ext uri="{FF2B5EF4-FFF2-40B4-BE49-F238E27FC236}">
              <a16:creationId xmlns:a16="http://schemas.microsoft.com/office/drawing/2014/main" id="{E2CB7814-7C4B-4847-880E-C3948D16BCE8}"/>
            </a:ext>
          </a:extLst>
        </xdr:cNvPr>
        <xdr:cNvSpPr txBox="1"/>
      </xdr:nvSpPr>
      <xdr:spPr>
        <a:xfrm>
          <a:off x="21075728" y="727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73999</xdr:rowOff>
    </xdr:from>
    <xdr:ext cx="469744" cy="259045"/>
    <xdr:sp macro="" textlink="">
      <xdr:nvSpPr>
        <xdr:cNvPr id="461" name="n_2mainValue【一般廃棄物処理施設】&#10;一人当たり有形固定資産（償却資産）額">
          <a:extLst>
            <a:ext uri="{FF2B5EF4-FFF2-40B4-BE49-F238E27FC236}">
              <a16:creationId xmlns:a16="http://schemas.microsoft.com/office/drawing/2014/main" id="{165C5640-F9A7-4748-B06F-62DD786061BA}"/>
            </a:ext>
          </a:extLst>
        </xdr:cNvPr>
        <xdr:cNvSpPr txBox="1"/>
      </xdr:nvSpPr>
      <xdr:spPr>
        <a:xfrm>
          <a:off x="20199428" y="727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119094</xdr:rowOff>
    </xdr:from>
    <xdr:ext cx="534377" cy="259045"/>
    <xdr:sp macro="" textlink="">
      <xdr:nvSpPr>
        <xdr:cNvPr id="462" name="n_3mainValue【一般廃棄物処理施設】&#10;一人当たり有形固定資産（償却資産）額">
          <a:extLst>
            <a:ext uri="{FF2B5EF4-FFF2-40B4-BE49-F238E27FC236}">
              <a16:creationId xmlns:a16="http://schemas.microsoft.com/office/drawing/2014/main" id="{A48D44AE-5069-469A-A4C8-D9E2698D354D}"/>
            </a:ext>
          </a:extLst>
        </xdr:cNvPr>
        <xdr:cNvSpPr txBox="1"/>
      </xdr:nvSpPr>
      <xdr:spPr>
        <a:xfrm>
          <a:off x="19278111" y="714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a:extLst>
            <a:ext uri="{FF2B5EF4-FFF2-40B4-BE49-F238E27FC236}">
              <a16:creationId xmlns:a16="http://schemas.microsoft.com/office/drawing/2014/main" id="{EF42A28C-E285-4FCA-9D86-67F768934EE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a:extLst>
            <a:ext uri="{FF2B5EF4-FFF2-40B4-BE49-F238E27FC236}">
              <a16:creationId xmlns:a16="http://schemas.microsoft.com/office/drawing/2014/main" id="{6A423C49-8976-4561-A9A4-F16A890BCB2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a:extLst>
            <a:ext uri="{FF2B5EF4-FFF2-40B4-BE49-F238E27FC236}">
              <a16:creationId xmlns:a16="http://schemas.microsoft.com/office/drawing/2014/main" id="{B91ED65D-93EE-47CE-9EC2-FFA083DBFE0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a:extLst>
            <a:ext uri="{FF2B5EF4-FFF2-40B4-BE49-F238E27FC236}">
              <a16:creationId xmlns:a16="http://schemas.microsoft.com/office/drawing/2014/main" id="{D26D6680-46F2-4288-B8C7-D7A8923872E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a:extLst>
            <a:ext uri="{FF2B5EF4-FFF2-40B4-BE49-F238E27FC236}">
              <a16:creationId xmlns:a16="http://schemas.microsoft.com/office/drawing/2014/main" id="{BCF05E58-081C-4CEF-B5CC-769E68E6DE3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a:extLst>
            <a:ext uri="{FF2B5EF4-FFF2-40B4-BE49-F238E27FC236}">
              <a16:creationId xmlns:a16="http://schemas.microsoft.com/office/drawing/2014/main" id="{3494E5C7-D712-4CF4-9BC0-7CF14DF3B54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a:extLst>
            <a:ext uri="{FF2B5EF4-FFF2-40B4-BE49-F238E27FC236}">
              <a16:creationId xmlns:a16="http://schemas.microsoft.com/office/drawing/2014/main" id="{7DC56D14-81AD-4604-BFD5-3E80F3BDBDF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a:extLst>
            <a:ext uri="{FF2B5EF4-FFF2-40B4-BE49-F238E27FC236}">
              <a16:creationId xmlns:a16="http://schemas.microsoft.com/office/drawing/2014/main" id="{E744BAA6-DC25-4E7B-BC47-7F402EEA700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a:extLst>
            <a:ext uri="{FF2B5EF4-FFF2-40B4-BE49-F238E27FC236}">
              <a16:creationId xmlns:a16="http://schemas.microsoft.com/office/drawing/2014/main" id="{83D48370-5BE2-420F-BB3D-312FB93F97A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a:extLst>
            <a:ext uri="{FF2B5EF4-FFF2-40B4-BE49-F238E27FC236}">
              <a16:creationId xmlns:a16="http://schemas.microsoft.com/office/drawing/2014/main" id="{86E9E207-1EED-462F-8765-49FC6803EB2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3" name="テキスト ボックス 472">
          <a:extLst>
            <a:ext uri="{FF2B5EF4-FFF2-40B4-BE49-F238E27FC236}">
              <a16:creationId xmlns:a16="http://schemas.microsoft.com/office/drawing/2014/main" id="{D99B4DFF-F2AE-486D-88A4-8F9D262A294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4" name="直線コネクタ 473">
          <a:extLst>
            <a:ext uri="{FF2B5EF4-FFF2-40B4-BE49-F238E27FC236}">
              <a16:creationId xmlns:a16="http://schemas.microsoft.com/office/drawing/2014/main" id="{23D50E0F-D3DE-458A-B43F-4ED4062CC173}"/>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5" name="テキスト ボックス 474">
          <a:extLst>
            <a:ext uri="{FF2B5EF4-FFF2-40B4-BE49-F238E27FC236}">
              <a16:creationId xmlns:a16="http://schemas.microsoft.com/office/drawing/2014/main" id="{07C0DCFF-5AA5-4F42-B5E9-19A9930E4453}"/>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6" name="直線コネクタ 475">
          <a:extLst>
            <a:ext uri="{FF2B5EF4-FFF2-40B4-BE49-F238E27FC236}">
              <a16:creationId xmlns:a16="http://schemas.microsoft.com/office/drawing/2014/main" id="{3D1F2F74-A6EE-4F46-9570-2D972F1C8F29}"/>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7" name="テキスト ボックス 476">
          <a:extLst>
            <a:ext uri="{FF2B5EF4-FFF2-40B4-BE49-F238E27FC236}">
              <a16:creationId xmlns:a16="http://schemas.microsoft.com/office/drawing/2014/main" id="{24449280-E632-4528-AD6E-8A7EE1343814}"/>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8" name="直線コネクタ 477">
          <a:extLst>
            <a:ext uri="{FF2B5EF4-FFF2-40B4-BE49-F238E27FC236}">
              <a16:creationId xmlns:a16="http://schemas.microsoft.com/office/drawing/2014/main" id="{BA51CBE6-ECA9-492D-8F7B-2FA5EED8B9A9}"/>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9" name="テキスト ボックス 478">
          <a:extLst>
            <a:ext uri="{FF2B5EF4-FFF2-40B4-BE49-F238E27FC236}">
              <a16:creationId xmlns:a16="http://schemas.microsoft.com/office/drawing/2014/main" id="{98B09FAE-F8D8-4A05-9C97-7CCCF21D1F26}"/>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0" name="直線コネクタ 479">
          <a:extLst>
            <a:ext uri="{FF2B5EF4-FFF2-40B4-BE49-F238E27FC236}">
              <a16:creationId xmlns:a16="http://schemas.microsoft.com/office/drawing/2014/main" id="{9A7A4DD7-8146-4119-A87A-CE16ACCB3F94}"/>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1" name="テキスト ボックス 480">
          <a:extLst>
            <a:ext uri="{FF2B5EF4-FFF2-40B4-BE49-F238E27FC236}">
              <a16:creationId xmlns:a16="http://schemas.microsoft.com/office/drawing/2014/main" id="{40F55F05-B70C-40E7-B59A-664E0E7B2F32}"/>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a:extLst>
            <a:ext uri="{FF2B5EF4-FFF2-40B4-BE49-F238E27FC236}">
              <a16:creationId xmlns:a16="http://schemas.microsoft.com/office/drawing/2014/main" id="{612FD6D2-788C-4B49-9A1B-AC01DEE7CB8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3" name="テキスト ボックス 482">
          <a:extLst>
            <a:ext uri="{FF2B5EF4-FFF2-40B4-BE49-F238E27FC236}">
              <a16:creationId xmlns:a16="http://schemas.microsoft.com/office/drawing/2014/main" id="{AA425FBF-3D50-47DD-854A-4CC7771DE28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保健センター・保健所】&#10;有形固定資産減価償却率グラフ枠">
          <a:extLst>
            <a:ext uri="{FF2B5EF4-FFF2-40B4-BE49-F238E27FC236}">
              <a16:creationId xmlns:a16="http://schemas.microsoft.com/office/drawing/2014/main" id="{15EA61BF-C523-4790-92EA-D828946E747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485" name="直線コネクタ 484">
          <a:extLst>
            <a:ext uri="{FF2B5EF4-FFF2-40B4-BE49-F238E27FC236}">
              <a16:creationId xmlns:a16="http://schemas.microsoft.com/office/drawing/2014/main" id="{2A6E9058-E451-453A-B88E-83339D18B569}"/>
            </a:ext>
          </a:extLst>
        </xdr:cNvPr>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486" name="【保健センター・保健所】&#10;有形固定資産減価償却率最小値テキスト">
          <a:extLst>
            <a:ext uri="{FF2B5EF4-FFF2-40B4-BE49-F238E27FC236}">
              <a16:creationId xmlns:a16="http://schemas.microsoft.com/office/drawing/2014/main" id="{CD00CCA8-7F7B-49F8-95AA-548ED927750C}"/>
            </a:ext>
          </a:extLst>
        </xdr:cNvPr>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487" name="直線コネクタ 486">
          <a:extLst>
            <a:ext uri="{FF2B5EF4-FFF2-40B4-BE49-F238E27FC236}">
              <a16:creationId xmlns:a16="http://schemas.microsoft.com/office/drawing/2014/main" id="{ECE5AEBF-0E9F-48B2-8BF7-EC79D8BDB54E}"/>
            </a:ext>
          </a:extLst>
        </xdr:cNvPr>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488" name="【保健センター・保健所】&#10;有形固定資産減価償却率最大値テキスト">
          <a:extLst>
            <a:ext uri="{FF2B5EF4-FFF2-40B4-BE49-F238E27FC236}">
              <a16:creationId xmlns:a16="http://schemas.microsoft.com/office/drawing/2014/main" id="{97648E6C-331B-4ED0-9288-533653BE3A4E}"/>
            </a:ext>
          </a:extLst>
        </xdr:cNvPr>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489" name="直線コネクタ 488">
          <a:extLst>
            <a:ext uri="{FF2B5EF4-FFF2-40B4-BE49-F238E27FC236}">
              <a16:creationId xmlns:a16="http://schemas.microsoft.com/office/drawing/2014/main" id="{BD319684-6843-4E49-872E-BEDBDD74E2E1}"/>
            </a:ext>
          </a:extLst>
        </xdr:cNvPr>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129811</xdr:rowOff>
    </xdr:from>
    <xdr:ext cx="405111" cy="259045"/>
    <xdr:sp macro="" textlink="">
      <xdr:nvSpPr>
        <xdr:cNvPr id="490" name="【保健センター・保健所】&#10;有形固定資産減価償却率平均値テキスト">
          <a:extLst>
            <a:ext uri="{FF2B5EF4-FFF2-40B4-BE49-F238E27FC236}">
              <a16:creationId xmlns:a16="http://schemas.microsoft.com/office/drawing/2014/main" id="{B474B2E6-3ED8-4F3A-8350-9CDD4FE2775C}"/>
            </a:ext>
          </a:extLst>
        </xdr:cNvPr>
        <xdr:cNvSpPr txBox="1"/>
      </xdr:nvSpPr>
      <xdr:spPr>
        <a:xfrm>
          <a:off x="16357600" y="9731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491" name="フローチャート: 判断 490">
          <a:extLst>
            <a:ext uri="{FF2B5EF4-FFF2-40B4-BE49-F238E27FC236}">
              <a16:creationId xmlns:a16="http://schemas.microsoft.com/office/drawing/2014/main" id="{4BA24AB1-C418-4A25-8CD3-4F400BEB8201}"/>
            </a:ext>
          </a:extLst>
        </xdr:cNvPr>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492" name="フローチャート: 判断 491">
          <a:extLst>
            <a:ext uri="{FF2B5EF4-FFF2-40B4-BE49-F238E27FC236}">
              <a16:creationId xmlns:a16="http://schemas.microsoft.com/office/drawing/2014/main" id="{1903A7D7-B057-4C38-A1D4-E5C82871E904}"/>
            </a:ext>
          </a:extLst>
        </xdr:cNvPr>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493" name="フローチャート: 判断 492">
          <a:extLst>
            <a:ext uri="{FF2B5EF4-FFF2-40B4-BE49-F238E27FC236}">
              <a16:creationId xmlns:a16="http://schemas.microsoft.com/office/drawing/2014/main" id="{5D035F5B-417E-4872-A6FF-64CA27B783B0}"/>
            </a:ext>
          </a:extLst>
        </xdr:cNvPr>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494" name="フローチャート: 判断 493">
          <a:extLst>
            <a:ext uri="{FF2B5EF4-FFF2-40B4-BE49-F238E27FC236}">
              <a16:creationId xmlns:a16="http://schemas.microsoft.com/office/drawing/2014/main" id="{AA6BC901-B733-44CD-AE6C-1DE3647A1F70}"/>
            </a:ext>
          </a:extLst>
        </xdr:cNvPr>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134366</xdr:rowOff>
    </xdr:from>
    <xdr:to>
      <xdr:col>67</xdr:col>
      <xdr:colOff>101600</xdr:colOff>
      <xdr:row>59</xdr:row>
      <xdr:rowOff>64516</xdr:rowOff>
    </xdr:to>
    <xdr:sp macro="" textlink="">
      <xdr:nvSpPr>
        <xdr:cNvPr id="495" name="フローチャート: 判断 494">
          <a:extLst>
            <a:ext uri="{FF2B5EF4-FFF2-40B4-BE49-F238E27FC236}">
              <a16:creationId xmlns:a16="http://schemas.microsoft.com/office/drawing/2014/main" id="{A8844499-474C-48CE-8645-9EB62758D12C}"/>
            </a:ext>
          </a:extLst>
        </xdr:cNvPr>
        <xdr:cNvSpPr/>
      </xdr:nvSpPr>
      <xdr:spPr>
        <a:xfrm>
          <a:off x="127635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76D7B8F8-80B4-4B29-8874-5DE130C1527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C832A52E-CABF-4E0B-98FE-6012309CC8D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BFF8AC56-505A-4685-8948-1A1547B07F5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BED4BB26-9540-4EF1-B4F6-93960259CCD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8B4665D3-0A98-40F1-9FFC-19163FE82A8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42926</xdr:rowOff>
    </xdr:from>
    <xdr:to>
      <xdr:col>85</xdr:col>
      <xdr:colOff>177800</xdr:colOff>
      <xdr:row>64</xdr:row>
      <xdr:rowOff>144526</xdr:rowOff>
    </xdr:to>
    <xdr:sp macro="" textlink="">
      <xdr:nvSpPr>
        <xdr:cNvPr id="501" name="楕円 500">
          <a:extLst>
            <a:ext uri="{FF2B5EF4-FFF2-40B4-BE49-F238E27FC236}">
              <a16:creationId xmlns:a16="http://schemas.microsoft.com/office/drawing/2014/main" id="{2AC131E8-C5B9-4A1C-9AB0-E46B966A5DED}"/>
            </a:ext>
          </a:extLst>
        </xdr:cNvPr>
        <xdr:cNvSpPr/>
      </xdr:nvSpPr>
      <xdr:spPr>
        <a:xfrm>
          <a:off x="16268700" y="110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129303</xdr:rowOff>
    </xdr:from>
    <xdr:ext cx="405111" cy="259045"/>
    <xdr:sp macro="" textlink="">
      <xdr:nvSpPr>
        <xdr:cNvPr id="502" name="【保健センター・保健所】&#10;有形固定資産減価償却率該当値テキスト">
          <a:extLst>
            <a:ext uri="{FF2B5EF4-FFF2-40B4-BE49-F238E27FC236}">
              <a16:creationId xmlns:a16="http://schemas.microsoft.com/office/drawing/2014/main" id="{C0BA92A3-BD88-4919-BD99-9D3790C53417}"/>
            </a:ext>
          </a:extLst>
        </xdr:cNvPr>
        <xdr:cNvSpPr txBox="1"/>
      </xdr:nvSpPr>
      <xdr:spPr>
        <a:xfrm>
          <a:off x="16357600" y="10930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157226</xdr:rowOff>
    </xdr:from>
    <xdr:to>
      <xdr:col>81</xdr:col>
      <xdr:colOff>101600</xdr:colOff>
      <xdr:row>64</xdr:row>
      <xdr:rowOff>87376</xdr:rowOff>
    </xdr:to>
    <xdr:sp macro="" textlink="">
      <xdr:nvSpPr>
        <xdr:cNvPr id="503" name="楕円 502">
          <a:extLst>
            <a:ext uri="{FF2B5EF4-FFF2-40B4-BE49-F238E27FC236}">
              <a16:creationId xmlns:a16="http://schemas.microsoft.com/office/drawing/2014/main" id="{F1EA669A-9EB2-4C8F-AEDB-12C8C7108CFB}"/>
            </a:ext>
          </a:extLst>
        </xdr:cNvPr>
        <xdr:cNvSpPr/>
      </xdr:nvSpPr>
      <xdr:spPr>
        <a:xfrm>
          <a:off x="15430500" y="1095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36576</xdr:rowOff>
    </xdr:from>
    <xdr:to>
      <xdr:col>85</xdr:col>
      <xdr:colOff>127000</xdr:colOff>
      <xdr:row>64</xdr:row>
      <xdr:rowOff>93726</xdr:rowOff>
    </xdr:to>
    <xdr:cxnSp macro="">
      <xdr:nvCxnSpPr>
        <xdr:cNvPr id="504" name="直線コネクタ 503">
          <a:extLst>
            <a:ext uri="{FF2B5EF4-FFF2-40B4-BE49-F238E27FC236}">
              <a16:creationId xmlns:a16="http://schemas.microsoft.com/office/drawing/2014/main" id="{51B83CB0-E5B7-4EB6-A63E-1A74ACB6CAF1}"/>
            </a:ext>
          </a:extLst>
        </xdr:cNvPr>
        <xdr:cNvCxnSpPr/>
      </xdr:nvCxnSpPr>
      <xdr:spPr>
        <a:xfrm>
          <a:off x="15481300" y="1100937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100076</xdr:rowOff>
    </xdr:from>
    <xdr:to>
      <xdr:col>76</xdr:col>
      <xdr:colOff>165100</xdr:colOff>
      <xdr:row>64</xdr:row>
      <xdr:rowOff>30226</xdr:rowOff>
    </xdr:to>
    <xdr:sp macro="" textlink="">
      <xdr:nvSpPr>
        <xdr:cNvPr id="505" name="楕円 504">
          <a:extLst>
            <a:ext uri="{FF2B5EF4-FFF2-40B4-BE49-F238E27FC236}">
              <a16:creationId xmlns:a16="http://schemas.microsoft.com/office/drawing/2014/main" id="{0DE76618-4FA9-4C79-A206-D4711FFADA01}"/>
            </a:ext>
          </a:extLst>
        </xdr:cNvPr>
        <xdr:cNvSpPr/>
      </xdr:nvSpPr>
      <xdr:spPr>
        <a:xfrm>
          <a:off x="14541500" y="109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150876</xdr:rowOff>
    </xdr:from>
    <xdr:to>
      <xdr:col>81</xdr:col>
      <xdr:colOff>50800</xdr:colOff>
      <xdr:row>64</xdr:row>
      <xdr:rowOff>36576</xdr:rowOff>
    </xdr:to>
    <xdr:cxnSp macro="">
      <xdr:nvCxnSpPr>
        <xdr:cNvPr id="506" name="直線コネクタ 505">
          <a:extLst>
            <a:ext uri="{FF2B5EF4-FFF2-40B4-BE49-F238E27FC236}">
              <a16:creationId xmlns:a16="http://schemas.microsoft.com/office/drawing/2014/main" id="{67768137-864D-4FC1-B521-7628B337B8D7}"/>
            </a:ext>
          </a:extLst>
        </xdr:cNvPr>
        <xdr:cNvCxnSpPr/>
      </xdr:nvCxnSpPr>
      <xdr:spPr>
        <a:xfrm>
          <a:off x="14592300" y="1095222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42926</xdr:rowOff>
    </xdr:from>
    <xdr:to>
      <xdr:col>72</xdr:col>
      <xdr:colOff>38100</xdr:colOff>
      <xdr:row>63</xdr:row>
      <xdr:rowOff>144526</xdr:rowOff>
    </xdr:to>
    <xdr:sp macro="" textlink="">
      <xdr:nvSpPr>
        <xdr:cNvPr id="507" name="楕円 506">
          <a:extLst>
            <a:ext uri="{FF2B5EF4-FFF2-40B4-BE49-F238E27FC236}">
              <a16:creationId xmlns:a16="http://schemas.microsoft.com/office/drawing/2014/main" id="{69223B39-9122-46F7-BFB0-733BCFE8201E}"/>
            </a:ext>
          </a:extLst>
        </xdr:cNvPr>
        <xdr:cNvSpPr/>
      </xdr:nvSpPr>
      <xdr:spPr>
        <a:xfrm>
          <a:off x="13652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93726</xdr:rowOff>
    </xdr:from>
    <xdr:to>
      <xdr:col>76</xdr:col>
      <xdr:colOff>114300</xdr:colOff>
      <xdr:row>63</xdr:row>
      <xdr:rowOff>150876</xdr:rowOff>
    </xdr:to>
    <xdr:cxnSp macro="">
      <xdr:nvCxnSpPr>
        <xdr:cNvPr id="508" name="直線コネクタ 507">
          <a:extLst>
            <a:ext uri="{FF2B5EF4-FFF2-40B4-BE49-F238E27FC236}">
              <a16:creationId xmlns:a16="http://schemas.microsoft.com/office/drawing/2014/main" id="{1230B0DB-89DE-46FC-956F-C490C2A08E91}"/>
            </a:ext>
          </a:extLst>
        </xdr:cNvPr>
        <xdr:cNvCxnSpPr/>
      </xdr:nvCxnSpPr>
      <xdr:spPr>
        <a:xfrm>
          <a:off x="13703300" y="1089507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154195</xdr:rowOff>
    </xdr:from>
    <xdr:ext cx="405111" cy="259045"/>
    <xdr:sp macro="" textlink="">
      <xdr:nvSpPr>
        <xdr:cNvPr id="509" name="n_1aveValue【保健センター・保健所】&#10;有形固定資産減価償却率">
          <a:extLst>
            <a:ext uri="{FF2B5EF4-FFF2-40B4-BE49-F238E27FC236}">
              <a16:creationId xmlns:a16="http://schemas.microsoft.com/office/drawing/2014/main" id="{D8DFBE13-4528-43C3-BDF6-E0FD8A3B11BC}"/>
            </a:ext>
          </a:extLst>
        </xdr:cNvPr>
        <xdr:cNvSpPr txBox="1"/>
      </xdr:nvSpPr>
      <xdr:spPr>
        <a:xfrm>
          <a:off x="152660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510" name="n_2aveValue【保健センター・保健所】&#10;有形固定資産減価償却率">
          <a:extLst>
            <a:ext uri="{FF2B5EF4-FFF2-40B4-BE49-F238E27FC236}">
              <a16:creationId xmlns:a16="http://schemas.microsoft.com/office/drawing/2014/main" id="{A211B1A0-8308-4292-9835-A73D9D4767F7}"/>
            </a:ext>
          </a:extLst>
        </xdr:cNvPr>
        <xdr:cNvSpPr txBox="1"/>
      </xdr:nvSpPr>
      <xdr:spPr>
        <a:xfrm>
          <a:off x="14389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511" name="n_3aveValue【保健センター・保健所】&#10;有形固定資産減価償却率">
          <a:extLst>
            <a:ext uri="{FF2B5EF4-FFF2-40B4-BE49-F238E27FC236}">
              <a16:creationId xmlns:a16="http://schemas.microsoft.com/office/drawing/2014/main" id="{062093DD-A767-4762-B2D4-EDB5F09A7FBE}"/>
            </a:ext>
          </a:extLst>
        </xdr:cNvPr>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81043</xdr:rowOff>
    </xdr:from>
    <xdr:ext cx="405111" cy="259045"/>
    <xdr:sp macro="" textlink="">
      <xdr:nvSpPr>
        <xdr:cNvPr id="512" name="n_4aveValue【保健センター・保健所】&#10;有形固定資産減価償却率">
          <a:extLst>
            <a:ext uri="{FF2B5EF4-FFF2-40B4-BE49-F238E27FC236}">
              <a16:creationId xmlns:a16="http://schemas.microsoft.com/office/drawing/2014/main" id="{134FB922-230C-4DA3-A14F-BECC12DD8964}"/>
            </a:ext>
          </a:extLst>
        </xdr:cNvPr>
        <xdr:cNvSpPr txBox="1"/>
      </xdr:nvSpPr>
      <xdr:spPr>
        <a:xfrm>
          <a:off x="12611744" y="985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78503</xdr:rowOff>
    </xdr:from>
    <xdr:ext cx="405111" cy="259045"/>
    <xdr:sp macro="" textlink="">
      <xdr:nvSpPr>
        <xdr:cNvPr id="513" name="n_1mainValue【保健センター・保健所】&#10;有形固定資産減価償却率">
          <a:extLst>
            <a:ext uri="{FF2B5EF4-FFF2-40B4-BE49-F238E27FC236}">
              <a16:creationId xmlns:a16="http://schemas.microsoft.com/office/drawing/2014/main" id="{A9DB0F93-BC45-4E17-9509-F8772E5B72FC}"/>
            </a:ext>
          </a:extLst>
        </xdr:cNvPr>
        <xdr:cNvSpPr txBox="1"/>
      </xdr:nvSpPr>
      <xdr:spPr>
        <a:xfrm>
          <a:off x="15266044" y="1105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21353</xdr:rowOff>
    </xdr:from>
    <xdr:ext cx="405111" cy="259045"/>
    <xdr:sp macro="" textlink="">
      <xdr:nvSpPr>
        <xdr:cNvPr id="514" name="n_2mainValue【保健センター・保健所】&#10;有形固定資産減価償却率">
          <a:extLst>
            <a:ext uri="{FF2B5EF4-FFF2-40B4-BE49-F238E27FC236}">
              <a16:creationId xmlns:a16="http://schemas.microsoft.com/office/drawing/2014/main" id="{69120150-AE7A-4E05-AA7D-2ED53209B537}"/>
            </a:ext>
          </a:extLst>
        </xdr:cNvPr>
        <xdr:cNvSpPr txBox="1"/>
      </xdr:nvSpPr>
      <xdr:spPr>
        <a:xfrm>
          <a:off x="14389744" y="1099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135653</xdr:rowOff>
    </xdr:from>
    <xdr:ext cx="405111" cy="259045"/>
    <xdr:sp macro="" textlink="">
      <xdr:nvSpPr>
        <xdr:cNvPr id="515" name="n_3mainValue【保健センター・保健所】&#10;有形固定資産減価償却率">
          <a:extLst>
            <a:ext uri="{FF2B5EF4-FFF2-40B4-BE49-F238E27FC236}">
              <a16:creationId xmlns:a16="http://schemas.microsoft.com/office/drawing/2014/main" id="{94007B4C-203E-4CC9-AB6C-DE931B11F964}"/>
            </a:ext>
          </a:extLst>
        </xdr:cNvPr>
        <xdr:cNvSpPr txBox="1"/>
      </xdr:nvSpPr>
      <xdr:spPr>
        <a:xfrm>
          <a:off x="13500744" y="1093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a:extLst>
            <a:ext uri="{FF2B5EF4-FFF2-40B4-BE49-F238E27FC236}">
              <a16:creationId xmlns:a16="http://schemas.microsoft.com/office/drawing/2014/main" id="{389D2B25-089C-4AF9-A663-1E0E64FD82D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a:extLst>
            <a:ext uri="{FF2B5EF4-FFF2-40B4-BE49-F238E27FC236}">
              <a16:creationId xmlns:a16="http://schemas.microsoft.com/office/drawing/2014/main" id="{4ACBC894-E574-487C-B126-7CDB9D64076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a:extLst>
            <a:ext uri="{FF2B5EF4-FFF2-40B4-BE49-F238E27FC236}">
              <a16:creationId xmlns:a16="http://schemas.microsoft.com/office/drawing/2014/main" id="{5098CC61-AA57-42F3-864D-B64B82ED22B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a:extLst>
            <a:ext uri="{FF2B5EF4-FFF2-40B4-BE49-F238E27FC236}">
              <a16:creationId xmlns:a16="http://schemas.microsoft.com/office/drawing/2014/main" id="{E817B52F-FF60-46EA-AC0E-4FCA128CF3A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a:extLst>
            <a:ext uri="{FF2B5EF4-FFF2-40B4-BE49-F238E27FC236}">
              <a16:creationId xmlns:a16="http://schemas.microsoft.com/office/drawing/2014/main" id="{566B7600-1A02-4D87-8C51-FF2D79B8E27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a:extLst>
            <a:ext uri="{FF2B5EF4-FFF2-40B4-BE49-F238E27FC236}">
              <a16:creationId xmlns:a16="http://schemas.microsoft.com/office/drawing/2014/main" id="{AB4A76A7-EC39-4578-9030-EE7633C90AC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a:extLst>
            <a:ext uri="{FF2B5EF4-FFF2-40B4-BE49-F238E27FC236}">
              <a16:creationId xmlns:a16="http://schemas.microsoft.com/office/drawing/2014/main" id="{3B928399-C1ED-416E-8677-DC8DA53A9B5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a:extLst>
            <a:ext uri="{FF2B5EF4-FFF2-40B4-BE49-F238E27FC236}">
              <a16:creationId xmlns:a16="http://schemas.microsoft.com/office/drawing/2014/main" id="{615218B4-8D68-4602-8617-82D74D1D729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a:extLst>
            <a:ext uri="{FF2B5EF4-FFF2-40B4-BE49-F238E27FC236}">
              <a16:creationId xmlns:a16="http://schemas.microsoft.com/office/drawing/2014/main" id="{9828C75C-0084-4CE4-80E5-F10CB71C883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a:extLst>
            <a:ext uri="{FF2B5EF4-FFF2-40B4-BE49-F238E27FC236}">
              <a16:creationId xmlns:a16="http://schemas.microsoft.com/office/drawing/2014/main" id="{30436473-B1A4-4DE9-83E3-34AA569BF58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6" name="直線コネクタ 525">
          <a:extLst>
            <a:ext uri="{FF2B5EF4-FFF2-40B4-BE49-F238E27FC236}">
              <a16:creationId xmlns:a16="http://schemas.microsoft.com/office/drawing/2014/main" id="{E515C6EE-8C1A-4522-AF01-81B6EC29C8F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7" name="テキスト ボックス 526">
          <a:extLst>
            <a:ext uri="{FF2B5EF4-FFF2-40B4-BE49-F238E27FC236}">
              <a16:creationId xmlns:a16="http://schemas.microsoft.com/office/drawing/2014/main" id="{DEA1207F-15E7-4F63-9C32-419DA5630B6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8" name="直線コネクタ 527">
          <a:extLst>
            <a:ext uri="{FF2B5EF4-FFF2-40B4-BE49-F238E27FC236}">
              <a16:creationId xmlns:a16="http://schemas.microsoft.com/office/drawing/2014/main" id="{D856A23B-8DA6-4BB8-9AB6-3FFD1F775EA7}"/>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9" name="テキスト ボックス 528">
          <a:extLst>
            <a:ext uri="{FF2B5EF4-FFF2-40B4-BE49-F238E27FC236}">
              <a16:creationId xmlns:a16="http://schemas.microsoft.com/office/drawing/2014/main" id="{7438CDAA-AE1E-421D-AB47-CA9EA7E5144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0" name="直線コネクタ 529">
          <a:extLst>
            <a:ext uri="{FF2B5EF4-FFF2-40B4-BE49-F238E27FC236}">
              <a16:creationId xmlns:a16="http://schemas.microsoft.com/office/drawing/2014/main" id="{7F8BCD8B-0F24-4CDA-84D2-E47579E72CC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1" name="テキスト ボックス 530">
          <a:extLst>
            <a:ext uri="{FF2B5EF4-FFF2-40B4-BE49-F238E27FC236}">
              <a16:creationId xmlns:a16="http://schemas.microsoft.com/office/drawing/2014/main" id="{71AFB3BA-BB60-4CDB-8507-CED02799819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2" name="直線コネクタ 531">
          <a:extLst>
            <a:ext uri="{FF2B5EF4-FFF2-40B4-BE49-F238E27FC236}">
              <a16:creationId xmlns:a16="http://schemas.microsoft.com/office/drawing/2014/main" id="{3EF81D94-EBEF-42B8-A993-BD53D267BCC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3" name="テキスト ボックス 532">
          <a:extLst>
            <a:ext uri="{FF2B5EF4-FFF2-40B4-BE49-F238E27FC236}">
              <a16:creationId xmlns:a16="http://schemas.microsoft.com/office/drawing/2014/main" id="{3F9410EA-319A-4F15-9C10-AE00BC77B84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a:extLst>
            <a:ext uri="{FF2B5EF4-FFF2-40B4-BE49-F238E27FC236}">
              <a16:creationId xmlns:a16="http://schemas.microsoft.com/office/drawing/2014/main" id="{39A83454-DA14-47BE-920C-63BF78B5FE8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a:extLst>
            <a:ext uri="{FF2B5EF4-FFF2-40B4-BE49-F238E27FC236}">
              <a16:creationId xmlns:a16="http://schemas.microsoft.com/office/drawing/2014/main" id="{4D1F5D24-DE55-49E9-9138-630CE9EEC51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保健センター・保健所】&#10;一人当たり面積グラフ枠">
          <a:extLst>
            <a:ext uri="{FF2B5EF4-FFF2-40B4-BE49-F238E27FC236}">
              <a16:creationId xmlns:a16="http://schemas.microsoft.com/office/drawing/2014/main" id="{C5CAA107-8197-4034-B013-D267929F00E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537" name="直線コネクタ 536">
          <a:extLst>
            <a:ext uri="{FF2B5EF4-FFF2-40B4-BE49-F238E27FC236}">
              <a16:creationId xmlns:a16="http://schemas.microsoft.com/office/drawing/2014/main" id="{520A78EC-000A-4372-A39A-EAFC3F56126F}"/>
            </a:ext>
          </a:extLst>
        </xdr:cNvPr>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538" name="【保健センター・保健所】&#10;一人当たり面積最小値テキスト">
          <a:extLst>
            <a:ext uri="{FF2B5EF4-FFF2-40B4-BE49-F238E27FC236}">
              <a16:creationId xmlns:a16="http://schemas.microsoft.com/office/drawing/2014/main" id="{AE181F32-1788-43CE-8104-49A2B4A039EB}"/>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539" name="直線コネクタ 538">
          <a:extLst>
            <a:ext uri="{FF2B5EF4-FFF2-40B4-BE49-F238E27FC236}">
              <a16:creationId xmlns:a16="http://schemas.microsoft.com/office/drawing/2014/main" id="{58886550-6BBC-47B1-A14D-136900F815B7}"/>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540" name="【保健センター・保健所】&#10;一人当たり面積最大値テキスト">
          <a:extLst>
            <a:ext uri="{FF2B5EF4-FFF2-40B4-BE49-F238E27FC236}">
              <a16:creationId xmlns:a16="http://schemas.microsoft.com/office/drawing/2014/main" id="{ED1B8F02-FB32-4BB1-9F10-05AB215F9399}"/>
            </a:ext>
          </a:extLst>
        </xdr:cNvPr>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541" name="直線コネクタ 540">
          <a:extLst>
            <a:ext uri="{FF2B5EF4-FFF2-40B4-BE49-F238E27FC236}">
              <a16:creationId xmlns:a16="http://schemas.microsoft.com/office/drawing/2014/main" id="{1CA4D949-8EF4-49ED-8F0F-C0AFEF7E8796}"/>
            </a:ext>
          </a:extLst>
        </xdr:cNvPr>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57929</xdr:rowOff>
    </xdr:from>
    <xdr:ext cx="469744" cy="259045"/>
    <xdr:sp macro="" textlink="">
      <xdr:nvSpPr>
        <xdr:cNvPr id="542" name="【保健センター・保健所】&#10;一人当たり面積平均値テキスト">
          <a:extLst>
            <a:ext uri="{FF2B5EF4-FFF2-40B4-BE49-F238E27FC236}">
              <a16:creationId xmlns:a16="http://schemas.microsoft.com/office/drawing/2014/main" id="{FB245FD6-4CC7-4351-97E0-C68E9BF7783E}"/>
            </a:ext>
          </a:extLst>
        </xdr:cNvPr>
        <xdr:cNvSpPr txBox="1"/>
      </xdr:nvSpPr>
      <xdr:spPr>
        <a:xfrm>
          <a:off x="22199600" y="1051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543" name="フローチャート: 判断 542">
          <a:extLst>
            <a:ext uri="{FF2B5EF4-FFF2-40B4-BE49-F238E27FC236}">
              <a16:creationId xmlns:a16="http://schemas.microsoft.com/office/drawing/2014/main" id="{27A7CF19-3C59-497C-A9FF-20F147CF4EAA}"/>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544" name="フローチャート: 判断 543">
          <a:extLst>
            <a:ext uri="{FF2B5EF4-FFF2-40B4-BE49-F238E27FC236}">
              <a16:creationId xmlns:a16="http://schemas.microsoft.com/office/drawing/2014/main" id="{E7CFC11E-7096-46A0-A16C-1B4ED2FDF813}"/>
            </a:ext>
          </a:extLst>
        </xdr:cNvPr>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545" name="フローチャート: 判断 544">
          <a:extLst>
            <a:ext uri="{FF2B5EF4-FFF2-40B4-BE49-F238E27FC236}">
              <a16:creationId xmlns:a16="http://schemas.microsoft.com/office/drawing/2014/main" id="{7D782A92-6C95-41AB-BB38-D053EA015A61}"/>
            </a:ext>
          </a:extLst>
        </xdr:cNvPr>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46" name="フローチャート: 判断 545">
          <a:extLst>
            <a:ext uri="{FF2B5EF4-FFF2-40B4-BE49-F238E27FC236}">
              <a16:creationId xmlns:a16="http://schemas.microsoft.com/office/drawing/2014/main" id="{34B403E8-A5DF-484E-8B0E-167D6851956A}"/>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93218</xdr:rowOff>
    </xdr:from>
    <xdr:to>
      <xdr:col>98</xdr:col>
      <xdr:colOff>38100</xdr:colOff>
      <xdr:row>62</xdr:row>
      <xdr:rowOff>23368</xdr:rowOff>
    </xdr:to>
    <xdr:sp macro="" textlink="">
      <xdr:nvSpPr>
        <xdr:cNvPr id="547" name="フローチャート: 判断 546">
          <a:extLst>
            <a:ext uri="{FF2B5EF4-FFF2-40B4-BE49-F238E27FC236}">
              <a16:creationId xmlns:a16="http://schemas.microsoft.com/office/drawing/2014/main" id="{0152DFF8-BAA0-4FEE-8767-9526FF89983B}"/>
            </a:ext>
          </a:extLst>
        </xdr:cNvPr>
        <xdr:cNvSpPr/>
      </xdr:nvSpPr>
      <xdr:spPr>
        <a:xfrm>
          <a:off x="18605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D34D5E4D-DA89-48AC-A8CD-CE92328E5B5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5B4E2AC-0AAB-4564-8F8B-4672F5603C5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8CF54129-E9BC-48ED-9AC7-2323E5AC30E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3114A35B-863B-4072-94FA-9A9E83A7D3C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CA850BED-CD01-4526-8CED-81739BB0959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553" name="楕円 552">
          <a:extLst>
            <a:ext uri="{FF2B5EF4-FFF2-40B4-BE49-F238E27FC236}">
              <a16:creationId xmlns:a16="http://schemas.microsoft.com/office/drawing/2014/main" id="{DFFDBCAA-6979-45C4-8F65-E0C4FFD3A95A}"/>
            </a:ext>
          </a:extLst>
        </xdr:cNvPr>
        <xdr:cNvSpPr/>
      </xdr:nvSpPr>
      <xdr:spPr>
        <a:xfrm>
          <a:off x="221107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68089</xdr:rowOff>
    </xdr:from>
    <xdr:ext cx="469744" cy="259045"/>
    <xdr:sp macro="" textlink="">
      <xdr:nvSpPr>
        <xdr:cNvPr id="554" name="【保健センター・保健所】&#10;一人当たり面積該当値テキスト">
          <a:extLst>
            <a:ext uri="{FF2B5EF4-FFF2-40B4-BE49-F238E27FC236}">
              <a16:creationId xmlns:a16="http://schemas.microsoft.com/office/drawing/2014/main" id="{518B1C07-EEE6-40DD-8752-073BEB8C7E1A}"/>
            </a:ext>
          </a:extLst>
        </xdr:cNvPr>
        <xdr:cNvSpPr txBox="1"/>
      </xdr:nvSpPr>
      <xdr:spPr>
        <a:xfrm>
          <a:off x="22199600" y="1018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58928</xdr:rowOff>
    </xdr:from>
    <xdr:to>
      <xdr:col>112</xdr:col>
      <xdr:colOff>38100</xdr:colOff>
      <xdr:row>60</xdr:row>
      <xdr:rowOff>160528</xdr:rowOff>
    </xdr:to>
    <xdr:sp macro="" textlink="">
      <xdr:nvSpPr>
        <xdr:cNvPr id="555" name="楕円 554">
          <a:extLst>
            <a:ext uri="{FF2B5EF4-FFF2-40B4-BE49-F238E27FC236}">
              <a16:creationId xmlns:a16="http://schemas.microsoft.com/office/drawing/2014/main" id="{A7265A54-9E2D-4580-87AA-391DF8B74356}"/>
            </a:ext>
          </a:extLst>
        </xdr:cNvPr>
        <xdr:cNvSpPr/>
      </xdr:nvSpPr>
      <xdr:spPr>
        <a:xfrm>
          <a:off x="21272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96012</xdr:rowOff>
    </xdr:from>
    <xdr:to>
      <xdr:col>116</xdr:col>
      <xdr:colOff>63500</xdr:colOff>
      <xdr:row>60</xdr:row>
      <xdr:rowOff>109728</xdr:rowOff>
    </xdr:to>
    <xdr:cxnSp macro="">
      <xdr:nvCxnSpPr>
        <xdr:cNvPr id="556" name="直線コネクタ 555">
          <a:extLst>
            <a:ext uri="{FF2B5EF4-FFF2-40B4-BE49-F238E27FC236}">
              <a16:creationId xmlns:a16="http://schemas.microsoft.com/office/drawing/2014/main" id="{735A046C-17DD-4568-A996-22AC00C93816}"/>
            </a:ext>
          </a:extLst>
        </xdr:cNvPr>
        <xdr:cNvCxnSpPr/>
      </xdr:nvCxnSpPr>
      <xdr:spPr>
        <a:xfrm flipV="1">
          <a:off x="21323300" y="103830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72644</xdr:rowOff>
    </xdr:from>
    <xdr:to>
      <xdr:col>107</xdr:col>
      <xdr:colOff>101600</xdr:colOff>
      <xdr:row>61</xdr:row>
      <xdr:rowOff>2794</xdr:rowOff>
    </xdr:to>
    <xdr:sp macro="" textlink="">
      <xdr:nvSpPr>
        <xdr:cNvPr id="557" name="楕円 556">
          <a:extLst>
            <a:ext uri="{FF2B5EF4-FFF2-40B4-BE49-F238E27FC236}">
              <a16:creationId xmlns:a16="http://schemas.microsoft.com/office/drawing/2014/main" id="{C34BB895-4CF2-41FA-8605-43C594A5E730}"/>
            </a:ext>
          </a:extLst>
        </xdr:cNvPr>
        <xdr:cNvSpPr/>
      </xdr:nvSpPr>
      <xdr:spPr>
        <a:xfrm>
          <a:off x="203835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109728</xdr:rowOff>
    </xdr:from>
    <xdr:to>
      <xdr:col>111</xdr:col>
      <xdr:colOff>177800</xdr:colOff>
      <xdr:row>60</xdr:row>
      <xdr:rowOff>123444</xdr:rowOff>
    </xdr:to>
    <xdr:cxnSp macro="">
      <xdr:nvCxnSpPr>
        <xdr:cNvPr id="558" name="直線コネクタ 557">
          <a:extLst>
            <a:ext uri="{FF2B5EF4-FFF2-40B4-BE49-F238E27FC236}">
              <a16:creationId xmlns:a16="http://schemas.microsoft.com/office/drawing/2014/main" id="{5249C527-B0D8-4FF7-9855-5C6F8A79609B}"/>
            </a:ext>
          </a:extLst>
        </xdr:cNvPr>
        <xdr:cNvCxnSpPr/>
      </xdr:nvCxnSpPr>
      <xdr:spPr>
        <a:xfrm flipV="1">
          <a:off x="20434300" y="103967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81788</xdr:rowOff>
    </xdr:from>
    <xdr:to>
      <xdr:col>102</xdr:col>
      <xdr:colOff>165100</xdr:colOff>
      <xdr:row>61</xdr:row>
      <xdr:rowOff>11938</xdr:rowOff>
    </xdr:to>
    <xdr:sp macro="" textlink="">
      <xdr:nvSpPr>
        <xdr:cNvPr id="559" name="楕円 558">
          <a:extLst>
            <a:ext uri="{FF2B5EF4-FFF2-40B4-BE49-F238E27FC236}">
              <a16:creationId xmlns:a16="http://schemas.microsoft.com/office/drawing/2014/main" id="{C7280230-1E8D-4253-868C-B9BD58309DB6}"/>
            </a:ext>
          </a:extLst>
        </xdr:cNvPr>
        <xdr:cNvSpPr/>
      </xdr:nvSpPr>
      <xdr:spPr>
        <a:xfrm>
          <a:off x="19494500" y="103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123444</xdr:rowOff>
    </xdr:from>
    <xdr:to>
      <xdr:col>107</xdr:col>
      <xdr:colOff>50800</xdr:colOff>
      <xdr:row>60</xdr:row>
      <xdr:rowOff>132588</xdr:rowOff>
    </xdr:to>
    <xdr:cxnSp macro="">
      <xdr:nvCxnSpPr>
        <xdr:cNvPr id="560" name="直線コネクタ 559">
          <a:extLst>
            <a:ext uri="{FF2B5EF4-FFF2-40B4-BE49-F238E27FC236}">
              <a16:creationId xmlns:a16="http://schemas.microsoft.com/office/drawing/2014/main" id="{C0A8EBE5-025E-4FF6-AC58-E8EFBF99E4B2}"/>
            </a:ext>
          </a:extLst>
        </xdr:cNvPr>
        <xdr:cNvCxnSpPr/>
      </xdr:nvCxnSpPr>
      <xdr:spPr>
        <a:xfrm flipV="1">
          <a:off x="19545300" y="10410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37355</xdr:rowOff>
    </xdr:from>
    <xdr:ext cx="469744" cy="259045"/>
    <xdr:sp macro="" textlink="">
      <xdr:nvSpPr>
        <xdr:cNvPr id="561" name="n_1aveValue【保健センター・保健所】&#10;一人当たり面積">
          <a:extLst>
            <a:ext uri="{FF2B5EF4-FFF2-40B4-BE49-F238E27FC236}">
              <a16:creationId xmlns:a16="http://schemas.microsoft.com/office/drawing/2014/main" id="{68307376-D1F5-417D-9A3A-993BC85E5080}"/>
            </a:ext>
          </a:extLst>
        </xdr:cNvPr>
        <xdr:cNvSpPr txBox="1"/>
      </xdr:nvSpPr>
      <xdr:spPr>
        <a:xfrm>
          <a:off x="210757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46499</xdr:rowOff>
    </xdr:from>
    <xdr:ext cx="469744" cy="259045"/>
    <xdr:sp macro="" textlink="">
      <xdr:nvSpPr>
        <xdr:cNvPr id="562" name="n_2aveValue【保健センター・保健所】&#10;一人当たり面積">
          <a:extLst>
            <a:ext uri="{FF2B5EF4-FFF2-40B4-BE49-F238E27FC236}">
              <a16:creationId xmlns:a16="http://schemas.microsoft.com/office/drawing/2014/main" id="{55119D51-AA4F-43E8-9A36-3289D87E99DA}"/>
            </a:ext>
          </a:extLst>
        </xdr:cNvPr>
        <xdr:cNvSpPr txBox="1"/>
      </xdr:nvSpPr>
      <xdr:spPr>
        <a:xfrm>
          <a:off x="20199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32783</xdr:rowOff>
    </xdr:from>
    <xdr:ext cx="469744" cy="259045"/>
    <xdr:sp macro="" textlink="">
      <xdr:nvSpPr>
        <xdr:cNvPr id="563" name="n_3aveValue【保健センター・保健所】&#10;一人当たり面積">
          <a:extLst>
            <a:ext uri="{FF2B5EF4-FFF2-40B4-BE49-F238E27FC236}">
              <a16:creationId xmlns:a16="http://schemas.microsoft.com/office/drawing/2014/main" id="{1D4F5A17-B3E4-4488-A358-A01E9F657520}"/>
            </a:ext>
          </a:extLst>
        </xdr:cNvPr>
        <xdr:cNvSpPr txBox="1"/>
      </xdr:nvSpPr>
      <xdr:spPr>
        <a:xfrm>
          <a:off x="19310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39895</xdr:rowOff>
    </xdr:from>
    <xdr:ext cx="469744" cy="259045"/>
    <xdr:sp macro="" textlink="">
      <xdr:nvSpPr>
        <xdr:cNvPr id="564" name="n_4aveValue【保健センター・保健所】&#10;一人当たり面積">
          <a:extLst>
            <a:ext uri="{FF2B5EF4-FFF2-40B4-BE49-F238E27FC236}">
              <a16:creationId xmlns:a16="http://schemas.microsoft.com/office/drawing/2014/main" id="{536015C9-5232-4334-BD25-38AA1F1DE305}"/>
            </a:ext>
          </a:extLst>
        </xdr:cNvPr>
        <xdr:cNvSpPr txBox="1"/>
      </xdr:nvSpPr>
      <xdr:spPr>
        <a:xfrm>
          <a:off x="18421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5605</xdr:rowOff>
    </xdr:from>
    <xdr:ext cx="469744" cy="259045"/>
    <xdr:sp macro="" textlink="">
      <xdr:nvSpPr>
        <xdr:cNvPr id="565" name="n_1mainValue【保健センター・保健所】&#10;一人当たり面積">
          <a:extLst>
            <a:ext uri="{FF2B5EF4-FFF2-40B4-BE49-F238E27FC236}">
              <a16:creationId xmlns:a16="http://schemas.microsoft.com/office/drawing/2014/main" id="{653454A2-A28C-4C5A-B854-53C1CD8F4280}"/>
            </a:ext>
          </a:extLst>
        </xdr:cNvPr>
        <xdr:cNvSpPr txBox="1"/>
      </xdr:nvSpPr>
      <xdr:spPr>
        <a:xfrm>
          <a:off x="210757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19321</xdr:rowOff>
    </xdr:from>
    <xdr:ext cx="469744" cy="259045"/>
    <xdr:sp macro="" textlink="">
      <xdr:nvSpPr>
        <xdr:cNvPr id="566" name="n_2mainValue【保健センター・保健所】&#10;一人当たり面積">
          <a:extLst>
            <a:ext uri="{FF2B5EF4-FFF2-40B4-BE49-F238E27FC236}">
              <a16:creationId xmlns:a16="http://schemas.microsoft.com/office/drawing/2014/main" id="{0E6DC257-6C46-435F-9A78-F4F1F40F6F2A}"/>
            </a:ext>
          </a:extLst>
        </xdr:cNvPr>
        <xdr:cNvSpPr txBox="1"/>
      </xdr:nvSpPr>
      <xdr:spPr>
        <a:xfrm>
          <a:off x="201994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28465</xdr:rowOff>
    </xdr:from>
    <xdr:ext cx="469744" cy="259045"/>
    <xdr:sp macro="" textlink="">
      <xdr:nvSpPr>
        <xdr:cNvPr id="567" name="n_3mainValue【保健センター・保健所】&#10;一人当たり面積">
          <a:extLst>
            <a:ext uri="{FF2B5EF4-FFF2-40B4-BE49-F238E27FC236}">
              <a16:creationId xmlns:a16="http://schemas.microsoft.com/office/drawing/2014/main" id="{9384F3E1-68F8-4EB0-9023-2671A123AB28}"/>
            </a:ext>
          </a:extLst>
        </xdr:cNvPr>
        <xdr:cNvSpPr txBox="1"/>
      </xdr:nvSpPr>
      <xdr:spPr>
        <a:xfrm>
          <a:off x="193104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a:extLst>
            <a:ext uri="{FF2B5EF4-FFF2-40B4-BE49-F238E27FC236}">
              <a16:creationId xmlns:a16="http://schemas.microsoft.com/office/drawing/2014/main" id="{CBA9E948-63F7-419C-96B5-4DA6AB3353A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a:extLst>
            <a:ext uri="{FF2B5EF4-FFF2-40B4-BE49-F238E27FC236}">
              <a16:creationId xmlns:a16="http://schemas.microsoft.com/office/drawing/2014/main" id="{FFAECD76-25B1-485C-8E62-DB4E4A503AD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a:extLst>
            <a:ext uri="{FF2B5EF4-FFF2-40B4-BE49-F238E27FC236}">
              <a16:creationId xmlns:a16="http://schemas.microsoft.com/office/drawing/2014/main" id="{D8645F3A-2B38-413A-A14B-C3C5827701E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a:extLst>
            <a:ext uri="{FF2B5EF4-FFF2-40B4-BE49-F238E27FC236}">
              <a16:creationId xmlns:a16="http://schemas.microsoft.com/office/drawing/2014/main" id="{C02E600C-2A68-4F99-802E-3DFD63C199E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a:extLst>
            <a:ext uri="{FF2B5EF4-FFF2-40B4-BE49-F238E27FC236}">
              <a16:creationId xmlns:a16="http://schemas.microsoft.com/office/drawing/2014/main" id="{B9EF358C-8116-46C4-B423-7A1FACC58E7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a:extLst>
            <a:ext uri="{FF2B5EF4-FFF2-40B4-BE49-F238E27FC236}">
              <a16:creationId xmlns:a16="http://schemas.microsoft.com/office/drawing/2014/main" id="{0D1C79CD-0B6B-4EA3-BCF8-E6C16EC5138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a:extLst>
            <a:ext uri="{FF2B5EF4-FFF2-40B4-BE49-F238E27FC236}">
              <a16:creationId xmlns:a16="http://schemas.microsoft.com/office/drawing/2014/main" id="{60FD75E2-CF85-439C-BEF5-26813776D2C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a:extLst>
            <a:ext uri="{FF2B5EF4-FFF2-40B4-BE49-F238E27FC236}">
              <a16:creationId xmlns:a16="http://schemas.microsoft.com/office/drawing/2014/main" id="{F7B92602-76DD-4F73-A160-1149E435F6E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a:extLst>
            <a:ext uri="{FF2B5EF4-FFF2-40B4-BE49-F238E27FC236}">
              <a16:creationId xmlns:a16="http://schemas.microsoft.com/office/drawing/2014/main" id="{901CD994-1DDF-4BC1-8E63-D97C4A31503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a:extLst>
            <a:ext uri="{FF2B5EF4-FFF2-40B4-BE49-F238E27FC236}">
              <a16:creationId xmlns:a16="http://schemas.microsoft.com/office/drawing/2014/main" id="{862F069A-5D21-46EC-9BEF-DC8D55B2A74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8" name="テキスト ボックス 577">
          <a:extLst>
            <a:ext uri="{FF2B5EF4-FFF2-40B4-BE49-F238E27FC236}">
              <a16:creationId xmlns:a16="http://schemas.microsoft.com/office/drawing/2014/main" id="{61D2CC16-C20E-426E-A06D-058F59286B9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a:extLst>
            <a:ext uri="{FF2B5EF4-FFF2-40B4-BE49-F238E27FC236}">
              <a16:creationId xmlns:a16="http://schemas.microsoft.com/office/drawing/2014/main" id="{B5C4732E-E44E-4DCA-A15B-E8051A5B6B5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0" name="テキスト ボックス 579">
          <a:extLst>
            <a:ext uri="{FF2B5EF4-FFF2-40B4-BE49-F238E27FC236}">
              <a16:creationId xmlns:a16="http://schemas.microsoft.com/office/drawing/2014/main" id="{5012E482-F84F-4044-9005-5BD572FCD03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a:extLst>
            <a:ext uri="{FF2B5EF4-FFF2-40B4-BE49-F238E27FC236}">
              <a16:creationId xmlns:a16="http://schemas.microsoft.com/office/drawing/2014/main" id="{0AF7EE34-BE7F-42E8-A3A7-2090995E4B5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a:extLst>
            <a:ext uri="{FF2B5EF4-FFF2-40B4-BE49-F238E27FC236}">
              <a16:creationId xmlns:a16="http://schemas.microsoft.com/office/drawing/2014/main" id="{64475951-6C3C-46F8-A242-8C5D10F993F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a:extLst>
            <a:ext uri="{FF2B5EF4-FFF2-40B4-BE49-F238E27FC236}">
              <a16:creationId xmlns:a16="http://schemas.microsoft.com/office/drawing/2014/main" id="{4092EDD3-762E-416A-9255-A385CF72E08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a:extLst>
            <a:ext uri="{FF2B5EF4-FFF2-40B4-BE49-F238E27FC236}">
              <a16:creationId xmlns:a16="http://schemas.microsoft.com/office/drawing/2014/main" id="{77DE4A58-E11F-46E2-B8C6-13F6CACBB10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a:extLst>
            <a:ext uri="{FF2B5EF4-FFF2-40B4-BE49-F238E27FC236}">
              <a16:creationId xmlns:a16="http://schemas.microsoft.com/office/drawing/2014/main" id="{A572B476-3136-4399-AC37-DB444E102DE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a:extLst>
            <a:ext uri="{FF2B5EF4-FFF2-40B4-BE49-F238E27FC236}">
              <a16:creationId xmlns:a16="http://schemas.microsoft.com/office/drawing/2014/main" id="{D5CE1988-6AE5-4A54-85C7-A91DF078CB7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a:extLst>
            <a:ext uri="{FF2B5EF4-FFF2-40B4-BE49-F238E27FC236}">
              <a16:creationId xmlns:a16="http://schemas.microsoft.com/office/drawing/2014/main" id="{E218B0A4-3A1C-4E98-9D09-332FEB758E1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a:extLst>
            <a:ext uri="{FF2B5EF4-FFF2-40B4-BE49-F238E27FC236}">
              <a16:creationId xmlns:a16="http://schemas.microsoft.com/office/drawing/2014/main" id="{14D98CAB-9412-41DE-8D0F-1CA9ABC190A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a:extLst>
            <a:ext uri="{FF2B5EF4-FFF2-40B4-BE49-F238E27FC236}">
              <a16:creationId xmlns:a16="http://schemas.microsoft.com/office/drawing/2014/main" id="{FCD93489-4AB6-42BD-8016-68316F6C4E1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0" name="テキスト ボックス 589">
          <a:extLst>
            <a:ext uri="{FF2B5EF4-FFF2-40B4-BE49-F238E27FC236}">
              <a16:creationId xmlns:a16="http://schemas.microsoft.com/office/drawing/2014/main" id="{12E7A54F-A555-4FE3-9419-C5C2D282966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a:extLst>
            <a:ext uri="{FF2B5EF4-FFF2-40B4-BE49-F238E27FC236}">
              <a16:creationId xmlns:a16="http://schemas.microsoft.com/office/drawing/2014/main" id="{EB984E83-84CA-4CFC-9FB5-710FD94A9E6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消防施設】&#10;有形固定資産減価償却率グラフ枠">
          <a:extLst>
            <a:ext uri="{FF2B5EF4-FFF2-40B4-BE49-F238E27FC236}">
              <a16:creationId xmlns:a16="http://schemas.microsoft.com/office/drawing/2014/main" id="{67254D17-5056-4D5E-8DF3-B3BDC786745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593" name="直線コネクタ 592">
          <a:extLst>
            <a:ext uri="{FF2B5EF4-FFF2-40B4-BE49-F238E27FC236}">
              <a16:creationId xmlns:a16="http://schemas.microsoft.com/office/drawing/2014/main" id="{F1898679-A94B-41EB-A3A6-6B728FE4896E}"/>
            </a:ext>
          </a:extLst>
        </xdr:cNvPr>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594" name="【消防施設】&#10;有形固定資産減価償却率最小値テキスト">
          <a:extLst>
            <a:ext uri="{FF2B5EF4-FFF2-40B4-BE49-F238E27FC236}">
              <a16:creationId xmlns:a16="http://schemas.microsoft.com/office/drawing/2014/main" id="{3846189D-BB1E-4AE0-B387-B8FA9D11360A}"/>
            </a:ext>
          </a:extLst>
        </xdr:cNvPr>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595" name="直線コネクタ 594">
          <a:extLst>
            <a:ext uri="{FF2B5EF4-FFF2-40B4-BE49-F238E27FC236}">
              <a16:creationId xmlns:a16="http://schemas.microsoft.com/office/drawing/2014/main" id="{5CD377DF-EB2A-4D64-BD4D-1AE3DB4E30E8}"/>
            </a:ext>
          </a:extLst>
        </xdr:cNvPr>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596" name="【消防施設】&#10;有形固定資産減価償却率最大値テキスト">
          <a:extLst>
            <a:ext uri="{FF2B5EF4-FFF2-40B4-BE49-F238E27FC236}">
              <a16:creationId xmlns:a16="http://schemas.microsoft.com/office/drawing/2014/main" id="{1115D242-349C-4766-BF33-C52AA30442D5}"/>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97" name="直線コネクタ 596">
          <a:extLst>
            <a:ext uri="{FF2B5EF4-FFF2-40B4-BE49-F238E27FC236}">
              <a16:creationId xmlns:a16="http://schemas.microsoft.com/office/drawing/2014/main" id="{15DC9E4D-9F36-4987-8F4A-9F2A29F80A1B}"/>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62428</xdr:rowOff>
    </xdr:from>
    <xdr:ext cx="405111" cy="259045"/>
    <xdr:sp macro="" textlink="">
      <xdr:nvSpPr>
        <xdr:cNvPr id="598" name="【消防施設】&#10;有形固定資産減価償却率平均値テキスト">
          <a:extLst>
            <a:ext uri="{FF2B5EF4-FFF2-40B4-BE49-F238E27FC236}">
              <a16:creationId xmlns:a16="http://schemas.microsoft.com/office/drawing/2014/main" id="{9B1F48BB-C789-4170-9179-FBF3110487B7}"/>
            </a:ext>
          </a:extLst>
        </xdr:cNvPr>
        <xdr:cNvSpPr txBox="1"/>
      </xdr:nvSpPr>
      <xdr:spPr>
        <a:xfrm>
          <a:off x="16357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599" name="フローチャート: 判断 598">
          <a:extLst>
            <a:ext uri="{FF2B5EF4-FFF2-40B4-BE49-F238E27FC236}">
              <a16:creationId xmlns:a16="http://schemas.microsoft.com/office/drawing/2014/main" id="{B4BBA56D-6F8C-4B48-9EA9-935E56E8DF98}"/>
            </a:ext>
          </a:extLst>
        </xdr:cNvPr>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00" name="フローチャート: 判断 599">
          <a:extLst>
            <a:ext uri="{FF2B5EF4-FFF2-40B4-BE49-F238E27FC236}">
              <a16:creationId xmlns:a16="http://schemas.microsoft.com/office/drawing/2014/main" id="{415650D3-DFA2-4357-9F04-EA43FEF5BB6D}"/>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601" name="フローチャート: 判断 600">
          <a:extLst>
            <a:ext uri="{FF2B5EF4-FFF2-40B4-BE49-F238E27FC236}">
              <a16:creationId xmlns:a16="http://schemas.microsoft.com/office/drawing/2014/main" id="{7D8EC91E-4CCA-4C3E-9E81-3B05C01CD0D2}"/>
            </a:ext>
          </a:extLst>
        </xdr:cNvPr>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02" name="フローチャート: 判断 601">
          <a:extLst>
            <a:ext uri="{FF2B5EF4-FFF2-40B4-BE49-F238E27FC236}">
              <a16:creationId xmlns:a16="http://schemas.microsoft.com/office/drawing/2014/main" id="{FD581254-2F4C-429A-B924-9327153F2A6C}"/>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34652</xdr:rowOff>
    </xdr:from>
    <xdr:to>
      <xdr:col>67</xdr:col>
      <xdr:colOff>101600</xdr:colOff>
      <xdr:row>83</xdr:row>
      <xdr:rowOff>136252</xdr:rowOff>
    </xdr:to>
    <xdr:sp macro="" textlink="">
      <xdr:nvSpPr>
        <xdr:cNvPr id="603" name="フローチャート: 判断 602">
          <a:extLst>
            <a:ext uri="{FF2B5EF4-FFF2-40B4-BE49-F238E27FC236}">
              <a16:creationId xmlns:a16="http://schemas.microsoft.com/office/drawing/2014/main" id="{C76F35A9-BD8D-4924-B3D3-C5A0460523C3}"/>
            </a:ext>
          </a:extLst>
        </xdr:cNvPr>
        <xdr:cNvSpPr/>
      </xdr:nvSpPr>
      <xdr:spPr>
        <a:xfrm>
          <a:off x="12763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D1B9CBD3-7B46-4E6E-85F4-B8C634CCE12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4E85D729-F313-4A62-BD5E-582AA5281C7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42216B2C-5EF8-4DC8-8CA6-07F11FD9279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CB7FA717-A0C7-41ED-872C-ECD835160D5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8362E287-CB4E-42B0-A844-CDF17154DFF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88537</xdr:rowOff>
    </xdr:from>
    <xdr:to>
      <xdr:col>85</xdr:col>
      <xdr:colOff>177800</xdr:colOff>
      <xdr:row>84</xdr:row>
      <xdr:rowOff>18687</xdr:rowOff>
    </xdr:to>
    <xdr:sp macro="" textlink="">
      <xdr:nvSpPr>
        <xdr:cNvPr id="609" name="楕円 608">
          <a:extLst>
            <a:ext uri="{FF2B5EF4-FFF2-40B4-BE49-F238E27FC236}">
              <a16:creationId xmlns:a16="http://schemas.microsoft.com/office/drawing/2014/main" id="{F7ED8D72-D349-4333-B1E4-CB1A26337443}"/>
            </a:ext>
          </a:extLst>
        </xdr:cNvPr>
        <xdr:cNvSpPr/>
      </xdr:nvSpPr>
      <xdr:spPr>
        <a:xfrm>
          <a:off x="162687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66964</xdr:rowOff>
    </xdr:from>
    <xdr:ext cx="405111" cy="259045"/>
    <xdr:sp macro="" textlink="">
      <xdr:nvSpPr>
        <xdr:cNvPr id="610" name="【消防施設】&#10;有形固定資産減価償却率該当値テキスト">
          <a:extLst>
            <a:ext uri="{FF2B5EF4-FFF2-40B4-BE49-F238E27FC236}">
              <a16:creationId xmlns:a16="http://schemas.microsoft.com/office/drawing/2014/main" id="{A64FB5A3-25BC-496D-A360-298FDA2B2CFB}"/>
            </a:ext>
          </a:extLst>
        </xdr:cNvPr>
        <xdr:cNvSpPr txBox="1"/>
      </xdr:nvSpPr>
      <xdr:spPr>
        <a:xfrm>
          <a:off x="16357600" y="1429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57513</xdr:rowOff>
    </xdr:from>
    <xdr:to>
      <xdr:col>81</xdr:col>
      <xdr:colOff>101600</xdr:colOff>
      <xdr:row>83</xdr:row>
      <xdr:rowOff>159113</xdr:rowOff>
    </xdr:to>
    <xdr:sp macro="" textlink="">
      <xdr:nvSpPr>
        <xdr:cNvPr id="611" name="楕円 610">
          <a:extLst>
            <a:ext uri="{FF2B5EF4-FFF2-40B4-BE49-F238E27FC236}">
              <a16:creationId xmlns:a16="http://schemas.microsoft.com/office/drawing/2014/main" id="{8942EAB2-4E76-4533-B3A1-B0EEDC797812}"/>
            </a:ext>
          </a:extLst>
        </xdr:cNvPr>
        <xdr:cNvSpPr/>
      </xdr:nvSpPr>
      <xdr:spPr>
        <a:xfrm>
          <a:off x="15430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108313</xdr:rowOff>
    </xdr:from>
    <xdr:to>
      <xdr:col>85</xdr:col>
      <xdr:colOff>127000</xdr:colOff>
      <xdr:row>83</xdr:row>
      <xdr:rowOff>139337</xdr:rowOff>
    </xdr:to>
    <xdr:cxnSp macro="">
      <xdr:nvCxnSpPr>
        <xdr:cNvPr id="612" name="直線コネクタ 611">
          <a:extLst>
            <a:ext uri="{FF2B5EF4-FFF2-40B4-BE49-F238E27FC236}">
              <a16:creationId xmlns:a16="http://schemas.microsoft.com/office/drawing/2014/main" id="{65BA7524-74DE-4D06-B52E-5CC8EEFED435}"/>
            </a:ext>
          </a:extLst>
        </xdr:cNvPr>
        <xdr:cNvCxnSpPr/>
      </xdr:nvCxnSpPr>
      <xdr:spPr>
        <a:xfrm>
          <a:off x="15481300" y="1433866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28121</xdr:rowOff>
    </xdr:from>
    <xdr:to>
      <xdr:col>76</xdr:col>
      <xdr:colOff>165100</xdr:colOff>
      <xdr:row>83</xdr:row>
      <xdr:rowOff>129721</xdr:rowOff>
    </xdr:to>
    <xdr:sp macro="" textlink="">
      <xdr:nvSpPr>
        <xdr:cNvPr id="613" name="楕円 612">
          <a:extLst>
            <a:ext uri="{FF2B5EF4-FFF2-40B4-BE49-F238E27FC236}">
              <a16:creationId xmlns:a16="http://schemas.microsoft.com/office/drawing/2014/main" id="{C2B8A641-FB77-4E8C-B2B6-E9C2050C8C65}"/>
            </a:ext>
          </a:extLst>
        </xdr:cNvPr>
        <xdr:cNvSpPr/>
      </xdr:nvSpPr>
      <xdr:spPr>
        <a:xfrm>
          <a:off x="14541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78921</xdr:rowOff>
    </xdr:from>
    <xdr:to>
      <xdr:col>81</xdr:col>
      <xdr:colOff>50800</xdr:colOff>
      <xdr:row>83</xdr:row>
      <xdr:rowOff>108313</xdr:rowOff>
    </xdr:to>
    <xdr:cxnSp macro="">
      <xdr:nvCxnSpPr>
        <xdr:cNvPr id="614" name="直線コネクタ 613">
          <a:extLst>
            <a:ext uri="{FF2B5EF4-FFF2-40B4-BE49-F238E27FC236}">
              <a16:creationId xmlns:a16="http://schemas.microsoft.com/office/drawing/2014/main" id="{04247DA3-F44A-4D1A-80F1-B5ED61B8362C}"/>
            </a:ext>
          </a:extLst>
        </xdr:cNvPr>
        <xdr:cNvCxnSpPr/>
      </xdr:nvCxnSpPr>
      <xdr:spPr>
        <a:xfrm>
          <a:off x="14592300" y="1430927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122827</xdr:rowOff>
    </xdr:from>
    <xdr:to>
      <xdr:col>72</xdr:col>
      <xdr:colOff>38100</xdr:colOff>
      <xdr:row>84</xdr:row>
      <xdr:rowOff>52977</xdr:rowOff>
    </xdr:to>
    <xdr:sp macro="" textlink="">
      <xdr:nvSpPr>
        <xdr:cNvPr id="615" name="楕円 614">
          <a:extLst>
            <a:ext uri="{FF2B5EF4-FFF2-40B4-BE49-F238E27FC236}">
              <a16:creationId xmlns:a16="http://schemas.microsoft.com/office/drawing/2014/main" id="{ABA0C6DA-1FDF-4570-A832-D849272C0A6B}"/>
            </a:ext>
          </a:extLst>
        </xdr:cNvPr>
        <xdr:cNvSpPr/>
      </xdr:nvSpPr>
      <xdr:spPr>
        <a:xfrm>
          <a:off x="13652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78921</xdr:rowOff>
    </xdr:from>
    <xdr:to>
      <xdr:col>76</xdr:col>
      <xdr:colOff>114300</xdr:colOff>
      <xdr:row>84</xdr:row>
      <xdr:rowOff>2177</xdr:rowOff>
    </xdr:to>
    <xdr:cxnSp macro="">
      <xdr:nvCxnSpPr>
        <xdr:cNvPr id="616" name="直線コネクタ 615">
          <a:extLst>
            <a:ext uri="{FF2B5EF4-FFF2-40B4-BE49-F238E27FC236}">
              <a16:creationId xmlns:a16="http://schemas.microsoft.com/office/drawing/2014/main" id="{E9883E8A-2D87-468B-BEDF-A1F2C0DE9467}"/>
            </a:ext>
          </a:extLst>
        </xdr:cNvPr>
        <xdr:cNvCxnSpPr/>
      </xdr:nvCxnSpPr>
      <xdr:spPr>
        <a:xfrm flipV="1">
          <a:off x="13703300" y="14309271"/>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617" name="n_1aveValue【消防施設】&#10;有形固定資産減価償却率">
          <a:extLst>
            <a:ext uri="{FF2B5EF4-FFF2-40B4-BE49-F238E27FC236}">
              <a16:creationId xmlns:a16="http://schemas.microsoft.com/office/drawing/2014/main" id="{F46398D2-E896-44BA-9DE4-30A047A38BF3}"/>
            </a:ext>
          </a:extLst>
        </xdr:cNvPr>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4190</xdr:rowOff>
    </xdr:from>
    <xdr:ext cx="405111" cy="259045"/>
    <xdr:sp macro="" textlink="">
      <xdr:nvSpPr>
        <xdr:cNvPr id="618" name="n_2aveValue【消防施設】&#10;有形固定資産減価償却率">
          <a:extLst>
            <a:ext uri="{FF2B5EF4-FFF2-40B4-BE49-F238E27FC236}">
              <a16:creationId xmlns:a16="http://schemas.microsoft.com/office/drawing/2014/main" id="{A51CF80F-B467-4480-A7C5-80ACF25322C9}"/>
            </a:ext>
          </a:extLst>
        </xdr:cNvPr>
        <xdr:cNvSpPr txBox="1"/>
      </xdr:nvSpPr>
      <xdr:spPr>
        <a:xfrm>
          <a:off x="14389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19" name="n_3aveValue【消防施設】&#10;有形固定資産減価償却率">
          <a:extLst>
            <a:ext uri="{FF2B5EF4-FFF2-40B4-BE49-F238E27FC236}">
              <a16:creationId xmlns:a16="http://schemas.microsoft.com/office/drawing/2014/main" id="{A53D5786-13D2-4C1D-A01D-B35F45B37BCE}"/>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152779</xdr:rowOff>
    </xdr:from>
    <xdr:ext cx="405111" cy="259045"/>
    <xdr:sp macro="" textlink="">
      <xdr:nvSpPr>
        <xdr:cNvPr id="620" name="n_4aveValue【消防施設】&#10;有形固定資産減価償却率">
          <a:extLst>
            <a:ext uri="{FF2B5EF4-FFF2-40B4-BE49-F238E27FC236}">
              <a16:creationId xmlns:a16="http://schemas.microsoft.com/office/drawing/2014/main" id="{73D567B8-91E7-4269-B84C-71E724554EE2}"/>
            </a:ext>
          </a:extLst>
        </xdr:cNvPr>
        <xdr:cNvSpPr txBox="1"/>
      </xdr:nvSpPr>
      <xdr:spPr>
        <a:xfrm>
          <a:off x="12611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150240</xdr:rowOff>
    </xdr:from>
    <xdr:ext cx="405111" cy="259045"/>
    <xdr:sp macro="" textlink="">
      <xdr:nvSpPr>
        <xdr:cNvPr id="621" name="n_1mainValue【消防施設】&#10;有形固定資産減価償却率">
          <a:extLst>
            <a:ext uri="{FF2B5EF4-FFF2-40B4-BE49-F238E27FC236}">
              <a16:creationId xmlns:a16="http://schemas.microsoft.com/office/drawing/2014/main" id="{AF84DF6E-6845-4E97-9BCD-3EA15D26238D}"/>
            </a:ext>
          </a:extLst>
        </xdr:cNvPr>
        <xdr:cNvSpPr txBox="1"/>
      </xdr:nvSpPr>
      <xdr:spPr>
        <a:xfrm>
          <a:off x="152660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120848</xdr:rowOff>
    </xdr:from>
    <xdr:ext cx="405111" cy="259045"/>
    <xdr:sp macro="" textlink="">
      <xdr:nvSpPr>
        <xdr:cNvPr id="622" name="n_2mainValue【消防施設】&#10;有形固定資産減価償却率">
          <a:extLst>
            <a:ext uri="{FF2B5EF4-FFF2-40B4-BE49-F238E27FC236}">
              <a16:creationId xmlns:a16="http://schemas.microsoft.com/office/drawing/2014/main" id="{D49BFDC3-CFC6-466A-8546-DA034A5A6BB9}"/>
            </a:ext>
          </a:extLst>
        </xdr:cNvPr>
        <xdr:cNvSpPr txBox="1"/>
      </xdr:nvSpPr>
      <xdr:spPr>
        <a:xfrm>
          <a:off x="14389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44104</xdr:rowOff>
    </xdr:from>
    <xdr:ext cx="405111" cy="259045"/>
    <xdr:sp macro="" textlink="">
      <xdr:nvSpPr>
        <xdr:cNvPr id="623" name="n_3mainValue【消防施設】&#10;有形固定資産減価償却率">
          <a:extLst>
            <a:ext uri="{FF2B5EF4-FFF2-40B4-BE49-F238E27FC236}">
              <a16:creationId xmlns:a16="http://schemas.microsoft.com/office/drawing/2014/main" id="{C329E86E-C23B-41DE-B572-BB635501A9EB}"/>
            </a:ext>
          </a:extLst>
        </xdr:cNvPr>
        <xdr:cNvSpPr txBox="1"/>
      </xdr:nvSpPr>
      <xdr:spPr>
        <a:xfrm>
          <a:off x="135007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a:extLst>
            <a:ext uri="{FF2B5EF4-FFF2-40B4-BE49-F238E27FC236}">
              <a16:creationId xmlns:a16="http://schemas.microsoft.com/office/drawing/2014/main" id="{5EEC479E-E5F9-4461-8E72-BB93D914BC2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a:extLst>
            <a:ext uri="{FF2B5EF4-FFF2-40B4-BE49-F238E27FC236}">
              <a16:creationId xmlns:a16="http://schemas.microsoft.com/office/drawing/2014/main" id="{C971673C-6FE6-4FA5-B47A-70FC5382871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a:extLst>
            <a:ext uri="{FF2B5EF4-FFF2-40B4-BE49-F238E27FC236}">
              <a16:creationId xmlns:a16="http://schemas.microsoft.com/office/drawing/2014/main" id="{154DC6B1-867D-489B-9EBE-63DB1E2D051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a:extLst>
            <a:ext uri="{FF2B5EF4-FFF2-40B4-BE49-F238E27FC236}">
              <a16:creationId xmlns:a16="http://schemas.microsoft.com/office/drawing/2014/main" id="{72F96E67-0E29-48D5-9CDD-CFF36D14B4A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a:extLst>
            <a:ext uri="{FF2B5EF4-FFF2-40B4-BE49-F238E27FC236}">
              <a16:creationId xmlns:a16="http://schemas.microsoft.com/office/drawing/2014/main" id="{477336B8-320F-4C8D-B51E-334CFDE2F1B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a:extLst>
            <a:ext uri="{FF2B5EF4-FFF2-40B4-BE49-F238E27FC236}">
              <a16:creationId xmlns:a16="http://schemas.microsoft.com/office/drawing/2014/main" id="{4C8CCA42-354B-4710-83BD-FD518E82202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a:extLst>
            <a:ext uri="{FF2B5EF4-FFF2-40B4-BE49-F238E27FC236}">
              <a16:creationId xmlns:a16="http://schemas.microsoft.com/office/drawing/2014/main" id="{EF989738-27F0-4ACA-9553-7B68F038E94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a:extLst>
            <a:ext uri="{FF2B5EF4-FFF2-40B4-BE49-F238E27FC236}">
              <a16:creationId xmlns:a16="http://schemas.microsoft.com/office/drawing/2014/main" id="{1338EC9F-6410-46CA-8665-9A71F81D022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a:extLst>
            <a:ext uri="{FF2B5EF4-FFF2-40B4-BE49-F238E27FC236}">
              <a16:creationId xmlns:a16="http://schemas.microsoft.com/office/drawing/2014/main" id="{7EA1ADE9-6403-4690-AA19-DB4C096E099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a:extLst>
            <a:ext uri="{FF2B5EF4-FFF2-40B4-BE49-F238E27FC236}">
              <a16:creationId xmlns:a16="http://schemas.microsoft.com/office/drawing/2014/main" id="{493E5489-3DBE-43DF-9496-C8A2C96FF06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4" name="直線コネクタ 633">
          <a:extLst>
            <a:ext uri="{FF2B5EF4-FFF2-40B4-BE49-F238E27FC236}">
              <a16:creationId xmlns:a16="http://schemas.microsoft.com/office/drawing/2014/main" id="{FA3A2BCE-F825-46B6-A305-F172699634C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434D0EEE-9A82-4FF7-86B5-7807384887A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6" name="直線コネクタ 635">
          <a:extLst>
            <a:ext uri="{FF2B5EF4-FFF2-40B4-BE49-F238E27FC236}">
              <a16:creationId xmlns:a16="http://schemas.microsoft.com/office/drawing/2014/main" id="{140286CE-EF4E-41D9-92BE-83E26FA171F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7" name="テキスト ボックス 636">
          <a:extLst>
            <a:ext uri="{FF2B5EF4-FFF2-40B4-BE49-F238E27FC236}">
              <a16:creationId xmlns:a16="http://schemas.microsoft.com/office/drawing/2014/main" id="{71010EBE-ED5E-44A4-9E59-4AECD53A756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8" name="直線コネクタ 637">
          <a:extLst>
            <a:ext uri="{FF2B5EF4-FFF2-40B4-BE49-F238E27FC236}">
              <a16:creationId xmlns:a16="http://schemas.microsoft.com/office/drawing/2014/main" id="{2528BC4E-33E8-403C-AB32-207B40BBA83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9" name="テキスト ボックス 638">
          <a:extLst>
            <a:ext uri="{FF2B5EF4-FFF2-40B4-BE49-F238E27FC236}">
              <a16:creationId xmlns:a16="http://schemas.microsoft.com/office/drawing/2014/main" id="{1FDAC54A-B793-4B33-AF99-208ECF44F76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0" name="直線コネクタ 639">
          <a:extLst>
            <a:ext uri="{FF2B5EF4-FFF2-40B4-BE49-F238E27FC236}">
              <a16:creationId xmlns:a16="http://schemas.microsoft.com/office/drawing/2014/main" id="{0C306ABF-49B3-4C26-B1C9-199619F882D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1" name="テキスト ボックス 640">
          <a:extLst>
            <a:ext uri="{FF2B5EF4-FFF2-40B4-BE49-F238E27FC236}">
              <a16:creationId xmlns:a16="http://schemas.microsoft.com/office/drawing/2014/main" id="{03D35E59-4716-4F26-8382-B1D3B25D5CC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2" name="直線コネクタ 641">
          <a:extLst>
            <a:ext uri="{FF2B5EF4-FFF2-40B4-BE49-F238E27FC236}">
              <a16:creationId xmlns:a16="http://schemas.microsoft.com/office/drawing/2014/main" id="{4A81C0AB-69FC-4222-B824-180A8755A68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3" name="テキスト ボックス 642">
          <a:extLst>
            <a:ext uri="{FF2B5EF4-FFF2-40B4-BE49-F238E27FC236}">
              <a16:creationId xmlns:a16="http://schemas.microsoft.com/office/drawing/2014/main" id="{9492AEC9-3A4F-4EA1-ADFA-ECB57A527D2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4" name="直線コネクタ 643">
          <a:extLst>
            <a:ext uri="{FF2B5EF4-FFF2-40B4-BE49-F238E27FC236}">
              <a16:creationId xmlns:a16="http://schemas.microsoft.com/office/drawing/2014/main" id="{AE32BA18-B311-46B8-8FAC-90A8754D915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5" name="テキスト ボックス 644">
          <a:extLst>
            <a:ext uri="{FF2B5EF4-FFF2-40B4-BE49-F238E27FC236}">
              <a16:creationId xmlns:a16="http://schemas.microsoft.com/office/drawing/2014/main" id="{DE56C26D-1EDB-4A0E-BAE8-4314C571C2A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6" name="【消防施設】&#10;一人当たり面積グラフ枠">
          <a:extLst>
            <a:ext uri="{FF2B5EF4-FFF2-40B4-BE49-F238E27FC236}">
              <a16:creationId xmlns:a16="http://schemas.microsoft.com/office/drawing/2014/main" id="{431D39B5-82F8-486F-BB10-CA387DA670D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647" name="直線コネクタ 646">
          <a:extLst>
            <a:ext uri="{FF2B5EF4-FFF2-40B4-BE49-F238E27FC236}">
              <a16:creationId xmlns:a16="http://schemas.microsoft.com/office/drawing/2014/main" id="{B6AB849A-18CB-457D-91F7-967931176F12}"/>
            </a:ext>
          </a:extLst>
        </xdr:cNvPr>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648" name="【消防施設】&#10;一人当たり面積最小値テキスト">
          <a:extLst>
            <a:ext uri="{FF2B5EF4-FFF2-40B4-BE49-F238E27FC236}">
              <a16:creationId xmlns:a16="http://schemas.microsoft.com/office/drawing/2014/main" id="{B4E39C0A-2B3F-4BB9-8D03-59427159723B}"/>
            </a:ext>
          </a:extLst>
        </xdr:cNvPr>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649" name="直線コネクタ 648">
          <a:extLst>
            <a:ext uri="{FF2B5EF4-FFF2-40B4-BE49-F238E27FC236}">
              <a16:creationId xmlns:a16="http://schemas.microsoft.com/office/drawing/2014/main" id="{872DDD51-21A3-4D4A-852F-A2FBB8656918}"/>
            </a:ext>
          </a:extLst>
        </xdr:cNvPr>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50" name="【消防施設】&#10;一人当たり面積最大値テキスト">
          <a:extLst>
            <a:ext uri="{FF2B5EF4-FFF2-40B4-BE49-F238E27FC236}">
              <a16:creationId xmlns:a16="http://schemas.microsoft.com/office/drawing/2014/main" id="{FA473271-2EAC-47FB-A5DF-5D73EF0DD27B}"/>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51" name="直線コネクタ 650">
          <a:extLst>
            <a:ext uri="{FF2B5EF4-FFF2-40B4-BE49-F238E27FC236}">
              <a16:creationId xmlns:a16="http://schemas.microsoft.com/office/drawing/2014/main" id="{7D15FE36-F34A-488B-8CDE-1B0B69439C6A}"/>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137813</xdr:rowOff>
    </xdr:from>
    <xdr:ext cx="469744" cy="259045"/>
    <xdr:sp macro="" textlink="">
      <xdr:nvSpPr>
        <xdr:cNvPr id="652" name="【消防施設】&#10;一人当たり面積平均値テキスト">
          <a:extLst>
            <a:ext uri="{FF2B5EF4-FFF2-40B4-BE49-F238E27FC236}">
              <a16:creationId xmlns:a16="http://schemas.microsoft.com/office/drawing/2014/main" id="{95CB064C-93C0-45F0-887A-4A97AE3EFA06}"/>
            </a:ext>
          </a:extLst>
        </xdr:cNvPr>
        <xdr:cNvSpPr txBox="1"/>
      </xdr:nvSpPr>
      <xdr:spPr>
        <a:xfrm>
          <a:off x="22199600" y="14368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653" name="フローチャート: 判断 652">
          <a:extLst>
            <a:ext uri="{FF2B5EF4-FFF2-40B4-BE49-F238E27FC236}">
              <a16:creationId xmlns:a16="http://schemas.microsoft.com/office/drawing/2014/main" id="{7BA16EA0-130D-461B-BF71-A95100525DBB}"/>
            </a:ext>
          </a:extLst>
        </xdr:cNvPr>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654" name="フローチャート: 判断 653">
          <a:extLst>
            <a:ext uri="{FF2B5EF4-FFF2-40B4-BE49-F238E27FC236}">
              <a16:creationId xmlns:a16="http://schemas.microsoft.com/office/drawing/2014/main" id="{AC07116F-4DC0-4B2B-B660-61CB17A9AD60}"/>
            </a:ext>
          </a:extLst>
        </xdr:cNvPr>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655" name="フローチャート: 判断 654">
          <a:extLst>
            <a:ext uri="{FF2B5EF4-FFF2-40B4-BE49-F238E27FC236}">
              <a16:creationId xmlns:a16="http://schemas.microsoft.com/office/drawing/2014/main" id="{B8C0AE89-4C6C-44D9-88AD-30EA4C71FAAA}"/>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56" name="フローチャート: 判断 655">
          <a:extLst>
            <a:ext uri="{FF2B5EF4-FFF2-40B4-BE49-F238E27FC236}">
              <a16:creationId xmlns:a16="http://schemas.microsoft.com/office/drawing/2014/main" id="{6EA66032-3564-4AB3-BCED-16D4BCA7F836}"/>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149225</xdr:rowOff>
    </xdr:from>
    <xdr:to>
      <xdr:col>98</xdr:col>
      <xdr:colOff>38100</xdr:colOff>
      <xdr:row>85</xdr:row>
      <xdr:rowOff>79375</xdr:rowOff>
    </xdr:to>
    <xdr:sp macro="" textlink="">
      <xdr:nvSpPr>
        <xdr:cNvPr id="657" name="フローチャート: 判断 656">
          <a:extLst>
            <a:ext uri="{FF2B5EF4-FFF2-40B4-BE49-F238E27FC236}">
              <a16:creationId xmlns:a16="http://schemas.microsoft.com/office/drawing/2014/main" id="{ECD120FC-11D4-486E-BFA0-165716DDAF90}"/>
            </a:ext>
          </a:extLst>
        </xdr:cNvPr>
        <xdr:cNvSpPr/>
      </xdr:nvSpPr>
      <xdr:spPr>
        <a:xfrm>
          <a:off x="18605500" y="145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B9643BBD-1DBC-461F-8A0A-5636485ED9F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3B27689E-44AB-4114-8A10-331ADF8CCA2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5B7C6ECB-B666-4F2C-BDB1-7C9946C5261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44F7023E-DFE2-4049-A879-B841C5BBA8A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13BF5690-71DF-4D2A-B7A8-0ADEA8575B0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46355</xdr:rowOff>
    </xdr:from>
    <xdr:to>
      <xdr:col>116</xdr:col>
      <xdr:colOff>114300</xdr:colOff>
      <xdr:row>85</xdr:row>
      <xdr:rowOff>147955</xdr:rowOff>
    </xdr:to>
    <xdr:sp macro="" textlink="">
      <xdr:nvSpPr>
        <xdr:cNvPr id="663" name="楕円 662">
          <a:extLst>
            <a:ext uri="{FF2B5EF4-FFF2-40B4-BE49-F238E27FC236}">
              <a16:creationId xmlns:a16="http://schemas.microsoft.com/office/drawing/2014/main" id="{8E87DDC4-C3A0-47D2-B15A-C43E341A7F3A}"/>
            </a:ext>
          </a:extLst>
        </xdr:cNvPr>
        <xdr:cNvSpPr/>
      </xdr:nvSpPr>
      <xdr:spPr>
        <a:xfrm>
          <a:off x="22110700" y="14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24782</xdr:rowOff>
    </xdr:from>
    <xdr:ext cx="469744" cy="259045"/>
    <xdr:sp macro="" textlink="">
      <xdr:nvSpPr>
        <xdr:cNvPr id="664" name="【消防施設】&#10;一人当たり面積該当値テキスト">
          <a:extLst>
            <a:ext uri="{FF2B5EF4-FFF2-40B4-BE49-F238E27FC236}">
              <a16:creationId xmlns:a16="http://schemas.microsoft.com/office/drawing/2014/main" id="{1AD6634E-0851-40B8-B208-200A147516A9}"/>
            </a:ext>
          </a:extLst>
        </xdr:cNvPr>
        <xdr:cNvSpPr txBox="1"/>
      </xdr:nvSpPr>
      <xdr:spPr>
        <a:xfrm>
          <a:off x="22199600" y="1459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50164</xdr:rowOff>
    </xdr:from>
    <xdr:to>
      <xdr:col>112</xdr:col>
      <xdr:colOff>38100</xdr:colOff>
      <xdr:row>85</xdr:row>
      <xdr:rowOff>151764</xdr:rowOff>
    </xdr:to>
    <xdr:sp macro="" textlink="">
      <xdr:nvSpPr>
        <xdr:cNvPr id="665" name="楕円 664">
          <a:extLst>
            <a:ext uri="{FF2B5EF4-FFF2-40B4-BE49-F238E27FC236}">
              <a16:creationId xmlns:a16="http://schemas.microsoft.com/office/drawing/2014/main" id="{BC069E2F-EFCF-4CFF-9058-43FC4BC4BC3E}"/>
            </a:ext>
          </a:extLst>
        </xdr:cNvPr>
        <xdr:cNvSpPr/>
      </xdr:nvSpPr>
      <xdr:spPr>
        <a:xfrm>
          <a:off x="212725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97155</xdr:rowOff>
    </xdr:from>
    <xdr:to>
      <xdr:col>116</xdr:col>
      <xdr:colOff>63500</xdr:colOff>
      <xdr:row>85</xdr:row>
      <xdr:rowOff>100964</xdr:rowOff>
    </xdr:to>
    <xdr:cxnSp macro="">
      <xdr:nvCxnSpPr>
        <xdr:cNvPr id="666" name="直線コネクタ 665">
          <a:extLst>
            <a:ext uri="{FF2B5EF4-FFF2-40B4-BE49-F238E27FC236}">
              <a16:creationId xmlns:a16="http://schemas.microsoft.com/office/drawing/2014/main" id="{5138C576-1CC7-4B33-81DD-C0D5B85022C3}"/>
            </a:ext>
          </a:extLst>
        </xdr:cNvPr>
        <xdr:cNvCxnSpPr/>
      </xdr:nvCxnSpPr>
      <xdr:spPr>
        <a:xfrm flipV="1">
          <a:off x="21323300" y="1467040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55880</xdr:rowOff>
    </xdr:from>
    <xdr:to>
      <xdr:col>107</xdr:col>
      <xdr:colOff>101600</xdr:colOff>
      <xdr:row>85</xdr:row>
      <xdr:rowOff>157480</xdr:rowOff>
    </xdr:to>
    <xdr:sp macro="" textlink="">
      <xdr:nvSpPr>
        <xdr:cNvPr id="667" name="楕円 666">
          <a:extLst>
            <a:ext uri="{FF2B5EF4-FFF2-40B4-BE49-F238E27FC236}">
              <a16:creationId xmlns:a16="http://schemas.microsoft.com/office/drawing/2014/main" id="{A641A703-DEBC-4330-A46E-1B163A811DD4}"/>
            </a:ext>
          </a:extLst>
        </xdr:cNvPr>
        <xdr:cNvSpPr/>
      </xdr:nvSpPr>
      <xdr:spPr>
        <a:xfrm>
          <a:off x="20383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100964</xdr:rowOff>
    </xdr:from>
    <xdr:to>
      <xdr:col>111</xdr:col>
      <xdr:colOff>177800</xdr:colOff>
      <xdr:row>85</xdr:row>
      <xdr:rowOff>106680</xdr:rowOff>
    </xdr:to>
    <xdr:cxnSp macro="">
      <xdr:nvCxnSpPr>
        <xdr:cNvPr id="668" name="直線コネクタ 667">
          <a:extLst>
            <a:ext uri="{FF2B5EF4-FFF2-40B4-BE49-F238E27FC236}">
              <a16:creationId xmlns:a16="http://schemas.microsoft.com/office/drawing/2014/main" id="{588A1BCF-7699-4584-8495-09ABC9906E3F}"/>
            </a:ext>
          </a:extLst>
        </xdr:cNvPr>
        <xdr:cNvCxnSpPr/>
      </xdr:nvCxnSpPr>
      <xdr:spPr>
        <a:xfrm flipV="1">
          <a:off x="20434300" y="146742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90170</xdr:rowOff>
    </xdr:from>
    <xdr:to>
      <xdr:col>102</xdr:col>
      <xdr:colOff>165100</xdr:colOff>
      <xdr:row>85</xdr:row>
      <xdr:rowOff>20320</xdr:rowOff>
    </xdr:to>
    <xdr:sp macro="" textlink="">
      <xdr:nvSpPr>
        <xdr:cNvPr id="669" name="楕円 668">
          <a:extLst>
            <a:ext uri="{FF2B5EF4-FFF2-40B4-BE49-F238E27FC236}">
              <a16:creationId xmlns:a16="http://schemas.microsoft.com/office/drawing/2014/main" id="{F5D4CFDF-5F32-4814-B1AA-17F458569F74}"/>
            </a:ext>
          </a:extLst>
        </xdr:cNvPr>
        <xdr:cNvSpPr/>
      </xdr:nvSpPr>
      <xdr:spPr>
        <a:xfrm>
          <a:off x="19494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140970</xdr:rowOff>
    </xdr:from>
    <xdr:to>
      <xdr:col>107</xdr:col>
      <xdr:colOff>50800</xdr:colOff>
      <xdr:row>85</xdr:row>
      <xdr:rowOff>106680</xdr:rowOff>
    </xdr:to>
    <xdr:cxnSp macro="">
      <xdr:nvCxnSpPr>
        <xdr:cNvPr id="670" name="直線コネクタ 669">
          <a:extLst>
            <a:ext uri="{FF2B5EF4-FFF2-40B4-BE49-F238E27FC236}">
              <a16:creationId xmlns:a16="http://schemas.microsoft.com/office/drawing/2014/main" id="{F5844F7A-6142-47FF-B621-AD77FFEF729F}"/>
            </a:ext>
          </a:extLst>
        </xdr:cNvPr>
        <xdr:cNvCxnSpPr/>
      </xdr:nvCxnSpPr>
      <xdr:spPr>
        <a:xfrm>
          <a:off x="19545300" y="145427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113047</xdr:rowOff>
    </xdr:from>
    <xdr:ext cx="469744" cy="259045"/>
    <xdr:sp macro="" textlink="">
      <xdr:nvSpPr>
        <xdr:cNvPr id="671" name="n_1aveValue【消防施設】&#10;一人当たり面積">
          <a:extLst>
            <a:ext uri="{FF2B5EF4-FFF2-40B4-BE49-F238E27FC236}">
              <a16:creationId xmlns:a16="http://schemas.microsoft.com/office/drawing/2014/main" id="{A5F28FCC-A4F4-40F2-A74B-216F90D94498}"/>
            </a:ext>
          </a:extLst>
        </xdr:cNvPr>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672" name="n_2aveValue【消防施設】&#10;一人当たり面積">
          <a:extLst>
            <a:ext uri="{FF2B5EF4-FFF2-40B4-BE49-F238E27FC236}">
              <a16:creationId xmlns:a16="http://schemas.microsoft.com/office/drawing/2014/main" id="{AD29A747-3ED7-4C7C-B284-C753217DD14B}"/>
            </a:ext>
          </a:extLst>
        </xdr:cNvPr>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673" name="n_3aveValue【消防施設】&#10;一人当たり面積">
          <a:extLst>
            <a:ext uri="{FF2B5EF4-FFF2-40B4-BE49-F238E27FC236}">
              <a16:creationId xmlns:a16="http://schemas.microsoft.com/office/drawing/2014/main" id="{2080A2DE-6675-4FD3-BD8F-CDE7D192B831}"/>
            </a:ext>
          </a:extLst>
        </xdr:cNvPr>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95902</xdr:rowOff>
    </xdr:from>
    <xdr:ext cx="469744" cy="259045"/>
    <xdr:sp macro="" textlink="">
      <xdr:nvSpPr>
        <xdr:cNvPr id="674" name="n_4aveValue【消防施設】&#10;一人当たり面積">
          <a:extLst>
            <a:ext uri="{FF2B5EF4-FFF2-40B4-BE49-F238E27FC236}">
              <a16:creationId xmlns:a16="http://schemas.microsoft.com/office/drawing/2014/main" id="{5A5BF411-AD2B-4C3C-93E5-BA4D9A79168E}"/>
            </a:ext>
          </a:extLst>
        </xdr:cNvPr>
        <xdr:cNvSpPr txBox="1"/>
      </xdr:nvSpPr>
      <xdr:spPr>
        <a:xfrm>
          <a:off x="18421427" y="1432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142891</xdr:rowOff>
    </xdr:from>
    <xdr:ext cx="469744" cy="259045"/>
    <xdr:sp macro="" textlink="">
      <xdr:nvSpPr>
        <xdr:cNvPr id="675" name="n_1mainValue【消防施設】&#10;一人当たり面積">
          <a:extLst>
            <a:ext uri="{FF2B5EF4-FFF2-40B4-BE49-F238E27FC236}">
              <a16:creationId xmlns:a16="http://schemas.microsoft.com/office/drawing/2014/main" id="{59AF34D4-70F5-41BB-9926-D3BC2E485EDE}"/>
            </a:ext>
          </a:extLst>
        </xdr:cNvPr>
        <xdr:cNvSpPr txBox="1"/>
      </xdr:nvSpPr>
      <xdr:spPr>
        <a:xfrm>
          <a:off x="21075727" y="1471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148607</xdr:rowOff>
    </xdr:from>
    <xdr:ext cx="469744" cy="259045"/>
    <xdr:sp macro="" textlink="">
      <xdr:nvSpPr>
        <xdr:cNvPr id="676" name="n_2mainValue【消防施設】&#10;一人当たり面積">
          <a:extLst>
            <a:ext uri="{FF2B5EF4-FFF2-40B4-BE49-F238E27FC236}">
              <a16:creationId xmlns:a16="http://schemas.microsoft.com/office/drawing/2014/main" id="{F372A9E2-BFB5-4BF0-9440-383072155AAB}"/>
            </a:ext>
          </a:extLst>
        </xdr:cNvPr>
        <xdr:cNvSpPr txBox="1"/>
      </xdr:nvSpPr>
      <xdr:spPr>
        <a:xfrm>
          <a:off x="20199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36847</xdr:rowOff>
    </xdr:from>
    <xdr:ext cx="469744" cy="259045"/>
    <xdr:sp macro="" textlink="">
      <xdr:nvSpPr>
        <xdr:cNvPr id="677" name="n_3mainValue【消防施設】&#10;一人当たり面積">
          <a:extLst>
            <a:ext uri="{FF2B5EF4-FFF2-40B4-BE49-F238E27FC236}">
              <a16:creationId xmlns:a16="http://schemas.microsoft.com/office/drawing/2014/main" id="{86A384B7-425B-4672-BD14-D2C0278C8908}"/>
            </a:ext>
          </a:extLst>
        </xdr:cNvPr>
        <xdr:cNvSpPr txBox="1"/>
      </xdr:nvSpPr>
      <xdr:spPr>
        <a:xfrm>
          <a:off x="19310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8" name="正方形/長方形 677">
          <a:extLst>
            <a:ext uri="{FF2B5EF4-FFF2-40B4-BE49-F238E27FC236}">
              <a16:creationId xmlns:a16="http://schemas.microsoft.com/office/drawing/2014/main" id="{F381073C-7F0A-4D4F-933D-11E37514E91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9" name="正方形/長方形 678">
          <a:extLst>
            <a:ext uri="{FF2B5EF4-FFF2-40B4-BE49-F238E27FC236}">
              <a16:creationId xmlns:a16="http://schemas.microsoft.com/office/drawing/2014/main" id="{75043021-6F11-42CD-BDB1-70F09B34DD8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0" name="正方形/長方形 679">
          <a:extLst>
            <a:ext uri="{FF2B5EF4-FFF2-40B4-BE49-F238E27FC236}">
              <a16:creationId xmlns:a16="http://schemas.microsoft.com/office/drawing/2014/main" id="{2915E5E4-7237-417D-B275-77A67B53BF8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1" name="正方形/長方形 680">
          <a:extLst>
            <a:ext uri="{FF2B5EF4-FFF2-40B4-BE49-F238E27FC236}">
              <a16:creationId xmlns:a16="http://schemas.microsoft.com/office/drawing/2014/main" id="{86E85AFA-C317-48C5-837F-D7BD8152704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2" name="正方形/長方形 681">
          <a:extLst>
            <a:ext uri="{FF2B5EF4-FFF2-40B4-BE49-F238E27FC236}">
              <a16:creationId xmlns:a16="http://schemas.microsoft.com/office/drawing/2014/main" id="{E3652F39-89F6-4261-87DA-B9BA35E0F93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3" name="正方形/長方形 682">
          <a:extLst>
            <a:ext uri="{FF2B5EF4-FFF2-40B4-BE49-F238E27FC236}">
              <a16:creationId xmlns:a16="http://schemas.microsoft.com/office/drawing/2014/main" id="{2CC87FBC-7D9B-437A-8D2F-5B69C995649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4" name="正方形/長方形 683">
          <a:extLst>
            <a:ext uri="{FF2B5EF4-FFF2-40B4-BE49-F238E27FC236}">
              <a16:creationId xmlns:a16="http://schemas.microsoft.com/office/drawing/2014/main" id="{BC3D9A00-A51A-4BB0-AD49-9BC36F9995F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5" name="正方形/長方形 684">
          <a:extLst>
            <a:ext uri="{FF2B5EF4-FFF2-40B4-BE49-F238E27FC236}">
              <a16:creationId xmlns:a16="http://schemas.microsoft.com/office/drawing/2014/main" id="{996FE130-3731-40BB-A767-896DF4B9D41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6" name="テキスト ボックス 685">
          <a:extLst>
            <a:ext uri="{FF2B5EF4-FFF2-40B4-BE49-F238E27FC236}">
              <a16:creationId xmlns:a16="http://schemas.microsoft.com/office/drawing/2014/main" id="{87A36D47-9E17-40EB-ABC4-2A97513058A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7" name="直線コネクタ 686">
          <a:extLst>
            <a:ext uri="{FF2B5EF4-FFF2-40B4-BE49-F238E27FC236}">
              <a16:creationId xmlns:a16="http://schemas.microsoft.com/office/drawing/2014/main" id="{C95EC9BE-1A91-474F-9E0C-C979ABEEEDE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8" name="テキスト ボックス 687">
          <a:extLst>
            <a:ext uri="{FF2B5EF4-FFF2-40B4-BE49-F238E27FC236}">
              <a16:creationId xmlns:a16="http://schemas.microsoft.com/office/drawing/2014/main" id="{3286E04E-3AD0-479F-AE87-363A447F8B3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89" name="直線コネクタ 688">
          <a:extLst>
            <a:ext uri="{FF2B5EF4-FFF2-40B4-BE49-F238E27FC236}">
              <a16:creationId xmlns:a16="http://schemas.microsoft.com/office/drawing/2014/main" id="{B672AA03-5F3D-4CB9-A2AA-12CBB3FE98A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0" name="テキスト ボックス 689">
          <a:extLst>
            <a:ext uri="{FF2B5EF4-FFF2-40B4-BE49-F238E27FC236}">
              <a16:creationId xmlns:a16="http://schemas.microsoft.com/office/drawing/2014/main" id="{BF71C1C0-67A9-45A7-BF79-3115FC5B55E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1" name="直線コネクタ 690">
          <a:extLst>
            <a:ext uri="{FF2B5EF4-FFF2-40B4-BE49-F238E27FC236}">
              <a16:creationId xmlns:a16="http://schemas.microsoft.com/office/drawing/2014/main" id="{8928ADD6-0EBE-4B61-995A-38897B9FACD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2" name="テキスト ボックス 691">
          <a:extLst>
            <a:ext uri="{FF2B5EF4-FFF2-40B4-BE49-F238E27FC236}">
              <a16:creationId xmlns:a16="http://schemas.microsoft.com/office/drawing/2014/main" id="{12F081A0-E759-4CBF-B6A3-1A807F63EF9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3" name="直線コネクタ 692">
          <a:extLst>
            <a:ext uri="{FF2B5EF4-FFF2-40B4-BE49-F238E27FC236}">
              <a16:creationId xmlns:a16="http://schemas.microsoft.com/office/drawing/2014/main" id="{2769082D-A2BE-452A-8B3A-D06C4BE543B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4" name="テキスト ボックス 693">
          <a:extLst>
            <a:ext uri="{FF2B5EF4-FFF2-40B4-BE49-F238E27FC236}">
              <a16:creationId xmlns:a16="http://schemas.microsoft.com/office/drawing/2014/main" id="{C12692D4-3E9E-47D1-95F2-DEB1EDCB7AF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5" name="直線コネクタ 694">
          <a:extLst>
            <a:ext uri="{FF2B5EF4-FFF2-40B4-BE49-F238E27FC236}">
              <a16:creationId xmlns:a16="http://schemas.microsoft.com/office/drawing/2014/main" id="{3083F04E-7D8A-419A-9505-649A7AD1540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6" name="テキスト ボックス 695">
          <a:extLst>
            <a:ext uri="{FF2B5EF4-FFF2-40B4-BE49-F238E27FC236}">
              <a16:creationId xmlns:a16="http://schemas.microsoft.com/office/drawing/2014/main" id="{CFE55590-B350-4853-AE33-B614582E883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7" name="直線コネクタ 696">
          <a:extLst>
            <a:ext uri="{FF2B5EF4-FFF2-40B4-BE49-F238E27FC236}">
              <a16:creationId xmlns:a16="http://schemas.microsoft.com/office/drawing/2014/main" id="{D17B9392-0F5F-4CF4-87ED-B10EF82DF47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8" name="テキスト ボックス 697">
          <a:extLst>
            <a:ext uri="{FF2B5EF4-FFF2-40B4-BE49-F238E27FC236}">
              <a16:creationId xmlns:a16="http://schemas.microsoft.com/office/drawing/2014/main" id="{AFA88873-2E9E-4CA6-9C76-97623EB4BA8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9" name="直線コネクタ 698">
          <a:extLst>
            <a:ext uri="{FF2B5EF4-FFF2-40B4-BE49-F238E27FC236}">
              <a16:creationId xmlns:a16="http://schemas.microsoft.com/office/drawing/2014/main" id="{297B28D1-F368-4B4F-8FDC-2565593411B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0" name="テキスト ボックス 699">
          <a:extLst>
            <a:ext uri="{FF2B5EF4-FFF2-40B4-BE49-F238E27FC236}">
              <a16:creationId xmlns:a16="http://schemas.microsoft.com/office/drawing/2014/main" id="{70562036-67EA-4FB4-99E3-6C0CDB979F3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a:extLst>
            <a:ext uri="{FF2B5EF4-FFF2-40B4-BE49-F238E27FC236}">
              <a16:creationId xmlns:a16="http://schemas.microsoft.com/office/drawing/2014/main" id="{7D22E857-0FDB-47F6-96F6-5493DE49E70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庁舎】&#10;有形固定資産減価償却率グラフ枠">
          <a:extLst>
            <a:ext uri="{FF2B5EF4-FFF2-40B4-BE49-F238E27FC236}">
              <a16:creationId xmlns:a16="http://schemas.microsoft.com/office/drawing/2014/main" id="{4190A706-54AB-4BD2-BD7E-0A37883079D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703" name="直線コネクタ 702">
          <a:extLst>
            <a:ext uri="{FF2B5EF4-FFF2-40B4-BE49-F238E27FC236}">
              <a16:creationId xmlns:a16="http://schemas.microsoft.com/office/drawing/2014/main" id="{EAA497D0-33A8-4680-AED8-C4ED39396007}"/>
            </a:ext>
          </a:extLst>
        </xdr:cNvPr>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704" name="【庁舎】&#10;有形固定資産減価償却率最小値テキスト">
          <a:extLst>
            <a:ext uri="{FF2B5EF4-FFF2-40B4-BE49-F238E27FC236}">
              <a16:creationId xmlns:a16="http://schemas.microsoft.com/office/drawing/2014/main" id="{AA49DBFE-E705-4899-944C-2922B8A96D34}"/>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705" name="直線コネクタ 704">
          <a:extLst>
            <a:ext uri="{FF2B5EF4-FFF2-40B4-BE49-F238E27FC236}">
              <a16:creationId xmlns:a16="http://schemas.microsoft.com/office/drawing/2014/main" id="{3BEC073F-2D44-4498-9EC6-6DAD2C9B4080}"/>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706" name="【庁舎】&#10;有形固定資産減価償却率最大値テキスト">
          <a:extLst>
            <a:ext uri="{FF2B5EF4-FFF2-40B4-BE49-F238E27FC236}">
              <a16:creationId xmlns:a16="http://schemas.microsoft.com/office/drawing/2014/main" id="{32223EFF-750F-4C12-87A1-90C1B8E5B775}"/>
            </a:ext>
          </a:extLst>
        </xdr:cNvPr>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707" name="直線コネクタ 706">
          <a:extLst>
            <a:ext uri="{FF2B5EF4-FFF2-40B4-BE49-F238E27FC236}">
              <a16:creationId xmlns:a16="http://schemas.microsoft.com/office/drawing/2014/main" id="{B37034FC-6054-47A5-A061-75F0A8882C96}"/>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708" name="【庁舎】&#10;有形固定資産減価償却率平均値テキスト">
          <a:extLst>
            <a:ext uri="{FF2B5EF4-FFF2-40B4-BE49-F238E27FC236}">
              <a16:creationId xmlns:a16="http://schemas.microsoft.com/office/drawing/2014/main" id="{C894E62C-11DE-4BE6-8646-C0791A17FBA3}"/>
            </a:ext>
          </a:extLst>
        </xdr:cNvPr>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09" name="フローチャート: 判断 708">
          <a:extLst>
            <a:ext uri="{FF2B5EF4-FFF2-40B4-BE49-F238E27FC236}">
              <a16:creationId xmlns:a16="http://schemas.microsoft.com/office/drawing/2014/main" id="{373BE982-27A1-45C2-B887-298C11CF2AAC}"/>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10" name="フローチャート: 判断 709">
          <a:extLst>
            <a:ext uri="{FF2B5EF4-FFF2-40B4-BE49-F238E27FC236}">
              <a16:creationId xmlns:a16="http://schemas.microsoft.com/office/drawing/2014/main" id="{EF24A0C0-D82B-4A78-B871-10F92F29174F}"/>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11" name="フローチャート: 判断 710">
          <a:extLst>
            <a:ext uri="{FF2B5EF4-FFF2-40B4-BE49-F238E27FC236}">
              <a16:creationId xmlns:a16="http://schemas.microsoft.com/office/drawing/2014/main" id="{C6F40E66-68FD-4321-9344-2251E4D65238}"/>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12" name="フローチャート: 判断 711">
          <a:extLst>
            <a:ext uri="{FF2B5EF4-FFF2-40B4-BE49-F238E27FC236}">
              <a16:creationId xmlns:a16="http://schemas.microsoft.com/office/drawing/2014/main" id="{FC4ECAAA-C6B5-4098-B830-A3DEFDE9B92B}"/>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157662</xdr:rowOff>
    </xdr:from>
    <xdr:to>
      <xdr:col>67</xdr:col>
      <xdr:colOff>101600</xdr:colOff>
      <xdr:row>105</xdr:row>
      <xdr:rowOff>87812</xdr:rowOff>
    </xdr:to>
    <xdr:sp macro="" textlink="">
      <xdr:nvSpPr>
        <xdr:cNvPr id="713" name="フローチャート: 判断 712">
          <a:extLst>
            <a:ext uri="{FF2B5EF4-FFF2-40B4-BE49-F238E27FC236}">
              <a16:creationId xmlns:a16="http://schemas.microsoft.com/office/drawing/2014/main" id="{3BCED109-A4E9-4AD3-B1F5-23C3F494D75E}"/>
            </a:ext>
          </a:extLst>
        </xdr:cNvPr>
        <xdr:cNvSpPr/>
      </xdr:nvSpPr>
      <xdr:spPr>
        <a:xfrm>
          <a:off x="12763500" y="179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43AA9FFE-DBBD-4865-876D-4E4F8B4B6DA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2D2E3D11-0FB2-4865-A08B-16DFCA20B28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75625E04-621A-4F5F-8A64-E0EA5BB1EE8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3A591CF7-32F5-4EC8-90CC-34D18617E95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BDF853C8-B10A-4447-9ED7-EFDCA2E89FF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98879</xdr:rowOff>
    </xdr:from>
    <xdr:to>
      <xdr:col>85</xdr:col>
      <xdr:colOff>177800</xdr:colOff>
      <xdr:row>108</xdr:row>
      <xdr:rowOff>29029</xdr:rowOff>
    </xdr:to>
    <xdr:sp macro="" textlink="">
      <xdr:nvSpPr>
        <xdr:cNvPr id="719" name="楕円 718">
          <a:extLst>
            <a:ext uri="{FF2B5EF4-FFF2-40B4-BE49-F238E27FC236}">
              <a16:creationId xmlns:a16="http://schemas.microsoft.com/office/drawing/2014/main" id="{F3ECED71-57C3-490F-8721-3265A927AAFA}"/>
            </a:ext>
          </a:extLst>
        </xdr:cNvPr>
        <xdr:cNvSpPr/>
      </xdr:nvSpPr>
      <xdr:spPr>
        <a:xfrm>
          <a:off x="162687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77306</xdr:rowOff>
    </xdr:from>
    <xdr:ext cx="405111" cy="259045"/>
    <xdr:sp macro="" textlink="">
      <xdr:nvSpPr>
        <xdr:cNvPr id="720" name="【庁舎】&#10;有形固定資産減価償却率該当値テキスト">
          <a:extLst>
            <a:ext uri="{FF2B5EF4-FFF2-40B4-BE49-F238E27FC236}">
              <a16:creationId xmlns:a16="http://schemas.microsoft.com/office/drawing/2014/main" id="{F24D778D-089C-4B6A-9A73-CB9A2E5189B3}"/>
            </a:ext>
          </a:extLst>
        </xdr:cNvPr>
        <xdr:cNvSpPr txBox="1"/>
      </xdr:nvSpPr>
      <xdr:spPr>
        <a:xfrm>
          <a:off x="16357600"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157662</xdr:rowOff>
    </xdr:from>
    <xdr:to>
      <xdr:col>81</xdr:col>
      <xdr:colOff>101600</xdr:colOff>
      <xdr:row>107</xdr:row>
      <xdr:rowOff>87812</xdr:rowOff>
    </xdr:to>
    <xdr:sp macro="" textlink="">
      <xdr:nvSpPr>
        <xdr:cNvPr id="721" name="楕円 720">
          <a:extLst>
            <a:ext uri="{FF2B5EF4-FFF2-40B4-BE49-F238E27FC236}">
              <a16:creationId xmlns:a16="http://schemas.microsoft.com/office/drawing/2014/main" id="{B8E45485-F88F-46DF-AF02-E97D95BC7D7C}"/>
            </a:ext>
          </a:extLst>
        </xdr:cNvPr>
        <xdr:cNvSpPr/>
      </xdr:nvSpPr>
      <xdr:spPr>
        <a:xfrm>
          <a:off x="15430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37012</xdr:rowOff>
    </xdr:from>
    <xdr:to>
      <xdr:col>85</xdr:col>
      <xdr:colOff>127000</xdr:colOff>
      <xdr:row>107</xdr:row>
      <xdr:rowOff>149679</xdr:rowOff>
    </xdr:to>
    <xdr:cxnSp macro="">
      <xdr:nvCxnSpPr>
        <xdr:cNvPr id="722" name="直線コネクタ 721">
          <a:extLst>
            <a:ext uri="{FF2B5EF4-FFF2-40B4-BE49-F238E27FC236}">
              <a16:creationId xmlns:a16="http://schemas.microsoft.com/office/drawing/2014/main" id="{C5D0CA5E-2F50-4E9C-B52B-E170445C1980}"/>
            </a:ext>
          </a:extLst>
        </xdr:cNvPr>
        <xdr:cNvCxnSpPr/>
      </xdr:nvCxnSpPr>
      <xdr:spPr>
        <a:xfrm>
          <a:off x="15481300" y="18382162"/>
          <a:ext cx="8382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149498</xdr:rowOff>
    </xdr:from>
    <xdr:to>
      <xdr:col>76</xdr:col>
      <xdr:colOff>165100</xdr:colOff>
      <xdr:row>107</xdr:row>
      <xdr:rowOff>79648</xdr:rowOff>
    </xdr:to>
    <xdr:sp macro="" textlink="">
      <xdr:nvSpPr>
        <xdr:cNvPr id="723" name="楕円 722">
          <a:extLst>
            <a:ext uri="{FF2B5EF4-FFF2-40B4-BE49-F238E27FC236}">
              <a16:creationId xmlns:a16="http://schemas.microsoft.com/office/drawing/2014/main" id="{691A21BA-7956-4F09-87B5-906BD2E3FE85}"/>
            </a:ext>
          </a:extLst>
        </xdr:cNvPr>
        <xdr:cNvSpPr/>
      </xdr:nvSpPr>
      <xdr:spPr>
        <a:xfrm>
          <a:off x="14541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28848</xdr:rowOff>
    </xdr:from>
    <xdr:to>
      <xdr:col>81</xdr:col>
      <xdr:colOff>50800</xdr:colOff>
      <xdr:row>107</xdr:row>
      <xdr:rowOff>37012</xdr:rowOff>
    </xdr:to>
    <xdr:cxnSp macro="">
      <xdr:nvCxnSpPr>
        <xdr:cNvPr id="724" name="直線コネクタ 723">
          <a:extLst>
            <a:ext uri="{FF2B5EF4-FFF2-40B4-BE49-F238E27FC236}">
              <a16:creationId xmlns:a16="http://schemas.microsoft.com/office/drawing/2014/main" id="{B8DD9C1F-4D56-4832-AF6A-28FD93146B48}"/>
            </a:ext>
          </a:extLst>
        </xdr:cNvPr>
        <xdr:cNvCxnSpPr/>
      </xdr:nvCxnSpPr>
      <xdr:spPr>
        <a:xfrm>
          <a:off x="14592300" y="1837399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165826</xdr:rowOff>
    </xdr:from>
    <xdr:to>
      <xdr:col>72</xdr:col>
      <xdr:colOff>38100</xdr:colOff>
      <xdr:row>107</xdr:row>
      <xdr:rowOff>95976</xdr:rowOff>
    </xdr:to>
    <xdr:sp macro="" textlink="">
      <xdr:nvSpPr>
        <xdr:cNvPr id="725" name="楕円 724">
          <a:extLst>
            <a:ext uri="{FF2B5EF4-FFF2-40B4-BE49-F238E27FC236}">
              <a16:creationId xmlns:a16="http://schemas.microsoft.com/office/drawing/2014/main" id="{0AE87800-A565-470C-AE08-E2ADBCD8B327}"/>
            </a:ext>
          </a:extLst>
        </xdr:cNvPr>
        <xdr:cNvSpPr/>
      </xdr:nvSpPr>
      <xdr:spPr>
        <a:xfrm>
          <a:off x="13652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28848</xdr:rowOff>
    </xdr:from>
    <xdr:to>
      <xdr:col>76</xdr:col>
      <xdr:colOff>114300</xdr:colOff>
      <xdr:row>107</xdr:row>
      <xdr:rowOff>45176</xdr:rowOff>
    </xdr:to>
    <xdr:cxnSp macro="">
      <xdr:nvCxnSpPr>
        <xdr:cNvPr id="726" name="直線コネクタ 725">
          <a:extLst>
            <a:ext uri="{FF2B5EF4-FFF2-40B4-BE49-F238E27FC236}">
              <a16:creationId xmlns:a16="http://schemas.microsoft.com/office/drawing/2014/main" id="{EFE2F5EC-8995-4B5C-B85A-D38C76B9965E}"/>
            </a:ext>
          </a:extLst>
        </xdr:cNvPr>
        <xdr:cNvCxnSpPr/>
      </xdr:nvCxnSpPr>
      <xdr:spPr>
        <a:xfrm flipV="1">
          <a:off x="13703300" y="18373998"/>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727" name="n_1aveValue【庁舎】&#10;有形固定資産減価償却率">
          <a:extLst>
            <a:ext uri="{FF2B5EF4-FFF2-40B4-BE49-F238E27FC236}">
              <a16:creationId xmlns:a16="http://schemas.microsoft.com/office/drawing/2014/main" id="{6D143073-9744-4315-AE14-8279F3428510}"/>
            </a:ext>
          </a:extLst>
        </xdr:cNvPr>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728" name="n_2aveValue【庁舎】&#10;有形固定資産減価償却率">
          <a:extLst>
            <a:ext uri="{FF2B5EF4-FFF2-40B4-BE49-F238E27FC236}">
              <a16:creationId xmlns:a16="http://schemas.microsoft.com/office/drawing/2014/main" id="{32553E4D-049B-407C-BE5F-287490FFEDFE}"/>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729" name="n_3aveValue【庁舎】&#10;有形固定資産減価償却率">
          <a:extLst>
            <a:ext uri="{FF2B5EF4-FFF2-40B4-BE49-F238E27FC236}">
              <a16:creationId xmlns:a16="http://schemas.microsoft.com/office/drawing/2014/main" id="{A212603C-9B89-44A7-8A7A-E7D7D3D7F3E8}"/>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104339</xdr:rowOff>
    </xdr:from>
    <xdr:ext cx="405111" cy="259045"/>
    <xdr:sp macro="" textlink="">
      <xdr:nvSpPr>
        <xdr:cNvPr id="730" name="n_4aveValue【庁舎】&#10;有形固定資産減価償却率">
          <a:extLst>
            <a:ext uri="{FF2B5EF4-FFF2-40B4-BE49-F238E27FC236}">
              <a16:creationId xmlns:a16="http://schemas.microsoft.com/office/drawing/2014/main" id="{B027A68B-1856-4487-8367-5E4B9027889A}"/>
            </a:ext>
          </a:extLst>
        </xdr:cNvPr>
        <xdr:cNvSpPr txBox="1"/>
      </xdr:nvSpPr>
      <xdr:spPr>
        <a:xfrm>
          <a:off x="12611744" y="1776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78939</xdr:rowOff>
    </xdr:from>
    <xdr:ext cx="405111" cy="259045"/>
    <xdr:sp macro="" textlink="">
      <xdr:nvSpPr>
        <xdr:cNvPr id="731" name="n_1mainValue【庁舎】&#10;有形固定資産減価償却率">
          <a:extLst>
            <a:ext uri="{FF2B5EF4-FFF2-40B4-BE49-F238E27FC236}">
              <a16:creationId xmlns:a16="http://schemas.microsoft.com/office/drawing/2014/main" id="{2AC1F833-2623-4621-BC1E-FF0225B3A48B}"/>
            </a:ext>
          </a:extLst>
        </xdr:cNvPr>
        <xdr:cNvSpPr txBox="1"/>
      </xdr:nvSpPr>
      <xdr:spPr>
        <a:xfrm>
          <a:off x="15266044"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70775</xdr:rowOff>
    </xdr:from>
    <xdr:ext cx="405111" cy="259045"/>
    <xdr:sp macro="" textlink="">
      <xdr:nvSpPr>
        <xdr:cNvPr id="732" name="n_2mainValue【庁舎】&#10;有形固定資産減価償却率">
          <a:extLst>
            <a:ext uri="{FF2B5EF4-FFF2-40B4-BE49-F238E27FC236}">
              <a16:creationId xmlns:a16="http://schemas.microsoft.com/office/drawing/2014/main" id="{8F8EA67D-5877-4961-8551-90F77008200F}"/>
            </a:ext>
          </a:extLst>
        </xdr:cNvPr>
        <xdr:cNvSpPr txBox="1"/>
      </xdr:nvSpPr>
      <xdr:spPr>
        <a:xfrm>
          <a:off x="143897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87103</xdr:rowOff>
    </xdr:from>
    <xdr:ext cx="405111" cy="259045"/>
    <xdr:sp macro="" textlink="">
      <xdr:nvSpPr>
        <xdr:cNvPr id="733" name="n_3mainValue【庁舎】&#10;有形固定資産減価償却率">
          <a:extLst>
            <a:ext uri="{FF2B5EF4-FFF2-40B4-BE49-F238E27FC236}">
              <a16:creationId xmlns:a16="http://schemas.microsoft.com/office/drawing/2014/main" id="{9DC9ABB5-9302-4CBF-B47A-F9B7E85E5460}"/>
            </a:ext>
          </a:extLst>
        </xdr:cNvPr>
        <xdr:cNvSpPr txBox="1"/>
      </xdr:nvSpPr>
      <xdr:spPr>
        <a:xfrm>
          <a:off x="13500744"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DDBE7025-8DAE-4AB3-9451-5C6DC31D85D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0F33CA5C-9E25-45C7-AF79-88681442E47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E41AC17A-7DD7-4998-99E2-3DF1C93EEB3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A2F36350-350E-4F26-A816-F6FF50BAAA6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D21EDCF9-27BF-49D2-B299-D538F42AC44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C8AD3216-1C31-40F5-AD1F-8172CDBEBBD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AA026559-4A51-4FFC-9E57-230F5E8E84F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5B29EA9A-34AE-416C-8F45-333D2C125A3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id="{087CCC44-02F1-4BC7-9E1D-2F8D68ED997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52AAC19E-85CE-45D9-8FC1-4180F573376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a:extLst>
            <a:ext uri="{FF2B5EF4-FFF2-40B4-BE49-F238E27FC236}">
              <a16:creationId xmlns:a16="http://schemas.microsoft.com/office/drawing/2014/main" id="{BB34C8C8-21F6-401E-8935-B8AAEB777FE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a:extLst>
            <a:ext uri="{FF2B5EF4-FFF2-40B4-BE49-F238E27FC236}">
              <a16:creationId xmlns:a16="http://schemas.microsoft.com/office/drawing/2014/main" id="{03709D1D-0385-4BA0-B43C-7E3EAECCADD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a:extLst>
            <a:ext uri="{FF2B5EF4-FFF2-40B4-BE49-F238E27FC236}">
              <a16:creationId xmlns:a16="http://schemas.microsoft.com/office/drawing/2014/main" id="{6263EB68-3FBA-437E-882A-BF35D101054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a:extLst>
            <a:ext uri="{FF2B5EF4-FFF2-40B4-BE49-F238E27FC236}">
              <a16:creationId xmlns:a16="http://schemas.microsoft.com/office/drawing/2014/main" id="{941F98C7-81A4-40D7-9262-CD45EC7E818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a:extLst>
            <a:ext uri="{FF2B5EF4-FFF2-40B4-BE49-F238E27FC236}">
              <a16:creationId xmlns:a16="http://schemas.microsoft.com/office/drawing/2014/main" id="{0968D0F6-2BD5-4949-BEF4-E3116AD8811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a:extLst>
            <a:ext uri="{FF2B5EF4-FFF2-40B4-BE49-F238E27FC236}">
              <a16:creationId xmlns:a16="http://schemas.microsoft.com/office/drawing/2014/main" id="{23ADBB20-1AAC-43A5-BF2F-117F61886EA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a:extLst>
            <a:ext uri="{FF2B5EF4-FFF2-40B4-BE49-F238E27FC236}">
              <a16:creationId xmlns:a16="http://schemas.microsoft.com/office/drawing/2014/main" id="{27633278-5DBE-422C-AAC0-FF5B6AE46F3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a:extLst>
            <a:ext uri="{FF2B5EF4-FFF2-40B4-BE49-F238E27FC236}">
              <a16:creationId xmlns:a16="http://schemas.microsoft.com/office/drawing/2014/main" id="{5F4F4B61-8CB5-4A25-B215-B15FE48C2DA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a:extLst>
            <a:ext uri="{FF2B5EF4-FFF2-40B4-BE49-F238E27FC236}">
              <a16:creationId xmlns:a16="http://schemas.microsoft.com/office/drawing/2014/main" id="{6F41EDAA-925A-45A5-B30C-7FD0A41798D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a:extLst>
            <a:ext uri="{FF2B5EF4-FFF2-40B4-BE49-F238E27FC236}">
              <a16:creationId xmlns:a16="http://schemas.microsoft.com/office/drawing/2014/main" id="{0CD14DBC-C687-4528-8F7B-80E7267A445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a:extLst>
            <a:ext uri="{FF2B5EF4-FFF2-40B4-BE49-F238E27FC236}">
              <a16:creationId xmlns:a16="http://schemas.microsoft.com/office/drawing/2014/main" id="{32CC4B4E-5B0D-4D32-A90E-0AEDA323E32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a:extLst>
            <a:ext uri="{FF2B5EF4-FFF2-40B4-BE49-F238E27FC236}">
              <a16:creationId xmlns:a16="http://schemas.microsoft.com/office/drawing/2014/main" id="{D90008D4-0497-4E31-8475-EA3EFDB15FB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id="{082EBCAB-B1DA-4E34-93ED-76C4A4A30AE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a:extLst>
            <a:ext uri="{FF2B5EF4-FFF2-40B4-BE49-F238E27FC236}">
              <a16:creationId xmlns:a16="http://schemas.microsoft.com/office/drawing/2014/main" id="{E42D6584-7E32-4828-991F-D1FE6EED2C8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庁舎】&#10;一人当たり面積グラフ枠">
          <a:extLst>
            <a:ext uri="{FF2B5EF4-FFF2-40B4-BE49-F238E27FC236}">
              <a16:creationId xmlns:a16="http://schemas.microsoft.com/office/drawing/2014/main" id="{6FCBA035-345D-4297-B269-F7F14459515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759" name="直線コネクタ 758">
          <a:extLst>
            <a:ext uri="{FF2B5EF4-FFF2-40B4-BE49-F238E27FC236}">
              <a16:creationId xmlns:a16="http://schemas.microsoft.com/office/drawing/2014/main" id="{A6F5A3CC-DC83-4A34-B5EE-777B24D39902}"/>
            </a:ext>
          </a:extLst>
        </xdr:cNvPr>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760" name="【庁舎】&#10;一人当たり面積最小値テキスト">
          <a:extLst>
            <a:ext uri="{FF2B5EF4-FFF2-40B4-BE49-F238E27FC236}">
              <a16:creationId xmlns:a16="http://schemas.microsoft.com/office/drawing/2014/main" id="{CB301A8F-5142-49AA-BAF2-235C133D86A9}"/>
            </a:ext>
          </a:extLst>
        </xdr:cNvPr>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761" name="直線コネクタ 760">
          <a:extLst>
            <a:ext uri="{FF2B5EF4-FFF2-40B4-BE49-F238E27FC236}">
              <a16:creationId xmlns:a16="http://schemas.microsoft.com/office/drawing/2014/main" id="{5A0533FE-B122-4D37-BF1A-ED54B47D3A74}"/>
            </a:ext>
          </a:extLst>
        </xdr:cNvPr>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762" name="【庁舎】&#10;一人当たり面積最大値テキスト">
          <a:extLst>
            <a:ext uri="{FF2B5EF4-FFF2-40B4-BE49-F238E27FC236}">
              <a16:creationId xmlns:a16="http://schemas.microsoft.com/office/drawing/2014/main" id="{72ED9A72-C8FE-4D37-974C-551C15275842}"/>
            </a:ext>
          </a:extLst>
        </xdr:cNvPr>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763" name="直線コネクタ 762">
          <a:extLst>
            <a:ext uri="{FF2B5EF4-FFF2-40B4-BE49-F238E27FC236}">
              <a16:creationId xmlns:a16="http://schemas.microsoft.com/office/drawing/2014/main" id="{D5572599-6DD3-429B-90E1-D82D9EBDAAD1}"/>
            </a:ext>
          </a:extLst>
        </xdr:cNvPr>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78939</xdr:rowOff>
    </xdr:from>
    <xdr:ext cx="469744" cy="259045"/>
    <xdr:sp macro="" textlink="">
      <xdr:nvSpPr>
        <xdr:cNvPr id="764" name="【庁舎】&#10;一人当たり面積平均値テキスト">
          <a:extLst>
            <a:ext uri="{FF2B5EF4-FFF2-40B4-BE49-F238E27FC236}">
              <a16:creationId xmlns:a16="http://schemas.microsoft.com/office/drawing/2014/main" id="{6881B8D4-864E-4B10-ABB8-F169787407C9}"/>
            </a:ext>
          </a:extLst>
        </xdr:cNvPr>
        <xdr:cNvSpPr txBox="1"/>
      </xdr:nvSpPr>
      <xdr:spPr>
        <a:xfrm>
          <a:off x="22199600" y="18081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765" name="フローチャート: 判断 764">
          <a:extLst>
            <a:ext uri="{FF2B5EF4-FFF2-40B4-BE49-F238E27FC236}">
              <a16:creationId xmlns:a16="http://schemas.microsoft.com/office/drawing/2014/main" id="{A6AEB65D-4956-42D6-A9D7-B2E082EEEC5D}"/>
            </a:ext>
          </a:extLst>
        </xdr:cNvPr>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766" name="フローチャート: 判断 765">
          <a:extLst>
            <a:ext uri="{FF2B5EF4-FFF2-40B4-BE49-F238E27FC236}">
              <a16:creationId xmlns:a16="http://schemas.microsoft.com/office/drawing/2014/main" id="{A17497A5-2916-41A1-819A-8D19CEA1D411}"/>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767" name="フローチャート: 判断 766">
          <a:extLst>
            <a:ext uri="{FF2B5EF4-FFF2-40B4-BE49-F238E27FC236}">
              <a16:creationId xmlns:a16="http://schemas.microsoft.com/office/drawing/2014/main" id="{F9DCC08D-DB48-45C4-A1C4-818C6DD31C28}"/>
            </a:ext>
          </a:extLst>
        </xdr:cNvPr>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768" name="フローチャート: 判断 767">
          <a:extLst>
            <a:ext uri="{FF2B5EF4-FFF2-40B4-BE49-F238E27FC236}">
              <a16:creationId xmlns:a16="http://schemas.microsoft.com/office/drawing/2014/main" id="{120097BA-51CB-40AD-BC9A-22987F316468}"/>
            </a:ext>
          </a:extLst>
        </xdr:cNvPr>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4173</xdr:rowOff>
    </xdr:from>
    <xdr:to>
      <xdr:col>98</xdr:col>
      <xdr:colOff>38100</xdr:colOff>
      <xdr:row>106</xdr:row>
      <xdr:rowOff>105773</xdr:rowOff>
    </xdr:to>
    <xdr:sp macro="" textlink="">
      <xdr:nvSpPr>
        <xdr:cNvPr id="769" name="フローチャート: 判断 768">
          <a:extLst>
            <a:ext uri="{FF2B5EF4-FFF2-40B4-BE49-F238E27FC236}">
              <a16:creationId xmlns:a16="http://schemas.microsoft.com/office/drawing/2014/main" id="{A038C68F-1430-40F6-A646-5123136C1D4A}"/>
            </a:ext>
          </a:extLst>
        </xdr:cNvPr>
        <xdr:cNvSpPr/>
      </xdr:nvSpPr>
      <xdr:spPr>
        <a:xfrm>
          <a:off x="18605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8CA5703B-1ECA-459D-AE1C-2167D6A99FC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60B318C4-3BB0-4668-B5D3-A9E802073C3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F4A102F8-347C-40F9-A450-E306182F417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53F1D6D5-1267-4BEE-AE04-5D3EC4414D1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A0C9CCA5-B9A9-47AB-99EE-5F6ECB6D7DC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108676</xdr:rowOff>
    </xdr:from>
    <xdr:to>
      <xdr:col>116</xdr:col>
      <xdr:colOff>114300</xdr:colOff>
      <xdr:row>105</xdr:row>
      <xdr:rowOff>38826</xdr:rowOff>
    </xdr:to>
    <xdr:sp macro="" textlink="">
      <xdr:nvSpPr>
        <xdr:cNvPr id="775" name="楕円 774">
          <a:extLst>
            <a:ext uri="{FF2B5EF4-FFF2-40B4-BE49-F238E27FC236}">
              <a16:creationId xmlns:a16="http://schemas.microsoft.com/office/drawing/2014/main" id="{52B60F09-5780-43E8-93BD-C254C2E91242}"/>
            </a:ext>
          </a:extLst>
        </xdr:cNvPr>
        <xdr:cNvSpPr/>
      </xdr:nvSpPr>
      <xdr:spPr>
        <a:xfrm>
          <a:off x="221107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131553</xdr:rowOff>
    </xdr:from>
    <xdr:ext cx="469744" cy="259045"/>
    <xdr:sp macro="" textlink="">
      <xdr:nvSpPr>
        <xdr:cNvPr id="776" name="【庁舎】&#10;一人当たり面積該当値テキスト">
          <a:extLst>
            <a:ext uri="{FF2B5EF4-FFF2-40B4-BE49-F238E27FC236}">
              <a16:creationId xmlns:a16="http://schemas.microsoft.com/office/drawing/2014/main" id="{4B9A472A-0138-4A46-B862-2B570055E219}"/>
            </a:ext>
          </a:extLst>
        </xdr:cNvPr>
        <xdr:cNvSpPr txBox="1"/>
      </xdr:nvSpPr>
      <xdr:spPr>
        <a:xfrm>
          <a:off x="22199600" y="1779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128270</xdr:rowOff>
    </xdr:from>
    <xdr:to>
      <xdr:col>112</xdr:col>
      <xdr:colOff>38100</xdr:colOff>
      <xdr:row>105</xdr:row>
      <xdr:rowOff>58420</xdr:rowOff>
    </xdr:to>
    <xdr:sp macro="" textlink="">
      <xdr:nvSpPr>
        <xdr:cNvPr id="777" name="楕円 776">
          <a:extLst>
            <a:ext uri="{FF2B5EF4-FFF2-40B4-BE49-F238E27FC236}">
              <a16:creationId xmlns:a16="http://schemas.microsoft.com/office/drawing/2014/main" id="{7366C9C3-E73A-448C-BA66-E6D3511F1101}"/>
            </a:ext>
          </a:extLst>
        </xdr:cNvPr>
        <xdr:cNvSpPr/>
      </xdr:nvSpPr>
      <xdr:spPr>
        <a:xfrm>
          <a:off x="21272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159476</xdr:rowOff>
    </xdr:from>
    <xdr:to>
      <xdr:col>116</xdr:col>
      <xdr:colOff>63500</xdr:colOff>
      <xdr:row>105</xdr:row>
      <xdr:rowOff>7620</xdr:rowOff>
    </xdr:to>
    <xdr:cxnSp macro="">
      <xdr:nvCxnSpPr>
        <xdr:cNvPr id="778" name="直線コネクタ 777">
          <a:extLst>
            <a:ext uri="{FF2B5EF4-FFF2-40B4-BE49-F238E27FC236}">
              <a16:creationId xmlns:a16="http://schemas.microsoft.com/office/drawing/2014/main" id="{0859A105-6BC2-4B09-A97F-CCFFB3F2A174}"/>
            </a:ext>
          </a:extLst>
        </xdr:cNvPr>
        <xdr:cNvCxnSpPr/>
      </xdr:nvCxnSpPr>
      <xdr:spPr>
        <a:xfrm flipV="1">
          <a:off x="21323300" y="1799027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142966</xdr:rowOff>
    </xdr:from>
    <xdr:to>
      <xdr:col>107</xdr:col>
      <xdr:colOff>101600</xdr:colOff>
      <xdr:row>105</xdr:row>
      <xdr:rowOff>73116</xdr:rowOff>
    </xdr:to>
    <xdr:sp macro="" textlink="">
      <xdr:nvSpPr>
        <xdr:cNvPr id="779" name="楕円 778">
          <a:extLst>
            <a:ext uri="{FF2B5EF4-FFF2-40B4-BE49-F238E27FC236}">
              <a16:creationId xmlns:a16="http://schemas.microsoft.com/office/drawing/2014/main" id="{BD7AD8DD-6070-47E2-B6E2-D92B46707BAF}"/>
            </a:ext>
          </a:extLst>
        </xdr:cNvPr>
        <xdr:cNvSpPr/>
      </xdr:nvSpPr>
      <xdr:spPr>
        <a:xfrm>
          <a:off x="20383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7620</xdr:rowOff>
    </xdr:from>
    <xdr:to>
      <xdr:col>111</xdr:col>
      <xdr:colOff>177800</xdr:colOff>
      <xdr:row>105</xdr:row>
      <xdr:rowOff>22316</xdr:rowOff>
    </xdr:to>
    <xdr:cxnSp macro="">
      <xdr:nvCxnSpPr>
        <xdr:cNvPr id="780" name="直線コネクタ 779">
          <a:extLst>
            <a:ext uri="{FF2B5EF4-FFF2-40B4-BE49-F238E27FC236}">
              <a16:creationId xmlns:a16="http://schemas.microsoft.com/office/drawing/2014/main" id="{739218EB-F545-4855-B265-901936297E57}"/>
            </a:ext>
          </a:extLst>
        </xdr:cNvPr>
        <xdr:cNvCxnSpPr/>
      </xdr:nvCxnSpPr>
      <xdr:spPr>
        <a:xfrm flipV="1">
          <a:off x="20434300" y="1800987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154395</xdr:rowOff>
    </xdr:from>
    <xdr:to>
      <xdr:col>102</xdr:col>
      <xdr:colOff>165100</xdr:colOff>
      <xdr:row>105</xdr:row>
      <xdr:rowOff>84545</xdr:rowOff>
    </xdr:to>
    <xdr:sp macro="" textlink="">
      <xdr:nvSpPr>
        <xdr:cNvPr id="781" name="楕円 780">
          <a:extLst>
            <a:ext uri="{FF2B5EF4-FFF2-40B4-BE49-F238E27FC236}">
              <a16:creationId xmlns:a16="http://schemas.microsoft.com/office/drawing/2014/main" id="{D34F41D4-56FA-47C8-8E03-F977B3AD565E}"/>
            </a:ext>
          </a:extLst>
        </xdr:cNvPr>
        <xdr:cNvSpPr/>
      </xdr:nvSpPr>
      <xdr:spPr>
        <a:xfrm>
          <a:off x="19494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22316</xdr:rowOff>
    </xdr:from>
    <xdr:to>
      <xdr:col>107</xdr:col>
      <xdr:colOff>50800</xdr:colOff>
      <xdr:row>105</xdr:row>
      <xdr:rowOff>33745</xdr:rowOff>
    </xdr:to>
    <xdr:cxnSp macro="">
      <xdr:nvCxnSpPr>
        <xdr:cNvPr id="782" name="直線コネクタ 781">
          <a:extLst>
            <a:ext uri="{FF2B5EF4-FFF2-40B4-BE49-F238E27FC236}">
              <a16:creationId xmlns:a16="http://schemas.microsoft.com/office/drawing/2014/main" id="{B8BC1539-9289-4F11-B632-5D2D1FAC6A77}"/>
            </a:ext>
          </a:extLst>
        </xdr:cNvPr>
        <xdr:cNvCxnSpPr/>
      </xdr:nvCxnSpPr>
      <xdr:spPr>
        <a:xfrm flipV="1">
          <a:off x="19545300" y="1802456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54446</xdr:rowOff>
    </xdr:from>
    <xdr:ext cx="469744" cy="259045"/>
    <xdr:sp macro="" textlink="">
      <xdr:nvSpPr>
        <xdr:cNvPr id="783" name="n_1aveValue【庁舎】&#10;一人当たり面積">
          <a:extLst>
            <a:ext uri="{FF2B5EF4-FFF2-40B4-BE49-F238E27FC236}">
              <a16:creationId xmlns:a16="http://schemas.microsoft.com/office/drawing/2014/main" id="{7B833398-A18F-4234-A427-6717BCDFFFEE}"/>
            </a:ext>
          </a:extLst>
        </xdr:cNvPr>
        <xdr:cNvSpPr txBox="1"/>
      </xdr:nvSpPr>
      <xdr:spPr>
        <a:xfrm>
          <a:off x="21075727" y="182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43015</xdr:rowOff>
    </xdr:from>
    <xdr:ext cx="469744" cy="259045"/>
    <xdr:sp macro="" textlink="">
      <xdr:nvSpPr>
        <xdr:cNvPr id="784" name="n_2aveValue【庁舎】&#10;一人当たり面積">
          <a:extLst>
            <a:ext uri="{FF2B5EF4-FFF2-40B4-BE49-F238E27FC236}">
              <a16:creationId xmlns:a16="http://schemas.microsoft.com/office/drawing/2014/main" id="{FD705505-FA66-46FB-B50E-DE4576881424}"/>
            </a:ext>
          </a:extLst>
        </xdr:cNvPr>
        <xdr:cNvSpPr txBox="1"/>
      </xdr:nvSpPr>
      <xdr:spPr>
        <a:xfrm>
          <a:off x="20199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62609</xdr:rowOff>
    </xdr:from>
    <xdr:ext cx="469744" cy="259045"/>
    <xdr:sp macro="" textlink="">
      <xdr:nvSpPr>
        <xdr:cNvPr id="785" name="n_3aveValue【庁舎】&#10;一人当たり面積">
          <a:extLst>
            <a:ext uri="{FF2B5EF4-FFF2-40B4-BE49-F238E27FC236}">
              <a16:creationId xmlns:a16="http://schemas.microsoft.com/office/drawing/2014/main" id="{E29586C4-556B-48D9-BFC4-BE90DD22DB45}"/>
            </a:ext>
          </a:extLst>
        </xdr:cNvPr>
        <xdr:cNvSpPr txBox="1"/>
      </xdr:nvSpPr>
      <xdr:spPr>
        <a:xfrm>
          <a:off x="193104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122300</xdr:rowOff>
    </xdr:from>
    <xdr:ext cx="469744" cy="259045"/>
    <xdr:sp macro="" textlink="">
      <xdr:nvSpPr>
        <xdr:cNvPr id="786" name="n_4aveValue【庁舎】&#10;一人当たり面積">
          <a:extLst>
            <a:ext uri="{FF2B5EF4-FFF2-40B4-BE49-F238E27FC236}">
              <a16:creationId xmlns:a16="http://schemas.microsoft.com/office/drawing/2014/main" id="{A2F2A015-6D64-4628-B811-2BF63B14E798}"/>
            </a:ext>
          </a:extLst>
        </xdr:cNvPr>
        <xdr:cNvSpPr txBox="1"/>
      </xdr:nvSpPr>
      <xdr:spPr>
        <a:xfrm>
          <a:off x="18421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74947</xdr:rowOff>
    </xdr:from>
    <xdr:ext cx="469744" cy="259045"/>
    <xdr:sp macro="" textlink="">
      <xdr:nvSpPr>
        <xdr:cNvPr id="787" name="n_1mainValue【庁舎】&#10;一人当たり面積">
          <a:extLst>
            <a:ext uri="{FF2B5EF4-FFF2-40B4-BE49-F238E27FC236}">
              <a16:creationId xmlns:a16="http://schemas.microsoft.com/office/drawing/2014/main" id="{03839325-A0C2-4048-B926-5D28FDFEAB7E}"/>
            </a:ext>
          </a:extLst>
        </xdr:cNvPr>
        <xdr:cNvSpPr txBox="1"/>
      </xdr:nvSpPr>
      <xdr:spPr>
        <a:xfrm>
          <a:off x="21075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89643</xdr:rowOff>
    </xdr:from>
    <xdr:ext cx="469744" cy="259045"/>
    <xdr:sp macro="" textlink="">
      <xdr:nvSpPr>
        <xdr:cNvPr id="788" name="n_2mainValue【庁舎】&#10;一人当たり面積">
          <a:extLst>
            <a:ext uri="{FF2B5EF4-FFF2-40B4-BE49-F238E27FC236}">
              <a16:creationId xmlns:a16="http://schemas.microsoft.com/office/drawing/2014/main" id="{02E34C49-225C-4B8D-99DA-DA2F90D23460}"/>
            </a:ext>
          </a:extLst>
        </xdr:cNvPr>
        <xdr:cNvSpPr txBox="1"/>
      </xdr:nvSpPr>
      <xdr:spPr>
        <a:xfrm>
          <a:off x="20199427" y="177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101072</xdr:rowOff>
    </xdr:from>
    <xdr:ext cx="469744" cy="259045"/>
    <xdr:sp macro="" textlink="">
      <xdr:nvSpPr>
        <xdr:cNvPr id="789" name="n_3mainValue【庁舎】&#10;一人当たり面積">
          <a:extLst>
            <a:ext uri="{FF2B5EF4-FFF2-40B4-BE49-F238E27FC236}">
              <a16:creationId xmlns:a16="http://schemas.microsoft.com/office/drawing/2014/main" id="{1BC76554-BBB5-42EE-AD14-773E4362C61A}"/>
            </a:ext>
          </a:extLst>
        </xdr:cNvPr>
        <xdr:cNvSpPr txBox="1"/>
      </xdr:nvSpPr>
      <xdr:spPr>
        <a:xfrm>
          <a:off x="19310427" y="177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a:extLst>
            <a:ext uri="{FF2B5EF4-FFF2-40B4-BE49-F238E27FC236}">
              <a16:creationId xmlns:a16="http://schemas.microsoft.com/office/drawing/2014/main" id="{A1925D95-B4C1-46A0-9D5A-01227A06F98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a:extLst>
            <a:ext uri="{FF2B5EF4-FFF2-40B4-BE49-F238E27FC236}">
              <a16:creationId xmlns:a16="http://schemas.microsoft.com/office/drawing/2014/main" id="{64ABD23F-9DEF-4EAE-9903-6EC87CB6059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a:extLst>
            <a:ext uri="{FF2B5EF4-FFF2-40B4-BE49-F238E27FC236}">
              <a16:creationId xmlns:a16="http://schemas.microsoft.com/office/drawing/2014/main" id="{C1C5A84F-2DA1-4B35-B451-5E5198142CD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有形固定資産減価償却率が高くなっている施設が多い。特に図書館、保健センター及び福祉施設については高くなっている。しかし、有形固定資産減価償却率が高い３施設については、一人当たりの面積については類似団体と比較的同水準となっており、規模は適正な範囲と考えている。</a:t>
          </a:r>
          <a:endParaRPr lang="ja-JP" altLang="ja-JP" sz="1400">
            <a:effectLst/>
          </a:endParaRPr>
        </a:p>
        <a:p>
          <a:r>
            <a:rPr kumimoji="1" lang="ja-JP" altLang="ja-JP" sz="1100">
              <a:solidFill>
                <a:schemeClr val="dk1"/>
              </a:solidFill>
              <a:effectLst/>
              <a:latin typeface="+mn-lt"/>
              <a:ea typeface="+mn-ea"/>
              <a:cs typeface="+mn-cs"/>
            </a:rPr>
            <a:t>図書館については、現在建設中である令和２年度完成予定の複合施設内に図書館も建設されるため、今後は有形固定資産減価償却率については大きく減少する見込みであるが、完成後は適正な維持管理に努める必要がある。他の有形固定資産減価償却率の高い施設については、建替等の計画は現時点ではないが、適宜、修繕を行い使用しており、使用するうえでの問題はない。今後は、令和２年度に策定が完了する公共施設等の個別施設計画に基づき、施設の統廃合や除却等を検討し、維持管理の経費が増加することのないよう取り組んで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熊本県芦北町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16,983
16,943
234.00
11,027,627
10,601,041
347,339
6,096,467
10,009,040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の減少や全国平均を上回る高齢化率等により財政基盤が弱く、類似団体平均値を下回っている。歳出見直しや保育所の民間移譲等、行政の効率化を進め、近年は指数が少しずつ上昇してきているが、引き続き歳出の見直しや地方税の適正かつ公平な課税及び収納率の向上を図る</a:t>
          </a:r>
          <a:r>
            <a:rPr kumimoji="1" lang="ja-JP" altLang="en-US" sz="1100">
              <a:solidFill>
                <a:schemeClr val="dk1"/>
              </a:solidFill>
              <a:effectLst/>
              <a:latin typeface="+mn-lt"/>
              <a:ea typeface="+mn-ea"/>
              <a:cs typeface="+mn-cs"/>
            </a:rPr>
            <a:t>とともに、ふるさと納税等の税外収入の強化により</a:t>
          </a:r>
          <a:r>
            <a:rPr kumimoji="1" lang="ja-JP" altLang="ja-JP" sz="1100">
              <a:solidFill>
                <a:schemeClr val="dk1"/>
              </a:solidFill>
              <a:effectLst/>
              <a:latin typeface="+mn-lt"/>
              <a:ea typeface="+mn-ea"/>
              <a:cs typeface="+mn-cs"/>
            </a:rPr>
            <a:t>歳入を確保し、財政基盤の強化に努めていく。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14288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4114800" y="754803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14288</xdr:rowOff>
    </xdr:from>
    <xdr:to>
      <xdr:col>19</xdr:col>
      <xdr:colOff>133350</xdr:colOff>
      <xdr:row>44</xdr:row>
      <xdr:rowOff>24342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3225800" y="755808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44450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54504</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58825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134938</xdr:rowOff>
    </xdr:from>
    <xdr:to>
      <xdr:col>19</xdr:col>
      <xdr:colOff>184150</xdr:colOff>
      <xdr:row>44</xdr:row>
      <xdr:rowOff>65088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49865</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59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3704</xdr:rowOff>
    </xdr:from>
    <xdr:to>
      <xdr:col>7</xdr:col>
      <xdr:colOff>31750</xdr:colOff>
      <xdr:row>44</xdr:row>
      <xdr:rowOff>105304</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90081</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6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固定資産</a:t>
          </a:r>
          <a:r>
            <a:rPr kumimoji="1" lang="ja-JP" altLang="ja-JP" sz="1100">
              <a:solidFill>
                <a:schemeClr val="dk1"/>
              </a:solidFill>
              <a:effectLst/>
              <a:latin typeface="+mn-lt"/>
              <a:ea typeface="+mn-ea"/>
              <a:cs typeface="+mn-cs"/>
            </a:rPr>
            <a:t>税が増</a:t>
          </a:r>
          <a:r>
            <a:rPr kumimoji="1" lang="ja-JP" altLang="en-US" sz="1100">
              <a:solidFill>
                <a:schemeClr val="dk1"/>
              </a:solidFill>
              <a:effectLst/>
              <a:latin typeface="+mn-lt"/>
              <a:ea typeface="+mn-ea"/>
              <a:cs typeface="+mn-cs"/>
            </a:rPr>
            <a:t>となった影響で</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となった等の理由で</a:t>
          </a:r>
          <a:r>
            <a:rPr kumimoji="1" lang="ja-JP" altLang="ja-JP" sz="1100">
              <a:solidFill>
                <a:schemeClr val="dk1"/>
              </a:solidFill>
              <a:effectLst/>
              <a:latin typeface="+mn-lt"/>
              <a:ea typeface="+mn-ea"/>
              <a:cs typeface="+mn-cs"/>
            </a:rPr>
            <a:t>経常一般財源が減少した</a:t>
          </a:r>
          <a:r>
            <a:rPr kumimoji="1" lang="ja-JP" altLang="en-US" sz="1100">
              <a:solidFill>
                <a:schemeClr val="dk1"/>
              </a:solidFill>
              <a:effectLst/>
              <a:latin typeface="+mn-lt"/>
              <a:ea typeface="+mn-ea"/>
              <a:cs typeface="+mn-cs"/>
            </a:rPr>
            <a:t>が、一方で</a:t>
          </a:r>
          <a:r>
            <a:rPr kumimoji="1" lang="ja-JP" altLang="ja-JP" sz="1100">
              <a:solidFill>
                <a:schemeClr val="dk1"/>
              </a:solidFill>
              <a:effectLst/>
              <a:latin typeface="+mn-lt"/>
              <a:ea typeface="+mn-ea"/>
              <a:cs typeface="+mn-cs"/>
            </a:rPr>
            <a:t>元利償還額の減</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により経常経費充当一般財源</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減少し</a:t>
          </a:r>
          <a:r>
            <a:rPr kumimoji="1" lang="ja-JP" altLang="en-US" sz="1100">
              <a:solidFill>
                <a:schemeClr val="dk1"/>
              </a:solidFill>
              <a:effectLst/>
              <a:latin typeface="+mn-lt"/>
              <a:ea typeface="+mn-ea"/>
              <a:cs typeface="+mn-cs"/>
            </a:rPr>
            <a:t>ており、最終的に</a:t>
          </a:r>
          <a:r>
            <a:rPr kumimoji="1" lang="ja-JP" altLang="ja-JP" sz="1100">
              <a:solidFill>
                <a:schemeClr val="dk1"/>
              </a:solidFill>
              <a:effectLst/>
              <a:latin typeface="+mn-lt"/>
              <a:ea typeface="+mn-ea"/>
              <a:cs typeface="+mn-cs"/>
            </a:rPr>
            <a:t>経常収支比率は低下した。</a:t>
          </a:r>
          <a:r>
            <a:rPr kumimoji="1" lang="ja-JP" altLang="en-US" sz="1100">
              <a:solidFill>
                <a:schemeClr val="dk1"/>
              </a:solidFill>
              <a:effectLst/>
              <a:latin typeface="+mn-lt"/>
              <a:ea typeface="+mn-ea"/>
              <a:cs typeface="+mn-cs"/>
            </a:rPr>
            <a:t>一本算定への移行、今後の</a:t>
          </a:r>
          <a:r>
            <a:rPr kumimoji="1" lang="ja-JP" altLang="ja-JP" sz="1100">
              <a:solidFill>
                <a:schemeClr val="dk1"/>
              </a:solidFill>
              <a:effectLst/>
              <a:latin typeface="+mn-lt"/>
              <a:ea typeface="+mn-ea"/>
              <a:cs typeface="+mn-cs"/>
            </a:rPr>
            <a:t>算定方法の見直し</a:t>
          </a:r>
          <a:r>
            <a:rPr kumimoji="1" lang="ja-JP" altLang="en-US" sz="1100">
              <a:solidFill>
                <a:schemeClr val="dk1"/>
              </a:solidFill>
              <a:effectLst/>
              <a:latin typeface="+mn-lt"/>
              <a:ea typeface="+mn-ea"/>
              <a:cs typeface="+mn-cs"/>
            </a:rPr>
            <a:t>等に</a:t>
          </a:r>
          <a:r>
            <a:rPr kumimoji="1" lang="ja-JP" altLang="ja-JP" sz="1100">
              <a:solidFill>
                <a:schemeClr val="dk1"/>
              </a:solidFill>
              <a:effectLst/>
              <a:latin typeface="+mn-lt"/>
              <a:ea typeface="+mn-ea"/>
              <a:cs typeface="+mn-cs"/>
            </a:rPr>
            <a:t>より普通交付税の減少</a:t>
          </a:r>
          <a:r>
            <a:rPr kumimoji="1" lang="ja-JP" altLang="en-US" sz="1100">
              <a:solidFill>
                <a:schemeClr val="dk1"/>
              </a:solidFill>
              <a:effectLst/>
              <a:latin typeface="+mn-lt"/>
              <a:ea typeface="+mn-ea"/>
              <a:cs typeface="+mn-cs"/>
            </a:rPr>
            <a:t>が予想されるため</a:t>
          </a:r>
          <a:r>
            <a:rPr kumimoji="1" lang="ja-JP" altLang="ja-JP" sz="1100">
              <a:solidFill>
                <a:schemeClr val="dk1"/>
              </a:solidFill>
              <a:effectLst/>
              <a:latin typeface="+mn-lt"/>
              <a:ea typeface="+mn-ea"/>
              <a:cs typeface="+mn-cs"/>
            </a:rPr>
            <a:t>、引き続き歳入確保及び経常経費の削減</a:t>
          </a:r>
          <a:r>
            <a:rPr kumimoji="1" lang="ja-JP" altLang="en-US" sz="1100">
              <a:solidFill>
                <a:schemeClr val="dk1"/>
              </a:solidFill>
              <a:effectLst/>
              <a:latin typeface="+mn-lt"/>
              <a:ea typeface="+mn-ea"/>
              <a:cs typeface="+mn-cs"/>
            </a:rPr>
            <a:t>に努めていく</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66947</xdr:rowOff>
    </xdr:from>
    <xdr:to>
      <xdr:col>23</xdr:col>
      <xdr:colOff>133350</xdr:colOff>
      <xdr:row>64</xdr:row>
      <xdr:rowOff>73841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03974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73841</xdr:rowOff>
    </xdr:from>
    <xdr:to>
      <xdr:col>19</xdr:col>
      <xdr:colOff>133350</xdr:colOff>
      <xdr:row>64</xdr:row>
      <xdr:rowOff>97972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04664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97972</xdr:rowOff>
    </xdr:from>
    <xdr:to>
      <xdr:col>15</xdr:col>
      <xdr:colOff>82550</xdr:colOff>
      <xdr:row>64</xdr:row>
      <xdr:rowOff>122101</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07077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145324</xdr:rowOff>
    </xdr:from>
    <xdr:to>
      <xdr:col>11</xdr:col>
      <xdr:colOff>31750</xdr:colOff>
      <xdr:row>64</xdr:row>
      <xdr:rowOff>122101</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0946674"/>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100512</xdr:rowOff>
    </xdr:from>
    <xdr:to>
      <xdr:col>7</xdr:col>
      <xdr:colOff>31750</xdr:colOff>
      <xdr:row>63</xdr:row>
      <xdr:rowOff>30662</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40839</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16147</xdr:rowOff>
    </xdr:from>
    <xdr:to>
      <xdr:col>23</xdr:col>
      <xdr:colOff>184150</xdr:colOff>
      <xdr:row>64</xdr:row>
      <xdr:rowOff>117747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159674</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96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23041</xdr:rowOff>
    </xdr:from>
    <xdr:to>
      <xdr:col>19</xdr:col>
      <xdr:colOff>184150</xdr:colOff>
      <xdr:row>64</xdr:row>
      <xdr:rowOff>124641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09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109418</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082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47172</xdr:rowOff>
    </xdr:from>
    <xdr:to>
      <xdr:col>15</xdr:col>
      <xdr:colOff>133350</xdr:colOff>
      <xdr:row>64</xdr:row>
      <xdr:rowOff>148772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133549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71301</xdr:rowOff>
    </xdr:from>
    <xdr:to>
      <xdr:col>11</xdr:col>
      <xdr:colOff>82550</xdr:colOff>
      <xdr:row>65</xdr:row>
      <xdr:rowOff>1451</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157678</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13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94524</xdr:rowOff>
    </xdr:from>
    <xdr:to>
      <xdr:col>7</xdr:col>
      <xdr:colOff>31750</xdr:colOff>
      <xdr:row>64</xdr:row>
      <xdr:rowOff>24674</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9451</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人件費、物件費及び維持補修費の合計額の人口１人当たりの金額は、年々増加傾向にある。</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においては、職員数の減や</a:t>
          </a:r>
          <a:r>
            <a:rPr kumimoji="1" lang="ja-JP" altLang="en-US" sz="1100">
              <a:solidFill>
                <a:schemeClr val="dk1"/>
              </a:solidFill>
              <a:effectLst/>
              <a:latin typeface="+mn-lt"/>
              <a:ea typeface="+mn-ea"/>
              <a:cs typeface="+mn-cs"/>
            </a:rPr>
            <a:t>退職手当特別負担金</a:t>
          </a:r>
          <a:r>
            <a:rPr kumimoji="1" lang="ja-JP" altLang="ja-JP" sz="1100">
              <a:solidFill>
                <a:schemeClr val="dk1"/>
              </a:solidFill>
              <a:effectLst/>
              <a:latin typeface="+mn-lt"/>
              <a:ea typeface="+mn-ea"/>
              <a:cs typeface="+mn-cs"/>
            </a:rPr>
            <a:t>の減等により人件費は減少したものの、</a:t>
          </a:r>
          <a:r>
            <a:rPr kumimoji="1" lang="ja-JP" altLang="en-US" sz="1100">
              <a:solidFill>
                <a:schemeClr val="dk1"/>
              </a:solidFill>
              <a:effectLst/>
              <a:latin typeface="+mn-lt"/>
              <a:ea typeface="+mn-ea"/>
              <a:cs typeface="+mn-cs"/>
            </a:rPr>
            <a:t>維持管理に係る委託料</a:t>
          </a:r>
          <a:r>
            <a:rPr kumimoji="1" lang="ja-JP" altLang="ja-JP" sz="1100">
              <a:solidFill>
                <a:schemeClr val="dk1"/>
              </a:solidFill>
              <a:effectLst/>
              <a:latin typeface="+mn-lt"/>
              <a:ea typeface="+mn-ea"/>
              <a:cs typeface="+mn-cs"/>
            </a:rPr>
            <a:t>等の物件費が増加している。今後も給与の適正化や施設管理マネジメントに基づく</a:t>
          </a:r>
          <a:r>
            <a:rPr kumimoji="1" lang="ja-JP" altLang="en-US" sz="1100">
              <a:solidFill>
                <a:schemeClr val="dk1"/>
              </a:solidFill>
              <a:effectLst/>
              <a:latin typeface="+mn-lt"/>
              <a:ea typeface="+mn-ea"/>
              <a:cs typeface="+mn-cs"/>
            </a:rPr>
            <a:t>施設の適正な維持管理、</a:t>
          </a:r>
          <a:r>
            <a:rPr kumimoji="1" lang="ja-JP" altLang="ja-JP" sz="1100">
              <a:solidFill>
                <a:schemeClr val="dk1"/>
              </a:solidFill>
              <a:effectLst/>
              <a:latin typeface="+mn-lt"/>
              <a:ea typeface="+mn-ea"/>
              <a:cs typeface="+mn-cs"/>
            </a:rPr>
            <a:t>行政の効率化に努めるとともに、事業の必要性を精査し、</a:t>
          </a:r>
          <a:r>
            <a:rPr kumimoji="1" lang="ja-JP" altLang="en-US" sz="1100">
              <a:solidFill>
                <a:schemeClr val="dk1"/>
              </a:solidFill>
              <a:effectLst/>
              <a:latin typeface="+mn-lt"/>
              <a:ea typeface="+mn-ea"/>
              <a:cs typeface="+mn-cs"/>
            </a:rPr>
            <a:t>経費</a:t>
          </a:r>
          <a:r>
            <a:rPr kumimoji="1" lang="ja-JP" altLang="ja-JP" sz="1100">
              <a:solidFill>
                <a:schemeClr val="dk1"/>
              </a:solidFill>
              <a:effectLst/>
              <a:latin typeface="+mn-lt"/>
              <a:ea typeface="+mn-ea"/>
              <a:cs typeface="+mn-cs"/>
            </a:rPr>
            <a:t>抑制を図っていく。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20126</xdr:rowOff>
    </xdr:from>
    <xdr:to>
      <xdr:col>23</xdr:col>
      <xdr:colOff>133350</xdr:colOff>
      <xdr:row>84</xdr:row>
      <xdr:rowOff>107654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4421926"/>
          <a:ext cx="838200" cy="8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47962</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4106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14560</xdr:rowOff>
    </xdr:from>
    <xdr:to>
      <xdr:col>19</xdr:col>
      <xdr:colOff>133350</xdr:colOff>
      <xdr:row>84</xdr:row>
      <xdr:rowOff>20126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4416360"/>
          <a:ext cx="889000" cy="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41956</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410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162644</xdr:rowOff>
    </xdr:from>
    <xdr:to>
      <xdr:col>15</xdr:col>
      <xdr:colOff>82550</xdr:colOff>
      <xdr:row>84</xdr:row>
      <xdr:rowOff>14560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392994"/>
          <a:ext cx="889000" cy="2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77441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147884</xdr:rowOff>
    </xdr:from>
    <xdr:to>
      <xdr:col>11</xdr:col>
      <xdr:colOff>31750</xdr:colOff>
      <xdr:row>83</xdr:row>
      <xdr:rowOff>162644</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378234"/>
          <a:ext cx="889000" cy="1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78914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97501</xdr:rowOff>
    </xdr:from>
    <xdr:to>
      <xdr:col>7</xdr:col>
      <xdr:colOff>31750</xdr:colOff>
      <xdr:row>83</xdr:row>
      <xdr:rowOff>27651</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37828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2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56854</xdr:rowOff>
    </xdr:from>
    <xdr:to>
      <xdr:col>23</xdr:col>
      <xdr:colOff>184150</xdr:colOff>
      <xdr:row>84</xdr:row>
      <xdr:rowOff>158454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45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28931</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430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140776</xdr:rowOff>
    </xdr:from>
    <xdr:to>
      <xdr:col>19</xdr:col>
      <xdr:colOff>184150</xdr:colOff>
      <xdr:row>84</xdr:row>
      <xdr:rowOff>70926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37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55703</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457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135210</xdr:rowOff>
    </xdr:from>
    <xdr:to>
      <xdr:col>15</xdr:col>
      <xdr:colOff>133350</xdr:colOff>
      <xdr:row>84</xdr:row>
      <xdr:rowOff>65360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36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50137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45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111844</xdr:rowOff>
    </xdr:from>
    <xdr:to>
      <xdr:col>11</xdr:col>
      <xdr:colOff>82550</xdr:colOff>
      <xdr:row>84</xdr:row>
      <xdr:rowOff>41994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34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26771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428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97084</xdr:rowOff>
    </xdr:from>
    <xdr:to>
      <xdr:col>7</xdr:col>
      <xdr:colOff>31750</xdr:colOff>
      <xdr:row>84</xdr:row>
      <xdr:rowOff>27234</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432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12011</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41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類似団体の中では低い水準で推移している。今後も、財政状況を考慮し、財政規模や人口規模に見合った定員管理を行っていくことで給与水準の適正化に努める。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a:extLst>
            <a:ext uri="{FF2B5EF4-FFF2-40B4-BE49-F238E27FC236}">
              <a16:creationId xmlns:a16="http://schemas.microsoft.com/office/drawing/2014/main" id="{00000000-0008-0000-0300-000004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a:extLst>
            <a:ext uri="{FF2B5EF4-FFF2-40B4-BE49-F238E27FC236}">
              <a16:creationId xmlns:a16="http://schemas.microsoft.com/office/drawing/2014/main" id="{00000000-0008-0000-0300-000006010000}"/>
            </a:ext>
          </a:extLst>
        </xdr:cNvPr>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a:extLst>
            <a:ext uri="{FF2B5EF4-FFF2-40B4-BE49-F238E27FC236}">
              <a16:creationId xmlns:a16="http://schemas.microsoft.com/office/drawing/2014/main" id="{00000000-0008-0000-0300-00000801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92604</xdr:rowOff>
    </xdr:from>
    <xdr:to>
      <xdr:col>81</xdr:col>
      <xdr:colOff>44450</xdr:colOff>
      <xdr:row>84</xdr:row>
      <xdr:rowOff>92604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6179800" y="144944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43515</xdr:rowOff>
    </xdr:from>
    <xdr:ext cx="762000" cy="259045"/>
    <xdr:sp macro="" textlink="">
      <xdr:nvSpPr>
        <xdr:cNvPr id="267" name="給与水準   （国との比較）平均値テキスト">
          <a:extLst>
            <a:ext uri="{FF2B5EF4-FFF2-40B4-BE49-F238E27FC236}">
              <a16:creationId xmlns:a16="http://schemas.microsoft.com/office/drawing/2014/main" id="{00000000-0008-0000-0300-00000B010000}"/>
            </a:ext>
          </a:extLst>
        </xdr:cNvPr>
        <xdr:cNvSpPr txBox="1"/>
      </xdr:nvSpPr>
      <xdr:spPr>
        <a:xfrm>
          <a:off x="17106900" y="1461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92604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5290800" y="1448435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132821</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4401800" y="14484350"/>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132821</xdr:rowOff>
    </xdr:from>
    <xdr:to>
      <xdr:col>68</xdr:col>
      <xdr:colOff>152400</xdr:colOff>
      <xdr:row>84</xdr:row>
      <xdr:rowOff>142875</xdr:rowOff>
    </xdr:to>
    <xdr:cxnSp macro="">
      <xdr:nvCxnSpPr>
        <xdr:cNvPr id="275" name="直線コネクタ 274">
          <a:extLst>
            <a:ext uri="{FF2B5EF4-FFF2-40B4-BE49-F238E27FC236}">
              <a16:creationId xmlns:a16="http://schemas.microsoft.com/office/drawing/2014/main" id="{00000000-0008-0000-0300-000013010000}"/>
            </a:ext>
          </a:extLst>
        </xdr:cNvPr>
        <xdr:cNvCxnSpPr/>
      </xdr:nvCxnSpPr>
      <xdr:spPr>
        <a:xfrm flipV="1">
          <a:off x="13512800" y="145346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a:extLst>
            <a:ext uri="{FF2B5EF4-FFF2-40B4-BE49-F238E27FC236}">
              <a16:creationId xmlns:a16="http://schemas.microsoft.com/office/drawing/2014/main" id="{00000000-0008-0000-0300-000014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71438</xdr:rowOff>
    </xdr:from>
    <xdr:to>
      <xdr:col>64</xdr:col>
      <xdr:colOff>152400</xdr:colOff>
      <xdr:row>86</xdr:row>
      <xdr:rowOff>1588</xdr:rowOff>
    </xdr:to>
    <xdr:sp macro="" textlink="">
      <xdr:nvSpPr>
        <xdr:cNvPr id="278" name="フローチャート: 判断 277">
          <a:extLst>
            <a:ext uri="{FF2B5EF4-FFF2-40B4-BE49-F238E27FC236}">
              <a16:creationId xmlns:a16="http://schemas.microsoft.com/office/drawing/2014/main" id="{00000000-0008-0000-0300-000016010000}"/>
            </a:ext>
          </a:extLst>
        </xdr:cNvPr>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157815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41804</xdr:rowOff>
    </xdr:from>
    <xdr:to>
      <xdr:col>81</xdr:col>
      <xdr:colOff>95250</xdr:colOff>
      <xdr:row>84</xdr:row>
      <xdr:rowOff>143404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6967200" y="144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58331</xdr:rowOff>
    </xdr:from>
    <xdr:ext cx="762000" cy="259045"/>
    <xdr:sp macro="" textlink="">
      <xdr:nvSpPr>
        <xdr:cNvPr id="286" name="給与水準   （国との比較）該当値テキスト">
          <a:extLst>
            <a:ext uri="{FF2B5EF4-FFF2-40B4-BE49-F238E27FC236}">
              <a16:creationId xmlns:a16="http://schemas.microsoft.com/office/drawing/2014/main" id="{00000000-0008-0000-0300-00001E010000}"/>
            </a:ext>
          </a:extLst>
        </xdr:cNvPr>
        <xdr:cNvSpPr txBox="1"/>
      </xdr:nvSpPr>
      <xdr:spPr>
        <a:xfrm>
          <a:off x="17106900" y="1428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41804</xdr:rowOff>
    </xdr:from>
    <xdr:to>
      <xdr:col>77</xdr:col>
      <xdr:colOff>95250</xdr:colOff>
      <xdr:row>84</xdr:row>
      <xdr:rowOff>143404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6129000" y="144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153581</xdr:rowOff>
    </xdr:from>
    <xdr:ext cx="7366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98800" y="1421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82021</xdr:rowOff>
    </xdr:from>
    <xdr:to>
      <xdr:col>68</xdr:col>
      <xdr:colOff>203200</xdr:colOff>
      <xdr:row>85</xdr:row>
      <xdr:rowOff>12171</xdr:rowOff>
    </xdr:to>
    <xdr:sp macro="" textlink="">
      <xdr:nvSpPr>
        <xdr:cNvPr id="291" name="楕円 290">
          <a:extLst>
            <a:ext uri="{FF2B5EF4-FFF2-40B4-BE49-F238E27FC236}">
              <a16:creationId xmlns:a16="http://schemas.microsoft.com/office/drawing/2014/main" id="{00000000-0008-0000-0300-000023010000}"/>
            </a:ext>
          </a:extLst>
        </xdr:cNvPr>
        <xdr:cNvSpPr/>
      </xdr:nvSpPr>
      <xdr:spPr>
        <a:xfrm>
          <a:off x="143510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22348</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4020800" y="1425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93" name="楕円 292">
          <a:extLst>
            <a:ext uri="{FF2B5EF4-FFF2-40B4-BE49-F238E27FC236}">
              <a16:creationId xmlns:a16="http://schemas.microsoft.com/office/drawing/2014/main" id="{00000000-0008-0000-0300-000025010000}"/>
            </a:ext>
          </a:extLst>
        </xdr:cNvPr>
        <xdr:cNvSpPr/>
      </xdr:nvSpPr>
      <xdr:spPr>
        <a:xfrm>
          <a:off x="13462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3131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a:extLst>
            <a:ext uri="{FF2B5EF4-FFF2-40B4-BE49-F238E27FC236}">
              <a16:creationId xmlns:a16="http://schemas.microsoft.com/office/drawing/2014/main" id="{00000000-0008-0000-0300-00003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a:extLst>
            <a:ext uri="{FF2B5EF4-FFF2-40B4-BE49-F238E27FC236}">
              <a16:creationId xmlns:a16="http://schemas.microsoft.com/office/drawing/2014/main" id="{00000000-0008-0000-0300-00003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合併に伴う行政区域拡大により管理運営する公共施設が多いことから職員数も多く、類似団体平均と比較して高い状況にあるが、今後も適切な定員管理を行っていく。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a:extLst>
            <a:ext uri="{FF2B5EF4-FFF2-40B4-BE49-F238E27FC236}">
              <a16:creationId xmlns:a16="http://schemas.microsoft.com/office/drawing/2014/main" id="{00000000-0008-0000-0300-00004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a:extLst>
            <a:ext uri="{FF2B5EF4-FFF2-40B4-BE49-F238E27FC236}">
              <a16:creationId xmlns:a16="http://schemas.microsoft.com/office/drawing/2014/main" id="{00000000-0008-0000-0300-000047010000}"/>
            </a:ext>
          </a:extLst>
        </xdr:cNvPr>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a:extLst>
            <a:ext uri="{FF2B5EF4-FFF2-40B4-BE49-F238E27FC236}">
              <a16:creationId xmlns:a16="http://schemas.microsoft.com/office/drawing/2014/main" id="{00000000-0008-0000-0300-000049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79828</xdr:rowOff>
    </xdr:from>
    <xdr:to>
      <xdr:col>81</xdr:col>
      <xdr:colOff>44450</xdr:colOff>
      <xdr:row>63</xdr:row>
      <xdr:rowOff>106256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6179800" y="10881178"/>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32" name="定員管理の状況平均値テキスト">
          <a:extLst>
            <a:ext uri="{FF2B5EF4-FFF2-40B4-BE49-F238E27FC236}">
              <a16:creationId xmlns:a16="http://schemas.microsoft.com/office/drawing/2014/main" id="{00000000-0008-0000-0300-00004C010000}"/>
            </a:ext>
          </a:extLst>
        </xdr:cNvPr>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66040</xdr:rowOff>
    </xdr:from>
    <xdr:to>
      <xdr:col>77</xdr:col>
      <xdr:colOff>44450</xdr:colOff>
      <xdr:row>63</xdr:row>
      <xdr:rowOff>79828</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5290800" y="1086739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78999</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36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66040</xdr:rowOff>
    </xdr:from>
    <xdr:to>
      <xdr:col>72</xdr:col>
      <xdr:colOff>203200</xdr:colOff>
      <xdr:row>63</xdr:row>
      <xdr:rowOff>68338</xdr:rowOff>
    </xdr:to>
    <xdr:cxnSp macro="">
      <xdr:nvCxnSpPr>
        <xdr:cNvPr id="337" name="直線コネクタ 336">
          <a:extLst>
            <a:ext uri="{FF2B5EF4-FFF2-40B4-BE49-F238E27FC236}">
              <a16:creationId xmlns:a16="http://schemas.microsoft.com/office/drawing/2014/main" id="{00000000-0008-0000-0300-000051010000}"/>
            </a:ext>
          </a:extLst>
        </xdr:cNvPr>
        <xdr:cNvCxnSpPr/>
      </xdr:nvCxnSpPr>
      <xdr:spPr>
        <a:xfrm flipV="1">
          <a:off x="14401800" y="1086739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51102</xdr:rowOff>
    </xdr:from>
    <xdr:to>
      <xdr:col>68</xdr:col>
      <xdr:colOff>152400</xdr:colOff>
      <xdr:row>63</xdr:row>
      <xdr:rowOff>68338</xdr:rowOff>
    </xdr:to>
    <xdr:cxnSp macro="">
      <xdr:nvCxnSpPr>
        <xdr:cNvPr id="340" name="直線コネクタ 339">
          <a:extLst>
            <a:ext uri="{FF2B5EF4-FFF2-40B4-BE49-F238E27FC236}">
              <a16:creationId xmlns:a16="http://schemas.microsoft.com/office/drawing/2014/main" id="{00000000-0008-0000-0300-000054010000}"/>
            </a:ext>
          </a:extLst>
        </xdr:cNvPr>
        <xdr:cNvCxnSpPr/>
      </xdr:nvCxnSpPr>
      <xdr:spPr>
        <a:xfrm>
          <a:off x="13512800" y="1085245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a:extLst>
            <a:ext uri="{FF2B5EF4-FFF2-40B4-BE49-F238E27FC236}">
              <a16:creationId xmlns:a16="http://schemas.microsoft.com/office/drawing/2014/main" id="{00000000-0008-0000-0300-000055010000}"/>
            </a:ext>
          </a:extLst>
        </xdr:cNvPr>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61763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105349</xdr:rowOff>
    </xdr:from>
    <xdr:to>
      <xdr:col>64</xdr:col>
      <xdr:colOff>152400</xdr:colOff>
      <xdr:row>62</xdr:row>
      <xdr:rowOff>35499</xdr:rowOff>
    </xdr:to>
    <xdr:sp macro="" textlink="">
      <xdr:nvSpPr>
        <xdr:cNvPr id="343" name="フローチャート: 判断 342">
          <a:extLst>
            <a:ext uri="{FF2B5EF4-FFF2-40B4-BE49-F238E27FC236}">
              <a16:creationId xmlns:a16="http://schemas.microsoft.com/office/drawing/2014/main" id="{00000000-0008-0000-0300-000057010000}"/>
            </a:ext>
          </a:extLst>
        </xdr:cNvPr>
        <xdr:cNvSpPr/>
      </xdr:nvSpPr>
      <xdr:spPr>
        <a:xfrm>
          <a:off x="13462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45676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33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55456</xdr:rowOff>
    </xdr:from>
    <xdr:to>
      <xdr:col>81</xdr:col>
      <xdr:colOff>95250</xdr:colOff>
      <xdr:row>63</xdr:row>
      <xdr:rowOff>157056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6967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27533</xdr:rowOff>
    </xdr:from>
    <xdr:ext cx="762000" cy="259045"/>
    <xdr:sp macro="" textlink="">
      <xdr:nvSpPr>
        <xdr:cNvPr id="351" name="定員管理の状況該当値テキスト">
          <a:extLst>
            <a:ext uri="{FF2B5EF4-FFF2-40B4-BE49-F238E27FC236}">
              <a16:creationId xmlns:a16="http://schemas.microsoft.com/office/drawing/2014/main" id="{00000000-0008-0000-0300-00005F010000}"/>
            </a:ext>
          </a:extLst>
        </xdr:cNvPr>
        <xdr:cNvSpPr txBox="1"/>
      </xdr:nvSpPr>
      <xdr:spPr>
        <a:xfrm>
          <a:off x="17106900" y="108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29028</xdr:rowOff>
    </xdr:from>
    <xdr:to>
      <xdr:col>77</xdr:col>
      <xdr:colOff>95250</xdr:colOff>
      <xdr:row>63</xdr:row>
      <xdr:rowOff>130628</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6129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115405</xdr:rowOff>
    </xdr:from>
    <xdr:ext cx="7366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798800" y="1091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15240</xdr:rowOff>
    </xdr:from>
    <xdr:to>
      <xdr:col>73</xdr:col>
      <xdr:colOff>44450</xdr:colOff>
      <xdr:row>63</xdr:row>
      <xdr:rowOff>116840</xdr:rowOff>
    </xdr:to>
    <xdr:sp macro="" textlink="">
      <xdr:nvSpPr>
        <xdr:cNvPr id="354" name="楕円 353">
          <a:extLst>
            <a:ext uri="{FF2B5EF4-FFF2-40B4-BE49-F238E27FC236}">
              <a16:creationId xmlns:a16="http://schemas.microsoft.com/office/drawing/2014/main" id="{00000000-0008-0000-0300-000062010000}"/>
            </a:ext>
          </a:extLst>
        </xdr:cNvPr>
        <xdr:cNvSpPr/>
      </xdr:nvSpPr>
      <xdr:spPr>
        <a:xfrm>
          <a:off x="15240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101617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4909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17538</xdr:rowOff>
    </xdr:from>
    <xdr:to>
      <xdr:col>68</xdr:col>
      <xdr:colOff>203200</xdr:colOff>
      <xdr:row>63</xdr:row>
      <xdr:rowOff>119138</xdr:rowOff>
    </xdr:to>
    <xdr:sp macro="" textlink="">
      <xdr:nvSpPr>
        <xdr:cNvPr id="356" name="楕円 355">
          <a:extLst>
            <a:ext uri="{FF2B5EF4-FFF2-40B4-BE49-F238E27FC236}">
              <a16:creationId xmlns:a16="http://schemas.microsoft.com/office/drawing/2014/main" id="{00000000-0008-0000-0300-000064010000}"/>
            </a:ext>
          </a:extLst>
        </xdr:cNvPr>
        <xdr:cNvSpPr/>
      </xdr:nvSpPr>
      <xdr:spPr>
        <a:xfrm>
          <a:off x="14351000" y="1081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103915</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4020800" y="1090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302</xdr:rowOff>
    </xdr:from>
    <xdr:to>
      <xdr:col>64</xdr:col>
      <xdr:colOff>152400</xdr:colOff>
      <xdr:row>63</xdr:row>
      <xdr:rowOff>101902</xdr:rowOff>
    </xdr:to>
    <xdr:sp macro="" textlink="">
      <xdr:nvSpPr>
        <xdr:cNvPr id="358" name="楕円 357">
          <a:extLst>
            <a:ext uri="{FF2B5EF4-FFF2-40B4-BE49-F238E27FC236}">
              <a16:creationId xmlns:a16="http://schemas.microsoft.com/office/drawing/2014/main" id="{00000000-0008-0000-0300-000066010000}"/>
            </a:ext>
          </a:extLst>
        </xdr:cNvPr>
        <xdr:cNvSpPr/>
      </xdr:nvSpPr>
      <xdr:spPr>
        <a:xfrm>
          <a:off x="13462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86679</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3131800" y="108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a:extLst>
            <a:ext uri="{FF2B5EF4-FFF2-40B4-BE49-F238E27FC236}">
              <a16:creationId xmlns:a16="http://schemas.microsoft.com/office/drawing/2014/main" id="{00000000-0008-0000-0300-00007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a:extLst>
            <a:ext uri="{FF2B5EF4-FFF2-40B4-BE49-F238E27FC236}">
              <a16:creationId xmlns:a16="http://schemas.microsoft.com/office/drawing/2014/main" id="{00000000-0008-0000-0300-00007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類似団体平均より良好な比率ではあるが、令和元年度で普通交付税における合併算定替が終了</a:t>
          </a:r>
          <a:r>
            <a:rPr kumimoji="1" lang="ja-JP" altLang="en-US" sz="1100">
              <a:solidFill>
                <a:schemeClr val="dk1"/>
              </a:solidFill>
              <a:effectLst/>
              <a:latin typeface="+mn-lt"/>
              <a:ea typeface="+mn-ea"/>
              <a:cs typeface="+mn-cs"/>
            </a:rPr>
            <a:t>したため、地方</a:t>
          </a:r>
          <a:r>
            <a:rPr kumimoji="1" lang="ja-JP" altLang="ja-JP" sz="1100">
              <a:solidFill>
                <a:schemeClr val="dk1"/>
              </a:solidFill>
              <a:effectLst/>
              <a:latin typeface="+mn-lt"/>
              <a:ea typeface="+mn-ea"/>
              <a:cs typeface="+mn-cs"/>
            </a:rPr>
            <a:t>交付税は減少傾向にあり、今後の起債借入については事業の必要性や優先度により発行額を精査し、健全財政の維持に努める。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83566</xdr:rowOff>
    </xdr:from>
    <xdr:to>
      <xdr:col>81</xdr:col>
      <xdr:colOff>44450</xdr:colOff>
      <xdr:row>40</xdr:row>
      <xdr:rowOff>88392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694156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88392</xdr:rowOff>
    </xdr:from>
    <xdr:to>
      <xdr:col>77</xdr:col>
      <xdr:colOff>44450</xdr:colOff>
      <xdr:row>40</xdr:row>
      <xdr:rowOff>98044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69463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93218</xdr:rowOff>
    </xdr:from>
    <xdr:to>
      <xdr:col>72</xdr:col>
      <xdr:colOff>203200</xdr:colOff>
      <xdr:row>40</xdr:row>
      <xdr:rowOff>98044</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695121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93218</xdr:rowOff>
    </xdr:from>
    <xdr:to>
      <xdr:col>68</xdr:col>
      <xdr:colOff>152400</xdr:colOff>
      <xdr:row>40</xdr:row>
      <xdr:rowOff>93218</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6951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32766</xdr:rowOff>
    </xdr:from>
    <xdr:to>
      <xdr:col>81</xdr:col>
      <xdr:colOff>95250</xdr:colOff>
      <xdr:row>40</xdr:row>
      <xdr:rowOff>134366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49293</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73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37592</xdr:rowOff>
    </xdr:from>
    <xdr:to>
      <xdr:col>77</xdr:col>
      <xdr:colOff>95250</xdr:colOff>
      <xdr:row>40</xdr:row>
      <xdr:rowOff>139192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149369</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47244</xdr:rowOff>
    </xdr:from>
    <xdr:to>
      <xdr:col>73</xdr:col>
      <xdr:colOff>44450</xdr:colOff>
      <xdr:row>40</xdr:row>
      <xdr:rowOff>148844</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42418</xdr:rowOff>
    </xdr:from>
    <xdr:to>
      <xdr:col>68</xdr:col>
      <xdr:colOff>203200</xdr:colOff>
      <xdr:row>40</xdr:row>
      <xdr:rowOff>144018</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154195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42418</xdr:rowOff>
    </xdr:from>
    <xdr:to>
      <xdr:col>64</xdr:col>
      <xdr:colOff>152400</xdr:colOff>
      <xdr:row>40</xdr:row>
      <xdr:rowOff>144018</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154195</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規の起債借入額を元金償還額以下とし地方債残高の減少を図っている他、新規の起債借入は交付税措置率が高い地方債（過疎対策事業債、合併特例事業債等）を優先的に活用している。また、地方交付税の減少等、歳入の減少に備えて基金積立を行ってきたため、類似団体より良好な水準となっている。　</a:t>
          </a:r>
          <a:r>
            <a:rPr kumimoji="1" lang="ja-JP" altLang="ja-JP" sz="1100" baseline="0">
              <a:solidFill>
                <a:schemeClr val="dk1"/>
              </a:solidFill>
              <a:effectLst/>
              <a:latin typeface="+mn-lt"/>
              <a:ea typeface="+mn-ea"/>
              <a:cs typeface="+mn-cs"/>
            </a:rPr>
            <a:t> </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75353</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4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137541</xdr:rowOff>
    </xdr:from>
    <xdr:to>
      <xdr:col>73</xdr:col>
      <xdr:colOff>44450</xdr:colOff>
      <xdr:row>15</xdr:row>
      <xdr:rowOff>67691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158775</xdr:rowOff>
    </xdr:from>
    <xdr:to>
      <xdr:col>68</xdr:col>
      <xdr:colOff>203200</xdr:colOff>
      <xdr:row>15</xdr:row>
      <xdr:rowOff>88925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45237</xdr:rowOff>
    </xdr:from>
    <xdr:to>
      <xdr:col>64</xdr:col>
      <xdr:colOff>152400</xdr:colOff>
      <xdr:row>15</xdr:row>
      <xdr:rowOff>146837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6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157014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38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熊本県芦北町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16,983
16,943
234.00
11,027,627
10,601,041
347,339
6,096,467
10,009,040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面積が広く、支所や出張所等の施設を配置していることから職員数が多く、人件費に係る経常収支比率は高い状況にある。今後、職員数は同程度で推移すると見込んでおり、行政の効率化を進めるとともに、給与の適正化による歳出の見直しを実施し、比率の逓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12700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27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40132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278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40132</xdr:rowOff>
    </xdr:from>
    <xdr:to>
      <xdr:col>15</xdr:col>
      <xdr:colOff>98425</xdr:colOff>
      <xdr:row>38</xdr:row>
      <xdr:rowOff>58420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552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143002</xdr:rowOff>
    </xdr:from>
    <xdr:to>
      <xdr:col>11</xdr:col>
      <xdr:colOff>9525</xdr:colOff>
      <xdr:row>38</xdr:row>
      <xdr:rowOff>58420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866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160782</xdr:rowOff>
    </xdr:from>
    <xdr:to>
      <xdr:col>15</xdr:col>
      <xdr:colOff>149225</xdr:colOff>
      <xdr:row>38</xdr:row>
      <xdr:rowOff>90932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75709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92202</xdr:rowOff>
    </xdr:from>
    <xdr:to>
      <xdr:col>6</xdr:col>
      <xdr:colOff>171450</xdr:colOff>
      <xdr:row>38</xdr:row>
      <xdr:rowOff>22352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類似団体平均と比較すると低い水準で推移しているが、</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海岸整備事業（老朽化対策）業務委託料</a:t>
          </a:r>
          <a:r>
            <a:rPr kumimoji="1" lang="ja-JP" altLang="ja-JP" sz="1100">
              <a:solidFill>
                <a:schemeClr val="dk1"/>
              </a:solidFill>
              <a:effectLst/>
              <a:latin typeface="+mn-lt"/>
              <a:ea typeface="+mn-ea"/>
              <a:cs typeface="+mn-cs"/>
            </a:rPr>
            <a:t>の一般財源充当額が増加したことにより前年度より上昇している。業務委託や施設の維持管理委託が増加傾向にあるが、今後も業務内容を精査し、行政コストの削減や効率化を図っていく。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17</xdr:row>
      <xdr:rowOff>39370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46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119380</xdr:rowOff>
    </xdr:from>
    <xdr:to>
      <xdr:col>78</xdr:col>
      <xdr:colOff>69850</xdr:colOff>
      <xdr:row>17</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62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16</xdr:row>
      <xdr:rowOff>119380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62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43180</xdr:rowOff>
    </xdr:from>
    <xdr:to>
      <xdr:col>69</xdr:col>
      <xdr:colOff>92075</xdr:colOff>
      <xdr:row>16</xdr:row>
      <xdr:rowOff>119380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86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5097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68580</xdr:rowOff>
    </xdr:from>
    <xdr:to>
      <xdr:col>74</xdr:col>
      <xdr:colOff>31750</xdr:colOff>
      <xdr:row>16</xdr:row>
      <xdr:rowOff>170180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8907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子ども医療費の支給対象年齢を１８歳までに引き上げているため扶助費が高い傾向にあるが、令和元年度は制度改正により保育所運営費等委託料が減少し、事業費が減となった。しかし、老人保護措置費については近年増加しており、今後も社会保障経費は増加すると予想され、適正な事業執行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7257</xdr:rowOff>
    </xdr:from>
    <xdr:to>
      <xdr:col>24</xdr:col>
      <xdr:colOff>25400</xdr:colOff>
      <xdr:row>55</xdr:row>
      <xdr:rowOff>64407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265557"/>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64407</xdr:rowOff>
    </xdr:from>
    <xdr:to>
      <xdr:col>19</xdr:col>
      <xdr:colOff>187325</xdr:colOff>
      <xdr:row>55</xdr:row>
      <xdr:rowOff>97065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94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75293</xdr:rowOff>
    </xdr:from>
    <xdr:to>
      <xdr:col>15</xdr:col>
      <xdr:colOff>98425</xdr:colOff>
      <xdr:row>55</xdr:row>
      <xdr:rowOff>97065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05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75293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61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127907</xdr:rowOff>
    </xdr:from>
    <xdr:to>
      <xdr:col>24</xdr:col>
      <xdr:colOff>76200</xdr:colOff>
      <xdr:row>54</xdr:row>
      <xdr:rowOff>58057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144434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13607</xdr:rowOff>
    </xdr:from>
    <xdr:to>
      <xdr:col>20</xdr:col>
      <xdr:colOff>38100</xdr:colOff>
      <xdr:row>55</xdr:row>
      <xdr:rowOff>115207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99984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5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46265</xdr:rowOff>
    </xdr:from>
    <xdr:to>
      <xdr:col>15</xdr:col>
      <xdr:colOff>149225</xdr:colOff>
      <xdr:row>55</xdr:row>
      <xdr:rowOff>147865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132642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110870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令和元年</a:t>
          </a:r>
          <a:r>
            <a:rPr kumimoji="1" lang="ja-JP" altLang="ja-JP" sz="1100">
              <a:solidFill>
                <a:schemeClr val="dk1"/>
              </a:solidFill>
              <a:effectLst/>
              <a:latin typeface="+mn-lt"/>
              <a:ea typeface="+mn-ea"/>
              <a:cs typeface="+mn-cs"/>
            </a:rPr>
            <a:t>度においては、</a:t>
          </a:r>
          <a:r>
            <a:rPr kumimoji="1" lang="ja-JP" altLang="en-US" sz="1100">
              <a:solidFill>
                <a:schemeClr val="dk1"/>
              </a:solidFill>
              <a:effectLst/>
              <a:latin typeface="+mn-lt"/>
              <a:ea typeface="+mn-ea"/>
              <a:cs typeface="+mn-cs"/>
            </a:rPr>
            <a:t>介護保険第</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号被保険者低所得者保険料軽減負担金の増加により、繰出金の増加に繋がり、</a:t>
          </a:r>
          <a:r>
            <a:rPr kumimoji="1" lang="ja-JP" altLang="ja-JP" sz="1100">
              <a:solidFill>
                <a:schemeClr val="dk1"/>
              </a:solidFill>
              <a:effectLst/>
              <a:latin typeface="+mn-lt"/>
              <a:ea typeface="+mn-ea"/>
              <a:cs typeface="+mn-cs"/>
            </a:rPr>
            <a:t>比率が前年度</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制度改正に伴い</a:t>
          </a:r>
          <a:r>
            <a:rPr kumimoji="1" lang="ja-JP" altLang="ja-JP" sz="1100">
              <a:solidFill>
                <a:schemeClr val="dk1"/>
              </a:solidFill>
              <a:effectLst/>
              <a:latin typeface="+mn-lt"/>
              <a:ea typeface="+mn-ea"/>
              <a:cs typeface="+mn-cs"/>
            </a:rPr>
            <a:t>各特別会計</a:t>
          </a:r>
          <a:r>
            <a:rPr kumimoji="1" lang="ja-JP" altLang="en-US" sz="1100">
              <a:solidFill>
                <a:schemeClr val="dk1"/>
              </a:solidFill>
              <a:effectLst/>
              <a:latin typeface="+mn-lt"/>
              <a:ea typeface="+mn-ea"/>
              <a:cs typeface="+mn-cs"/>
            </a:rPr>
            <a:t>への繰出金の増減がありうるが、その中でも</a:t>
          </a:r>
          <a:r>
            <a:rPr kumimoji="1" lang="ja-JP" altLang="ja-JP" sz="1100">
              <a:solidFill>
                <a:schemeClr val="dk1"/>
              </a:solidFill>
              <a:effectLst/>
              <a:latin typeface="+mn-lt"/>
              <a:ea typeface="+mn-ea"/>
              <a:cs typeface="+mn-cs"/>
            </a:rPr>
            <a:t>経常経費の節減に努め、繰出金の適正化に努める。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130810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88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50817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115570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88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123190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88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123190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04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52087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令和元年</a:t>
          </a:r>
          <a:r>
            <a:rPr kumimoji="1" lang="ja-JP" altLang="ja-JP" sz="1100">
              <a:solidFill>
                <a:schemeClr val="dk1"/>
              </a:solidFill>
              <a:effectLst/>
              <a:latin typeface="+mn-lt"/>
              <a:ea typeface="+mn-ea"/>
              <a:cs typeface="+mn-cs"/>
            </a:rPr>
            <a:t>度は、</a:t>
          </a:r>
          <a:r>
            <a:rPr kumimoji="1" lang="ja-JP" altLang="en-US" sz="1100">
              <a:solidFill>
                <a:schemeClr val="dk1"/>
              </a:solidFill>
              <a:effectLst/>
              <a:latin typeface="+mn-lt"/>
              <a:ea typeface="+mn-ea"/>
              <a:cs typeface="+mn-cs"/>
            </a:rPr>
            <a:t>ふるさと納税制度の活用に伴う町産品の返礼に係る費用が増加</a:t>
          </a:r>
          <a:r>
            <a:rPr kumimoji="1" lang="ja-JP" altLang="ja-JP" sz="1100">
              <a:solidFill>
                <a:schemeClr val="dk1"/>
              </a:solidFill>
              <a:effectLst/>
              <a:latin typeface="+mn-lt"/>
              <a:ea typeface="+mn-ea"/>
              <a:cs typeface="+mn-cs"/>
            </a:rPr>
            <a:t>したことから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前年度より比率が上昇した。今後</a:t>
          </a:r>
          <a:r>
            <a:rPr kumimoji="1" lang="ja-JP" altLang="en-US" sz="1100">
              <a:solidFill>
                <a:schemeClr val="dk1"/>
              </a:solidFill>
              <a:effectLst/>
              <a:latin typeface="+mn-lt"/>
              <a:ea typeface="+mn-ea"/>
              <a:cs typeface="+mn-cs"/>
            </a:rPr>
            <a:t>の取り組みによっては利用者の増加とともに関連経費の増加が見込まれるため、業務の効率化に努める。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また近年</a:t>
          </a:r>
          <a:r>
            <a:rPr kumimoji="1" lang="ja-JP" altLang="ja-JP" sz="1100">
              <a:solidFill>
                <a:schemeClr val="dk1"/>
              </a:solidFill>
              <a:effectLst/>
              <a:latin typeface="+mn-lt"/>
              <a:ea typeface="+mn-ea"/>
              <a:cs typeface="+mn-cs"/>
            </a:rPr>
            <a:t>増加傾向にある一部事務組合への負担金の動向を注視するとともに、補助費については制度内容の見直しも検討し、経常経費の削減に努める。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37</xdr:row>
      <xdr:rowOff>1270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900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117856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62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108712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62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113284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80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138447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a:t>
          </a:r>
          <a:r>
            <a:rPr kumimoji="1" lang="ja-JP" altLang="en-US" sz="1100">
              <a:solidFill>
                <a:schemeClr val="dk1"/>
              </a:solidFill>
              <a:effectLst/>
              <a:latin typeface="+mn-lt"/>
              <a:ea typeface="+mn-ea"/>
              <a:cs typeface="+mn-cs"/>
            </a:rPr>
            <a:t>ほぼ同じ</a:t>
          </a:r>
          <a:r>
            <a:rPr kumimoji="1" lang="ja-JP" altLang="ja-JP" sz="1100">
              <a:solidFill>
                <a:schemeClr val="dk1"/>
              </a:solidFill>
              <a:effectLst/>
              <a:latin typeface="+mn-lt"/>
              <a:ea typeface="+mn-ea"/>
              <a:cs typeface="+mn-cs"/>
            </a:rPr>
            <a:t>比率</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なっている。新規借入額を元金償還額以下とするシーリングを実施し、元利償還金の逓減に努めてきた。大型事業の実施に伴い、償還額が一時的に増加</a:t>
          </a:r>
          <a:r>
            <a:rPr kumimoji="1" lang="ja-JP" altLang="en-US" sz="1100">
              <a:solidFill>
                <a:schemeClr val="dk1"/>
              </a:solidFill>
              <a:effectLst/>
              <a:latin typeface="+mn-lt"/>
              <a:ea typeface="+mn-ea"/>
              <a:cs typeface="+mn-cs"/>
            </a:rPr>
            <a:t>しつつある</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引き続き事業の必要性や優先度を精査し、健全財政の維持に努める。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77</xdr:row>
      <xdr:rowOff>92711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7607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74422</xdr:rowOff>
    </xdr:from>
    <xdr:to>
      <xdr:col>19</xdr:col>
      <xdr:colOff>187325</xdr:colOff>
      <xdr:row>77</xdr:row>
      <xdr:rowOff>143002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760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77</xdr:row>
      <xdr:rowOff>143002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344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77</xdr:row>
      <xdr:rowOff>147574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344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23622</xdr:rowOff>
    </xdr:from>
    <xdr:to>
      <xdr:col>20</xdr:col>
      <xdr:colOff>38100</xdr:colOff>
      <xdr:row>77</xdr:row>
      <xdr:rowOff>125222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92202</xdr:rowOff>
    </xdr:from>
    <xdr:to>
      <xdr:col>15</xdr:col>
      <xdr:colOff>149225</xdr:colOff>
      <xdr:row>78</xdr:row>
      <xdr:rowOff>22352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7129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92202</xdr:rowOff>
    </xdr:from>
    <xdr:to>
      <xdr:col>11</xdr:col>
      <xdr:colOff>60325</xdr:colOff>
      <xdr:row>78</xdr:row>
      <xdr:rowOff>22352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96774</xdr:rowOff>
    </xdr:from>
    <xdr:to>
      <xdr:col>6</xdr:col>
      <xdr:colOff>171450</xdr:colOff>
      <xdr:row>78</xdr:row>
      <xdr:rowOff>26924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11701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年度は前年度と比較すると</a:t>
          </a:r>
          <a:r>
            <a:rPr kumimoji="1" lang="ja-JP" altLang="en-US" sz="1100">
              <a:solidFill>
                <a:schemeClr val="dk1"/>
              </a:solidFill>
              <a:effectLst/>
              <a:latin typeface="+mn-lt"/>
              <a:ea typeface="+mn-ea"/>
              <a:cs typeface="+mn-cs"/>
            </a:rPr>
            <a:t>下降</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、近年は類似団体平均より高い水準で推移している。</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制度改正による</a:t>
          </a:r>
          <a:r>
            <a:rPr lang="ja-JP" altLang="en-US" sz="1100" b="0" i="0" u="none" strike="noStrike">
              <a:solidFill>
                <a:schemeClr val="dk1"/>
              </a:solidFill>
              <a:effectLst/>
              <a:latin typeface="+mn-lt"/>
              <a:ea typeface="+mn-ea"/>
              <a:cs typeface="+mn-cs"/>
            </a:rPr>
            <a:t>保育所運営費等委託料</a:t>
          </a:r>
          <a:r>
            <a:rPr lang="ja-JP" altLang="en-US"/>
            <a:t> の経常経費分の減少</a:t>
          </a:r>
          <a:r>
            <a:rPr kumimoji="1" lang="ja-JP" altLang="ja-JP" sz="1100">
              <a:solidFill>
                <a:schemeClr val="dk1"/>
              </a:solidFill>
              <a:effectLst/>
              <a:latin typeface="+mn-lt"/>
              <a:ea typeface="+mn-ea"/>
              <a:cs typeface="+mn-cs"/>
            </a:rPr>
            <a:t>が要因である。今後も引き続き、事業見直しによる歳出の削減を推進し、財政の健全化に努めていく。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122101</xdr:rowOff>
    </xdr:from>
    <xdr:to>
      <xdr:col>82</xdr:col>
      <xdr:colOff>107950</xdr:colOff>
      <xdr:row>77</xdr:row>
      <xdr:rowOff>141695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32375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77</xdr:row>
      <xdr:rowOff>141695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31722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77</xdr:row>
      <xdr:rowOff>138430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31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166188</xdr:rowOff>
    </xdr:from>
    <xdr:to>
      <xdr:col>69</xdr:col>
      <xdr:colOff>92075</xdr:colOff>
      <xdr:row>77</xdr:row>
      <xdr:rowOff>138430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96388"/>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4355</xdr:rowOff>
    </xdr:from>
    <xdr:to>
      <xdr:col>65</xdr:col>
      <xdr:colOff>53975</xdr:colOff>
      <xdr:row>76</xdr:row>
      <xdr:rowOff>105955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03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116131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0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71301</xdr:rowOff>
    </xdr:from>
    <xdr:to>
      <xdr:col>82</xdr:col>
      <xdr:colOff>158750</xdr:colOff>
      <xdr:row>78</xdr:row>
      <xdr:rowOff>1451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43378</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90895</xdr:rowOff>
    </xdr:from>
    <xdr:to>
      <xdr:col>78</xdr:col>
      <xdr:colOff>120650</xdr:colOff>
      <xdr:row>78</xdr:row>
      <xdr:rowOff>21045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5822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7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115388</xdr:rowOff>
    </xdr:from>
    <xdr:to>
      <xdr:col>65</xdr:col>
      <xdr:colOff>53975</xdr:colOff>
      <xdr:row>77</xdr:row>
      <xdr:rowOff>45538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30315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熊本県芦北町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165742</xdr:rowOff>
    </xdr:from>
    <xdr:to>
      <xdr:col>29</xdr:col>
      <xdr:colOff>127000</xdr:colOff>
      <xdr:row>15</xdr:row>
      <xdr:rowOff>48895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13667"/>
          <a:ext cx="647700" cy="54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51994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4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48895</xdr:rowOff>
    </xdr:from>
    <xdr:to>
      <xdr:col>26</xdr:col>
      <xdr:colOff>50800</xdr:colOff>
      <xdr:row>15</xdr:row>
      <xdr:rowOff>83887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68270"/>
          <a:ext cx="698500" cy="34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24301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8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63035</xdr:rowOff>
    </xdr:from>
    <xdr:to>
      <xdr:col>22</xdr:col>
      <xdr:colOff>114300</xdr:colOff>
      <xdr:row>15</xdr:row>
      <xdr:rowOff>83887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682410"/>
          <a:ext cx="698500" cy="20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52648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63035</xdr:rowOff>
    </xdr:from>
    <xdr:to>
      <xdr:col>18</xdr:col>
      <xdr:colOff>177800</xdr:colOff>
      <xdr:row>15</xdr:row>
      <xdr:rowOff>110274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82410"/>
          <a:ext cx="698500" cy="47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75720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20628</xdr:rowOff>
    </xdr:from>
    <xdr:to>
      <xdr:col>15</xdr:col>
      <xdr:colOff>101600</xdr:colOff>
      <xdr:row>17</xdr:row>
      <xdr:rowOff>122228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107005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6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114942</xdr:rowOff>
    </xdr:from>
    <xdr:to>
      <xdr:col>29</xdr:col>
      <xdr:colOff>177800</xdr:colOff>
      <xdr:row>15</xdr:row>
      <xdr:rowOff>45092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62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131469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169545</xdr:rowOff>
    </xdr:from>
    <xdr:to>
      <xdr:col>26</xdr:col>
      <xdr:colOff>101600</xdr:colOff>
      <xdr:row>15</xdr:row>
      <xdr:rowOff>99695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17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109872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8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33087</xdr:rowOff>
    </xdr:from>
    <xdr:to>
      <xdr:col>22</xdr:col>
      <xdr:colOff>165100</xdr:colOff>
      <xdr:row>15</xdr:row>
      <xdr:rowOff>134687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52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144864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2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12235</xdr:rowOff>
    </xdr:from>
    <xdr:to>
      <xdr:col>19</xdr:col>
      <xdr:colOff>38100</xdr:colOff>
      <xdr:row>15</xdr:row>
      <xdr:rowOff>113835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31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124012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59474</xdr:rowOff>
    </xdr:from>
    <xdr:to>
      <xdr:col>15</xdr:col>
      <xdr:colOff>101600</xdr:colOff>
      <xdr:row>15</xdr:row>
      <xdr:rowOff>161074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78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171251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4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325539</xdr:rowOff>
    </xdr:from>
    <xdr:to>
      <xdr:col>29</xdr:col>
      <xdr:colOff>127000</xdr:colOff>
      <xdr:row>36</xdr:row>
      <xdr:rowOff>12224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35889"/>
          <a:ext cx="647700" cy="29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308242</xdr:rowOff>
    </xdr:from>
    <xdr:to>
      <xdr:col>26</xdr:col>
      <xdr:colOff>50800</xdr:colOff>
      <xdr:row>36</xdr:row>
      <xdr:rowOff>12224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18592"/>
          <a:ext cx="698500" cy="46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307099</xdr:rowOff>
    </xdr:from>
    <xdr:to>
      <xdr:col>22</xdr:col>
      <xdr:colOff>114300</xdr:colOff>
      <xdr:row>35</xdr:row>
      <xdr:rowOff>308242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17449"/>
          <a:ext cx="698500" cy="1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307099</xdr:rowOff>
    </xdr:from>
    <xdr:to>
      <xdr:col>18</xdr:col>
      <xdr:colOff>177800</xdr:colOff>
      <xdr:row>35</xdr:row>
      <xdr:rowOff>319119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17449"/>
          <a:ext cx="698500" cy="12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126187</xdr:rowOff>
    </xdr:from>
    <xdr:to>
      <xdr:col>15</xdr:col>
      <xdr:colOff>101600</xdr:colOff>
      <xdr:row>35</xdr:row>
      <xdr:rowOff>227787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237964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0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274739</xdr:rowOff>
    </xdr:from>
    <xdr:to>
      <xdr:col>29</xdr:col>
      <xdr:colOff>177800</xdr:colOff>
      <xdr:row>36</xdr:row>
      <xdr:rowOff>33439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8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246816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5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304324</xdr:rowOff>
    </xdr:from>
    <xdr:to>
      <xdr:col>26</xdr:col>
      <xdr:colOff>101600</xdr:colOff>
      <xdr:row>36</xdr:row>
      <xdr:rowOff>63024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14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47801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01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257442</xdr:rowOff>
    </xdr:from>
    <xdr:to>
      <xdr:col>22</xdr:col>
      <xdr:colOff>165100</xdr:colOff>
      <xdr:row>36</xdr:row>
      <xdr:rowOff>16142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67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919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256299</xdr:rowOff>
    </xdr:from>
    <xdr:to>
      <xdr:col>19</xdr:col>
      <xdr:colOff>38100</xdr:colOff>
      <xdr:row>36</xdr:row>
      <xdr:rowOff>14999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66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342676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5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268319</xdr:rowOff>
    </xdr:from>
    <xdr:to>
      <xdr:col>15</xdr:col>
      <xdr:colOff>101600</xdr:colOff>
      <xdr:row>36</xdr:row>
      <xdr:rowOff>27019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78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11796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6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熊本県芦北町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16,983
16,943
234.00
11,027,627
10,601,041
347,339
6,096,467
10,009,040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15521</xdr:rowOff>
    </xdr:from>
    <xdr:to>
      <xdr:col>24</xdr:col>
      <xdr:colOff>63500</xdr:colOff>
      <xdr:row>33</xdr:row>
      <xdr:rowOff>51852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73371"/>
          <a:ext cx="838200" cy="3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32923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35703</xdr:rowOff>
    </xdr:from>
    <xdr:to>
      <xdr:col>19</xdr:col>
      <xdr:colOff>177800</xdr:colOff>
      <xdr:row>33</xdr:row>
      <xdr:rowOff>51852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693553"/>
          <a:ext cx="889000" cy="1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165004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35703</xdr:rowOff>
    </xdr:from>
    <xdr:to>
      <xdr:col>15</xdr:col>
      <xdr:colOff>50800</xdr:colOff>
      <xdr:row>33</xdr:row>
      <xdr:rowOff>54661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693553"/>
          <a:ext cx="889000" cy="1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3825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54661</xdr:rowOff>
    </xdr:from>
    <xdr:to>
      <xdr:col>10</xdr:col>
      <xdr:colOff>114300</xdr:colOff>
      <xdr:row>33</xdr:row>
      <xdr:rowOff>89326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712511"/>
          <a:ext cx="889000" cy="3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9181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125525</xdr:rowOff>
    </xdr:from>
    <xdr:to>
      <xdr:col>6</xdr:col>
      <xdr:colOff>38100</xdr:colOff>
      <xdr:row>36</xdr:row>
      <xdr:rowOff>55675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46802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136171</xdr:rowOff>
    </xdr:from>
    <xdr:to>
      <xdr:col>24</xdr:col>
      <xdr:colOff>114300</xdr:colOff>
      <xdr:row>33</xdr:row>
      <xdr:rowOff>66321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2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159048</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7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1052</xdr:rowOff>
    </xdr:from>
    <xdr:to>
      <xdr:col>20</xdr:col>
      <xdr:colOff>38100</xdr:colOff>
      <xdr:row>33</xdr:row>
      <xdr:rowOff>102652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5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119179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43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156353</xdr:rowOff>
    </xdr:from>
    <xdr:to>
      <xdr:col>15</xdr:col>
      <xdr:colOff>101600</xdr:colOff>
      <xdr:row>33</xdr:row>
      <xdr:rowOff>86503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4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103030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417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3861</xdr:rowOff>
    </xdr:from>
    <xdr:to>
      <xdr:col>10</xdr:col>
      <xdr:colOff>165100</xdr:colOff>
      <xdr:row>33</xdr:row>
      <xdr:rowOff>105461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66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121988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43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38526</xdr:rowOff>
    </xdr:from>
    <xdr:to>
      <xdr:col>6</xdr:col>
      <xdr:colOff>38100</xdr:colOff>
      <xdr:row>33</xdr:row>
      <xdr:rowOff>140126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69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156653</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47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75594</xdr:rowOff>
    </xdr:from>
    <xdr:to>
      <xdr:col>24</xdr:col>
      <xdr:colOff>63500</xdr:colOff>
      <xdr:row>56</xdr:row>
      <xdr:rowOff>42921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05344"/>
          <a:ext cx="838200" cy="13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48255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7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42921</xdr:rowOff>
    </xdr:from>
    <xdr:to>
      <xdr:col>19</xdr:col>
      <xdr:colOff>177800</xdr:colOff>
      <xdr:row>56</xdr:row>
      <xdr:rowOff>59641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44121"/>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59641</xdr:rowOff>
    </xdr:from>
    <xdr:to>
      <xdr:col>15</xdr:col>
      <xdr:colOff>50800</xdr:colOff>
      <xdr:row>56</xdr:row>
      <xdr:rowOff>96641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60841"/>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96641</xdr:rowOff>
    </xdr:from>
    <xdr:to>
      <xdr:col>10</xdr:col>
      <xdr:colOff>114300</xdr:colOff>
      <xdr:row>56</xdr:row>
      <xdr:rowOff>107418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97841"/>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157464</xdr:rowOff>
    </xdr:from>
    <xdr:to>
      <xdr:col>6</xdr:col>
      <xdr:colOff>38100</xdr:colOff>
      <xdr:row>56</xdr:row>
      <xdr:rowOff>87614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8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104141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6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24794</xdr:rowOff>
    </xdr:from>
    <xdr:to>
      <xdr:col>24</xdr:col>
      <xdr:colOff>114300</xdr:colOff>
      <xdr:row>55</xdr:row>
      <xdr:rowOff>126394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5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47671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0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163571</xdr:rowOff>
    </xdr:from>
    <xdr:to>
      <xdr:col>20</xdr:col>
      <xdr:colOff>38100</xdr:colOff>
      <xdr:row>56</xdr:row>
      <xdr:rowOff>93721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9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84848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68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8841</xdr:rowOff>
    </xdr:from>
    <xdr:to>
      <xdr:col>15</xdr:col>
      <xdr:colOff>101600</xdr:colOff>
      <xdr:row>56</xdr:row>
      <xdr:rowOff>110441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1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101568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70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45841</xdr:rowOff>
    </xdr:from>
    <xdr:to>
      <xdr:col>10</xdr:col>
      <xdr:colOff>165100</xdr:colOff>
      <xdr:row>56</xdr:row>
      <xdr:rowOff>147441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4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138568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73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56618</xdr:rowOff>
    </xdr:from>
    <xdr:to>
      <xdr:col>6</xdr:col>
      <xdr:colOff>38100</xdr:colOff>
      <xdr:row>56</xdr:row>
      <xdr:rowOff>158218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5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149345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7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43383</xdr:rowOff>
    </xdr:from>
    <xdr:to>
      <xdr:col>24</xdr:col>
      <xdr:colOff>63500</xdr:colOff>
      <xdr:row>78</xdr:row>
      <xdr:rowOff>94284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16483"/>
          <a:ext cx="838200" cy="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43383</xdr:rowOff>
    </xdr:from>
    <xdr:to>
      <xdr:col>19</xdr:col>
      <xdr:colOff>177800</xdr:colOff>
      <xdr:row>78</xdr:row>
      <xdr:rowOff>65215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16483"/>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37249</xdr:rowOff>
    </xdr:from>
    <xdr:to>
      <xdr:col>15</xdr:col>
      <xdr:colOff>50800</xdr:colOff>
      <xdr:row>78</xdr:row>
      <xdr:rowOff>65215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10349"/>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158255</xdr:rowOff>
    </xdr:from>
    <xdr:to>
      <xdr:col>10</xdr:col>
      <xdr:colOff>114300</xdr:colOff>
      <xdr:row>78</xdr:row>
      <xdr:rowOff>37249</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359905"/>
          <a:ext cx="889000" cy="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159347</xdr:rowOff>
    </xdr:from>
    <xdr:to>
      <xdr:col>6</xdr:col>
      <xdr:colOff>38100</xdr:colOff>
      <xdr:row>78</xdr:row>
      <xdr:rowOff>89497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80624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5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43484</xdr:rowOff>
    </xdr:from>
    <xdr:to>
      <xdr:col>24</xdr:col>
      <xdr:colOff>114300</xdr:colOff>
      <xdr:row>78</xdr:row>
      <xdr:rowOff>145084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129861</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3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164033</xdr:rowOff>
    </xdr:from>
    <xdr:to>
      <xdr:col>20</xdr:col>
      <xdr:colOff>38100</xdr:colOff>
      <xdr:row>78</xdr:row>
      <xdr:rowOff>94183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6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85310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5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14415</xdr:rowOff>
    </xdr:from>
    <xdr:to>
      <xdr:col>15</xdr:col>
      <xdr:colOff>101600</xdr:colOff>
      <xdr:row>78</xdr:row>
      <xdr:rowOff>116015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8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107142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8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157899</xdr:rowOff>
    </xdr:from>
    <xdr:to>
      <xdr:col>10</xdr:col>
      <xdr:colOff>165100</xdr:colOff>
      <xdr:row>78</xdr:row>
      <xdr:rowOff>88049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5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79176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5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107455</xdr:rowOff>
    </xdr:from>
    <xdr:to>
      <xdr:col>6</xdr:col>
      <xdr:colOff>38100</xdr:colOff>
      <xdr:row>78</xdr:row>
      <xdr:rowOff>37605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54132</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08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21351</xdr:rowOff>
    </xdr:from>
    <xdr:to>
      <xdr:col>24</xdr:col>
      <xdr:colOff>63500</xdr:colOff>
      <xdr:row>92</xdr:row>
      <xdr:rowOff>110275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794751"/>
          <a:ext cx="838200" cy="8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29249</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4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88134</xdr:rowOff>
    </xdr:from>
    <xdr:to>
      <xdr:col>19</xdr:col>
      <xdr:colOff>177800</xdr:colOff>
      <xdr:row>92</xdr:row>
      <xdr:rowOff>110275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5861534"/>
          <a:ext cx="889000" cy="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15581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88134</xdr:rowOff>
    </xdr:from>
    <xdr:to>
      <xdr:col>15</xdr:col>
      <xdr:colOff>50800</xdr:colOff>
      <xdr:row>92</xdr:row>
      <xdr:rowOff>105721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5861534"/>
          <a:ext cx="889000" cy="1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26604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105721</xdr:rowOff>
    </xdr:from>
    <xdr:to>
      <xdr:col>10</xdr:col>
      <xdr:colOff>114300</xdr:colOff>
      <xdr:row>93</xdr:row>
      <xdr:rowOff>40194</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5879121"/>
          <a:ext cx="889000" cy="10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50182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143585</xdr:rowOff>
    </xdr:from>
    <xdr:to>
      <xdr:col>6</xdr:col>
      <xdr:colOff>38100</xdr:colOff>
      <xdr:row>96</xdr:row>
      <xdr:rowOff>73735</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64862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142001</xdr:rowOff>
    </xdr:from>
    <xdr:to>
      <xdr:col>24</xdr:col>
      <xdr:colOff>114300</xdr:colOff>
      <xdr:row>92</xdr:row>
      <xdr:rowOff>72151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7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164878</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59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59475</xdr:rowOff>
    </xdr:from>
    <xdr:to>
      <xdr:col>20</xdr:col>
      <xdr:colOff>38100</xdr:colOff>
      <xdr:row>92</xdr:row>
      <xdr:rowOff>161075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83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6152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560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37334</xdr:rowOff>
    </xdr:from>
    <xdr:to>
      <xdr:col>15</xdr:col>
      <xdr:colOff>101600</xdr:colOff>
      <xdr:row>92</xdr:row>
      <xdr:rowOff>138934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58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155461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558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54921</xdr:rowOff>
    </xdr:from>
    <xdr:to>
      <xdr:col>10</xdr:col>
      <xdr:colOff>165100</xdr:colOff>
      <xdr:row>92</xdr:row>
      <xdr:rowOff>156521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582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1598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56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160844</xdr:rowOff>
    </xdr:from>
    <xdr:to>
      <xdr:col>6</xdr:col>
      <xdr:colOff>38100</xdr:colOff>
      <xdr:row>93</xdr:row>
      <xdr:rowOff>90994</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593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107521</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570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68268</xdr:rowOff>
    </xdr:from>
    <xdr:to>
      <xdr:col>55</xdr:col>
      <xdr:colOff>0</xdr:colOff>
      <xdr:row>34</xdr:row>
      <xdr:rowOff>109470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5897568"/>
          <a:ext cx="838200" cy="4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120210</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594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109470</xdr:rowOff>
    </xdr:from>
    <xdr:to>
      <xdr:col>50</xdr:col>
      <xdr:colOff>114300</xdr:colOff>
      <xdr:row>35</xdr:row>
      <xdr:rowOff>71730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8750300" y="5938770"/>
          <a:ext cx="889000" cy="13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67175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60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71730</xdr:rowOff>
    </xdr:from>
    <xdr:to>
      <xdr:col>45</xdr:col>
      <xdr:colOff>177800</xdr:colOff>
      <xdr:row>35</xdr:row>
      <xdr:rowOff>93479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6072480"/>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134927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1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80242</xdr:rowOff>
    </xdr:from>
    <xdr:to>
      <xdr:col>41</xdr:col>
      <xdr:colOff>50800</xdr:colOff>
      <xdr:row>35</xdr:row>
      <xdr:rowOff>93479</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972300" y="6080992"/>
          <a:ext cx="889000" cy="1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140196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117344</xdr:rowOff>
    </xdr:from>
    <xdr:to>
      <xdr:col>36</xdr:col>
      <xdr:colOff>165100</xdr:colOff>
      <xdr:row>35</xdr:row>
      <xdr:rowOff>47494</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594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64021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72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17468</xdr:rowOff>
    </xdr:from>
    <xdr:to>
      <xdr:col>55</xdr:col>
      <xdr:colOff>50800</xdr:colOff>
      <xdr:row>34</xdr:row>
      <xdr:rowOff>119068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584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40345</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569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58670</xdr:rowOff>
    </xdr:from>
    <xdr:to>
      <xdr:col>50</xdr:col>
      <xdr:colOff>165100</xdr:colOff>
      <xdr:row>34</xdr:row>
      <xdr:rowOff>160270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588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5347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566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20930</xdr:rowOff>
    </xdr:from>
    <xdr:to>
      <xdr:col>46</xdr:col>
      <xdr:colOff>38100</xdr:colOff>
      <xdr:row>35</xdr:row>
      <xdr:rowOff>122530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0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139057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579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42679</xdr:rowOff>
    </xdr:from>
    <xdr:to>
      <xdr:col>41</xdr:col>
      <xdr:colOff>101600</xdr:colOff>
      <xdr:row>35</xdr:row>
      <xdr:rowOff>144279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0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160806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581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29442</xdr:rowOff>
    </xdr:from>
    <xdr:to>
      <xdr:col>36</xdr:col>
      <xdr:colOff>165100</xdr:colOff>
      <xdr:row>35</xdr:row>
      <xdr:rowOff>131042</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03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122169</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12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143221</xdr:rowOff>
    </xdr:from>
    <xdr:to>
      <xdr:col>55</xdr:col>
      <xdr:colOff>0</xdr:colOff>
      <xdr:row>57</xdr:row>
      <xdr:rowOff>69566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9744421"/>
          <a:ext cx="838200" cy="9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153189</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754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69566</xdr:rowOff>
    </xdr:from>
    <xdr:to>
      <xdr:col>50</xdr:col>
      <xdr:colOff>114300</xdr:colOff>
      <xdr:row>57</xdr:row>
      <xdr:rowOff>87107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9842216"/>
          <a:ext cx="889000" cy="1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149337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87107</xdr:rowOff>
    </xdr:from>
    <xdr:to>
      <xdr:col>45</xdr:col>
      <xdr:colOff>177800</xdr:colOff>
      <xdr:row>57</xdr:row>
      <xdr:rowOff>129901</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9859757"/>
          <a:ext cx="889000" cy="4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122464</xdr:rowOff>
    </xdr:from>
    <xdr:to>
      <xdr:col>41</xdr:col>
      <xdr:colOff>50800</xdr:colOff>
      <xdr:row>57</xdr:row>
      <xdr:rowOff>129901</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895114"/>
          <a:ext cx="889000" cy="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40982</xdr:rowOff>
    </xdr:from>
    <xdr:to>
      <xdr:col>36</xdr:col>
      <xdr:colOff>165100</xdr:colOff>
      <xdr:row>57</xdr:row>
      <xdr:rowOff>142582</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8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159109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5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92421</xdr:rowOff>
    </xdr:from>
    <xdr:to>
      <xdr:col>55</xdr:col>
      <xdr:colOff>50800</xdr:colOff>
      <xdr:row>57</xdr:row>
      <xdr:rowOff>22571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69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115298</xdr:rowOff>
    </xdr:from>
    <xdr:ext cx="599010"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54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18766</xdr:rowOff>
    </xdr:from>
    <xdr:to>
      <xdr:col>50</xdr:col>
      <xdr:colOff>165100</xdr:colOff>
      <xdr:row>57</xdr:row>
      <xdr:rowOff>120366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79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136893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56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36307</xdr:rowOff>
    </xdr:from>
    <xdr:to>
      <xdr:col>46</xdr:col>
      <xdr:colOff>38100</xdr:colOff>
      <xdr:row>57</xdr:row>
      <xdr:rowOff>137907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80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154434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58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79101</xdr:rowOff>
    </xdr:from>
    <xdr:to>
      <xdr:col>41</xdr:col>
      <xdr:colOff>101600</xdr:colOff>
      <xdr:row>58</xdr:row>
      <xdr:rowOff>9251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85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25778</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62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71664</xdr:rowOff>
    </xdr:from>
    <xdr:to>
      <xdr:col>36</xdr:col>
      <xdr:colOff>165100</xdr:colOff>
      <xdr:row>58</xdr:row>
      <xdr:rowOff>1814</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84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164391</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93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22134</xdr:rowOff>
    </xdr:from>
    <xdr:to>
      <xdr:col>55</xdr:col>
      <xdr:colOff>0</xdr:colOff>
      <xdr:row>78</xdr:row>
      <xdr:rowOff>18814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9639300" y="13052334"/>
          <a:ext cx="838200" cy="33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33940</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235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18814</xdr:rowOff>
    </xdr:from>
    <xdr:to>
      <xdr:col>50</xdr:col>
      <xdr:colOff>114300</xdr:colOff>
      <xdr:row>78</xdr:row>
      <xdr:rowOff>22547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8750300" y="13391914"/>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77472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4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22547</xdr:rowOff>
    </xdr:from>
    <xdr:to>
      <xdr:col>45</xdr:col>
      <xdr:colOff>177800</xdr:colOff>
      <xdr:row>78</xdr:row>
      <xdr:rowOff>95526</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7861300" y="13395647"/>
          <a:ext cx="889000" cy="7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98243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95526</xdr:rowOff>
    </xdr:from>
    <xdr:to>
      <xdr:col>41</xdr:col>
      <xdr:colOff>50800</xdr:colOff>
      <xdr:row>78</xdr:row>
      <xdr:rowOff>135978</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flipV="1">
          <a:off x="6972300" y="13468626"/>
          <a:ext cx="889000" cy="4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131702</xdr:rowOff>
    </xdr:from>
    <xdr:to>
      <xdr:col>36</xdr:col>
      <xdr:colOff>165100</xdr:colOff>
      <xdr:row>77</xdr:row>
      <xdr:rowOff>61852</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16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78380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293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142784</xdr:rowOff>
    </xdr:from>
    <xdr:to>
      <xdr:col>55</xdr:col>
      <xdr:colOff>50800</xdr:colOff>
      <xdr:row>76</xdr:row>
      <xdr:rowOff>72935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0015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165661</xdr:rowOff>
    </xdr:from>
    <xdr:ext cx="534377"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285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139464</xdr:rowOff>
    </xdr:from>
    <xdr:to>
      <xdr:col>50</xdr:col>
      <xdr:colOff>165100</xdr:colOff>
      <xdr:row>78</xdr:row>
      <xdr:rowOff>69614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34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86141</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372111" y="1311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143197</xdr:rowOff>
    </xdr:from>
    <xdr:to>
      <xdr:col>46</xdr:col>
      <xdr:colOff>38100</xdr:colOff>
      <xdr:row>78</xdr:row>
      <xdr:rowOff>73347</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34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89874</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483111" y="1312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44726</xdr:rowOff>
    </xdr:from>
    <xdr:to>
      <xdr:col>41</xdr:col>
      <xdr:colOff>101600</xdr:colOff>
      <xdr:row>78</xdr:row>
      <xdr:rowOff>146326</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4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137453</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594111" y="1351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85178</xdr:rowOff>
    </xdr:from>
    <xdr:to>
      <xdr:col>36</xdr:col>
      <xdr:colOff>165100</xdr:colOff>
      <xdr:row>79</xdr:row>
      <xdr:rowOff>15328</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45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6455</xdr:rowOff>
    </xdr:from>
    <xdr:ext cx="534377"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05111" y="1355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149552</xdr:rowOff>
    </xdr:from>
    <xdr:to>
      <xdr:col>55</xdr:col>
      <xdr:colOff>0</xdr:colOff>
      <xdr:row>98</xdr:row>
      <xdr:rowOff>11643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780202"/>
          <a:ext cx="838200" cy="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11643</xdr:rowOff>
    </xdr:from>
    <xdr:to>
      <xdr:col>50</xdr:col>
      <xdr:colOff>114300</xdr:colOff>
      <xdr:row>98</xdr:row>
      <xdr:rowOff>41306</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813743"/>
          <a:ext cx="889000" cy="2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159181</xdr:rowOff>
    </xdr:from>
    <xdr:to>
      <xdr:col>45</xdr:col>
      <xdr:colOff>177800</xdr:colOff>
      <xdr:row>98</xdr:row>
      <xdr:rowOff>41306</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789831"/>
          <a:ext cx="889000" cy="5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158353</xdr:rowOff>
    </xdr:from>
    <xdr:to>
      <xdr:col>41</xdr:col>
      <xdr:colOff>50800</xdr:colOff>
      <xdr:row>97</xdr:row>
      <xdr:rowOff>159181</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789003"/>
          <a:ext cx="8890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130916</xdr:rowOff>
    </xdr:from>
    <xdr:to>
      <xdr:col>36</xdr:col>
      <xdr:colOff>165100</xdr:colOff>
      <xdr:row>98</xdr:row>
      <xdr:rowOff>61066</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76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52193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8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98752</xdr:rowOff>
    </xdr:from>
    <xdr:to>
      <xdr:col>55</xdr:col>
      <xdr:colOff>50800</xdr:colOff>
      <xdr:row>98</xdr:row>
      <xdr:rowOff>28902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7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77179</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7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132293</xdr:rowOff>
    </xdr:from>
    <xdr:to>
      <xdr:col>50</xdr:col>
      <xdr:colOff>165100</xdr:colOff>
      <xdr:row>98</xdr:row>
      <xdr:rowOff>62443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76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53570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85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161956</xdr:rowOff>
    </xdr:from>
    <xdr:to>
      <xdr:col>46</xdr:col>
      <xdr:colOff>38100</xdr:colOff>
      <xdr:row>98</xdr:row>
      <xdr:rowOff>92106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79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83233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88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108381</xdr:rowOff>
    </xdr:from>
    <xdr:to>
      <xdr:col>41</xdr:col>
      <xdr:colOff>101600</xdr:colOff>
      <xdr:row>98</xdr:row>
      <xdr:rowOff>38531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7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29658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83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107553</xdr:rowOff>
    </xdr:from>
    <xdr:to>
      <xdr:col>36</xdr:col>
      <xdr:colOff>165100</xdr:colOff>
      <xdr:row>98</xdr:row>
      <xdr:rowOff>37703</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7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54230</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5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63957</xdr:rowOff>
    </xdr:from>
    <xdr:to>
      <xdr:col>85</xdr:col>
      <xdr:colOff>127000</xdr:colOff>
      <xdr:row>39</xdr:row>
      <xdr:rowOff>71469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50507"/>
          <a:ext cx="8382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63957</xdr:rowOff>
    </xdr:from>
    <xdr:to>
      <xdr:col>81</xdr:col>
      <xdr:colOff>50800</xdr:colOff>
      <xdr:row>39</xdr:row>
      <xdr:rowOff>76498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4592300" y="6750507"/>
          <a:ext cx="8890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14155</xdr:rowOff>
    </xdr:from>
    <xdr:to>
      <xdr:col>76</xdr:col>
      <xdr:colOff>114300</xdr:colOff>
      <xdr:row>39</xdr:row>
      <xdr:rowOff>76498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00705"/>
          <a:ext cx="889000" cy="6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122931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80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14155</xdr:rowOff>
    </xdr:from>
    <xdr:to>
      <xdr:col>71</xdr:col>
      <xdr:colOff>177800</xdr:colOff>
      <xdr:row>39</xdr:row>
      <xdr:rowOff>44439</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700705"/>
          <a:ext cx="889000" cy="3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111751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9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12950</xdr:rowOff>
    </xdr:from>
    <xdr:to>
      <xdr:col>67</xdr:col>
      <xdr:colOff>101600</xdr:colOff>
      <xdr:row>39</xdr:row>
      <xdr:rowOff>114550</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6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105677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9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20669</xdr:rowOff>
    </xdr:from>
    <xdr:to>
      <xdr:col>85</xdr:col>
      <xdr:colOff>177800</xdr:colOff>
      <xdr:row>39</xdr:row>
      <xdr:rowOff>122269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131891</xdr:rowOff>
    </xdr:from>
    <xdr:ext cx="469744"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4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13157</xdr:rowOff>
    </xdr:from>
    <xdr:to>
      <xdr:col>81</xdr:col>
      <xdr:colOff>101600</xdr:colOff>
      <xdr:row>39</xdr:row>
      <xdr:rowOff>114757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69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105884</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46428" y="679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25698</xdr:rowOff>
    </xdr:from>
    <xdr:to>
      <xdr:col>76</xdr:col>
      <xdr:colOff>165100</xdr:colOff>
      <xdr:row>39</xdr:row>
      <xdr:rowOff>127298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1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143825</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648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134805</xdr:rowOff>
    </xdr:from>
    <xdr:to>
      <xdr:col>72</xdr:col>
      <xdr:colOff>38100</xdr:colOff>
      <xdr:row>39</xdr:row>
      <xdr:rowOff>64955</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64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81482</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642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165089</xdr:rowOff>
    </xdr:from>
    <xdr:to>
      <xdr:col>67</xdr:col>
      <xdr:colOff>101600</xdr:colOff>
      <xdr:row>39</xdr:row>
      <xdr:rowOff>95239</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68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111766</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79428" y="645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失業対策事業費グラフ枠">
          <a:extLst>
            <a:ext uri="{FF2B5EF4-FFF2-40B4-BE49-F238E27FC236}">
              <a16:creationId xmlns:a16="http://schemas.microsoft.com/office/drawing/2014/main" id="{00000000-0008-0000-06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80" name="失業対策事業費最小値テキスト">
          <a:extLst>
            <a:ext uri="{FF2B5EF4-FFF2-40B4-BE49-F238E27FC236}">
              <a16:creationId xmlns:a16="http://schemas.microsoft.com/office/drawing/2014/main" id="{00000000-0008-0000-0600-000044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82" name="失業対策事業費最大値テキスト">
          <a:extLst>
            <a:ext uri="{FF2B5EF4-FFF2-40B4-BE49-F238E27FC236}">
              <a16:creationId xmlns:a16="http://schemas.microsoft.com/office/drawing/2014/main" id="{00000000-0008-0000-0600-00004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85" name="失業対策事業費平均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88900</xdr:rowOff>
    </xdr:from>
    <xdr:to>
      <xdr:col>72</xdr:col>
      <xdr:colOff>38100</xdr:colOff>
      <xdr:row>51</xdr:row>
      <xdr:rowOff>19050</xdr:rowOff>
    </xdr:to>
    <xdr:sp macro="" textlink="">
      <xdr:nvSpPr>
        <xdr:cNvPr id="594" name="フローチャート: 判断 593">
          <a:extLst>
            <a:ext uri="{FF2B5EF4-FFF2-40B4-BE49-F238E27FC236}">
              <a16:creationId xmlns:a16="http://schemas.microsoft.com/office/drawing/2014/main" id="{00000000-0008-0000-0600-000052020000}"/>
            </a:ext>
          </a:extLst>
        </xdr:cNvPr>
        <xdr:cNvSpPr/>
      </xdr:nvSpPr>
      <xdr:spPr>
        <a:xfrm>
          <a:off x="13652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6" name="フローチャート: 判断 595">
          <a:extLst>
            <a:ext uri="{FF2B5EF4-FFF2-40B4-BE49-F238E27FC236}">
              <a16:creationId xmlns:a16="http://schemas.microsoft.com/office/drawing/2014/main" id="{00000000-0008-0000-0600-000054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604" name="失業対策事業費該当値テキスト">
          <a:extLst>
            <a:ext uri="{FF2B5EF4-FFF2-40B4-BE49-F238E27FC236}">
              <a16:creationId xmlns:a16="http://schemas.microsoft.com/office/drawing/2014/main" id="{00000000-0008-0000-0600-00005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11" name="楕円 610">
          <a:extLst>
            <a:ext uri="{FF2B5EF4-FFF2-40B4-BE49-F238E27FC236}">
              <a16:creationId xmlns:a16="http://schemas.microsoft.com/office/drawing/2014/main" id="{00000000-0008-0000-0600-00006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a:extLst>
            <a:ext uri="{FF2B5EF4-FFF2-40B4-BE49-F238E27FC236}">
              <a16:creationId xmlns:a16="http://schemas.microsoft.com/office/drawing/2014/main" id="{00000000-0008-0000-06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5" name="公債費最小値テキスト">
          <a:extLst>
            <a:ext uri="{FF2B5EF4-FFF2-40B4-BE49-F238E27FC236}">
              <a16:creationId xmlns:a16="http://schemas.microsoft.com/office/drawing/2014/main" id="{00000000-0008-0000-0600-00007B020000}"/>
            </a:ext>
          </a:extLst>
        </xdr:cNvPr>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7" name="公債費最大値テキスト">
          <a:extLst>
            <a:ext uri="{FF2B5EF4-FFF2-40B4-BE49-F238E27FC236}">
              <a16:creationId xmlns:a16="http://schemas.microsoft.com/office/drawing/2014/main" id="{00000000-0008-0000-0600-00007D020000}"/>
            </a:ext>
          </a:extLst>
        </xdr:cNvPr>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39277</xdr:rowOff>
    </xdr:from>
    <xdr:to>
      <xdr:col>85</xdr:col>
      <xdr:colOff>127000</xdr:colOff>
      <xdr:row>77</xdr:row>
      <xdr:rowOff>44836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5481300" y="13240927"/>
          <a:ext cx="838200" cy="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xdr:rowOff>
    </xdr:from>
    <xdr:ext cx="534377" cy="259045"/>
    <xdr:sp macro="" textlink="">
      <xdr:nvSpPr>
        <xdr:cNvPr id="640" name="公債費平均値テキスト">
          <a:extLst>
            <a:ext uri="{FF2B5EF4-FFF2-40B4-BE49-F238E27FC236}">
              <a16:creationId xmlns:a16="http://schemas.microsoft.com/office/drawing/2014/main" id="{00000000-0008-0000-0600-000080020000}"/>
            </a:ext>
          </a:extLst>
        </xdr:cNvPr>
        <xdr:cNvSpPr txBox="1"/>
      </xdr:nvSpPr>
      <xdr:spPr>
        <a:xfrm>
          <a:off x="16370300" y="1320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24101</xdr:rowOff>
    </xdr:from>
    <xdr:to>
      <xdr:col>81</xdr:col>
      <xdr:colOff>50800</xdr:colOff>
      <xdr:row>77</xdr:row>
      <xdr:rowOff>44836</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4592300" y="13225751"/>
          <a:ext cx="889000" cy="2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110276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24101</xdr:rowOff>
    </xdr:from>
    <xdr:to>
      <xdr:col>76</xdr:col>
      <xdr:colOff>114300</xdr:colOff>
      <xdr:row>77</xdr:row>
      <xdr:rowOff>30790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3703300" y="13225751"/>
          <a:ext cx="889000" cy="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118763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13568</xdr:rowOff>
    </xdr:from>
    <xdr:to>
      <xdr:col>71</xdr:col>
      <xdr:colOff>177800</xdr:colOff>
      <xdr:row>77</xdr:row>
      <xdr:rowOff>30790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814300" y="13215218"/>
          <a:ext cx="8890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122455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3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24347</xdr:rowOff>
    </xdr:from>
    <xdr:to>
      <xdr:col>67</xdr:col>
      <xdr:colOff>101600</xdr:colOff>
      <xdr:row>77</xdr:row>
      <xdr:rowOff>125947</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2763500" y="132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117074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31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159927</xdr:rowOff>
    </xdr:from>
    <xdr:to>
      <xdr:col>85</xdr:col>
      <xdr:colOff>177800</xdr:colOff>
      <xdr:row>77</xdr:row>
      <xdr:rowOff>90077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6268700" y="1319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11354</xdr:rowOff>
    </xdr:from>
    <xdr:ext cx="534377" cy="259045"/>
    <xdr:sp macro="" textlink="">
      <xdr:nvSpPr>
        <xdr:cNvPr id="659" name="公債費該当値テキスト">
          <a:extLst>
            <a:ext uri="{FF2B5EF4-FFF2-40B4-BE49-F238E27FC236}">
              <a16:creationId xmlns:a16="http://schemas.microsoft.com/office/drawing/2014/main" id="{00000000-0008-0000-0600-000093020000}"/>
            </a:ext>
          </a:extLst>
        </xdr:cNvPr>
        <xdr:cNvSpPr txBox="1"/>
      </xdr:nvSpPr>
      <xdr:spPr>
        <a:xfrm>
          <a:off x="16370300" y="1304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165486</xdr:rowOff>
    </xdr:from>
    <xdr:to>
      <xdr:col>81</xdr:col>
      <xdr:colOff>101600</xdr:colOff>
      <xdr:row>77</xdr:row>
      <xdr:rowOff>95636</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5430500" y="131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112163</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5214111" y="1297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144751</xdr:rowOff>
    </xdr:from>
    <xdr:to>
      <xdr:col>76</xdr:col>
      <xdr:colOff>165100</xdr:colOff>
      <xdr:row>77</xdr:row>
      <xdr:rowOff>74901</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4541500" y="1317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91429</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325111" y="1295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151440</xdr:rowOff>
    </xdr:from>
    <xdr:to>
      <xdr:col>72</xdr:col>
      <xdr:colOff>38100</xdr:colOff>
      <xdr:row>77</xdr:row>
      <xdr:rowOff>81590</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3652500" y="1318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98117</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3436111" y="12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134218</xdr:rowOff>
    </xdr:from>
    <xdr:to>
      <xdr:col>67</xdr:col>
      <xdr:colOff>101600</xdr:colOff>
      <xdr:row>77</xdr:row>
      <xdr:rowOff>64368</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2763500" y="1316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80894</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547111" y="129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2" name="積立金最小値テキスト">
          <a:extLst>
            <a:ext uri="{FF2B5EF4-FFF2-40B4-BE49-F238E27FC236}">
              <a16:creationId xmlns:a16="http://schemas.microsoft.com/office/drawing/2014/main" id="{00000000-0008-0000-0600-0000B4020000}"/>
            </a:ext>
          </a:extLst>
        </xdr:cNvPr>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4" name="積立金最大値テキスト">
          <a:extLst>
            <a:ext uri="{FF2B5EF4-FFF2-40B4-BE49-F238E27FC236}">
              <a16:creationId xmlns:a16="http://schemas.microsoft.com/office/drawing/2014/main" id="{00000000-0008-0000-0600-0000B6020000}"/>
            </a:ext>
          </a:extLst>
        </xdr:cNvPr>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97662</xdr:rowOff>
    </xdr:from>
    <xdr:to>
      <xdr:col>85</xdr:col>
      <xdr:colOff>127000</xdr:colOff>
      <xdr:row>98</xdr:row>
      <xdr:rowOff>140055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5481300" y="16899762"/>
          <a:ext cx="838200" cy="4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7" name="積立金平均値テキスト">
          <a:extLst>
            <a:ext uri="{FF2B5EF4-FFF2-40B4-BE49-F238E27FC236}">
              <a16:creationId xmlns:a16="http://schemas.microsoft.com/office/drawing/2014/main" id="{00000000-0008-0000-0600-0000B9020000}"/>
            </a:ext>
          </a:extLst>
        </xdr:cNvPr>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59995</xdr:rowOff>
    </xdr:from>
    <xdr:to>
      <xdr:col>81</xdr:col>
      <xdr:colOff>50800</xdr:colOff>
      <xdr:row>98</xdr:row>
      <xdr:rowOff>140055</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4592300" y="16862095"/>
          <a:ext cx="889000" cy="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33249</xdr:rowOff>
    </xdr:from>
    <xdr:to>
      <xdr:col>76</xdr:col>
      <xdr:colOff>114300</xdr:colOff>
      <xdr:row>98</xdr:row>
      <xdr:rowOff>59995</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3703300" y="16835349"/>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5296</xdr:rowOff>
    </xdr:from>
    <xdr:to>
      <xdr:col>71</xdr:col>
      <xdr:colOff>177800</xdr:colOff>
      <xdr:row>98</xdr:row>
      <xdr:rowOff>33249</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2814300" y="16807396"/>
          <a:ext cx="889000" cy="2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79414</xdr:rowOff>
    </xdr:from>
    <xdr:to>
      <xdr:col>67</xdr:col>
      <xdr:colOff>101600</xdr:colOff>
      <xdr:row>98</xdr:row>
      <xdr:rowOff>9564</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2763500" y="1671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26091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48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46862</xdr:rowOff>
    </xdr:from>
    <xdr:to>
      <xdr:col>85</xdr:col>
      <xdr:colOff>177800</xdr:colOff>
      <xdr:row>98</xdr:row>
      <xdr:rowOff>148462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6268700" y="1684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133239</xdr:rowOff>
    </xdr:from>
    <xdr:ext cx="469744" cy="259045"/>
    <xdr:sp macro="" textlink="">
      <xdr:nvSpPr>
        <xdr:cNvPr id="716" name="積立金該当値テキスト">
          <a:extLst>
            <a:ext uri="{FF2B5EF4-FFF2-40B4-BE49-F238E27FC236}">
              <a16:creationId xmlns:a16="http://schemas.microsoft.com/office/drawing/2014/main" id="{00000000-0008-0000-0600-0000CC020000}"/>
            </a:ext>
          </a:extLst>
        </xdr:cNvPr>
        <xdr:cNvSpPr txBox="1"/>
      </xdr:nvSpPr>
      <xdr:spPr>
        <a:xfrm>
          <a:off x="16370300" y="1676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89255</xdr:rowOff>
    </xdr:from>
    <xdr:to>
      <xdr:col>81</xdr:col>
      <xdr:colOff>101600</xdr:colOff>
      <xdr:row>99</xdr:row>
      <xdr:rowOff>19405</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5430500" y="1689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10532</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246428" y="1698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9195</xdr:rowOff>
    </xdr:from>
    <xdr:to>
      <xdr:col>76</xdr:col>
      <xdr:colOff>165100</xdr:colOff>
      <xdr:row>98</xdr:row>
      <xdr:rowOff>110795</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4541500" y="1681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101922</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4325111" y="169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153899</xdr:rowOff>
    </xdr:from>
    <xdr:to>
      <xdr:col>72</xdr:col>
      <xdr:colOff>38100</xdr:colOff>
      <xdr:row>98</xdr:row>
      <xdr:rowOff>84049</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3652500" y="1678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75176</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3436111" y="1687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125946</xdr:rowOff>
    </xdr:from>
    <xdr:to>
      <xdr:col>67</xdr:col>
      <xdr:colOff>101600</xdr:colOff>
      <xdr:row>98</xdr:row>
      <xdr:rowOff>56096</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2763500" y="167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47223</xdr:rowOff>
    </xdr:from>
    <xdr:ext cx="534377"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2547111" y="1684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70886</xdr:rowOff>
    </xdr:from>
    <xdr:to>
      <xdr:col>98</xdr:col>
      <xdr:colOff>38100</xdr:colOff>
      <xdr:row>38</xdr:row>
      <xdr:rowOff>1036</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41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17563</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18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116763</xdr:rowOff>
    </xdr:from>
    <xdr:to>
      <xdr:col>116</xdr:col>
      <xdr:colOff>63500</xdr:colOff>
      <xdr:row>58</xdr:row>
      <xdr:rowOff>117754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1323300" y="10060863"/>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117754</xdr:rowOff>
    </xdr:from>
    <xdr:to>
      <xdr:col>111</xdr:col>
      <xdr:colOff>177800</xdr:colOff>
      <xdr:row>58</xdr:row>
      <xdr:rowOff>122860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0434300" y="10061854"/>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104953</xdr:rowOff>
    </xdr:from>
    <xdr:to>
      <xdr:col>107</xdr:col>
      <xdr:colOff>50800</xdr:colOff>
      <xdr:row>58</xdr:row>
      <xdr:rowOff>122860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049053"/>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81864</xdr:rowOff>
    </xdr:from>
    <xdr:to>
      <xdr:col>102</xdr:col>
      <xdr:colOff>114300</xdr:colOff>
      <xdr:row>58</xdr:row>
      <xdr:rowOff>104953</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025964"/>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60478</xdr:rowOff>
    </xdr:from>
    <xdr:to>
      <xdr:col>98</xdr:col>
      <xdr:colOff>38100</xdr:colOff>
      <xdr:row>57</xdr:row>
      <xdr:rowOff>162078</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83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7155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60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65963</xdr:rowOff>
    </xdr:from>
    <xdr:to>
      <xdr:col>116</xdr:col>
      <xdr:colOff>114300</xdr:colOff>
      <xdr:row>58</xdr:row>
      <xdr:rowOff>167563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01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11700</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95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66954</xdr:rowOff>
    </xdr:from>
    <xdr:to>
      <xdr:col>112</xdr:col>
      <xdr:colOff>38100</xdr:colOff>
      <xdr:row>58</xdr:row>
      <xdr:rowOff>168554</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0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159681</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1010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72060</xdr:rowOff>
    </xdr:from>
    <xdr:to>
      <xdr:col>107</xdr:col>
      <xdr:colOff>101600</xdr:colOff>
      <xdr:row>59</xdr:row>
      <xdr:rowOff>2210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0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164787</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1010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54153</xdr:rowOff>
    </xdr:from>
    <xdr:to>
      <xdr:col>102</xdr:col>
      <xdr:colOff>165100</xdr:colOff>
      <xdr:row>58</xdr:row>
      <xdr:rowOff>155753</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999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146880</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1009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31064</xdr:rowOff>
    </xdr:from>
    <xdr:to>
      <xdr:col>98</xdr:col>
      <xdr:colOff>38100</xdr:colOff>
      <xdr:row>58</xdr:row>
      <xdr:rowOff>132664</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99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123791</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1006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27991</xdr:rowOff>
    </xdr:from>
    <xdr:to>
      <xdr:col>116</xdr:col>
      <xdr:colOff>63500</xdr:colOff>
      <xdr:row>77</xdr:row>
      <xdr:rowOff>53082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3229641"/>
          <a:ext cx="838200" cy="2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31404</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323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53082</xdr:rowOff>
    </xdr:from>
    <xdr:to>
      <xdr:col>111</xdr:col>
      <xdr:colOff>177800</xdr:colOff>
      <xdr:row>77</xdr:row>
      <xdr:rowOff>66221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0434300" y="13254732"/>
          <a:ext cx="889000" cy="1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9850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3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66221</xdr:rowOff>
    </xdr:from>
    <xdr:to>
      <xdr:col>107</xdr:col>
      <xdr:colOff>50800</xdr:colOff>
      <xdr:row>77</xdr:row>
      <xdr:rowOff>76095</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545300" y="13267871"/>
          <a:ext cx="889000" cy="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5997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76095</xdr:rowOff>
    </xdr:from>
    <xdr:to>
      <xdr:col>102</xdr:col>
      <xdr:colOff>114300</xdr:colOff>
      <xdr:row>77</xdr:row>
      <xdr:rowOff>78642</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8656300" y="13277745"/>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5768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3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81248</xdr:rowOff>
    </xdr:from>
    <xdr:to>
      <xdr:col>98</xdr:col>
      <xdr:colOff>38100</xdr:colOff>
      <xdr:row>78</xdr:row>
      <xdr:rowOff>11398</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32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2525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37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148641</xdr:rowOff>
    </xdr:from>
    <xdr:to>
      <xdr:col>116</xdr:col>
      <xdr:colOff>114300</xdr:colOff>
      <xdr:row>77</xdr:row>
      <xdr:rowOff>78791</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317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68</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30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2282</xdr:rowOff>
    </xdr:from>
    <xdr:to>
      <xdr:col>112</xdr:col>
      <xdr:colOff>38100</xdr:colOff>
      <xdr:row>77</xdr:row>
      <xdr:rowOff>103882</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32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120409</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297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15421</xdr:rowOff>
    </xdr:from>
    <xdr:to>
      <xdr:col>107</xdr:col>
      <xdr:colOff>101600</xdr:colOff>
      <xdr:row>77</xdr:row>
      <xdr:rowOff>117021</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321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133548</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299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25295</xdr:rowOff>
    </xdr:from>
    <xdr:to>
      <xdr:col>102</xdr:col>
      <xdr:colOff>165100</xdr:colOff>
      <xdr:row>77</xdr:row>
      <xdr:rowOff>126895</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322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143422</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300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27842</xdr:rowOff>
    </xdr:from>
    <xdr:to>
      <xdr:col>98</xdr:col>
      <xdr:colOff>38100</xdr:colOff>
      <xdr:row>77</xdr:row>
      <xdr:rowOff>129442</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32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145969</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30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歳出決算総額は、住民一人当たり６２４，２１５円となっている。主な構成項目である人件費は住民一人当たり１０８，１０５円である。令和元年度は職員数の減少等により人件費全体が減少した一方、人口減により増加している。平均より高い水準で推移しているのは、類似団体と比較して職員数が多いためである。</a:t>
          </a:r>
        </a:p>
        <a:p>
          <a:r>
            <a:rPr kumimoji="1" lang="ja-JP" altLang="en-US" sz="1100">
              <a:solidFill>
                <a:schemeClr val="dk1"/>
              </a:solidFill>
              <a:effectLst/>
              <a:latin typeface="+mn-lt"/>
              <a:ea typeface="+mn-ea"/>
              <a:cs typeface="+mn-cs"/>
            </a:rPr>
            <a:t>物件費は住民一人当たり８３，４２６円となっており、海岸整備事業（老朽化対策）業務委託料や</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機器借上料の増加によるものである。</a:t>
          </a:r>
        </a:p>
        <a:p>
          <a:r>
            <a:rPr kumimoji="1" lang="ja-JP" altLang="en-US" sz="1100">
              <a:solidFill>
                <a:schemeClr val="dk1"/>
              </a:solidFill>
              <a:effectLst/>
              <a:latin typeface="+mn-lt"/>
              <a:ea typeface="+mn-ea"/>
              <a:cs typeface="+mn-cs"/>
            </a:rPr>
            <a:t>扶助費は住民一人当たり９８，２４８円となっており、類似団体平均よりも高くなっている。これは子ども医療費助成の支給対象年齢を引き上げていることによるものである。</a:t>
          </a:r>
        </a:p>
        <a:p>
          <a:r>
            <a:rPr kumimoji="1" lang="ja-JP" altLang="en-US" sz="1100">
              <a:solidFill>
                <a:schemeClr val="dk1"/>
              </a:solidFill>
              <a:effectLst/>
              <a:latin typeface="+mn-lt"/>
              <a:ea typeface="+mn-ea"/>
              <a:cs typeface="+mn-cs"/>
            </a:rPr>
            <a:t>補助費等は住民一人当たり８１，５６２円となっており、消防署建設に伴う一部事務組合への負担金の増加、及びプレミアム付き商品券事業補助金の増加が要因である。</a:t>
          </a:r>
        </a:p>
        <a:p>
          <a:r>
            <a:rPr kumimoji="1" lang="ja-JP" altLang="en-US" sz="1100">
              <a:solidFill>
                <a:schemeClr val="dk1"/>
              </a:solidFill>
              <a:effectLst/>
              <a:latin typeface="+mn-lt"/>
              <a:ea typeface="+mn-ea"/>
              <a:cs typeface="+mn-cs"/>
            </a:rPr>
            <a:t>新規整備に係る普通建設事業費の増加については、総合コミュニティセンター建設に伴う費用、町道新設に係る関連事業費の増加が要因である。更新整備に係る普通建設事業費の増加については、町立小中学校への空調設備設置工事の実施による事業費の増加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熊本県芦北町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16,983
16,943
234.00
11,027,627
10,601,041
347,339
6,096,467
10,009,040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12598</xdr:rowOff>
    </xdr:from>
    <xdr:to>
      <xdr:col>24</xdr:col>
      <xdr:colOff>63500</xdr:colOff>
      <xdr:row>35</xdr:row>
      <xdr:rowOff>52603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13348"/>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166768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67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12598</xdr:rowOff>
    </xdr:from>
    <xdr:to>
      <xdr:col>19</xdr:col>
      <xdr:colOff>177800</xdr:colOff>
      <xdr:row>35</xdr:row>
      <xdr:rowOff>49175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1334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135678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49175</xdr:rowOff>
    </xdr:from>
    <xdr:to>
      <xdr:col>15</xdr:col>
      <xdr:colOff>50800</xdr:colOff>
      <xdr:row>35</xdr:row>
      <xdr:rowOff>60833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49925"/>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122877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144729</xdr:rowOff>
    </xdr:from>
    <xdr:to>
      <xdr:col>10</xdr:col>
      <xdr:colOff>114300</xdr:colOff>
      <xdr:row>35</xdr:row>
      <xdr:rowOff>60833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74029"/>
          <a:ext cx="889000" cy="8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126534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141706</xdr:rowOff>
    </xdr:from>
    <xdr:to>
      <xdr:col>6</xdr:col>
      <xdr:colOff>38100</xdr:colOff>
      <xdr:row>36</xdr:row>
      <xdr:rowOff>71856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62983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1803</xdr:rowOff>
    </xdr:from>
    <xdr:to>
      <xdr:col>24</xdr:col>
      <xdr:colOff>114300</xdr:colOff>
      <xdr:row>35</xdr:row>
      <xdr:rowOff>103403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0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24680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5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133248</xdr:rowOff>
    </xdr:from>
    <xdr:to>
      <xdr:col>20</xdr:col>
      <xdr:colOff>38100</xdr:colOff>
      <xdr:row>35</xdr:row>
      <xdr:rowOff>63398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6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79925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169825</xdr:rowOff>
    </xdr:from>
    <xdr:to>
      <xdr:col>15</xdr:col>
      <xdr:colOff>101600</xdr:colOff>
      <xdr:row>35</xdr:row>
      <xdr:rowOff>99975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116502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7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10033</xdr:rowOff>
    </xdr:from>
    <xdr:to>
      <xdr:col>10</xdr:col>
      <xdr:colOff>165100</xdr:colOff>
      <xdr:row>35</xdr:row>
      <xdr:rowOff>111633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128160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93929</xdr:rowOff>
    </xdr:from>
    <xdr:to>
      <xdr:col>6</xdr:col>
      <xdr:colOff>38100</xdr:colOff>
      <xdr:row>35</xdr:row>
      <xdr:rowOff>24079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40606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88453</xdr:rowOff>
    </xdr:from>
    <xdr:to>
      <xdr:col>24</xdr:col>
      <xdr:colOff>63500</xdr:colOff>
      <xdr:row>56</xdr:row>
      <xdr:rowOff>117219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689653"/>
          <a:ext cx="8382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39331</xdr:rowOff>
    </xdr:from>
    <xdr:to>
      <xdr:col>19</xdr:col>
      <xdr:colOff>177800</xdr:colOff>
      <xdr:row>56</xdr:row>
      <xdr:rowOff>88453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2908300" y="9640531"/>
          <a:ext cx="889000" cy="4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39331</xdr:rowOff>
    </xdr:from>
    <xdr:to>
      <xdr:col>15</xdr:col>
      <xdr:colOff>50800</xdr:colOff>
      <xdr:row>56</xdr:row>
      <xdr:rowOff>102840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640531"/>
          <a:ext cx="889000" cy="6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146601</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102840</xdr:rowOff>
    </xdr:from>
    <xdr:to>
      <xdr:col>10</xdr:col>
      <xdr:colOff>114300</xdr:colOff>
      <xdr:row>56</xdr:row>
      <xdr:rowOff>105981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704040"/>
          <a:ext cx="889000" cy="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152850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7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72322</xdr:rowOff>
    </xdr:from>
    <xdr:to>
      <xdr:col>6</xdr:col>
      <xdr:colOff>38100</xdr:colOff>
      <xdr:row>57</xdr:row>
      <xdr:rowOff>2472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7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165049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76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66419</xdr:rowOff>
    </xdr:from>
    <xdr:to>
      <xdr:col>24</xdr:col>
      <xdr:colOff>114300</xdr:colOff>
      <xdr:row>56</xdr:row>
      <xdr:rowOff>168019</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6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44846</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64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37653</xdr:rowOff>
    </xdr:from>
    <xdr:to>
      <xdr:col>20</xdr:col>
      <xdr:colOff>38100</xdr:colOff>
      <xdr:row>56</xdr:row>
      <xdr:rowOff>139253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63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130380</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73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159981</xdr:rowOff>
    </xdr:from>
    <xdr:to>
      <xdr:col>15</xdr:col>
      <xdr:colOff>101600</xdr:colOff>
      <xdr:row>56</xdr:row>
      <xdr:rowOff>90131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58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106658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3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52040</xdr:rowOff>
    </xdr:from>
    <xdr:to>
      <xdr:col>10</xdr:col>
      <xdr:colOff>165100</xdr:colOff>
      <xdr:row>56</xdr:row>
      <xdr:rowOff>153640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65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170167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4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55181</xdr:rowOff>
    </xdr:from>
    <xdr:to>
      <xdr:col>6</xdr:col>
      <xdr:colOff>38100</xdr:colOff>
      <xdr:row>56</xdr:row>
      <xdr:rowOff>156781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65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1858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43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114924</xdr:rowOff>
    </xdr:from>
    <xdr:to>
      <xdr:col>24</xdr:col>
      <xdr:colOff>63500</xdr:colOff>
      <xdr:row>74</xdr:row>
      <xdr:rowOff>57600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630774"/>
          <a:ext cx="838200" cy="11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65836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24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57600</xdr:rowOff>
    </xdr:from>
    <xdr:to>
      <xdr:col>19</xdr:col>
      <xdr:colOff>177800</xdr:colOff>
      <xdr:row>74</xdr:row>
      <xdr:rowOff>120486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744900"/>
          <a:ext cx="889000" cy="6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69035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115033</xdr:rowOff>
    </xdr:from>
    <xdr:to>
      <xdr:col>15</xdr:col>
      <xdr:colOff>50800</xdr:colOff>
      <xdr:row>74</xdr:row>
      <xdr:rowOff>120486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802333"/>
          <a:ext cx="889000" cy="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89936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115033</xdr:rowOff>
    </xdr:from>
    <xdr:to>
      <xdr:col>10</xdr:col>
      <xdr:colOff>114300</xdr:colOff>
      <xdr:row>75</xdr:row>
      <xdr:rowOff>30593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802333"/>
          <a:ext cx="889000" cy="8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102999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85514</xdr:rowOff>
    </xdr:from>
    <xdr:to>
      <xdr:col>6</xdr:col>
      <xdr:colOff>38100</xdr:colOff>
      <xdr:row>77</xdr:row>
      <xdr:rowOff>15664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6791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0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64124</xdr:rowOff>
    </xdr:from>
    <xdr:to>
      <xdr:col>24</xdr:col>
      <xdr:colOff>114300</xdr:colOff>
      <xdr:row>73</xdr:row>
      <xdr:rowOff>165724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57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87001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4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6800</xdr:rowOff>
    </xdr:from>
    <xdr:to>
      <xdr:col>20</xdr:col>
      <xdr:colOff>38100</xdr:colOff>
      <xdr:row>74</xdr:row>
      <xdr:rowOff>108400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6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124927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46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69686</xdr:rowOff>
    </xdr:from>
    <xdr:to>
      <xdr:col>15</xdr:col>
      <xdr:colOff>101600</xdr:colOff>
      <xdr:row>74</xdr:row>
      <xdr:rowOff>171286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7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16363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3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64233</xdr:rowOff>
    </xdr:from>
    <xdr:to>
      <xdr:col>10</xdr:col>
      <xdr:colOff>165100</xdr:colOff>
      <xdr:row>74</xdr:row>
      <xdr:rowOff>165833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75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10910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52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151243</xdr:rowOff>
    </xdr:from>
    <xdr:to>
      <xdr:col>6</xdr:col>
      <xdr:colOff>38100</xdr:colOff>
      <xdr:row>75</xdr:row>
      <xdr:rowOff>81393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3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97920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1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139160</xdr:rowOff>
    </xdr:from>
    <xdr:to>
      <xdr:col>24</xdr:col>
      <xdr:colOff>63500</xdr:colOff>
      <xdr:row>95</xdr:row>
      <xdr:rowOff>147848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426910"/>
          <a:ext cx="8382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79687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8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139160</xdr:rowOff>
    </xdr:from>
    <xdr:to>
      <xdr:col>19</xdr:col>
      <xdr:colOff>177800</xdr:colOff>
      <xdr:row>96</xdr:row>
      <xdr:rowOff>48146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426910"/>
          <a:ext cx="889000" cy="8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16773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48146</xdr:rowOff>
    </xdr:from>
    <xdr:to>
      <xdr:col>15</xdr:col>
      <xdr:colOff>50800</xdr:colOff>
      <xdr:row>96</xdr:row>
      <xdr:rowOff>64818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507346"/>
          <a:ext cx="889000" cy="1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28889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52277</xdr:rowOff>
    </xdr:from>
    <xdr:to>
      <xdr:col>10</xdr:col>
      <xdr:colOff>114300</xdr:colOff>
      <xdr:row>96</xdr:row>
      <xdr:rowOff>64818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511477"/>
          <a:ext cx="8890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9507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131305</xdr:rowOff>
    </xdr:from>
    <xdr:to>
      <xdr:col>6</xdr:col>
      <xdr:colOff>38100</xdr:colOff>
      <xdr:row>97</xdr:row>
      <xdr:rowOff>61455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52582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97048</xdr:rowOff>
    </xdr:from>
    <xdr:to>
      <xdr:col>24</xdr:col>
      <xdr:colOff>114300</xdr:colOff>
      <xdr:row>96</xdr:row>
      <xdr:rowOff>27198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8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119925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88360</xdr:rowOff>
    </xdr:from>
    <xdr:to>
      <xdr:col>20</xdr:col>
      <xdr:colOff>38100</xdr:colOff>
      <xdr:row>96</xdr:row>
      <xdr:rowOff>18510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37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35037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15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168796</xdr:rowOff>
    </xdr:from>
    <xdr:to>
      <xdr:col>15</xdr:col>
      <xdr:colOff>101600</xdr:colOff>
      <xdr:row>96</xdr:row>
      <xdr:rowOff>98946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4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115473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23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14018</xdr:rowOff>
    </xdr:from>
    <xdr:to>
      <xdr:col>10</xdr:col>
      <xdr:colOff>165100</xdr:colOff>
      <xdr:row>96</xdr:row>
      <xdr:rowOff>115618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4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132145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24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1477</xdr:rowOff>
    </xdr:from>
    <xdr:to>
      <xdr:col>6</xdr:col>
      <xdr:colOff>38100</xdr:colOff>
      <xdr:row>96</xdr:row>
      <xdr:rowOff>103077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46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119604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23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61011</xdr:rowOff>
    </xdr:from>
    <xdr:to>
      <xdr:col>36</xdr:col>
      <xdr:colOff>165100</xdr:colOff>
      <xdr:row>37</xdr:row>
      <xdr:rowOff>162610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04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7688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79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157899</xdr:rowOff>
    </xdr:from>
    <xdr:to>
      <xdr:col>55</xdr:col>
      <xdr:colOff>0</xdr:colOff>
      <xdr:row>57</xdr:row>
      <xdr:rowOff>32728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759099"/>
          <a:ext cx="838200" cy="4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2532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75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157899</xdr:rowOff>
    </xdr:from>
    <xdr:to>
      <xdr:col>50</xdr:col>
      <xdr:colOff>114300</xdr:colOff>
      <xdr:row>57</xdr:row>
      <xdr:rowOff>2845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759099"/>
          <a:ext cx="889000" cy="1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144022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9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111125</xdr:rowOff>
    </xdr:from>
    <xdr:to>
      <xdr:col>45</xdr:col>
      <xdr:colOff>177800</xdr:colOff>
      <xdr:row>57</xdr:row>
      <xdr:rowOff>2845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712325"/>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167403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36906</xdr:rowOff>
    </xdr:from>
    <xdr:to>
      <xdr:col>41</xdr:col>
      <xdr:colOff>50800</xdr:colOff>
      <xdr:row>56</xdr:row>
      <xdr:rowOff>111125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638106"/>
          <a:ext cx="889000" cy="7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155033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152603</xdr:rowOff>
    </xdr:from>
    <xdr:to>
      <xdr:col>36</xdr:col>
      <xdr:colOff>165100</xdr:colOff>
      <xdr:row>57</xdr:row>
      <xdr:rowOff>82753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73880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4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153378</xdr:rowOff>
    </xdr:from>
    <xdr:to>
      <xdr:col>55</xdr:col>
      <xdr:colOff>50800</xdr:colOff>
      <xdr:row>57</xdr:row>
      <xdr:rowOff>83528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5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4805</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0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107099</xdr:rowOff>
    </xdr:from>
    <xdr:to>
      <xdr:col>50</xdr:col>
      <xdr:colOff>165100</xdr:colOff>
      <xdr:row>57</xdr:row>
      <xdr:rowOff>37249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53776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48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123495</xdr:rowOff>
    </xdr:from>
    <xdr:to>
      <xdr:col>46</xdr:col>
      <xdr:colOff>38100</xdr:colOff>
      <xdr:row>57</xdr:row>
      <xdr:rowOff>53645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70172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49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60325</xdr:rowOff>
    </xdr:from>
    <xdr:to>
      <xdr:col>41</xdr:col>
      <xdr:colOff>101600</xdr:colOff>
      <xdr:row>56</xdr:row>
      <xdr:rowOff>161925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7002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4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157556</xdr:rowOff>
    </xdr:from>
    <xdr:to>
      <xdr:col>36</xdr:col>
      <xdr:colOff>165100</xdr:colOff>
      <xdr:row>56</xdr:row>
      <xdr:rowOff>87706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5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104233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36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777</xdr:rowOff>
    </xdr:from>
    <xdr:to>
      <xdr:col>55</xdr:col>
      <xdr:colOff>0</xdr:colOff>
      <xdr:row>78</xdr:row>
      <xdr:rowOff>27773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73877"/>
          <a:ext cx="838200" cy="2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38403</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1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13491</xdr:rowOff>
    </xdr:from>
    <xdr:to>
      <xdr:col>50</xdr:col>
      <xdr:colOff>114300</xdr:colOff>
      <xdr:row>78</xdr:row>
      <xdr:rowOff>27773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86591"/>
          <a:ext cx="889000" cy="1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9949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13491</xdr:rowOff>
    </xdr:from>
    <xdr:to>
      <xdr:col>45</xdr:col>
      <xdr:colOff>177800</xdr:colOff>
      <xdr:row>78</xdr:row>
      <xdr:rowOff>37036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86591"/>
          <a:ext cx="889000" cy="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11113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27991</xdr:rowOff>
    </xdr:from>
    <xdr:to>
      <xdr:col>41</xdr:col>
      <xdr:colOff>50800</xdr:colOff>
      <xdr:row>78</xdr:row>
      <xdr:rowOff>37036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01091"/>
          <a:ext cx="889000" cy="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9872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49124</xdr:rowOff>
    </xdr:from>
    <xdr:to>
      <xdr:col>36</xdr:col>
      <xdr:colOff>165100</xdr:colOff>
      <xdr:row>78</xdr:row>
      <xdr:rowOff>150724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2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141851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1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121427</xdr:rowOff>
    </xdr:from>
    <xdr:to>
      <xdr:col>55</xdr:col>
      <xdr:colOff>50800</xdr:colOff>
      <xdr:row>78</xdr:row>
      <xdr:rowOff>51577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2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144304</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7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148423</xdr:rowOff>
    </xdr:from>
    <xdr:to>
      <xdr:col>50</xdr:col>
      <xdr:colOff>165100</xdr:colOff>
      <xdr:row>78</xdr:row>
      <xdr:rowOff>78573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5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95100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12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134141</xdr:rowOff>
    </xdr:from>
    <xdr:to>
      <xdr:col>46</xdr:col>
      <xdr:colOff>38100</xdr:colOff>
      <xdr:row>78</xdr:row>
      <xdr:rowOff>64291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3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80818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1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157686</xdr:rowOff>
    </xdr:from>
    <xdr:to>
      <xdr:col>41</xdr:col>
      <xdr:colOff>101600</xdr:colOff>
      <xdr:row>78</xdr:row>
      <xdr:rowOff>87836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5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104363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13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148641</xdr:rowOff>
    </xdr:from>
    <xdr:to>
      <xdr:col>36</xdr:col>
      <xdr:colOff>165100</xdr:colOff>
      <xdr:row>78</xdr:row>
      <xdr:rowOff>78791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5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95318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1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158000</xdr:rowOff>
    </xdr:from>
    <xdr:to>
      <xdr:col>55</xdr:col>
      <xdr:colOff>0</xdr:colOff>
      <xdr:row>96</xdr:row>
      <xdr:rowOff>66216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445750"/>
          <a:ext cx="838200" cy="7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126020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1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32316</xdr:rowOff>
    </xdr:from>
    <xdr:to>
      <xdr:col>50</xdr:col>
      <xdr:colOff>114300</xdr:colOff>
      <xdr:row>96</xdr:row>
      <xdr:rowOff>66216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491516"/>
          <a:ext cx="889000" cy="3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32316</xdr:rowOff>
    </xdr:from>
    <xdr:to>
      <xdr:col>45</xdr:col>
      <xdr:colOff>177800</xdr:colOff>
      <xdr:row>96</xdr:row>
      <xdr:rowOff>51958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491516"/>
          <a:ext cx="889000" cy="1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51958</xdr:rowOff>
    </xdr:from>
    <xdr:to>
      <xdr:col>41</xdr:col>
      <xdr:colOff>50800</xdr:colOff>
      <xdr:row>96</xdr:row>
      <xdr:rowOff>71858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511158"/>
          <a:ext cx="889000" cy="1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96570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21864</xdr:rowOff>
    </xdr:from>
    <xdr:to>
      <xdr:col>36</xdr:col>
      <xdr:colOff>165100</xdr:colOff>
      <xdr:row>96</xdr:row>
      <xdr:rowOff>123464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114591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7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107200</xdr:rowOff>
    </xdr:from>
    <xdr:to>
      <xdr:col>55</xdr:col>
      <xdr:colOff>50800</xdr:colOff>
      <xdr:row>96</xdr:row>
      <xdr:rowOff>37350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3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130077</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2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15416</xdr:rowOff>
    </xdr:from>
    <xdr:to>
      <xdr:col>50</xdr:col>
      <xdr:colOff>165100</xdr:colOff>
      <xdr:row>96</xdr:row>
      <xdr:rowOff>117016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47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108143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5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152966</xdr:rowOff>
    </xdr:from>
    <xdr:to>
      <xdr:col>46</xdr:col>
      <xdr:colOff>38100</xdr:colOff>
      <xdr:row>96</xdr:row>
      <xdr:rowOff>83116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4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99643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1158</xdr:rowOff>
    </xdr:from>
    <xdr:to>
      <xdr:col>41</xdr:col>
      <xdr:colOff>101600</xdr:colOff>
      <xdr:row>96</xdr:row>
      <xdr:rowOff>102758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46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119285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23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21058</xdr:rowOff>
    </xdr:from>
    <xdr:to>
      <xdr:col>36</xdr:col>
      <xdr:colOff>165100</xdr:colOff>
      <xdr:row>96</xdr:row>
      <xdr:rowOff>122658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8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139185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25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104365</xdr:rowOff>
    </xdr:from>
    <xdr:to>
      <xdr:col>85</xdr:col>
      <xdr:colOff>127000</xdr:colOff>
      <xdr:row>35</xdr:row>
      <xdr:rowOff>143717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105115"/>
          <a:ext cx="838200" cy="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51194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2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143717</xdr:rowOff>
    </xdr:from>
    <xdr:to>
      <xdr:col>81</xdr:col>
      <xdr:colOff>50800</xdr:colOff>
      <xdr:row>37</xdr:row>
      <xdr:rowOff>86502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144467"/>
          <a:ext cx="889000" cy="28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4331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75594</xdr:rowOff>
    </xdr:from>
    <xdr:to>
      <xdr:col>76</xdr:col>
      <xdr:colOff>114300</xdr:colOff>
      <xdr:row>37</xdr:row>
      <xdr:rowOff>86502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419244"/>
          <a:ext cx="8890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75594</xdr:rowOff>
    </xdr:from>
    <xdr:to>
      <xdr:col>71</xdr:col>
      <xdr:colOff>177800</xdr:colOff>
      <xdr:row>37</xdr:row>
      <xdr:rowOff>110766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19244"/>
          <a:ext cx="889000" cy="3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13560</xdr:rowOff>
    </xdr:from>
    <xdr:to>
      <xdr:col>67</xdr:col>
      <xdr:colOff>101600</xdr:colOff>
      <xdr:row>36</xdr:row>
      <xdr:rowOff>115160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18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131687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96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53565</xdr:rowOff>
    </xdr:from>
    <xdr:to>
      <xdr:col>85</xdr:col>
      <xdr:colOff>177800</xdr:colOff>
      <xdr:row>35</xdr:row>
      <xdr:rowOff>155165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05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76442</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90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92917</xdr:rowOff>
    </xdr:from>
    <xdr:to>
      <xdr:col>81</xdr:col>
      <xdr:colOff>101600</xdr:colOff>
      <xdr:row>36</xdr:row>
      <xdr:rowOff>23067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0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39594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86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35702</xdr:rowOff>
    </xdr:from>
    <xdr:to>
      <xdr:col>76</xdr:col>
      <xdr:colOff>165100</xdr:colOff>
      <xdr:row>37</xdr:row>
      <xdr:rowOff>137302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128429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24794</xdr:rowOff>
    </xdr:from>
    <xdr:to>
      <xdr:col>72</xdr:col>
      <xdr:colOff>38100</xdr:colOff>
      <xdr:row>37</xdr:row>
      <xdr:rowOff>126394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6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117521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6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59966</xdr:rowOff>
    </xdr:from>
    <xdr:to>
      <xdr:col>67</xdr:col>
      <xdr:colOff>101600</xdr:colOff>
      <xdr:row>37</xdr:row>
      <xdr:rowOff>161565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036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152693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9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95192</xdr:rowOff>
    </xdr:from>
    <xdr:to>
      <xdr:col>85</xdr:col>
      <xdr:colOff>127000</xdr:colOff>
      <xdr:row>56</xdr:row>
      <xdr:rowOff>171201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524942"/>
          <a:ext cx="838200" cy="24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8317</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0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171201</xdr:rowOff>
    </xdr:from>
    <xdr:to>
      <xdr:col>81</xdr:col>
      <xdr:colOff>50800</xdr:colOff>
      <xdr:row>57</xdr:row>
      <xdr:rowOff>62212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772401"/>
          <a:ext cx="889000" cy="6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62212</xdr:rowOff>
    </xdr:from>
    <xdr:to>
      <xdr:col>76</xdr:col>
      <xdr:colOff>114300</xdr:colOff>
      <xdr:row>57</xdr:row>
      <xdr:rowOff>68400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834862"/>
          <a:ext cx="889000" cy="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46256</xdr:rowOff>
    </xdr:from>
    <xdr:to>
      <xdr:col>71</xdr:col>
      <xdr:colOff>177800</xdr:colOff>
      <xdr:row>57</xdr:row>
      <xdr:rowOff>68400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818906"/>
          <a:ext cx="889000" cy="2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54663</xdr:rowOff>
    </xdr:from>
    <xdr:to>
      <xdr:col>67</xdr:col>
      <xdr:colOff>101600</xdr:colOff>
      <xdr:row>56</xdr:row>
      <xdr:rowOff>156263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5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1340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43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44392</xdr:rowOff>
    </xdr:from>
    <xdr:to>
      <xdr:col>85</xdr:col>
      <xdr:colOff>177800</xdr:colOff>
      <xdr:row>55</xdr:row>
      <xdr:rowOff>145992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4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67269</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32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120401</xdr:rowOff>
    </xdr:from>
    <xdr:to>
      <xdr:col>81</xdr:col>
      <xdr:colOff>101600</xdr:colOff>
      <xdr:row>57</xdr:row>
      <xdr:rowOff>50551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2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41678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81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11412</xdr:rowOff>
    </xdr:from>
    <xdr:to>
      <xdr:col>76</xdr:col>
      <xdr:colOff>165100</xdr:colOff>
      <xdr:row>57</xdr:row>
      <xdr:rowOff>113012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8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104139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87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17600</xdr:rowOff>
    </xdr:from>
    <xdr:to>
      <xdr:col>72</xdr:col>
      <xdr:colOff>38100</xdr:colOff>
      <xdr:row>57</xdr:row>
      <xdr:rowOff>119200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9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110327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88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166906</xdr:rowOff>
    </xdr:from>
    <xdr:to>
      <xdr:col>67</xdr:col>
      <xdr:colOff>101600</xdr:colOff>
      <xdr:row>57</xdr:row>
      <xdr:rowOff>97056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6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88183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86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63957</xdr:rowOff>
    </xdr:from>
    <xdr:to>
      <xdr:col>85</xdr:col>
      <xdr:colOff>127000</xdr:colOff>
      <xdr:row>79</xdr:row>
      <xdr:rowOff>71469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08507"/>
          <a:ext cx="8382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63957</xdr:rowOff>
    </xdr:from>
    <xdr:to>
      <xdr:col>81</xdr:col>
      <xdr:colOff>50800</xdr:colOff>
      <xdr:row>79</xdr:row>
      <xdr:rowOff>76498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608507"/>
          <a:ext cx="8890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14156</xdr:rowOff>
    </xdr:from>
    <xdr:to>
      <xdr:col>76</xdr:col>
      <xdr:colOff>114300</xdr:colOff>
      <xdr:row>79</xdr:row>
      <xdr:rowOff>76498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58706"/>
          <a:ext cx="889000" cy="6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122877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6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14156</xdr:rowOff>
    </xdr:from>
    <xdr:to>
      <xdr:col>71</xdr:col>
      <xdr:colOff>177800</xdr:colOff>
      <xdr:row>79</xdr:row>
      <xdr:rowOff>44439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58706"/>
          <a:ext cx="889000" cy="3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111675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65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12950</xdr:rowOff>
    </xdr:from>
    <xdr:to>
      <xdr:col>67</xdr:col>
      <xdr:colOff>101600</xdr:colOff>
      <xdr:row>79</xdr:row>
      <xdr:rowOff>114550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105677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65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20669</xdr:rowOff>
    </xdr:from>
    <xdr:to>
      <xdr:col>85</xdr:col>
      <xdr:colOff>177800</xdr:colOff>
      <xdr:row>79</xdr:row>
      <xdr:rowOff>122269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131891</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0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13157</xdr:rowOff>
    </xdr:from>
    <xdr:to>
      <xdr:col>81</xdr:col>
      <xdr:colOff>101600</xdr:colOff>
      <xdr:row>79</xdr:row>
      <xdr:rowOff>114757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5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105884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65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25698</xdr:rowOff>
    </xdr:from>
    <xdr:to>
      <xdr:col>76</xdr:col>
      <xdr:colOff>165100</xdr:colOff>
      <xdr:row>79</xdr:row>
      <xdr:rowOff>127298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143825</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34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134806</xdr:rowOff>
    </xdr:from>
    <xdr:to>
      <xdr:col>72</xdr:col>
      <xdr:colOff>38100</xdr:colOff>
      <xdr:row>79</xdr:row>
      <xdr:rowOff>64956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0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81483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28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165089</xdr:rowOff>
    </xdr:from>
    <xdr:to>
      <xdr:col>67</xdr:col>
      <xdr:colOff>101600</xdr:colOff>
      <xdr:row>79</xdr:row>
      <xdr:rowOff>95239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111766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31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39277</xdr:rowOff>
    </xdr:from>
    <xdr:to>
      <xdr:col>85</xdr:col>
      <xdr:colOff>127000</xdr:colOff>
      <xdr:row>97</xdr:row>
      <xdr:rowOff>44836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669927"/>
          <a:ext cx="838200" cy="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3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24101</xdr:rowOff>
    </xdr:from>
    <xdr:to>
      <xdr:col>81</xdr:col>
      <xdr:colOff>50800</xdr:colOff>
      <xdr:row>97</xdr:row>
      <xdr:rowOff>44836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654751"/>
          <a:ext cx="889000" cy="2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110272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24101</xdr:rowOff>
    </xdr:from>
    <xdr:to>
      <xdr:col>76</xdr:col>
      <xdr:colOff>114300</xdr:colOff>
      <xdr:row>97</xdr:row>
      <xdr:rowOff>30790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654751"/>
          <a:ext cx="889000" cy="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118763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13568</xdr:rowOff>
    </xdr:from>
    <xdr:to>
      <xdr:col>71</xdr:col>
      <xdr:colOff>177800</xdr:colOff>
      <xdr:row>97</xdr:row>
      <xdr:rowOff>30790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644218"/>
          <a:ext cx="8890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122455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7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24338</xdr:rowOff>
    </xdr:from>
    <xdr:to>
      <xdr:col>67</xdr:col>
      <xdr:colOff>101600</xdr:colOff>
      <xdr:row>97</xdr:row>
      <xdr:rowOff>125938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117065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74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159927</xdr:rowOff>
    </xdr:from>
    <xdr:to>
      <xdr:col>85</xdr:col>
      <xdr:colOff>177800</xdr:colOff>
      <xdr:row>97</xdr:row>
      <xdr:rowOff>90077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1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11354</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47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165486</xdr:rowOff>
    </xdr:from>
    <xdr:to>
      <xdr:col>81</xdr:col>
      <xdr:colOff>101600</xdr:colOff>
      <xdr:row>97</xdr:row>
      <xdr:rowOff>95636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2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112163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39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144751</xdr:rowOff>
    </xdr:from>
    <xdr:to>
      <xdr:col>76</xdr:col>
      <xdr:colOff>165100</xdr:colOff>
      <xdr:row>97</xdr:row>
      <xdr:rowOff>74901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0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91428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37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151440</xdr:rowOff>
    </xdr:from>
    <xdr:to>
      <xdr:col>72</xdr:col>
      <xdr:colOff>38100</xdr:colOff>
      <xdr:row>97</xdr:row>
      <xdr:rowOff>81590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1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98117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38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134218</xdr:rowOff>
    </xdr:from>
    <xdr:to>
      <xdr:col>67</xdr:col>
      <xdr:colOff>101600</xdr:colOff>
      <xdr:row>97</xdr:row>
      <xdr:rowOff>64368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59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80895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36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50038</xdr:rowOff>
    </xdr:from>
    <xdr:to>
      <xdr:col>98</xdr:col>
      <xdr:colOff>38100</xdr:colOff>
      <xdr:row>34</xdr:row>
      <xdr:rowOff>151638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58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168165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565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主な構成項目である民生費は住民一人当たり１８３，０２６円となっている。子ども医療費の支給対象年齢を引き上げているため類似団体よりも高い状況にある。令和元年度は保育園建替に対する補助金を交付したため増加している。</a:t>
          </a:r>
        </a:p>
        <a:p>
          <a:r>
            <a:rPr kumimoji="1" lang="ja-JP" altLang="en-US" sz="1100">
              <a:solidFill>
                <a:schemeClr val="dk1"/>
              </a:solidFill>
              <a:effectLst/>
              <a:latin typeface="+mn-lt"/>
              <a:ea typeface="+mn-ea"/>
              <a:cs typeface="+mn-cs"/>
            </a:rPr>
            <a:t>総務費は住民一人当たり９６，００８円となっている。ふるさと応援寄付金の増加を受けた基金積立額の増加により、事業費全体が増加した。</a:t>
          </a:r>
        </a:p>
        <a:p>
          <a:r>
            <a:rPr kumimoji="1" lang="ja-JP" altLang="en-US" sz="1100">
              <a:solidFill>
                <a:schemeClr val="dk1"/>
              </a:solidFill>
              <a:effectLst/>
              <a:latin typeface="+mn-lt"/>
              <a:ea typeface="+mn-ea"/>
              <a:cs typeface="+mn-cs"/>
            </a:rPr>
            <a:t>衛生費は住民一人当たり５９，００１円となっている。令和元年度は、ごみ処理施設のシステム更新の完了により一部事務組合への負担金が減少したため事業費が減少した。</a:t>
          </a:r>
        </a:p>
        <a:p>
          <a:r>
            <a:rPr kumimoji="1" lang="ja-JP" altLang="en-US" sz="1100">
              <a:solidFill>
                <a:schemeClr val="dk1"/>
              </a:solidFill>
              <a:effectLst/>
              <a:latin typeface="+mn-lt"/>
              <a:ea typeface="+mn-ea"/>
              <a:cs typeface="+mn-cs"/>
            </a:rPr>
            <a:t>消防費は住民一人当たり３０，８３２円となっている。消防署建替に伴い一部事務組合への負担金が増加したため事業費が増加した。</a:t>
          </a:r>
        </a:p>
        <a:p>
          <a:r>
            <a:rPr kumimoji="1" lang="ja-JP" altLang="en-US" sz="1100">
              <a:solidFill>
                <a:schemeClr val="dk1"/>
              </a:solidFill>
              <a:effectLst/>
              <a:latin typeface="+mn-lt"/>
              <a:ea typeface="+mn-ea"/>
              <a:cs typeface="+mn-cs"/>
            </a:rPr>
            <a:t>教育費は住民一人当たり８３，３４１円となっている。総合コミュニティセンター建設に伴う費用が増加したため事業費が増加しており、建設工事が完了するまでは増加する見込みである。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熊本県芦北町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末の財政調整基金の残高は、１，４３</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百万円である。今後、地方交付税の減少等により標準財政規模の縮小が想定されるため、事業の必要性や優先度を精査し、起債や補助事業を有効に活用しながら、計画的な財政運営に努めていく。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熊本県芦北町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一般会計及びその他会計全てにおいて黒字となっており、黒字総額も増加した。</a:t>
          </a:r>
          <a:endParaRPr lang="ja-JP" altLang="ja-JP" sz="1400">
            <a:effectLst/>
          </a:endParaRPr>
        </a:p>
        <a:p>
          <a:r>
            <a:rPr kumimoji="1" lang="ja-JP" altLang="ja-JP" sz="1100">
              <a:solidFill>
                <a:schemeClr val="dk1"/>
              </a:solidFill>
              <a:effectLst/>
              <a:latin typeface="+mn-lt"/>
              <a:ea typeface="+mn-ea"/>
              <a:cs typeface="+mn-cs"/>
            </a:rPr>
            <a:t>農業集落排水事業特別会計については、大規模修繕や施設更新等に伴う一般会計からの繰出金について増加が見込まれることに留意が必要である。</a:t>
          </a:r>
          <a:endParaRPr lang="ja-JP" altLang="ja-JP" sz="1400">
            <a:effectLst/>
          </a:endParaRPr>
        </a:p>
        <a:p>
          <a:r>
            <a:rPr kumimoji="1" lang="ja-JP" altLang="ja-JP" sz="1100">
              <a:solidFill>
                <a:schemeClr val="dk1"/>
              </a:solidFill>
              <a:effectLst/>
              <a:latin typeface="+mn-lt"/>
              <a:ea typeface="+mn-ea"/>
              <a:cs typeface="+mn-cs"/>
            </a:rPr>
            <a:t>現状で赤字が発生することは見込まれないが、健全な財政状況を維持するため、事業の検証、使用料の見直しや適正化等に継続的に取り組んでいく。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34825_&#33446;&#21271;&#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68.7</v>
          </cell>
          <cell r="BX53">
            <v>70</v>
          </cell>
          <cell r="CF53">
            <v>70.8</v>
          </cell>
          <cell r="CN53">
            <v>71.900000000000006</v>
          </cell>
          <cell r="CV53">
            <v>64.099999999999994</v>
          </cell>
        </row>
        <row r="55">
          <cell r="AN55" t="str">
            <v>類似団体内平均値</v>
          </cell>
          <cell r="BP55">
            <v>44.9</v>
          </cell>
          <cell r="BX55">
            <v>32.9</v>
          </cell>
          <cell r="CF55">
            <v>28.5</v>
          </cell>
          <cell r="CN55">
            <v>20.5</v>
          </cell>
          <cell r="CV55">
            <v>21.4</v>
          </cell>
        </row>
        <row r="57">
          <cell r="BP57">
            <v>61.9</v>
          </cell>
          <cell r="BX57">
            <v>57</v>
          </cell>
          <cell r="CF57">
            <v>59.7</v>
          </cell>
          <cell r="CN57">
            <v>60</v>
          </cell>
          <cell r="CV57">
            <v>60.2</v>
          </cell>
        </row>
        <row r="72">
          <cell r="BP72" t="str">
            <v>H27</v>
          </cell>
          <cell r="BX72" t="str">
            <v>H28</v>
          </cell>
          <cell r="CF72" t="str">
            <v>H29</v>
          </cell>
          <cell r="CN72" t="str">
            <v>H30</v>
          </cell>
          <cell r="CV72" t="str">
            <v>R01</v>
          </cell>
        </row>
        <row r="73">
          <cell r="AN73" t="str">
            <v>当該団体値</v>
          </cell>
        </row>
        <row r="75">
          <cell r="BP75">
            <v>4.3</v>
          </cell>
          <cell r="BX75">
            <v>4.3</v>
          </cell>
          <cell r="CF75">
            <v>4.4000000000000004</v>
          </cell>
          <cell r="CN75">
            <v>4.2</v>
          </cell>
          <cell r="CV75">
            <v>4.0999999999999996</v>
          </cell>
        </row>
        <row r="77">
          <cell r="AN77" t="str">
            <v>類似団体内平均値</v>
          </cell>
          <cell r="BP77">
            <v>44.9</v>
          </cell>
          <cell r="BX77">
            <v>32.9</v>
          </cell>
          <cell r="CF77">
            <v>28.5</v>
          </cell>
          <cell r="CN77">
            <v>20.5</v>
          </cell>
          <cell r="CV77">
            <v>21.4</v>
          </cell>
        </row>
        <row r="79">
          <cell r="BP79">
            <v>8.5</v>
          </cell>
          <cell r="BX79">
            <v>8.1999999999999993</v>
          </cell>
          <cell r="CF79">
            <v>8</v>
          </cell>
          <cell r="CN79">
            <v>7.9</v>
          </cell>
          <cell r="CV79">
            <v>7.7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W9" sqref="W9:AL1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11027627</v>
      </c>
      <c r="BO4" s="424"/>
      <c r="BP4" s="424"/>
      <c r="BQ4" s="424"/>
      <c r="BR4" s="424"/>
      <c r="BS4" s="424"/>
      <c r="BT4" s="424"/>
      <c r="BU4" s="425"/>
      <c r="BV4" s="423">
        <v>10374551</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5.7</v>
      </c>
      <c r="CU4" s="608"/>
      <c r="CV4" s="608"/>
      <c r="CW4" s="608"/>
      <c r="CX4" s="608"/>
      <c r="CY4" s="608"/>
      <c r="CZ4" s="608"/>
      <c r="DA4" s="609"/>
      <c r="DB4" s="607">
        <v>4.8</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10601041</v>
      </c>
      <c r="BO5" s="429"/>
      <c r="BP5" s="429"/>
      <c r="BQ5" s="429"/>
      <c r="BR5" s="429"/>
      <c r="BS5" s="429"/>
      <c r="BT5" s="429"/>
      <c r="BU5" s="430"/>
      <c r="BV5" s="428">
        <v>9995247</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92.1</v>
      </c>
      <c r="CU5" s="399"/>
      <c r="CV5" s="399"/>
      <c r="CW5" s="399"/>
      <c r="CX5" s="399"/>
      <c r="CY5" s="399"/>
      <c r="CZ5" s="399"/>
      <c r="DA5" s="400"/>
      <c r="DB5" s="398">
        <v>92.3</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426586</v>
      </c>
      <c r="BO6" s="429"/>
      <c r="BP6" s="429"/>
      <c r="BQ6" s="429"/>
      <c r="BR6" s="429"/>
      <c r="BS6" s="429"/>
      <c r="BT6" s="429"/>
      <c r="BU6" s="430"/>
      <c r="BV6" s="428">
        <v>379304</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94.9</v>
      </c>
      <c r="CU6" s="582"/>
      <c r="CV6" s="582"/>
      <c r="CW6" s="582"/>
      <c r="CX6" s="582"/>
      <c r="CY6" s="582"/>
      <c r="CZ6" s="582"/>
      <c r="DA6" s="583"/>
      <c r="DB6" s="581">
        <v>96.2</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79247</v>
      </c>
      <c r="BO7" s="429"/>
      <c r="BP7" s="429"/>
      <c r="BQ7" s="429"/>
      <c r="BR7" s="429"/>
      <c r="BS7" s="429"/>
      <c r="BT7" s="429"/>
      <c r="BU7" s="430"/>
      <c r="BV7" s="428">
        <v>86120</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6096467</v>
      </c>
      <c r="CU7" s="429"/>
      <c r="CV7" s="429"/>
      <c r="CW7" s="429"/>
      <c r="CX7" s="429"/>
      <c r="CY7" s="429"/>
      <c r="CZ7" s="429"/>
      <c r="DA7" s="430"/>
      <c r="DB7" s="428">
        <v>6066613</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347339</v>
      </c>
      <c r="BO8" s="429"/>
      <c r="BP8" s="429"/>
      <c r="BQ8" s="429"/>
      <c r="BR8" s="429"/>
      <c r="BS8" s="429"/>
      <c r="BT8" s="429"/>
      <c r="BU8" s="430"/>
      <c r="BV8" s="428">
        <v>293184</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0.34</v>
      </c>
      <c r="CU8" s="542"/>
      <c r="CV8" s="542"/>
      <c r="CW8" s="542"/>
      <c r="CX8" s="542"/>
      <c r="CY8" s="542"/>
      <c r="CZ8" s="542"/>
      <c r="DA8" s="543"/>
      <c r="DB8" s="541">
        <v>0.33</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17661</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108</v>
      </c>
      <c r="AV9" s="486"/>
      <c r="AW9" s="486"/>
      <c r="AX9" s="486"/>
      <c r="AY9" s="408" t="s">
        <v>115</v>
      </c>
      <c r="AZ9" s="409"/>
      <c r="BA9" s="409"/>
      <c r="BB9" s="409"/>
      <c r="BC9" s="409"/>
      <c r="BD9" s="409"/>
      <c r="BE9" s="409"/>
      <c r="BF9" s="409"/>
      <c r="BG9" s="409"/>
      <c r="BH9" s="409"/>
      <c r="BI9" s="409"/>
      <c r="BJ9" s="409"/>
      <c r="BK9" s="409"/>
      <c r="BL9" s="409"/>
      <c r="BM9" s="410"/>
      <c r="BN9" s="428">
        <v>54155</v>
      </c>
      <c r="BO9" s="429"/>
      <c r="BP9" s="429"/>
      <c r="BQ9" s="429"/>
      <c r="BR9" s="429"/>
      <c r="BS9" s="429"/>
      <c r="BT9" s="429"/>
      <c r="BU9" s="430"/>
      <c r="BV9" s="428">
        <v>530</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13.9</v>
      </c>
      <c r="CU9" s="399"/>
      <c r="CV9" s="399"/>
      <c r="CW9" s="399"/>
      <c r="CX9" s="399"/>
      <c r="CY9" s="399"/>
      <c r="CZ9" s="399"/>
      <c r="DA9" s="400"/>
      <c r="DB9" s="398">
        <v>13.5</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19316</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1135</v>
      </c>
      <c r="BO10" s="429"/>
      <c r="BP10" s="429"/>
      <c r="BQ10" s="429"/>
      <c r="BR10" s="429"/>
      <c r="BS10" s="429"/>
      <c r="BT10" s="429"/>
      <c r="BU10" s="430"/>
      <c r="BV10" s="428">
        <v>1046</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119</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16983</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134</v>
      </c>
      <c r="AV12" s="486"/>
      <c r="AW12" s="486"/>
      <c r="AX12" s="486"/>
      <c r="AY12" s="408" t="s">
        <v>135</v>
      </c>
      <c r="AZ12" s="409"/>
      <c r="BA12" s="409"/>
      <c r="BB12" s="409"/>
      <c r="BC12" s="409"/>
      <c r="BD12" s="409"/>
      <c r="BE12" s="409"/>
      <c r="BF12" s="409"/>
      <c r="BG12" s="409"/>
      <c r="BH12" s="409"/>
      <c r="BI12" s="409"/>
      <c r="BJ12" s="409"/>
      <c r="BK12" s="409"/>
      <c r="BL12" s="409"/>
      <c r="BM12" s="410"/>
      <c r="BN12" s="428">
        <v>3300</v>
      </c>
      <c r="BO12" s="429"/>
      <c r="BP12" s="429"/>
      <c r="BQ12" s="429"/>
      <c r="BR12" s="429"/>
      <c r="BS12" s="429"/>
      <c r="BT12" s="429"/>
      <c r="BU12" s="430"/>
      <c r="BV12" s="428">
        <v>28000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127</v>
      </c>
      <c r="CU12" s="542"/>
      <c r="CV12" s="542"/>
      <c r="CW12" s="542"/>
      <c r="CX12" s="542"/>
      <c r="CY12" s="542"/>
      <c r="CZ12" s="542"/>
      <c r="DA12" s="543"/>
      <c r="DB12" s="541" t="s">
        <v>127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16943</v>
      </c>
      <c r="S13" s="532"/>
      <c r="T13" s="532"/>
      <c r="U13" s="532"/>
      <c r="V13" s="533"/>
      <c r="W13" s="519" t="s">
        <v>138</v>
      </c>
      <c r="X13" s="441"/>
      <c r="Y13" s="441"/>
      <c r="Z13" s="441"/>
      <c r="AA13" s="441"/>
      <c r="AB13" s="442"/>
      <c r="AC13" s="404">
        <v>1224</v>
      </c>
      <c r="AD13" s="405"/>
      <c r="AE13" s="405"/>
      <c r="AF13" s="405"/>
      <c r="AG13" s="406"/>
      <c r="AH13" s="404">
        <v>1389</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51990</v>
      </c>
      <c r="BO13" s="429"/>
      <c r="BP13" s="429"/>
      <c r="BQ13" s="429"/>
      <c r="BR13" s="429"/>
      <c r="BS13" s="429"/>
      <c r="BT13" s="429"/>
      <c r="BU13" s="430"/>
      <c r="BV13" s="428">
        <v>-26424</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4.0999999999999996</v>
      </c>
      <c r="CU13" s="399"/>
      <c r="CV13" s="399"/>
      <c r="CW13" s="399"/>
      <c r="CX13" s="399"/>
      <c r="CY13" s="399"/>
      <c r="CZ13" s="399"/>
      <c r="DA13" s="400"/>
      <c r="DB13" s="398">
        <v>4.2</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17421</v>
      </c>
      <c r="S14" s="532"/>
      <c r="T14" s="532"/>
      <c r="U14" s="532"/>
      <c r="V14" s="533"/>
      <c r="W14" s="534"/>
      <c r="X14" s="444"/>
      <c r="Y14" s="444"/>
      <c r="Z14" s="444"/>
      <c r="AA14" s="444"/>
      <c r="AB14" s="445"/>
      <c r="AC14" s="524">
        <v>15.5</v>
      </c>
      <c r="AD14" s="525"/>
      <c r="AE14" s="525"/>
      <c r="AF14" s="525"/>
      <c r="AG14" s="526"/>
      <c r="AH14" s="524">
        <v>16.5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t="s">
        <v>127</v>
      </c>
      <c r="CU14" s="536"/>
      <c r="CV14" s="536"/>
      <c r="CW14" s="536"/>
      <c r="CX14" s="536"/>
      <c r="CY14" s="536"/>
      <c r="CZ14" s="536"/>
      <c r="DA14" s="537"/>
      <c r="DB14" s="535" t="s">
        <v>145</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137</v>
      </c>
      <c r="N15" s="529"/>
      <c r="O15" s="529"/>
      <c r="P15" s="529"/>
      <c r="Q15" s="530"/>
      <c r="R15" s="531">
        <v>17382</v>
      </c>
      <c r="S15" s="532"/>
      <c r="T15" s="532"/>
      <c r="U15" s="532"/>
      <c r="V15" s="533"/>
      <c r="W15" s="519" t="s">
        <v>146</v>
      </c>
      <c r="X15" s="441"/>
      <c r="Y15" s="441"/>
      <c r="Z15" s="441"/>
      <c r="AA15" s="441"/>
      <c r="AB15" s="442"/>
      <c r="AC15" s="404">
        <v>1804</v>
      </c>
      <c r="AD15" s="405"/>
      <c r="AE15" s="405"/>
      <c r="AF15" s="405"/>
      <c r="AG15" s="406"/>
      <c r="AH15" s="404">
        <v>2096</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1962712</v>
      </c>
      <c r="BO15" s="424"/>
      <c r="BP15" s="424"/>
      <c r="BQ15" s="424"/>
      <c r="BR15" s="424"/>
      <c r="BS15" s="424"/>
      <c r="BT15" s="424"/>
      <c r="BU15" s="425"/>
      <c r="BV15" s="423">
        <v>1736097</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22.9</v>
      </c>
      <c r="AD16" s="525"/>
      <c r="AE16" s="525"/>
      <c r="AF16" s="525"/>
      <c r="AG16" s="526"/>
      <c r="AH16" s="524">
        <v>24.9</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5349171</v>
      </c>
      <c r="BO16" s="429"/>
      <c r="BP16" s="429"/>
      <c r="BQ16" s="429"/>
      <c r="BR16" s="429"/>
      <c r="BS16" s="429"/>
      <c r="BT16" s="429"/>
      <c r="BU16" s="430"/>
      <c r="BV16" s="428">
        <v>5268252</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4845</v>
      </c>
      <c r="AD17" s="405"/>
      <c r="AE17" s="405"/>
      <c r="AF17" s="405"/>
      <c r="AG17" s="406"/>
      <c r="AH17" s="404">
        <v>4918</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2493228</v>
      </c>
      <c r="BO17" s="429"/>
      <c r="BP17" s="429"/>
      <c r="BQ17" s="429"/>
      <c r="BR17" s="429"/>
      <c r="BS17" s="429"/>
      <c r="BT17" s="429"/>
      <c r="BU17" s="430"/>
      <c r="BV17" s="428">
        <v>2197121</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234</v>
      </c>
      <c r="M18" s="493"/>
      <c r="N18" s="493"/>
      <c r="O18" s="493"/>
      <c r="P18" s="493"/>
      <c r="Q18" s="493"/>
      <c r="R18" s="494"/>
      <c r="S18" s="494"/>
      <c r="T18" s="494"/>
      <c r="U18" s="494"/>
      <c r="V18" s="495"/>
      <c r="W18" s="509"/>
      <c r="X18" s="510"/>
      <c r="Y18" s="510"/>
      <c r="Z18" s="510"/>
      <c r="AA18" s="510"/>
      <c r="AB18" s="520"/>
      <c r="AC18" s="392">
        <v>61.5</v>
      </c>
      <c r="AD18" s="393"/>
      <c r="AE18" s="393"/>
      <c r="AF18" s="393"/>
      <c r="AG18" s="496"/>
      <c r="AH18" s="392">
        <v>58.5</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5662178</v>
      </c>
      <c r="BO18" s="429"/>
      <c r="BP18" s="429"/>
      <c r="BQ18" s="429"/>
      <c r="BR18" s="429"/>
      <c r="BS18" s="429"/>
      <c r="BT18" s="429"/>
      <c r="BU18" s="430"/>
      <c r="BV18" s="428">
        <v>5775750</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75</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6817890</v>
      </c>
      <c r="BO19" s="429"/>
      <c r="BP19" s="429"/>
      <c r="BQ19" s="429"/>
      <c r="BR19" s="429"/>
      <c r="BS19" s="429"/>
      <c r="BT19" s="429"/>
      <c r="BU19" s="430"/>
      <c r="BV19" s="428">
        <v>7002254</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6481</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10009040</v>
      </c>
      <c r="BO23" s="429"/>
      <c r="BP23" s="429"/>
      <c r="BQ23" s="429"/>
      <c r="BR23" s="429"/>
      <c r="BS23" s="429"/>
      <c r="BT23" s="429"/>
      <c r="BU23" s="430"/>
      <c r="BV23" s="428">
        <v>9772744</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7980</v>
      </c>
      <c r="R24" s="405"/>
      <c r="S24" s="405"/>
      <c r="T24" s="405"/>
      <c r="U24" s="405"/>
      <c r="V24" s="406"/>
      <c r="W24" s="470"/>
      <c r="X24" s="461"/>
      <c r="Y24" s="462"/>
      <c r="Z24" s="401" t="s">
        <v>170</v>
      </c>
      <c r="AA24" s="402"/>
      <c r="AB24" s="402"/>
      <c r="AC24" s="402"/>
      <c r="AD24" s="402"/>
      <c r="AE24" s="402"/>
      <c r="AF24" s="402"/>
      <c r="AG24" s="403"/>
      <c r="AH24" s="404">
        <v>194</v>
      </c>
      <c r="AI24" s="405"/>
      <c r="AJ24" s="405"/>
      <c r="AK24" s="405"/>
      <c r="AL24" s="406"/>
      <c r="AM24" s="404">
        <v>574240</v>
      </c>
      <c r="AN24" s="405"/>
      <c r="AO24" s="405"/>
      <c r="AP24" s="405"/>
      <c r="AQ24" s="405"/>
      <c r="AR24" s="406"/>
      <c r="AS24" s="404">
        <v>2960</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8842511</v>
      </c>
      <c r="BO24" s="429"/>
      <c r="BP24" s="429"/>
      <c r="BQ24" s="429"/>
      <c r="BR24" s="429"/>
      <c r="BS24" s="429"/>
      <c r="BT24" s="429"/>
      <c r="BU24" s="430"/>
      <c r="BV24" s="428">
        <v>8706392</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6030</v>
      </c>
      <c r="R25" s="405"/>
      <c r="S25" s="405"/>
      <c r="T25" s="405"/>
      <c r="U25" s="405"/>
      <c r="V25" s="406"/>
      <c r="W25" s="470"/>
      <c r="X25" s="461"/>
      <c r="Y25" s="462"/>
      <c r="Z25" s="401" t="s">
        <v>173</v>
      </c>
      <c r="AA25" s="402"/>
      <c r="AB25" s="402"/>
      <c r="AC25" s="402"/>
      <c r="AD25" s="402"/>
      <c r="AE25" s="402"/>
      <c r="AF25" s="402"/>
      <c r="AG25" s="403"/>
      <c r="AH25" s="404" t="s">
        <v>174</v>
      </c>
      <c r="AI25" s="405"/>
      <c r="AJ25" s="405"/>
      <c r="AK25" s="405"/>
      <c r="AL25" s="406"/>
      <c r="AM25" s="404" t="s">
        <v>174</v>
      </c>
      <c r="AN25" s="405"/>
      <c r="AO25" s="405"/>
      <c r="AP25" s="405"/>
      <c r="AQ25" s="405"/>
      <c r="AR25" s="406"/>
      <c r="AS25" s="404" t="s">
        <v>174</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764863</v>
      </c>
      <c r="BO25" s="424"/>
      <c r="BP25" s="424"/>
      <c r="BQ25" s="424"/>
      <c r="BR25" s="424"/>
      <c r="BS25" s="424"/>
      <c r="BT25" s="424"/>
      <c r="BU25" s="425"/>
      <c r="BV25" s="423">
        <v>524777</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5430</v>
      </c>
      <c r="R26" s="405"/>
      <c r="S26" s="405"/>
      <c r="T26" s="405"/>
      <c r="U26" s="405"/>
      <c r="V26" s="406"/>
      <c r="W26" s="470"/>
      <c r="X26" s="461"/>
      <c r="Y26" s="462"/>
      <c r="Z26" s="401" t="s">
        <v>177</v>
      </c>
      <c r="AA26" s="483"/>
      <c r="AB26" s="483"/>
      <c r="AC26" s="483"/>
      <c r="AD26" s="483"/>
      <c r="AE26" s="483"/>
      <c r="AF26" s="483"/>
      <c r="AG26" s="484"/>
      <c r="AH26" s="404">
        <v>11</v>
      </c>
      <c r="AI26" s="405"/>
      <c r="AJ26" s="405"/>
      <c r="AK26" s="405"/>
      <c r="AL26" s="406"/>
      <c r="AM26" s="404">
        <v>27808</v>
      </c>
      <c r="AN26" s="405"/>
      <c r="AO26" s="405"/>
      <c r="AP26" s="405"/>
      <c r="AQ26" s="405"/>
      <c r="AR26" s="406"/>
      <c r="AS26" s="404">
        <v>2528</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174</v>
      </c>
      <c r="BO26" s="429"/>
      <c r="BP26" s="429"/>
      <c r="BQ26" s="429"/>
      <c r="BR26" s="429"/>
      <c r="BS26" s="429"/>
      <c r="BT26" s="429"/>
      <c r="BU26" s="430"/>
      <c r="BV26" s="428" t="s">
        <v>174</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179</v>
      </c>
      <c r="F27" s="402"/>
      <c r="G27" s="402"/>
      <c r="H27" s="402"/>
      <c r="I27" s="402"/>
      <c r="J27" s="402"/>
      <c r="K27" s="403"/>
      <c r="L27" s="404">
        <v>1</v>
      </c>
      <c r="M27" s="405"/>
      <c r="N27" s="405"/>
      <c r="O27" s="405"/>
      <c r="P27" s="406"/>
      <c r="Q27" s="404">
        <v>3250</v>
      </c>
      <c r="R27" s="405"/>
      <c r="S27" s="405"/>
      <c r="T27" s="405"/>
      <c r="U27" s="405"/>
      <c r="V27" s="406"/>
      <c r="W27" s="470"/>
      <c r="X27" s="461"/>
      <c r="Y27" s="462"/>
      <c r="Z27" s="401" t="s">
        <v>180</v>
      </c>
      <c r="AA27" s="402"/>
      <c r="AB27" s="402"/>
      <c r="AC27" s="402"/>
      <c r="AD27" s="402"/>
      <c r="AE27" s="402"/>
      <c r="AF27" s="402"/>
      <c r="AG27" s="403"/>
      <c r="AH27" s="404">
        <v>1</v>
      </c>
      <c r="AI27" s="405"/>
      <c r="AJ27" s="405"/>
      <c r="AK27" s="405"/>
      <c r="AL27" s="406"/>
      <c r="AM27" s="404" t="s">
        <v>181</v>
      </c>
      <c r="AN27" s="405"/>
      <c r="AO27" s="405"/>
      <c r="AP27" s="405"/>
      <c r="AQ27" s="405"/>
      <c r="AR27" s="406"/>
      <c r="AS27" s="404" t="s">
        <v>181</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240060</v>
      </c>
      <c r="BO27" s="432"/>
      <c r="BP27" s="432"/>
      <c r="BQ27" s="432"/>
      <c r="BR27" s="432"/>
      <c r="BS27" s="432"/>
      <c r="BT27" s="432"/>
      <c r="BU27" s="433"/>
      <c r="BV27" s="431">
        <v>240060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2680</v>
      </c>
      <c r="R28" s="405"/>
      <c r="S28" s="405"/>
      <c r="T28" s="405"/>
      <c r="U28" s="405"/>
      <c r="V28" s="406"/>
      <c r="W28" s="470"/>
      <c r="X28" s="461"/>
      <c r="Y28" s="462"/>
      <c r="Z28" s="401" t="s">
        <v>184</v>
      </c>
      <c r="AA28" s="402"/>
      <c r="AB28" s="402"/>
      <c r="AC28" s="402"/>
      <c r="AD28" s="402"/>
      <c r="AE28" s="402"/>
      <c r="AF28" s="402"/>
      <c r="AG28" s="403"/>
      <c r="AH28" s="404" t="s">
        <v>174</v>
      </c>
      <c r="AI28" s="405"/>
      <c r="AJ28" s="405"/>
      <c r="AK28" s="405"/>
      <c r="AL28" s="406"/>
      <c r="AM28" s="404" t="s">
        <v>174</v>
      </c>
      <c r="AN28" s="405"/>
      <c r="AO28" s="405"/>
      <c r="AP28" s="405"/>
      <c r="AQ28" s="405"/>
      <c r="AR28" s="406"/>
      <c r="AS28" s="404" t="s">
        <v>174</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1431480</v>
      </c>
      <c r="BO28" s="424"/>
      <c r="BP28" s="424"/>
      <c r="BQ28" s="424"/>
      <c r="BR28" s="424"/>
      <c r="BS28" s="424"/>
      <c r="BT28" s="424"/>
      <c r="BU28" s="425"/>
      <c r="BV28" s="423">
        <v>1433645</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14</v>
      </c>
      <c r="M29" s="405"/>
      <c r="N29" s="405"/>
      <c r="O29" s="405"/>
      <c r="P29" s="406"/>
      <c r="Q29" s="404">
        <v>2440</v>
      </c>
      <c r="R29" s="405"/>
      <c r="S29" s="405"/>
      <c r="T29" s="405"/>
      <c r="U29" s="405"/>
      <c r="V29" s="406"/>
      <c r="W29" s="471"/>
      <c r="X29" s="472"/>
      <c r="Y29" s="473"/>
      <c r="Z29" s="401" t="s">
        <v>187</v>
      </c>
      <c r="AA29" s="402"/>
      <c r="AB29" s="402"/>
      <c r="AC29" s="402"/>
      <c r="AD29" s="402"/>
      <c r="AE29" s="402"/>
      <c r="AF29" s="402"/>
      <c r="AG29" s="403"/>
      <c r="AH29" s="404">
        <v>195</v>
      </c>
      <c r="AI29" s="405"/>
      <c r="AJ29" s="405"/>
      <c r="AK29" s="405"/>
      <c r="AL29" s="406"/>
      <c r="AM29" s="404">
        <v>578422</v>
      </c>
      <c r="AN29" s="405"/>
      <c r="AO29" s="405"/>
      <c r="AP29" s="405"/>
      <c r="AQ29" s="405"/>
      <c r="AR29" s="406"/>
      <c r="AS29" s="404">
        <v>2966</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63168</v>
      </c>
      <c r="BO29" s="429"/>
      <c r="BP29" s="429"/>
      <c r="BQ29" s="429"/>
      <c r="BR29" s="429"/>
      <c r="BS29" s="429"/>
      <c r="BT29" s="429"/>
      <c r="BU29" s="430"/>
      <c r="BV29" s="428">
        <v>63118</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94.9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2682262</v>
      </c>
      <c r="BO30" s="432"/>
      <c r="BP30" s="432"/>
      <c r="BQ30" s="432"/>
      <c r="BR30" s="432"/>
      <c r="BS30" s="432"/>
      <c r="BT30" s="432"/>
      <c r="BU30" s="433"/>
      <c r="BV30" s="431">
        <v>3073559</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196</v>
      </c>
      <c r="V33" s="391"/>
      <c r="W33" s="390" t="s">
        <v>197</v>
      </c>
      <c r="X33" s="390"/>
      <c r="Y33" s="390"/>
      <c r="Z33" s="390"/>
      <c r="AA33" s="390"/>
      <c r="AB33" s="390"/>
      <c r="AC33" s="390"/>
      <c r="AD33" s="390"/>
      <c r="AE33" s="390"/>
      <c r="AF33" s="390"/>
      <c r="AG33" s="390"/>
      <c r="AH33" s="390"/>
      <c r="AI33" s="390"/>
      <c r="AJ33" s="390"/>
      <c r="AK33" s="390"/>
      <c r="AL33" s="216"/>
      <c r="AM33" s="391" t="s">
        <v>196</v>
      </c>
      <c r="AN33" s="391"/>
      <c r="AO33" s="390" t="s">
        <v>197</v>
      </c>
      <c r="AP33" s="390"/>
      <c r="AQ33" s="390"/>
      <c r="AR33" s="390"/>
      <c r="AS33" s="390"/>
      <c r="AT33" s="390"/>
      <c r="AU33" s="390"/>
      <c r="AV33" s="390"/>
      <c r="AW33" s="390"/>
      <c r="AX33" s="390"/>
      <c r="AY33" s="390"/>
      <c r="AZ33" s="390"/>
      <c r="BA33" s="390"/>
      <c r="BB33" s="390"/>
      <c r="BC33" s="390"/>
      <c r="BD33" s="217"/>
      <c r="BE33" s="390" t="s">
        <v>198</v>
      </c>
      <c r="BF33" s="390"/>
      <c r="BG33" s="390" t="s">
        <v>199</v>
      </c>
      <c r="BH33" s="390"/>
      <c r="BI33" s="390"/>
      <c r="BJ33" s="390"/>
      <c r="BK33" s="390"/>
      <c r="BL33" s="390"/>
      <c r="BM33" s="390"/>
      <c r="BN33" s="390"/>
      <c r="BO33" s="390"/>
      <c r="BP33" s="390"/>
      <c r="BQ33" s="390"/>
      <c r="BR33" s="390"/>
      <c r="BS33" s="390"/>
      <c r="BT33" s="390"/>
      <c r="BU33" s="390"/>
      <c r="BV33" s="217"/>
      <c r="BW33" s="391" t="s">
        <v>198</v>
      </c>
      <c r="BX33" s="391"/>
      <c r="BY33" s="390" t="s">
        <v>200</v>
      </c>
      <c r="BZ33" s="390"/>
      <c r="CA33" s="390"/>
      <c r="CB33" s="390"/>
      <c r="CC33" s="390"/>
      <c r="CD33" s="390"/>
      <c r="CE33" s="390"/>
      <c r="CF33" s="390"/>
      <c r="CG33" s="390"/>
      <c r="CH33" s="390"/>
      <c r="CI33" s="390"/>
      <c r="CJ33" s="390"/>
      <c r="CK33" s="390"/>
      <c r="CL33" s="390"/>
      <c r="CM33" s="390"/>
      <c r="CN33" s="216"/>
      <c r="CO33" s="391" t="s">
        <v>196</v>
      </c>
      <c r="CP33" s="391"/>
      <c r="CQ33" s="390" t="s">
        <v>201</v>
      </c>
      <c r="CR33" s="390"/>
      <c r="CS33" s="390"/>
      <c r="CT33" s="390"/>
      <c r="CU33" s="390"/>
      <c r="CV33" s="390"/>
      <c r="CW33" s="390"/>
      <c r="CX33" s="390"/>
      <c r="CY33" s="390"/>
      <c r="CZ33" s="390"/>
      <c r="DA33" s="390"/>
      <c r="DB33" s="390"/>
      <c r="DC33" s="390"/>
      <c r="DD33" s="390"/>
      <c r="DE33" s="390"/>
      <c r="DF33" s="216"/>
      <c r="DG33" s="389" t="s">
        <v>202</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8</v>
      </c>
      <c r="BF34" s="387"/>
      <c r="BG34" s="386" t="str">
        <f>IF('各会計、関係団体の財政状況及び健全化判断比率'!B32="","",'各会計、関係団体の財政状況及び健全化判断比率'!B32)</f>
        <v>農業集落排水事業特別会計</v>
      </c>
      <c r="BH34" s="386"/>
      <c r="BI34" s="386"/>
      <c r="BJ34" s="386"/>
      <c r="BK34" s="386"/>
      <c r="BL34" s="386"/>
      <c r="BM34" s="386"/>
      <c r="BN34" s="386"/>
      <c r="BO34" s="386"/>
      <c r="BP34" s="386"/>
      <c r="BQ34" s="386"/>
      <c r="BR34" s="386"/>
      <c r="BS34" s="386"/>
      <c r="BT34" s="386"/>
      <c r="BU34" s="386"/>
      <c r="BV34" s="214"/>
      <c r="BW34" s="387">
        <f>IF(BY34="","",MAX(C34:D43,U34:V43,AM34:AN43,BE34:BF43)+1)</f>
        <v>10</v>
      </c>
      <c r="BX34" s="387"/>
      <c r="BY34" s="386" t="str">
        <f>IF('各会計、関係団体の財政状況及び健全化判断比率'!B68="","",'各会計、関係団体の財政状況及び健全化判断比率'!B68)</f>
        <v>熊本県市町村総合事務組合</v>
      </c>
      <c r="BZ34" s="386"/>
      <c r="CA34" s="386"/>
      <c r="CB34" s="386"/>
      <c r="CC34" s="386"/>
      <c r="CD34" s="386"/>
      <c r="CE34" s="386"/>
      <c r="CF34" s="386"/>
      <c r="CG34" s="386"/>
      <c r="CH34" s="386"/>
      <c r="CI34" s="386"/>
      <c r="CJ34" s="386"/>
      <c r="CK34" s="386"/>
      <c r="CL34" s="386"/>
      <c r="CM34" s="386"/>
      <c r="CN34" s="214"/>
      <c r="CO34" s="387">
        <f>IF(CQ34="","",MAX(C34:D43,U34:V43,AM34:AN43,BE34:BF43,BW34:BX43)+1)</f>
        <v>14</v>
      </c>
      <c r="CP34" s="387"/>
      <c r="CQ34" s="386" t="str">
        <f>IF('各会計、関係団体の財政状況及び健全化判断比率'!BS7="","",'各会計、関係団体の財政状況及び健全化判断比率'!BS7)</f>
        <v>御立岬</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町有温泉事業特別会計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9</v>
      </c>
      <c r="BF35" s="387"/>
      <c r="BG35" s="386" t="str">
        <f>IF('各会計、関係団体の財政状況及び健全化判断比率'!B33="","",'各会計、関係団体の財政状況及び健全化判断比率'!B33)</f>
        <v>生活排水処理事業特別会計</v>
      </c>
      <c r="BH35" s="386"/>
      <c r="BI35" s="386"/>
      <c r="BJ35" s="386"/>
      <c r="BK35" s="386"/>
      <c r="BL35" s="386"/>
      <c r="BM35" s="386"/>
      <c r="BN35" s="386"/>
      <c r="BO35" s="386"/>
      <c r="BP35" s="386"/>
      <c r="BQ35" s="386"/>
      <c r="BR35" s="386"/>
      <c r="BS35" s="386"/>
      <c r="BT35" s="386"/>
      <c r="BU35" s="386"/>
      <c r="BV35" s="214"/>
      <c r="BW35" s="387">
        <f t="shared" ref="BW35:BW43" si="2">IF(BY35="","",BW34+1)</f>
        <v>11</v>
      </c>
      <c r="BX35" s="387"/>
      <c r="BY35" s="386" t="str">
        <f>IF('各会計、関係団体の財政状況及び健全化判断比率'!B69="","",'各会計、関係団体の財政状況及び健全化判断比率'!B69)</f>
        <v>水俣芦北広域行政事務組合</v>
      </c>
      <c r="BZ35" s="386"/>
      <c r="CA35" s="386"/>
      <c r="CB35" s="386"/>
      <c r="CC35" s="386"/>
      <c r="CD35" s="386"/>
      <c r="CE35" s="386"/>
      <c r="CF35" s="386"/>
      <c r="CG35" s="386"/>
      <c r="CH35" s="386"/>
      <c r="CI35" s="386"/>
      <c r="CJ35" s="386"/>
      <c r="CK35" s="386"/>
      <c r="CL35" s="386"/>
      <c r="CM35" s="386"/>
      <c r="CN35" s="214"/>
      <c r="CO35" s="387">
        <f t="shared" ref="CO35:CO43" si="3">IF(CQ35="","",CO34+1)</f>
        <v>15</v>
      </c>
      <c r="CP35" s="387"/>
      <c r="CQ35" s="386" t="str">
        <f>IF('各会計、関係団体の財政状況及び健全化判断比率'!BS8="","",'各会計、関係団体の財政状況及び健全化判断比率'!BS8)</f>
        <v>あしきたマリンサービス</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奨学資金貸付事業特別会計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12</v>
      </c>
      <c r="BX36" s="387"/>
      <c r="BY36" s="386" t="str">
        <f>IF('各会計、関係団体の財政状況及び健全化判断比率'!B70="","",'各会計、関係団体の財政状況及び健全化判断比率'!B70)</f>
        <v>熊本県後期高齢者医療広域連合（一般会計）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13</v>
      </c>
      <c r="BX37" s="387"/>
      <c r="BY37" s="386" t="str">
        <f>IF('各会計、関係団体の財政状況及び健全化判断比率'!B71="","",'各会計、関係団体の財政状況及び健全化判断比率'!B71)</f>
        <v>熊本県後期高齢者医療広域連合（特別会計）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ueSApBRrqGBJibou+mclWLyUoFEly5DkOta5JhthlV+aRoS7aOsti0h260FV0oCxWnvfqVrOufNuwaHnX5hzMA==" saltValue="xl85K08RhtKaiv4MkmhcC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election activeCell="I36" sqref="I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1" t="s">
        <v>566</v>
      </c>
      <c r="D34" s="1211"/>
      <c r="E34" s="1212"/>
      <c r="F34" s="32">
        <v>7.69</v>
      </c>
      <c r="G34" s="33">
        <v>6.03</v>
      </c>
      <c r="H34" s="33">
        <v>4.68</v>
      </c>
      <c r="I34" s="33">
        <v>4.82</v>
      </c>
      <c r="J34" s="34">
        <v>5.69</v>
      </c>
      <c r="K34" s="22"/>
      <c r="L34" s="22"/>
      <c r="M34" s="22"/>
      <c r="N34" s="22"/>
      <c r="O34" s="22"/>
      <c r="P34" s="22"/>
    </row>
    <row r="35" spans="1:16" ht="39" customHeight="1" x14ac:dyDescent="0.15">
      <c r="A35" s="22"/>
      <c r="B35" s="35"/>
      <c r="C35" s="1205" t="s">
        <v>567</v>
      </c>
      <c r="D35" s="1206"/>
      <c r="E35" s="1207"/>
      <c r="F35" s="36">
        <v>4.67</v>
      </c>
      <c r="G35" s="37">
        <v>5.16</v>
      </c>
      <c r="H35" s="37">
        <v>6.2</v>
      </c>
      <c r="I35" s="37">
        <v>5.92</v>
      </c>
      <c r="J35" s="38">
        <v>5.38</v>
      </c>
      <c r="K35" s="22"/>
      <c r="L35" s="22"/>
      <c r="M35" s="22"/>
      <c r="N35" s="22"/>
      <c r="O35" s="22"/>
      <c r="P35" s="22"/>
    </row>
    <row r="36" spans="1:16" ht="39" customHeight="1" x14ac:dyDescent="0.15">
      <c r="A36" s="22"/>
      <c r="B36" s="35"/>
      <c r="C36" s="1205" t="s">
        <v>568</v>
      </c>
      <c r="D36" s="1206"/>
      <c r="E36" s="1207"/>
      <c r="F36" s="36">
        <v>3.52</v>
      </c>
      <c r="G36" s="37">
        <v>4.76</v>
      </c>
      <c r="H36" s="37">
        <v>4.96</v>
      </c>
      <c r="I36" s="37">
        <v>5.18</v>
      </c>
      <c r="J36" s="38">
        <v>5.3</v>
      </c>
      <c r="K36" s="22"/>
      <c r="L36" s="22"/>
      <c r="M36" s="22"/>
      <c r="N36" s="22"/>
      <c r="O36" s="22"/>
      <c r="P36" s="22"/>
    </row>
    <row r="37" spans="1:16" ht="39" customHeight="1" x14ac:dyDescent="0.15">
      <c r="A37" s="22"/>
      <c r="B37" s="35"/>
      <c r="C37" s="1205" t="s">
        <v>569</v>
      </c>
      <c r="D37" s="1206"/>
      <c r="E37" s="1207"/>
      <c r="F37" s="36">
        <v>2.87</v>
      </c>
      <c r="G37" s="37">
        <v>3.55</v>
      </c>
      <c r="H37" s="37">
        <v>3.89</v>
      </c>
      <c r="I37" s="37">
        <v>4.16</v>
      </c>
      <c r="J37" s="38">
        <v>4.1100000000000003</v>
      </c>
      <c r="K37" s="22"/>
      <c r="L37" s="22"/>
      <c r="M37" s="22"/>
      <c r="N37" s="22"/>
      <c r="O37" s="22"/>
      <c r="P37" s="22"/>
    </row>
    <row r="38" spans="1:16" ht="39" customHeight="1" x14ac:dyDescent="0.15">
      <c r="A38" s="22"/>
      <c r="B38" s="35"/>
      <c r="C38" s="1205" t="s">
        <v>570</v>
      </c>
      <c r="D38" s="1206"/>
      <c r="E38" s="1207"/>
      <c r="F38" s="36">
        <v>0.03</v>
      </c>
      <c r="G38" s="37">
        <v>0.02</v>
      </c>
      <c r="H38" s="37">
        <v>0.02</v>
      </c>
      <c r="I38" s="37">
        <v>0.02</v>
      </c>
      <c r="J38" s="38">
        <v>0.03</v>
      </c>
      <c r="K38" s="22"/>
      <c r="L38" s="22"/>
      <c r="M38" s="22"/>
      <c r="N38" s="22"/>
      <c r="O38" s="22"/>
      <c r="P38" s="22"/>
    </row>
    <row r="39" spans="1:16" ht="39" customHeight="1" x14ac:dyDescent="0.15">
      <c r="A39" s="22"/>
      <c r="B39" s="35"/>
      <c r="C39" s="1205" t="s">
        <v>571</v>
      </c>
      <c r="D39" s="1206"/>
      <c r="E39" s="1207"/>
      <c r="F39" s="36">
        <v>0</v>
      </c>
      <c r="G39" s="37">
        <v>0</v>
      </c>
      <c r="H39" s="37">
        <v>0</v>
      </c>
      <c r="I39" s="37">
        <v>0</v>
      </c>
      <c r="J39" s="38">
        <v>0</v>
      </c>
      <c r="K39" s="22"/>
      <c r="L39" s="22"/>
      <c r="M39" s="22"/>
      <c r="N39" s="22"/>
      <c r="O39" s="22"/>
      <c r="P39" s="22"/>
    </row>
    <row r="40" spans="1:16" ht="39" customHeight="1" x14ac:dyDescent="0.15">
      <c r="A40" s="22"/>
      <c r="B40" s="35"/>
      <c r="C40" s="1205" t="s">
        <v>572</v>
      </c>
      <c r="D40" s="1206"/>
      <c r="E40" s="1207"/>
      <c r="F40" s="36">
        <v>0</v>
      </c>
      <c r="G40" s="37">
        <v>0</v>
      </c>
      <c r="H40" s="37">
        <v>0</v>
      </c>
      <c r="I40" s="37">
        <v>0</v>
      </c>
      <c r="J40" s="38">
        <v>0</v>
      </c>
      <c r="K40" s="22"/>
      <c r="L40" s="22"/>
      <c r="M40" s="22"/>
      <c r="N40" s="22"/>
      <c r="O40" s="22"/>
      <c r="P40" s="22"/>
    </row>
    <row r="41" spans="1:16" ht="39" customHeight="1" x14ac:dyDescent="0.15">
      <c r="A41" s="22"/>
      <c r="B41" s="35"/>
      <c r="C41" s="1205" t="s">
        <v>573</v>
      </c>
      <c r="D41" s="1206"/>
      <c r="E41" s="1207"/>
      <c r="F41" s="36">
        <v>0</v>
      </c>
      <c r="G41" s="37">
        <v>0</v>
      </c>
      <c r="H41" s="37">
        <v>0</v>
      </c>
      <c r="I41" s="37">
        <v>0</v>
      </c>
      <c r="J41" s="38">
        <v>0</v>
      </c>
      <c r="K41" s="22"/>
      <c r="L41" s="22"/>
      <c r="M41" s="22"/>
      <c r="N41" s="22"/>
      <c r="O41" s="22"/>
      <c r="P41" s="22"/>
    </row>
    <row r="42" spans="1:16" ht="39" customHeight="1" x14ac:dyDescent="0.15">
      <c r="A42" s="22"/>
      <c r="B42" s="39"/>
      <c r="C42" s="1205" t="s">
        <v>574</v>
      </c>
      <c r="D42" s="1206"/>
      <c r="E42" s="1207"/>
      <c r="F42" s="36" t="s">
        <v>516</v>
      </c>
      <c r="G42" s="37" t="s">
        <v>516</v>
      </c>
      <c r="H42" s="37" t="s">
        <v>516</v>
      </c>
      <c r="I42" s="37" t="s">
        <v>516</v>
      </c>
      <c r="J42" s="38" t="s">
        <v>516</v>
      </c>
      <c r="K42" s="22"/>
      <c r="L42" s="22"/>
      <c r="M42" s="22"/>
      <c r="N42" s="22"/>
      <c r="O42" s="22"/>
      <c r="P42" s="22"/>
    </row>
    <row r="43" spans="1:16" ht="39" customHeight="1" thickBot="1" x14ac:dyDescent="0.2">
      <c r="A43" s="22"/>
      <c r="B43" s="40"/>
      <c r="C43" s="1208" t="s">
        <v>575</v>
      </c>
      <c r="D43" s="1209"/>
      <c r="E43" s="1210"/>
      <c r="F43" s="41">
        <v>0.12</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O0IiHu1eloSVZG8jjNakClPzzVD8fKYzQGbmuBZYeV6x1FFeuolmF++Z2cYI9uJg0coEzeWltsfI6jOSEcfIg==" saltValue="jYlyMyHifHJFAVhbLYs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13" zoomScale="55" zoomScaleNormal="55" zoomScaleSheetLayoutView="55" workbookViewId="0">
      <selection activeCell="N58" sqref="N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1" t="s">
        <v>11</v>
      </c>
      <c r="C45" s="1232"/>
      <c r="D45" s="58"/>
      <c r="E45" s="1237" t="s">
        <v>12</v>
      </c>
      <c r="F45" s="1237"/>
      <c r="G45" s="1237"/>
      <c r="H45" s="1237"/>
      <c r="I45" s="1237"/>
      <c r="J45" s="1238"/>
      <c r="K45" s="59">
        <v>1201</v>
      </c>
      <c r="L45" s="60">
        <v>1111</v>
      </c>
      <c r="M45" s="60">
        <v>1117</v>
      </c>
      <c r="N45" s="60">
        <v>1015</v>
      </c>
      <c r="O45" s="61">
        <v>1010</v>
      </c>
      <c r="P45" s="48"/>
      <c r="Q45" s="48"/>
      <c r="R45" s="48"/>
      <c r="S45" s="48"/>
      <c r="T45" s="48"/>
      <c r="U45" s="48"/>
    </row>
    <row r="46" spans="1:21" ht="30.75" customHeight="1" x14ac:dyDescent="0.15">
      <c r="A46" s="48"/>
      <c r="B46" s="1233"/>
      <c r="C46" s="1234"/>
      <c r="D46" s="62"/>
      <c r="E46" s="1215" t="s">
        <v>13</v>
      </c>
      <c r="F46" s="1215"/>
      <c r="G46" s="1215"/>
      <c r="H46" s="1215"/>
      <c r="I46" s="1215"/>
      <c r="J46" s="1216"/>
      <c r="K46" s="63" t="s">
        <v>516</v>
      </c>
      <c r="L46" s="64" t="s">
        <v>516</v>
      </c>
      <c r="M46" s="64" t="s">
        <v>516</v>
      </c>
      <c r="N46" s="64" t="s">
        <v>516</v>
      </c>
      <c r="O46" s="65" t="s">
        <v>516</v>
      </c>
      <c r="P46" s="48"/>
      <c r="Q46" s="48"/>
      <c r="R46" s="48"/>
      <c r="S46" s="48"/>
      <c r="T46" s="48"/>
      <c r="U46" s="48"/>
    </row>
    <row r="47" spans="1:21" ht="30.75" customHeight="1" x14ac:dyDescent="0.15">
      <c r="A47" s="48"/>
      <c r="B47" s="1233"/>
      <c r="C47" s="1234"/>
      <c r="D47" s="62"/>
      <c r="E47" s="1215" t="s">
        <v>14</v>
      </c>
      <c r="F47" s="1215"/>
      <c r="G47" s="1215"/>
      <c r="H47" s="1215"/>
      <c r="I47" s="1215"/>
      <c r="J47" s="1216"/>
      <c r="K47" s="63" t="s">
        <v>516</v>
      </c>
      <c r="L47" s="64" t="s">
        <v>516</v>
      </c>
      <c r="M47" s="64" t="s">
        <v>516</v>
      </c>
      <c r="N47" s="64" t="s">
        <v>516</v>
      </c>
      <c r="O47" s="65" t="s">
        <v>516</v>
      </c>
      <c r="P47" s="48"/>
      <c r="Q47" s="48"/>
      <c r="R47" s="48"/>
      <c r="S47" s="48"/>
      <c r="T47" s="48"/>
      <c r="U47" s="48"/>
    </row>
    <row r="48" spans="1:21" ht="30.75" customHeight="1" x14ac:dyDescent="0.15">
      <c r="A48" s="48"/>
      <c r="B48" s="1233"/>
      <c r="C48" s="1234"/>
      <c r="D48" s="62"/>
      <c r="E48" s="1215" t="s">
        <v>15</v>
      </c>
      <c r="F48" s="1215"/>
      <c r="G48" s="1215"/>
      <c r="H48" s="1215"/>
      <c r="I48" s="1215"/>
      <c r="J48" s="1216"/>
      <c r="K48" s="63">
        <v>149</v>
      </c>
      <c r="L48" s="64">
        <v>143</v>
      </c>
      <c r="M48" s="64">
        <v>143</v>
      </c>
      <c r="N48" s="64">
        <v>142</v>
      </c>
      <c r="O48" s="65">
        <v>141</v>
      </c>
      <c r="P48" s="48"/>
      <c r="Q48" s="48"/>
      <c r="R48" s="48"/>
      <c r="S48" s="48"/>
      <c r="T48" s="48"/>
      <c r="U48" s="48"/>
    </row>
    <row r="49" spans="1:21" ht="30.75" customHeight="1" x14ac:dyDescent="0.15">
      <c r="A49" s="48"/>
      <c r="B49" s="1233"/>
      <c r="C49" s="1234"/>
      <c r="D49" s="62"/>
      <c r="E49" s="1215" t="s">
        <v>16</v>
      </c>
      <c r="F49" s="1215"/>
      <c r="G49" s="1215"/>
      <c r="H49" s="1215"/>
      <c r="I49" s="1215"/>
      <c r="J49" s="1216"/>
      <c r="K49" s="63">
        <v>34</v>
      </c>
      <c r="L49" s="64">
        <v>34</v>
      </c>
      <c r="M49" s="64">
        <v>25</v>
      </c>
      <c r="N49" s="64" t="s">
        <v>516</v>
      </c>
      <c r="O49" s="65" t="s">
        <v>516</v>
      </c>
      <c r="P49" s="48"/>
      <c r="Q49" s="48"/>
      <c r="R49" s="48"/>
      <c r="S49" s="48"/>
      <c r="T49" s="48"/>
      <c r="U49" s="48"/>
    </row>
    <row r="50" spans="1:21" ht="30.75" customHeight="1" x14ac:dyDescent="0.15">
      <c r="A50" s="48"/>
      <c r="B50" s="1233"/>
      <c r="C50" s="1234"/>
      <c r="D50" s="62"/>
      <c r="E50" s="1215" t="s">
        <v>17</v>
      </c>
      <c r="F50" s="1215"/>
      <c r="G50" s="1215"/>
      <c r="H50" s="1215"/>
      <c r="I50" s="1215"/>
      <c r="J50" s="1216"/>
      <c r="K50" s="63" t="s">
        <v>516</v>
      </c>
      <c r="L50" s="64" t="s">
        <v>516</v>
      </c>
      <c r="M50" s="64" t="s">
        <v>516</v>
      </c>
      <c r="N50" s="64" t="s">
        <v>516</v>
      </c>
      <c r="O50" s="65" t="s">
        <v>516</v>
      </c>
      <c r="P50" s="48"/>
      <c r="Q50" s="48"/>
      <c r="R50" s="48"/>
      <c r="S50" s="48"/>
      <c r="T50" s="48"/>
      <c r="U50" s="48"/>
    </row>
    <row r="51" spans="1:21" ht="30.75" customHeight="1" x14ac:dyDescent="0.15">
      <c r="A51" s="48"/>
      <c r="B51" s="1235"/>
      <c r="C51" s="1236"/>
      <c r="D51" s="66"/>
      <c r="E51" s="1215" t="s">
        <v>18</v>
      </c>
      <c r="F51" s="1215"/>
      <c r="G51" s="1215"/>
      <c r="H51" s="1215"/>
      <c r="I51" s="1215"/>
      <c r="J51" s="1216"/>
      <c r="K51" s="63" t="s">
        <v>516</v>
      </c>
      <c r="L51" s="64" t="s">
        <v>516</v>
      </c>
      <c r="M51" s="64" t="s">
        <v>516</v>
      </c>
      <c r="N51" s="64" t="s">
        <v>516</v>
      </c>
      <c r="O51" s="65" t="s">
        <v>516</v>
      </c>
      <c r="P51" s="48"/>
      <c r="Q51" s="48"/>
      <c r="R51" s="48"/>
      <c r="S51" s="48"/>
      <c r="T51" s="48"/>
      <c r="U51" s="48"/>
    </row>
    <row r="52" spans="1:21" ht="30.75" customHeight="1" x14ac:dyDescent="0.15">
      <c r="A52" s="48"/>
      <c r="B52" s="1213" t="s">
        <v>19</v>
      </c>
      <c r="C52" s="1214"/>
      <c r="D52" s="66"/>
      <c r="E52" s="1215" t="s">
        <v>20</v>
      </c>
      <c r="F52" s="1215"/>
      <c r="G52" s="1215"/>
      <c r="H52" s="1215"/>
      <c r="I52" s="1215"/>
      <c r="J52" s="1216"/>
      <c r="K52" s="63">
        <v>1145</v>
      </c>
      <c r="L52" s="64">
        <v>1042</v>
      </c>
      <c r="M52" s="64">
        <v>1045</v>
      </c>
      <c r="N52" s="64">
        <v>965</v>
      </c>
      <c r="O52" s="65">
        <v>937</v>
      </c>
      <c r="P52" s="48"/>
      <c r="Q52" s="48"/>
      <c r="R52" s="48"/>
      <c r="S52" s="48"/>
      <c r="T52" s="48"/>
      <c r="U52" s="48"/>
    </row>
    <row r="53" spans="1:21" ht="30.75" customHeight="1" thickBot="1" x14ac:dyDescent="0.2">
      <c r="A53" s="48"/>
      <c r="B53" s="1217" t="s">
        <v>21</v>
      </c>
      <c r="C53" s="1218"/>
      <c r="D53" s="67"/>
      <c r="E53" s="1219" t="s">
        <v>22</v>
      </c>
      <c r="F53" s="1219"/>
      <c r="G53" s="1219"/>
      <c r="H53" s="1219"/>
      <c r="I53" s="1219"/>
      <c r="J53" s="1220"/>
      <c r="K53" s="68">
        <v>239</v>
      </c>
      <c r="L53" s="69">
        <v>246</v>
      </c>
      <c r="M53" s="69">
        <v>240</v>
      </c>
      <c r="N53" s="69">
        <v>192</v>
      </c>
      <c r="O53" s="70">
        <v>214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21" t="s">
        <v>25</v>
      </c>
      <c r="C57" s="1222"/>
      <c r="D57" s="1225" t="s">
        <v>26</v>
      </c>
      <c r="E57" s="1226"/>
      <c r="F57" s="1226"/>
      <c r="G57" s="1226"/>
      <c r="H57" s="1226"/>
      <c r="I57" s="1226"/>
      <c r="J57" s="1227"/>
      <c r="K57" s="83"/>
      <c r="L57" s="84"/>
      <c r="M57" s="84"/>
      <c r="N57" s="84"/>
      <c r="O57" s="85"/>
    </row>
    <row r="58" spans="1:21" ht="31.5" customHeight="1" thickBot="1" x14ac:dyDescent="0.2">
      <c r="B58" s="1223"/>
      <c r="C58" s="1224"/>
      <c r="D58" s="1228" t="s">
        <v>27</v>
      </c>
      <c r="E58" s="1229"/>
      <c r="F58" s="1229"/>
      <c r="G58" s="1229"/>
      <c r="H58" s="1229"/>
      <c r="I58" s="1229"/>
      <c r="J58" s="123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7QmI+KeMKHB4TlRe26EGTDeDcVMVtztd9ThCZ/9ZOG0LCouMKnyVDe/T4GE/Z9Qh6XG8f6/MYOOn7hR9ih7wA==" saltValue="mr1EttoGuvcPFeRFr3UUr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5" zoomScaleNormal="55" zoomScaleSheetLayoutView="100" workbookViewId="0">
      <selection activeCell="M50" sqref="M50:M5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51" t="s">
        <v>30</v>
      </c>
      <c r="C41" s="1252"/>
      <c r="D41" s="102"/>
      <c r="E41" s="1253" t="s">
        <v>31</v>
      </c>
      <c r="F41" s="1253"/>
      <c r="G41" s="1253"/>
      <c r="H41" s="1254"/>
      <c r="I41" s="103">
        <v>10094</v>
      </c>
      <c r="J41" s="104">
        <v>9943</v>
      </c>
      <c r="K41" s="104">
        <v>9816</v>
      </c>
      <c r="L41" s="104">
        <v>9773</v>
      </c>
      <c r="M41" s="105">
        <v>10009</v>
      </c>
    </row>
    <row r="42" spans="2:13" ht="27.75" customHeight="1" x14ac:dyDescent="0.15">
      <c r="B42" s="1241"/>
      <c r="C42" s="1242"/>
      <c r="D42" s="106"/>
      <c r="E42" s="1245" t="s">
        <v>32</v>
      </c>
      <c r="F42" s="1245"/>
      <c r="G42" s="1245"/>
      <c r="H42" s="1246"/>
      <c r="I42" s="107" t="s">
        <v>516</v>
      </c>
      <c r="J42" s="108" t="s">
        <v>516</v>
      </c>
      <c r="K42" s="108" t="s">
        <v>516</v>
      </c>
      <c r="L42" s="108" t="s">
        <v>516</v>
      </c>
      <c r="M42" s="109" t="s">
        <v>516</v>
      </c>
    </row>
    <row r="43" spans="2:13" ht="27.75" customHeight="1" x14ac:dyDescent="0.15">
      <c r="B43" s="1241"/>
      <c r="C43" s="1242"/>
      <c r="D43" s="106"/>
      <c r="E43" s="1245" t="s">
        <v>33</v>
      </c>
      <c r="F43" s="1245"/>
      <c r="G43" s="1245"/>
      <c r="H43" s="1246"/>
      <c r="I43" s="107">
        <v>1244</v>
      </c>
      <c r="J43" s="108">
        <v>1057</v>
      </c>
      <c r="K43" s="108">
        <v>973</v>
      </c>
      <c r="L43" s="108">
        <v>826</v>
      </c>
      <c r="M43" s="109">
        <v>713</v>
      </c>
    </row>
    <row r="44" spans="2:13" ht="27.75" customHeight="1" x14ac:dyDescent="0.15">
      <c r="B44" s="1241"/>
      <c r="C44" s="1242"/>
      <c r="D44" s="106"/>
      <c r="E44" s="1245" t="s">
        <v>34</v>
      </c>
      <c r="F44" s="1245"/>
      <c r="G44" s="1245"/>
      <c r="H44" s="1246"/>
      <c r="I44" s="107">
        <v>59</v>
      </c>
      <c r="J44" s="108">
        <v>25</v>
      </c>
      <c r="K44" s="108" t="s">
        <v>516</v>
      </c>
      <c r="L44" s="108" t="s">
        <v>516</v>
      </c>
      <c r="M44" s="109" t="s">
        <v>516</v>
      </c>
    </row>
    <row r="45" spans="2:13" ht="27.75" customHeight="1" x14ac:dyDescent="0.15">
      <c r="B45" s="1241"/>
      <c r="C45" s="1242"/>
      <c r="D45" s="106"/>
      <c r="E45" s="1245" t="s">
        <v>35</v>
      </c>
      <c r="F45" s="1245"/>
      <c r="G45" s="1245"/>
      <c r="H45" s="1246"/>
      <c r="I45" s="107">
        <v>2239</v>
      </c>
      <c r="J45" s="108">
        <v>2016</v>
      </c>
      <c r="K45" s="108">
        <v>1976</v>
      </c>
      <c r="L45" s="108">
        <v>1909</v>
      </c>
      <c r="M45" s="109">
        <v>1787</v>
      </c>
    </row>
    <row r="46" spans="2:13" ht="27.75" customHeight="1" x14ac:dyDescent="0.15">
      <c r="B46" s="1241"/>
      <c r="C46" s="1242"/>
      <c r="D46" s="110"/>
      <c r="E46" s="1245" t="s">
        <v>36</v>
      </c>
      <c r="F46" s="1245"/>
      <c r="G46" s="1245"/>
      <c r="H46" s="1246"/>
      <c r="I46" s="107" t="s">
        <v>516</v>
      </c>
      <c r="J46" s="108" t="s">
        <v>516</v>
      </c>
      <c r="K46" s="108" t="s">
        <v>516</v>
      </c>
      <c r="L46" s="108">
        <v>1</v>
      </c>
      <c r="M46" s="109" t="s">
        <v>516</v>
      </c>
    </row>
    <row r="47" spans="2:13" ht="27.75" customHeight="1" x14ac:dyDescent="0.15">
      <c r="B47" s="1241"/>
      <c r="C47" s="1242"/>
      <c r="D47" s="111"/>
      <c r="E47" s="1255" t="s">
        <v>37</v>
      </c>
      <c r="F47" s="1256"/>
      <c r="G47" s="1256"/>
      <c r="H47" s="1257"/>
      <c r="I47" s="107" t="s">
        <v>516</v>
      </c>
      <c r="J47" s="108" t="s">
        <v>516</v>
      </c>
      <c r="K47" s="108" t="s">
        <v>516</v>
      </c>
      <c r="L47" s="108" t="s">
        <v>516</v>
      </c>
      <c r="M47" s="109" t="s">
        <v>516</v>
      </c>
    </row>
    <row r="48" spans="2:13" ht="27.75" customHeight="1" x14ac:dyDescent="0.15">
      <c r="B48" s="1241"/>
      <c r="C48" s="1242"/>
      <c r="D48" s="106"/>
      <c r="E48" s="1245" t="s">
        <v>38</v>
      </c>
      <c r="F48" s="1245"/>
      <c r="G48" s="1245"/>
      <c r="H48" s="1246"/>
      <c r="I48" s="107" t="s">
        <v>516</v>
      </c>
      <c r="J48" s="108" t="s">
        <v>516</v>
      </c>
      <c r="K48" s="108" t="s">
        <v>516</v>
      </c>
      <c r="L48" s="108" t="s">
        <v>516</v>
      </c>
      <c r="M48" s="109" t="s">
        <v>516</v>
      </c>
    </row>
    <row r="49" spans="2:13" ht="27.75" customHeight="1" x14ac:dyDescent="0.15">
      <c r="B49" s="1243"/>
      <c r="C49" s="1244"/>
      <c r="D49" s="106"/>
      <c r="E49" s="1245" t="s">
        <v>39</v>
      </c>
      <c r="F49" s="1245"/>
      <c r="G49" s="1245"/>
      <c r="H49" s="1246"/>
      <c r="I49" s="107" t="s">
        <v>516</v>
      </c>
      <c r="J49" s="108" t="s">
        <v>516</v>
      </c>
      <c r="K49" s="108" t="s">
        <v>516</v>
      </c>
      <c r="L49" s="108" t="s">
        <v>516</v>
      </c>
      <c r="M49" s="109" t="s">
        <v>516</v>
      </c>
    </row>
    <row r="50" spans="2:13" ht="27.75" customHeight="1" x14ac:dyDescent="0.15">
      <c r="B50" s="1239" t="s">
        <v>40</v>
      </c>
      <c r="C50" s="1240"/>
      <c r="D50" s="112"/>
      <c r="E50" s="1245" t="s">
        <v>41</v>
      </c>
      <c r="F50" s="1245"/>
      <c r="G50" s="1245"/>
      <c r="H50" s="1246"/>
      <c r="I50" s="107">
        <v>4915</v>
      </c>
      <c r="J50" s="108">
        <v>5195</v>
      </c>
      <c r="K50" s="108">
        <v>5115</v>
      </c>
      <c r="L50" s="108">
        <v>4806</v>
      </c>
      <c r="M50" s="109">
        <v>4427</v>
      </c>
    </row>
    <row r="51" spans="2:13" ht="27.75" customHeight="1" x14ac:dyDescent="0.15">
      <c r="B51" s="1241"/>
      <c r="C51" s="1242"/>
      <c r="D51" s="106"/>
      <c r="E51" s="1245" t="s">
        <v>42</v>
      </c>
      <c r="F51" s="1245"/>
      <c r="G51" s="1245"/>
      <c r="H51" s="1246"/>
      <c r="I51" s="107">
        <v>481</v>
      </c>
      <c r="J51" s="108">
        <v>420</v>
      </c>
      <c r="K51" s="108">
        <v>358</v>
      </c>
      <c r="L51" s="108">
        <v>294</v>
      </c>
      <c r="M51" s="109">
        <v>240</v>
      </c>
    </row>
    <row r="52" spans="2:13" ht="27.75" customHeight="1" x14ac:dyDescent="0.15">
      <c r="B52" s="1243"/>
      <c r="C52" s="1244"/>
      <c r="D52" s="106"/>
      <c r="E52" s="1245" t="s">
        <v>43</v>
      </c>
      <c r="F52" s="1245"/>
      <c r="G52" s="1245"/>
      <c r="H52" s="1246"/>
      <c r="I52" s="107">
        <v>8845</v>
      </c>
      <c r="J52" s="108">
        <v>8675</v>
      </c>
      <c r="K52" s="108">
        <v>8492</v>
      </c>
      <c r="L52" s="108">
        <v>8507</v>
      </c>
      <c r="M52" s="109">
        <v>8828</v>
      </c>
    </row>
    <row r="53" spans="2:13" ht="27.75" customHeight="1" thickBot="1" x14ac:dyDescent="0.2">
      <c r="B53" s="1247" t="s">
        <v>44</v>
      </c>
      <c r="C53" s="1248"/>
      <c r="D53" s="113"/>
      <c r="E53" s="1249" t="s">
        <v>45</v>
      </c>
      <c r="F53" s="1249"/>
      <c r="G53" s="1249"/>
      <c r="H53" s="1250"/>
      <c r="I53" s="114">
        <v>-605</v>
      </c>
      <c r="J53" s="115">
        <v>-1248</v>
      </c>
      <c r="K53" s="115">
        <v>-1199</v>
      </c>
      <c r="L53" s="115">
        <v>-1097</v>
      </c>
      <c r="M53" s="116">
        <v>-986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AzHIXokGfwY5ifq5lKC2ErSwBGKF913xccCxjRrm6YE5zKP6RNxYa9vxgMEWcw3sgGo5VI06q66/xQb4W9bpg==" saltValue="U4E0MKtdOT6pIXrip/LT9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G37" zoomScale="70" zoomScaleNormal="70" zoomScaleSheetLayoutView="100" workbookViewId="0">
      <selection activeCell="F58" sqref="F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6" t="s">
        <v>48</v>
      </c>
      <c r="D55" s="1266"/>
      <c r="E55" s="1267"/>
      <c r="F55" s="128">
        <v>1461</v>
      </c>
      <c r="G55" s="128">
        <v>1434</v>
      </c>
      <c r="H55" s="129">
        <v>1431</v>
      </c>
    </row>
    <row r="56" spans="2:8" ht="52.5" customHeight="1" x14ac:dyDescent="0.15">
      <c r="B56" s="130"/>
      <c r="C56" s="1268" t="s">
        <v>49</v>
      </c>
      <c r="D56" s="1268"/>
      <c r="E56" s="1269"/>
      <c r="F56" s="131">
        <v>63</v>
      </c>
      <c r="G56" s="131">
        <v>63</v>
      </c>
      <c r="H56" s="132">
        <v>63</v>
      </c>
    </row>
    <row r="57" spans="2:8" ht="53.25" customHeight="1" x14ac:dyDescent="0.15">
      <c r="B57" s="130"/>
      <c r="C57" s="1270" t="s">
        <v>50</v>
      </c>
      <c r="D57" s="1270"/>
      <c r="E57" s="1271"/>
      <c r="F57" s="133">
        <v>3342</v>
      </c>
      <c r="G57" s="133">
        <v>3074</v>
      </c>
      <c r="H57" s="134">
        <v>2682</v>
      </c>
    </row>
    <row r="58" spans="2:8" ht="45.75" customHeight="1" x14ac:dyDescent="0.15">
      <c r="B58" s="135"/>
      <c r="C58" s="1258" t="s">
        <v>589</v>
      </c>
      <c r="D58" s="1259"/>
      <c r="E58" s="1260"/>
      <c r="F58" s="136">
        <v>1245</v>
      </c>
      <c r="G58" s="136">
        <v>1146</v>
      </c>
      <c r="H58" s="137">
        <v>947</v>
      </c>
    </row>
    <row r="59" spans="2:8" ht="45.75" customHeight="1" x14ac:dyDescent="0.15">
      <c r="B59" s="135"/>
      <c r="C59" s="1258" t="s">
        <v>590</v>
      </c>
      <c r="D59" s="1259"/>
      <c r="E59" s="1260"/>
      <c r="F59" s="136">
        <v>1238</v>
      </c>
      <c r="G59" s="136">
        <v>1089</v>
      </c>
      <c r="H59" s="137">
        <v>914</v>
      </c>
    </row>
    <row r="60" spans="2:8" ht="45.75" customHeight="1" x14ac:dyDescent="0.15">
      <c r="B60" s="135"/>
      <c r="C60" s="1258" t="s">
        <v>591</v>
      </c>
      <c r="D60" s="1259"/>
      <c r="E60" s="1260"/>
      <c r="F60" s="136">
        <v>443</v>
      </c>
      <c r="G60" s="136">
        <v>444</v>
      </c>
      <c r="H60" s="137">
        <v>394</v>
      </c>
    </row>
    <row r="61" spans="2:8" ht="45.75" customHeight="1" x14ac:dyDescent="0.15">
      <c r="B61" s="135"/>
      <c r="C61" s="1258" t="s">
        <v>592</v>
      </c>
      <c r="D61" s="1259"/>
      <c r="E61" s="1260"/>
      <c r="F61" s="136">
        <v>154</v>
      </c>
      <c r="G61" s="136">
        <v>138</v>
      </c>
      <c r="H61" s="137">
        <v>132</v>
      </c>
    </row>
    <row r="62" spans="2:8" ht="45.75" customHeight="1" thickBot="1" x14ac:dyDescent="0.2">
      <c r="B62" s="138"/>
      <c r="C62" s="1261" t="s">
        <v>593</v>
      </c>
      <c r="D62" s="1262"/>
      <c r="E62" s="1263"/>
      <c r="F62" s="139">
        <v>54</v>
      </c>
      <c r="G62" s="139">
        <v>68</v>
      </c>
      <c r="H62" s="140">
        <v>95</v>
      </c>
    </row>
    <row r="63" spans="2:8" ht="52.5" customHeight="1" thickBot="1" x14ac:dyDescent="0.2">
      <c r="B63" s="141"/>
      <c r="C63" s="1264" t="s">
        <v>51</v>
      </c>
      <c r="D63" s="1264"/>
      <c r="E63" s="1265"/>
      <c r="F63" s="142">
        <v>4865</v>
      </c>
      <c r="G63" s="142">
        <v>4570</v>
      </c>
      <c r="H63" s="143">
        <v>4177</v>
      </c>
    </row>
    <row r="64" spans="2:8" ht="15" customHeight="1" x14ac:dyDescent="0.15"/>
  </sheetData>
  <sheetProtection algorithmName="SHA-512" hashValue="OaGYr29oneVSiaZgjLqPH5GSTZ+8xdYeixSeyXtNSaFVT0cVHY/Mmj9iZ4s25at+He5ppE78aToOHkSlqD/ywQ==" saltValue="5JbLqOjZ0fycI1e9yFCC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54669-1C08-4BDE-B562-4C7B8D2FEAB9}">
  <sheetPr>
    <pageSetUpPr fitToPage="1"/>
  </sheetPr>
  <dimension ref="A1:WZM160"/>
  <sheetViews>
    <sheetView showGridLines="0" topLeftCell="AI1" zoomScale="90" zoomScaleNormal="90" zoomScaleSheetLayoutView="55" workbookViewId="0">
      <selection activeCell="BV15" sqref="BV15"/>
    </sheetView>
  </sheetViews>
  <sheetFormatPr defaultColWidth="0" defaultRowHeight="13.5" customHeight="1" zeroHeight="1" x14ac:dyDescent="0.15"/>
  <cols>
    <col min="1" max="1" width="6.375" style="1274" customWidth="1"/>
    <col min="2" max="107" width="2.5" style="1274" customWidth="1"/>
    <col min="108" max="108" width="6.125" style="1282" customWidth="1"/>
    <col min="109" max="109" width="5.875" style="1281"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x14ac:dyDescent="0.15">
      <c r="A1" s="1272"/>
      <c r="B1" s="1273"/>
      <c r="DD1" s="1274"/>
      <c r="DE1" s="1274"/>
    </row>
    <row r="2" spans="1:143" ht="25.5" customHeight="1" x14ac:dyDescent="0.15">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1274"/>
      <c r="DE2" s="1274"/>
    </row>
    <row r="3" spans="1:143" ht="25.5" customHeight="1" x14ac:dyDescent="0.15">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1274"/>
      <c r="DE3" s="1274"/>
    </row>
    <row r="4" spans="1:143" s="291" customFormat="1" x14ac:dyDescent="0.15">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x14ac:dyDescent="0.15">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x14ac:dyDescent="0.15">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4"/>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4"/>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4"/>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4"/>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4"/>
      <c r="DE19" s="1274"/>
    </row>
    <row r="20" spans="1:351" x14ac:dyDescent="0.15">
      <c r="DD20" s="1274"/>
      <c r="DE20" s="1274"/>
    </row>
    <row r="21" spans="1:351" ht="17.25" x14ac:dyDescent="0.15">
      <c r="B21" s="1276"/>
      <c r="C21" s="1277"/>
      <c r="D21" s="1277"/>
      <c r="E21" s="1277"/>
      <c r="F21" s="1277"/>
      <c r="G21" s="1277"/>
      <c r="H21" s="1277"/>
      <c r="I21" s="1277"/>
      <c r="J21" s="1277"/>
      <c r="K21" s="1277"/>
      <c r="L21" s="1277"/>
      <c r="M21" s="1277"/>
      <c r="N21" s="1278"/>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77"/>
      <c r="AQ21" s="1277"/>
      <c r="AR21" s="1277"/>
      <c r="AS21" s="1277"/>
      <c r="AT21" s="1278"/>
      <c r="AU21" s="1277"/>
      <c r="AV21" s="1277"/>
      <c r="AW21" s="1277"/>
      <c r="AX21" s="1277"/>
      <c r="AY21" s="1277"/>
      <c r="AZ21" s="1277"/>
      <c r="BA21" s="1277"/>
      <c r="BB21" s="1277"/>
      <c r="BC21" s="1277"/>
      <c r="BD21" s="1277"/>
      <c r="BE21" s="1277"/>
      <c r="BF21" s="1278"/>
      <c r="BG21" s="1277"/>
      <c r="BH21" s="1277"/>
      <c r="BI21" s="1277"/>
      <c r="BJ21" s="1277"/>
      <c r="BK21" s="1277"/>
      <c r="BL21" s="1277"/>
      <c r="BM21" s="1277"/>
      <c r="BN21" s="1277"/>
      <c r="BO21" s="1277"/>
      <c r="BP21" s="1277"/>
      <c r="BQ21" s="1277"/>
      <c r="BR21" s="1278"/>
      <c r="BS21" s="1277"/>
      <c r="BT21" s="1277"/>
      <c r="BU21" s="1277"/>
      <c r="BV21" s="1277"/>
      <c r="BW21" s="1277"/>
      <c r="BX21" s="1277"/>
      <c r="BY21" s="1277"/>
      <c r="BZ21" s="1277"/>
      <c r="CA21" s="1277"/>
      <c r="CB21" s="1277"/>
      <c r="CC21" s="1277"/>
      <c r="CD21" s="1278"/>
      <c r="CE21" s="1277"/>
      <c r="CF21" s="1277"/>
      <c r="CG21" s="1277"/>
      <c r="CH21" s="1277"/>
      <c r="CI21" s="1277"/>
      <c r="CJ21" s="1277"/>
      <c r="CK21" s="1277"/>
      <c r="CL21" s="1277"/>
      <c r="CM21" s="1277"/>
      <c r="CN21" s="1277"/>
      <c r="CO21" s="1277"/>
      <c r="CP21" s="1278"/>
      <c r="CQ21" s="1277"/>
      <c r="CR21" s="1277"/>
      <c r="CS21" s="1277"/>
      <c r="CT21" s="1277"/>
      <c r="CU21" s="1277"/>
      <c r="CV21" s="1277"/>
      <c r="CW21" s="1277"/>
      <c r="CX21" s="1277"/>
      <c r="CY21" s="1277"/>
      <c r="CZ21" s="1277"/>
      <c r="DA21" s="1277"/>
      <c r="DB21" s="1278"/>
      <c r="DC21" s="1277"/>
      <c r="DD21" s="1279"/>
      <c r="DE21" s="1274"/>
      <c r="MM21" s="1280"/>
    </row>
    <row r="22" spans="1:351" ht="17.25" x14ac:dyDescent="0.15">
      <c r="B22" s="1281"/>
      <c r="MM22" s="1280"/>
    </row>
    <row r="23" spans="1:351" x14ac:dyDescent="0.15">
      <c r="B23" s="1281"/>
    </row>
    <row r="24" spans="1:351" x14ac:dyDescent="0.15">
      <c r="B24" s="1281"/>
    </row>
    <row r="25" spans="1:351" x14ac:dyDescent="0.15">
      <c r="B25" s="1281"/>
    </row>
    <row r="26" spans="1:351" x14ac:dyDescent="0.15">
      <c r="B26" s="1281"/>
    </row>
    <row r="27" spans="1:351" x14ac:dyDescent="0.15">
      <c r="B27" s="1281"/>
    </row>
    <row r="28" spans="1:351" x14ac:dyDescent="0.15">
      <c r="B28" s="1281"/>
    </row>
    <row r="29" spans="1:351" x14ac:dyDescent="0.15">
      <c r="B29" s="1281"/>
    </row>
    <row r="30" spans="1:351" x14ac:dyDescent="0.15">
      <c r="B30" s="1281"/>
    </row>
    <row r="31" spans="1:351" x14ac:dyDescent="0.15">
      <c r="B31" s="1281"/>
    </row>
    <row r="32" spans="1:351" x14ac:dyDescent="0.15">
      <c r="B32" s="1281"/>
    </row>
    <row r="33" spans="2:109" x14ac:dyDescent="0.15">
      <c r="B33" s="1281"/>
    </row>
    <row r="34" spans="2:109" x14ac:dyDescent="0.15">
      <c r="B34" s="1281"/>
    </row>
    <row r="35" spans="2:109" x14ac:dyDescent="0.15">
      <c r="B35" s="1281"/>
    </row>
    <row r="36" spans="2:109" x14ac:dyDescent="0.15">
      <c r="B36" s="1281"/>
    </row>
    <row r="37" spans="2:109" x14ac:dyDescent="0.15">
      <c r="B37" s="1281"/>
    </row>
    <row r="38" spans="2:109" x14ac:dyDescent="0.15">
      <c r="B38" s="1281"/>
    </row>
    <row r="39" spans="2:109" x14ac:dyDescent="0.15">
      <c r="B39" s="1283"/>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284"/>
      <c r="AN39" s="1284"/>
      <c r="AO39" s="1284"/>
      <c r="AP39" s="1284"/>
      <c r="AQ39" s="1284"/>
      <c r="AR39" s="1284"/>
      <c r="AS39" s="1284"/>
      <c r="AT39" s="1284"/>
      <c r="AU39" s="1284"/>
      <c r="AV39" s="1284"/>
      <c r="AW39" s="1284"/>
      <c r="AX39" s="1284"/>
      <c r="AY39" s="1284"/>
      <c r="AZ39" s="1284"/>
      <c r="BA39" s="1284"/>
      <c r="BB39" s="1284"/>
      <c r="BC39" s="1284"/>
      <c r="BD39" s="1284"/>
      <c r="BE39" s="1284"/>
      <c r="BF39" s="1284"/>
      <c r="BG39" s="1284"/>
      <c r="BH39" s="1284"/>
      <c r="BI39" s="1284"/>
      <c r="BJ39" s="1284"/>
      <c r="BK39" s="1284"/>
      <c r="BL39" s="1284"/>
      <c r="BM39" s="1284"/>
      <c r="BN39" s="1284"/>
      <c r="BO39" s="1284"/>
      <c r="BP39" s="1284"/>
      <c r="BQ39" s="1284"/>
      <c r="BR39" s="1284"/>
      <c r="BS39" s="1284"/>
      <c r="BT39" s="1284"/>
      <c r="BU39" s="1284"/>
      <c r="BV39" s="1284"/>
      <c r="BW39" s="1284"/>
      <c r="BX39" s="1284"/>
      <c r="BY39" s="1284"/>
      <c r="BZ39" s="1284"/>
      <c r="CA39" s="1284"/>
      <c r="CB39" s="1284"/>
      <c r="CC39" s="1284"/>
      <c r="CD39" s="1284"/>
      <c r="CE39" s="1284"/>
      <c r="CF39" s="1284"/>
      <c r="CG39" s="1284"/>
      <c r="CH39" s="1284"/>
      <c r="CI39" s="1284"/>
      <c r="CJ39" s="1284"/>
      <c r="CK39" s="1284"/>
      <c r="CL39" s="1284"/>
      <c r="CM39" s="1284"/>
      <c r="CN39" s="1284"/>
      <c r="CO39" s="1284"/>
      <c r="CP39" s="1284"/>
      <c r="CQ39" s="1284"/>
      <c r="CR39" s="1284"/>
      <c r="CS39" s="1284"/>
      <c r="CT39" s="1284"/>
      <c r="CU39" s="1284"/>
      <c r="CV39" s="1284"/>
      <c r="CW39" s="1284"/>
      <c r="CX39" s="1284"/>
      <c r="CY39" s="1284"/>
      <c r="CZ39" s="1284"/>
      <c r="DA39" s="1284"/>
      <c r="DB39" s="1284"/>
      <c r="DC39" s="1284"/>
      <c r="DD39" s="1285"/>
    </row>
    <row r="40" spans="2:109" x14ac:dyDescent="0.15">
      <c r="B40" s="1286"/>
      <c r="DD40" s="1286"/>
      <c r="DE40" s="1274"/>
    </row>
    <row r="41" spans="2:109" ht="17.25" x14ac:dyDescent="0.15">
      <c r="B41" s="1287" t="s">
        <v>597</v>
      </c>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7"/>
      <c r="AL41" s="1277"/>
      <c r="AM41" s="1277"/>
      <c r="AN41" s="1277"/>
      <c r="AO41" s="1277"/>
      <c r="AP41" s="1277"/>
      <c r="AQ41" s="1277"/>
      <c r="AR41" s="1277"/>
      <c r="AS41" s="1277"/>
      <c r="AT41" s="1277"/>
      <c r="AU41" s="1277"/>
      <c r="AV41" s="1277"/>
      <c r="AW41" s="1277"/>
      <c r="AX41" s="1277"/>
      <c r="AY41" s="1277"/>
      <c r="AZ41" s="1277"/>
      <c r="BA41" s="1277"/>
      <c r="BB41" s="1277"/>
      <c r="BC41" s="1277"/>
      <c r="BD41" s="1277"/>
      <c r="BE41" s="1277"/>
      <c r="BF41" s="1277"/>
      <c r="BG41" s="1277"/>
      <c r="BH41" s="1277"/>
      <c r="BI41" s="1277"/>
      <c r="BJ41" s="1277"/>
      <c r="BK41" s="1277"/>
      <c r="BL41" s="1277"/>
      <c r="BM41" s="1277"/>
      <c r="BN41" s="1277"/>
      <c r="BO41" s="1277"/>
      <c r="BP41" s="1277"/>
      <c r="BQ41" s="1277"/>
      <c r="BR41" s="1277"/>
      <c r="BS41" s="1277"/>
      <c r="BT41" s="1277"/>
      <c r="BU41" s="1277"/>
      <c r="BV41" s="1277"/>
      <c r="BW41" s="1277"/>
      <c r="BX41" s="1277"/>
      <c r="BY41" s="1277"/>
      <c r="BZ41" s="1277"/>
      <c r="CA41" s="1277"/>
      <c r="CB41" s="1277"/>
      <c r="CC41" s="1277"/>
      <c r="CD41" s="1277"/>
      <c r="CE41" s="1277"/>
      <c r="CF41" s="1277"/>
      <c r="CG41" s="1277"/>
      <c r="CH41" s="1277"/>
      <c r="CI41" s="1277"/>
      <c r="CJ41" s="1277"/>
      <c r="CK41" s="1277"/>
      <c r="CL41" s="1277"/>
      <c r="CM41" s="1277"/>
      <c r="CN41" s="1277"/>
      <c r="CO41" s="1277"/>
      <c r="CP41" s="1277"/>
      <c r="CQ41" s="1277"/>
      <c r="CR41" s="1277"/>
      <c r="CS41" s="1277"/>
      <c r="CT41" s="1277"/>
      <c r="CU41" s="1277"/>
      <c r="CV41" s="1277"/>
      <c r="CW41" s="1277"/>
      <c r="CX41" s="1277"/>
      <c r="CY41" s="1277"/>
      <c r="CZ41" s="1277"/>
      <c r="DA41" s="1277"/>
      <c r="DB41" s="1277"/>
      <c r="DC41" s="1277"/>
      <c r="DD41" s="1279"/>
    </row>
    <row r="42" spans="2:109" x14ac:dyDescent="0.15">
      <c r="B42" s="1281"/>
      <c r="G42" s="1288"/>
      <c r="I42" s="1289"/>
      <c r="J42" s="1289"/>
      <c r="K42" s="1289"/>
      <c r="AM42" s="1288"/>
      <c r="AN42" s="1288" t="s">
        <v>598</v>
      </c>
      <c r="AP42" s="1289"/>
      <c r="AQ42" s="1289"/>
      <c r="AR42" s="1289"/>
      <c r="AY42" s="1288"/>
      <c r="BA42" s="1289"/>
      <c r="BB42" s="1289"/>
      <c r="BC42" s="1289"/>
      <c r="BK42" s="1288"/>
      <c r="BM42" s="1289"/>
      <c r="BN42" s="1289"/>
      <c r="BO42" s="1289"/>
      <c r="BW42" s="1288"/>
      <c r="BY42" s="1289"/>
      <c r="BZ42" s="1289"/>
      <c r="CA42" s="1289"/>
      <c r="CI42" s="1288"/>
      <c r="CK42" s="1289"/>
      <c r="CL42" s="1289"/>
      <c r="CM42" s="1289"/>
      <c r="CU42" s="1288"/>
      <c r="CW42" s="1289"/>
      <c r="CX42" s="1289"/>
      <c r="CY42" s="1289"/>
    </row>
    <row r="43" spans="2:109" ht="13.5" customHeight="1" x14ac:dyDescent="0.15">
      <c r="B43" s="1281"/>
      <c r="AN43" s="1290" t="s">
        <v>599</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1281"/>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1281"/>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1281"/>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1281"/>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1281"/>
      <c r="H48" s="1299"/>
      <c r="I48" s="1299"/>
      <c r="J48" s="1299"/>
      <c r="AN48" s="1299"/>
      <c r="AO48" s="1299"/>
      <c r="AP48" s="1299"/>
      <c r="AZ48" s="1299"/>
      <c r="BA48" s="1299"/>
      <c r="BB48" s="1299"/>
      <c r="BL48" s="1299"/>
      <c r="BM48" s="1299"/>
      <c r="BN48" s="1299"/>
      <c r="BX48" s="1299"/>
      <c r="BY48" s="1299"/>
      <c r="BZ48" s="1299"/>
      <c r="CJ48" s="1299"/>
      <c r="CK48" s="1299"/>
      <c r="CL48" s="1299"/>
      <c r="CV48" s="1299"/>
      <c r="CW48" s="1299"/>
      <c r="CX48" s="1299"/>
    </row>
    <row r="49" spans="1:109" x14ac:dyDescent="0.15">
      <c r="B49" s="1281"/>
      <c r="AN49" s="1274" t="s">
        <v>600</v>
      </c>
    </row>
    <row r="50" spans="1:109" x14ac:dyDescent="0.15">
      <c r="B50" s="1281"/>
      <c r="G50" s="1300"/>
      <c r="H50" s="1300"/>
      <c r="I50" s="1300"/>
      <c r="J50" s="1300"/>
      <c r="K50" s="1301"/>
      <c r="L50" s="1301"/>
      <c r="M50" s="1302"/>
      <c r="N50" s="1302"/>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557</v>
      </c>
      <c r="BQ50" s="1306"/>
      <c r="BR50" s="1306"/>
      <c r="BS50" s="1306"/>
      <c r="BT50" s="1306"/>
      <c r="BU50" s="1306"/>
      <c r="BV50" s="1306"/>
      <c r="BW50" s="1306"/>
      <c r="BX50" s="1306" t="s">
        <v>558</v>
      </c>
      <c r="BY50" s="1306"/>
      <c r="BZ50" s="1306"/>
      <c r="CA50" s="1306"/>
      <c r="CB50" s="1306"/>
      <c r="CC50" s="1306"/>
      <c r="CD50" s="1306"/>
      <c r="CE50" s="1306"/>
      <c r="CF50" s="1306" t="s">
        <v>559</v>
      </c>
      <c r="CG50" s="1306"/>
      <c r="CH50" s="1306"/>
      <c r="CI50" s="1306"/>
      <c r="CJ50" s="1306"/>
      <c r="CK50" s="1306"/>
      <c r="CL50" s="1306"/>
      <c r="CM50" s="1306"/>
      <c r="CN50" s="1306" t="s">
        <v>560</v>
      </c>
      <c r="CO50" s="1306"/>
      <c r="CP50" s="1306"/>
      <c r="CQ50" s="1306"/>
      <c r="CR50" s="1306"/>
      <c r="CS50" s="1306"/>
      <c r="CT50" s="1306"/>
      <c r="CU50" s="1306"/>
      <c r="CV50" s="1306" t="s">
        <v>561</v>
      </c>
      <c r="CW50" s="1306"/>
      <c r="CX50" s="1306"/>
      <c r="CY50" s="1306"/>
      <c r="CZ50" s="1306"/>
      <c r="DA50" s="1306"/>
      <c r="DB50" s="1306"/>
      <c r="DC50" s="1306"/>
    </row>
    <row r="51" spans="1:109" ht="13.5" customHeight="1" x14ac:dyDescent="0.15">
      <c r="B51" s="1281"/>
      <c r="G51" s="1307"/>
      <c r="H51" s="1307"/>
      <c r="I51" s="1308"/>
      <c r="J51" s="1308"/>
      <c r="K51" s="1309"/>
      <c r="L51" s="1309"/>
      <c r="M51" s="1309"/>
      <c r="N51" s="1309"/>
      <c r="AM51" s="1299"/>
      <c r="AN51" s="1310" t="s">
        <v>601</v>
      </c>
      <c r="AO51" s="1310"/>
      <c r="AP51" s="1310"/>
      <c r="AQ51" s="1310"/>
      <c r="AR51" s="1310"/>
      <c r="AS51" s="1310"/>
      <c r="AT51" s="1310"/>
      <c r="AU51" s="1310"/>
      <c r="AV51" s="1310"/>
      <c r="AW51" s="1310"/>
      <c r="AX51" s="1310"/>
      <c r="AY51" s="1310"/>
      <c r="AZ51" s="1310"/>
      <c r="BA51" s="1310"/>
      <c r="BB51" s="1310" t="s">
        <v>602</v>
      </c>
      <c r="BC51" s="1310"/>
      <c r="BD51" s="1310"/>
      <c r="BE51" s="1310"/>
      <c r="BF51" s="1310"/>
      <c r="BG51" s="1310"/>
      <c r="BH51" s="1310"/>
      <c r="BI51" s="1310"/>
      <c r="BJ51" s="1310"/>
      <c r="BK51" s="1310"/>
      <c r="BL51" s="1310"/>
      <c r="BM51" s="1310"/>
      <c r="BN51" s="1310"/>
      <c r="BO51" s="1310"/>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1281"/>
      <c r="G52" s="1307"/>
      <c r="H52" s="1307"/>
      <c r="I52" s="1308"/>
      <c r="J52" s="1308"/>
      <c r="K52" s="1309"/>
      <c r="L52" s="1309"/>
      <c r="M52" s="1309"/>
      <c r="N52" s="1309"/>
      <c r="AM52" s="1299"/>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9"/>
      <c r="B53" s="1281"/>
      <c r="G53" s="1307"/>
      <c r="H53" s="1307"/>
      <c r="I53" s="1300"/>
      <c r="J53" s="1300"/>
      <c r="K53" s="1309"/>
      <c r="L53" s="1309"/>
      <c r="M53" s="1309"/>
      <c r="N53" s="1309"/>
      <c r="AM53" s="1299"/>
      <c r="AN53" s="1310"/>
      <c r="AO53" s="1310"/>
      <c r="AP53" s="1310"/>
      <c r="AQ53" s="1310"/>
      <c r="AR53" s="1310"/>
      <c r="AS53" s="1310"/>
      <c r="AT53" s="1310"/>
      <c r="AU53" s="1310"/>
      <c r="AV53" s="1310"/>
      <c r="AW53" s="1310"/>
      <c r="AX53" s="1310"/>
      <c r="AY53" s="1310"/>
      <c r="AZ53" s="1310"/>
      <c r="BA53" s="1310"/>
      <c r="BB53" s="1310" t="s">
        <v>603</v>
      </c>
      <c r="BC53" s="1310"/>
      <c r="BD53" s="1310"/>
      <c r="BE53" s="1310"/>
      <c r="BF53" s="1310"/>
      <c r="BG53" s="1310"/>
      <c r="BH53" s="1310"/>
      <c r="BI53" s="1310"/>
      <c r="BJ53" s="1310"/>
      <c r="BK53" s="1310"/>
      <c r="BL53" s="1310"/>
      <c r="BM53" s="1310"/>
      <c r="BN53" s="1310"/>
      <c r="BO53" s="1310"/>
      <c r="BP53" s="1311">
        <v>68.7</v>
      </c>
      <c r="BQ53" s="1311"/>
      <c r="BR53" s="1311"/>
      <c r="BS53" s="1311"/>
      <c r="BT53" s="1311"/>
      <c r="BU53" s="1311"/>
      <c r="BV53" s="1311"/>
      <c r="BW53" s="1311"/>
      <c r="BX53" s="1311">
        <v>70</v>
      </c>
      <c r="BY53" s="1311"/>
      <c r="BZ53" s="1311"/>
      <c r="CA53" s="1311"/>
      <c r="CB53" s="1311"/>
      <c r="CC53" s="1311"/>
      <c r="CD53" s="1311"/>
      <c r="CE53" s="1311"/>
      <c r="CF53" s="1311">
        <v>70.8</v>
      </c>
      <c r="CG53" s="1311"/>
      <c r="CH53" s="1311"/>
      <c r="CI53" s="1311"/>
      <c r="CJ53" s="1311"/>
      <c r="CK53" s="1311"/>
      <c r="CL53" s="1311"/>
      <c r="CM53" s="1311"/>
      <c r="CN53" s="1311">
        <v>71.900000000000006</v>
      </c>
      <c r="CO53" s="1311"/>
      <c r="CP53" s="1311"/>
      <c r="CQ53" s="1311"/>
      <c r="CR53" s="1311"/>
      <c r="CS53" s="1311"/>
      <c r="CT53" s="1311"/>
      <c r="CU53" s="1311"/>
      <c r="CV53" s="1311">
        <v>64.099999999999994</v>
      </c>
      <c r="CW53" s="1311"/>
      <c r="CX53" s="1311"/>
      <c r="CY53" s="1311"/>
      <c r="CZ53" s="1311"/>
      <c r="DA53" s="1311"/>
      <c r="DB53" s="1311"/>
      <c r="DC53" s="1311"/>
    </row>
    <row r="54" spans="1:109" x14ac:dyDescent="0.15">
      <c r="A54" s="1289"/>
      <c r="B54" s="1281"/>
      <c r="G54" s="1307"/>
      <c r="H54" s="1307"/>
      <c r="I54" s="1300"/>
      <c r="J54" s="1300"/>
      <c r="K54" s="1309"/>
      <c r="L54" s="1309"/>
      <c r="M54" s="1309"/>
      <c r="N54" s="1309"/>
      <c r="AM54" s="1299"/>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9"/>
      <c r="B55" s="1281"/>
      <c r="G55" s="1300"/>
      <c r="H55" s="1300"/>
      <c r="I55" s="1300"/>
      <c r="J55" s="1300"/>
      <c r="K55" s="1309"/>
      <c r="L55" s="1309"/>
      <c r="M55" s="1309"/>
      <c r="N55" s="1309"/>
      <c r="AN55" s="1306" t="s">
        <v>604</v>
      </c>
      <c r="AO55" s="1306"/>
      <c r="AP55" s="1306"/>
      <c r="AQ55" s="1306"/>
      <c r="AR55" s="1306"/>
      <c r="AS55" s="1306"/>
      <c r="AT55" s="1306"/>
      <c r="AU55" s="1306"/>
      <c r="AV55" s="1306"/>
      <c r="AW55" s="1306"/>
      <c r="AX55" s="1306"/>
      <c r="AY55" s="1306"/>
      <c r="AZ55" s="1306"/>
      <c r="BA55" s="1306"/>
      <c r="BB55" s="1310" t="s">
        <v>602</v>
      </c>
      <c r="BC55" s="1310"/>
      <c r="BD55" s="1310"/>
      <c r="BE55" s="1310"/>
      <c r="BF55" s="1310"/>
      <c r="BG55" s="1310"/>
      <c r="BH55" s="1310"/>
      <c r="BI55" s="1310"/>
      <c r="BJ55" s="1310"/>
      <c r="BK55" s="1310"/>
      <c r="BL55" s="1310"/>
      <c r="BM55" s="1310"/>
      <c r="BN55" s="1310"/>
      <c r="BO55" s="1310"/>
      <c r="BP55" s="1311">
        <v>44.9</v>
      </c>
      <c r="BQ55" s="1311"/>
      <c r="BR55" s="1311"/>
      <c r="BS55" s="1311"/>
      <c r="BT55" s="1311"/>
      <c r="BU55" s="1311"/>
      <c r="BV55" s="1311"/>
      <c r="BW55" s="1311"/>
      <c r="BX55" s="1311">
        <v>32.9</v>
      </c>
      <c r="BY55" s="1311"/>
      <c r="BZ55" s="1311"/>
      <c r="CA55" s="1311"/>
      <c r="CB55" s="1311"/>
      <c r="CC55" s="1311"/>
      <c r="CD55" s="1311"/>
      <c r="CE55" s="1311"/>
      <c r="CF55" s="1311">
        <v>28.5</v>
      </c>
      <c r="CG55" s="1311"/>
      <c r="CH55" s="1311"/>
      <c r="CI55" s="1311"/>
      <c r="CJ55" s="1311"/>
      <c r="CK55" s="1311"/>
      <c r="CL55" s="1311"/>
      <c r="CM55" s="1311"/>
      <c r="CN55" s="1311">
        <v>20.5</v>
      </c>
      <c r="CO55" s="1311"/>
      <c r="CP55" s="1311"/>
      <c r="CQ55" s="1311"/>
      <c r="CR55" s="1311"/>
      <c r="CS55" s="1311"/>
      <c r="CT55" s="1311"/>
      <c r="CU55" s="1311"/>
      <c r="CV55" s="1311">
        <v>21.4</v>
      </c>
      <c r="CW55" s="1311"/>
      <c r="CX55" s="1311"/>
      <c r="CY55" s="1311"/>
      <c r="CZ55" s="1311"/>
      <c r="DA55" s="1311"/>
      <c r="DB55" s="1311"/>
      <c r="DC55" s="1311"/>
    </row>
    <row r="56" spans="1:109" x14ac:dyDescent="0.15">
      <c r="A56" s="1289"/>
      <c r="B56" s="1281"/>
      <c r="G56" s="1300"/>
      <c r="H56" s="1300"/>
      <c r="I56" s="1300"/>
      <c r="J56" s="1300"/>
      <c r="K56" s="1309"/>
      <c r="L56" s="1309"/>
      <c r="M56" s="1309"/>
      <c r="N56" s="1309"/>
      <c r="AN56" s="1306"/>
      <c r="AO56" s="1306"/>
      <c r="AP56" s="1306"/>
      <c r="AQ56" s="1306"/>
      <c r="AR56" s="1306"/>
      <c r="AS56" s="1306"/>
      <c r="AT56" s="1306"/>
      <c r="AU56" s="1306"/>
      <c r="AV56" s="1306"/>
      <c r="AW56" s="1306"/>
      <c r="AX56" s="1306"/>
      <c r="AY56" s="1306"/>
      <c r="AZ56" s="1306"/>
      <c r="BA56" s="1306"/>
      <c r="BB56" s="1310"/>
      <c r="BC56" s="1310"/>
      <c r="BD56" s="1310"/>
      <c r="BE56" s="1310"/>
      <c r="BF56" s="1310"/>
      <c r="BG56" s="1310"/>
      <c r="BH56" s="1310"/>
      <c r="BI56" s="1310"/>
      <c r="BJ56" s="1310"/>
      <c r="BK56" s="1310"/>
      <c r="BL56" s="1310"/>
      <c r="BM56" s="1310"/>
      <c r="BN56" s="1310"/>
      <c r="BO56" s="1310"/>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9" customFormat="1" x14ac:dyDescent="0.15">
      <c r="B57" s="1312"/>
      <c r="G57" s="1300"/>
      <c r="H57" s="1300"/>
      <c r="I57" s="1313"/>
      <c r="J57" s="1313"/>
      <c r="K57" s="1309"/>
      <c r="L57" s="1309"/>
      <c r="M57" s="1309"/>
      <c r="N57" s="1309"/>
      <c r="AM57" s="1274"/>
      <c r="AN57" s="1306"/>
      <c r="AO57" s="1306"/>
      <c r="AP57" s="1306"/>
      <c r="AQ57" s="1306"/>
      <c r="AR57" s="1306"/>
      <c r="AS57" s="1306"/>
      <c r="AT57" s="1306"/>
      <c r="AU57" s="1306"/>
      <c r="AV57" s="1306"/>
      <c r="AW57" s="1306"/>
      <c r="AX57" s="1306"/>
      <c r="AY57" s="1306"/>
      <c r="AZ57" s="1306"/>
      <c r="BA57" s="1306"/>
      <c r="BB57" s="1310" t="s">
        <v>603</v>
      </c>
      <c r="BC57" s="1310"/>
      <c r="BD57" s="1310"/>
      <c r="BE57" s="1310"/>
      <c r="BF57" s="1310"/>
      <c r="BG57" s="1310"/>
      <c r="BH57" s="1310"/>
      <c r="BI57" s="1310"/>
      <c r="BJ57" s="1310"/>
      <c r="BK57" s="1310"/>
      <c r="BL57" s="1310"/>
      <c r="BM57" s="1310"/>
      <c r="BN57" s="1310"/>
      <c r="BO57" s="1310"/>
      <c r="BP57" s="1311">
        <v>61.9</v>
      </c>
      <c r="BQ57" s="1311"/>
      <c r="BR57" s="1311"/>
      <c r="BS57" s="1311"/>
      <c r="BT57" s="1311"/>
      <c r="BU57" s="1311"/>
      <c r="BV57" s="1311"/>
      <c r="BW57" s="1311"/>
      <c r="BX57" s="1311">
        <v>57</v>
      </c>
      <c r="BY57" s="1311"/>
      <c r="BZ57" s="1311"/>
      <c r="CA57" s="1311"/>
      <c r="CB57" s="1311"/>
      <c r="CC57" s="1311"/>
      <c r="CD57" s="1311"/>
      <c r="CE57" s="1311"/>
      <c r="CF57" s="1311">
        <v>59.7</v>
      </c>
      <c r="CG57" s="1311"/>
      <c r="CH57" s="1311"/>
      <c r="CI57" s="1311"/>
      <c r="CJ57" s="1311"/>
      <c r="CK57" s="1311"/>
      <c r="CL57" s="1311"/>
      <c r="CM57" s="1311"/>
      <c r="CN57" s="1311">
        <v>60</v>
      </c>
      <c r="CO57" s="1311"/>
      <c r="CP57" s="1311"/>
      <c r="CQ57" s="1311"/>
      <c r="CR57" s="1311"/>
      <c r="CS57" s="1311"/>
      <c r="CT57" s="1311"/>
      <c r="CU57" s="1311"/>
      <c r="CV57" s="1311">
        <v>60.2</v>
      </c>
      <c r="CW57" s="1311"/>
      <c r="CX57" s="1311"/>
      <c r="CY57" s="1311"/>
      <c r="CZ57" s="1311"/>
      <c r="DA57" s="1311"/>
      <c r="DB57" s="1311"/>
      <c r="DC57" s="1311"/>
      <c r="DD57" s="1314"/>
      <c r="DE57" s="1312"/>
    </row>
    <row r="58" spans="1:109" s="1289" customFormat="1" x14ac:dyDescent="0.15">
      <c r="A58" s="1274"/>
      <c r="B58" s="1312"/>
      <c r="G58" s="1300"/>
      <c r="H58" s="1300"/>
      <c r="I58" s="1313"/>
      <c r="J58" s="1313"/>
      <c r="K58" s="1309"/>
      <c r="L58" s="1309"/>
      <c r="M58" s="1309"/>
      <c r="N58" s="1309"/>
      <c r="AM58" s="1274"/>
      <c r="AN58" s="1306"/>
      <c r="AO58" s="1306"/>
      <c r="AP58" s="1306"/>
      <c r="AQ58" s="1306"/>
      <c r="AR58" s="1306"/>
      <c r="AS58" s="1306"/>
      <c r="AT58" s="1306"/>
      <c r="AU58" s="1306"/>
      <c r="AV58" s="1306"/>
      <c r="AW58" s="1306"/>
      <c r="AX58" s="1306"/>
      <c r="AY58" s="1306"/>
      <c r="AZ58" s="1306"/>
      <c r="BA58" s="1306"/>
      <c r="BB58" s="1310"/>
      <c r="BC58" s="1310"/>
      <c r="BD58" s="1310"/>
      <c r="BE58" s="1310"/>
      <c r="BF58" s="1310"/>
      <c r="BG58" s="1310"/>
      <c r="BH58" s="1310"/>
      <c r="BI58" s="1310"/>
      <c r="BJ58" s="1310"/>
      <c r="BK58" s="1310"/>
      <c r="BL58" s="1310"/>
      <c r="BM58" s="1310"/>
      <c r="BN58" s="1310"/>
      <c r="BO58" s="1310"/>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9" customFormat="1" x14ac:dyDescent="0.15">
      <c r="A59" s="1274"/>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9" customFormat="1" x14ac:dyDescent="0.15">
      <c r="A60" s="1274"/>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9" customFormat="1" x14ac:dyDescent="0.15">
      <c r="A61" s="1274"/>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6"/>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286"/>
      <c r="AS62" s="1286"/>
      <c r="AT62" s="1286"/>
      <c r="AU62" s="1286"/>
      <c r="AV62" s="1286"/>
      <c r="AW62" s="1286"/>
      <c r="AX62" s="1286"/>
      <c r="AY62" s="1286"/>
      <c r="AZ62" s="1286"/>
      <c r="BA62" s="1286"/>
      <c r="BB62" s="1286"/>
      <c r="BC62" s="1286"/>
      <c r="BD62" s="1286"/>
      <c r="BE62" s="1286"/>
      <c r="BF62" s="1286"/>
      <c r="BG62" s="1286"/>
      <c r="BH62" s="1286"/>
      <c r="BI62" s="1286"/>
      <c r="BJ62" s="1286"/>
      <c r="BK62" s="1286"/>
      <c r="BL62" s="1286"/>
      <c r="BM62" s="1286"/>
      <c r="BN62" s="1286"/>
      <c r="BO62" s="1286"/>
      <c r="BP62" s="1286"/>
      <c r="BQ62" s="1286"/>
      <c r="BR62" s="1286"/>
      <c r="BS62" s="1286"/>
      <c r="BT62" s="1286"/>
      <c r="BU62" s="1286"/>
      <c r="BV62" s="1286"/>
      <c r="BW62" s="1286"/>
      <c r="BX62" s="1286"/>
      <c r="BY62" s="1286"/>
      <c r="BZ62" s="1286"/>
      <c r="CA62" s="1286"/>
      <c r="CB62" s="1286"/>
      <c r="CC62" s="1286"/>
      <c r="CD62" s="1286"/>
      <c r="CE62" s="1286"/>
      <c r="CF62" s="1286"/>
      <c r="CG62" s="1286"/>
      <c r="CH62" s="1286"/>
      <c r="CI62" s="1286"/>
      <c r="CJ62" s="1286"/>
      <c r="CK62" s="1286"/>
      <c r="CL62" s="1286"/>
      <c r="CM62" s="1286"/>
      <c r="CN62" s="1286"/>
      <c r="CO62" s="1286"/>
      <c r="CP62" s="1286"/>
      <c r="CQ62" s="1286"/>
      <c r="CR62" s="1286"/>
      <c r="CS62" s="1286"/>
      <c r="CT62" s="1286"/>
      <c r="CU62" s="1286"/>
      <c r="CV62" s="1286"/>
      <c r="CW62" s="1286"/>
      <c r="CX62" s="1286"/>
      <c r="CY62" s="1286"/>
      <c r="CZ62" s="1286"/>
      <c r="DA62" s="1286"/>
      <c r="DB62" s="1286"/>
      <c r="DC62" s="1286"/>
      <c r="DD62" s="1286"/>
      <c r="DE62" s="1274"/>
    </row>
    <row r="63" spans="1:109" ht="17.25" x14ac:dyDescent="0.15">
      <c r="B63" s="1320" t="s">
        <v>605</v>
      </c>
    </row>
    <row r="64" spans="1:109" x14ac:dyDescent="0.15">
      <c r="B64" s="1281"/>
      <c r="G64" s="1288"/>
      <c r="I64" s="1321"/>
      <c r="J64" s="1321"/>
      <c r="K64" s="1321"/>
      <c r="L64" s="1321"/>
      <c r="M64" s="1321"/>
      <c r="N64" s="1322"/>
      <c r="AM64" s="1288"/>
      <c r="AN64" s="1288" t="s">
        <v>598</v>
      </c>
      <c r="AP64" s="1289"/>
      <c r="AQ64" s="1289"/>
      <c r="AR64" s="1289"/>
      <c r="AY64" s="1288"/>
      <c r="BA64" s="1289"/>
      <c r="BB64" s="1289"/>
      <c r="BC64" s="1289"/>
      <c r="BK64" s="1288"/>
      <c r="BM64" s="1289"/>
      <c r="BN64" s="1289"/>
      <c r="BO64" s="1289"/>
      <c r="BW64" s="1288"/>
      <c r="BY64" s="1289"/>
      <c r="BZ64" s="1289"/>
      <c r="CA64" s="1289"/>
      <c r="CI64" s="1288"/>
      <c r="CK64" s="1289"/>
      <c r="CL64" s="1289"/>
      <c r="CM64" s="1289"/>
      <c r="CU64" s="1288"/>
      <c r="CW64" s="1289"/>
      <c r="CX64" s="1289"/>
      <c r="CY64" s="1289"/>
    </row>
    <row r="65" spans="2:107" x14ac:dyDescent="0.15">
      <c r="B65" s="1281"/>
      <c r="AN65" s="1290" t="s">
        <v>606</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1281"/>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1281"/>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1281"/>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1281"/>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1281"/>
      <c r="H70" s="1323"/>
      <c r="I70" s="1323"/>
      <c r="J70" s="1324"/>
      <c r="K70" s="1324"/>
      <c r="L70" s="1325"/>
      <c r="M70" s="1324"/>
      <c r="N70" s="1325"/>
      <c r="AN70" s="1299"/>
      <c r="AO70" s="1299"/>
      <c r="AP70" s="1299"/>
      <c r="AZ70" s="1299"/>
      <c r="BA70" s="1299"/>
      <c r="BB70" s="1299"/>
      <c r="BL70" s="1299"/>
      <c r="BM70" s="1299"/>
      <c r="BN70" s="1299"/>
      <c r="BX70" s="1299"/>
      <c r="BY70" s="1299"/>
      <c r="BZ70" s="1299"/>
      <c r="CJ70" s="1299"/>
      <c r="CK70" s="1299"/>
      <c r="CL70" s="1299"/>
      <c r="CV70" s="1299"/>
      <c r="CW70" s="1299"/>
      <c r="CX70" s="1299"/>
    </row>
    <row r="71" spans="2:107" x14ac:dyDescent="0.15">
      <c r="B71" s="1281"/>
      <c r="G71" s="1326"/>
      <c r="I71" s="1327"/>
      <c r="J71" s="1324"/>
      <c r="K71" s="1324"/>
      <c r="L71" s="1325"/>
      <c r="M71" s="1324"/>
      <c r="N71" s="1325"/>
      <c r="AM71" s="1326"/>
      <c r="AN71" s="1274" t="s">
        <v>600</v>
      </c>
    </row>
    <row r="72" spans="2:107" x14ac:dyDescent="0.15">
      <c r="B72" s="1281"/>
      <c r="G72" s="1300"/>
      <c r="H72" s="1300"/>
      <c r="I72" s="1300"/>
      <c r="J72" s="1300"/>
      <c r="K72" s="1301"/>
      <c r="L72" s="1301"/>
      <c r="M72" s="1302"/>
      <c r="N72" s="1302"/>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557</v>
      </c>
      <c r="BQ72" s="1306"/>
      <c r="BR72" s="1306"/>
      <c r="BS72" s="1306"/>
      <c r="BT72" s="1306"/>
      <c r="BU72" s="1306"/>
      <c r="BV72" s="1306"/>
      <c r="BW72" s="1306"/>
      <c r="BX72" s="1306" t="s">
        <v>558</v>
      </c>
      <c r="BY72" s="1306"/>
      <c r="BZ72" s="1306"/>
      <c r="CA72" s="1306"/>
      <c r="CB72" s="1306"/>
      <c r="CC72" s="1306"/>
      <c r="CD72" s="1306"/>
      <c r="CE72" s="1306"/>
      <c r="CF72" s="1306" t="s">
        <v>559</v>
      </c>
      <c r="CG72" s="1306"/>
      <c r="CH72" s="1306"/>
      <c r="CI72" s="1306"/>
      <c r="CJ72" s="1306"/>
      <c r="CK72" s="1306"/>
      <c r="CL72" s="1306"/>
      <c r="CM72" s="1306"/>
      <c r="CN72" s="1306" t="s">
        <v>560</v>
      </c>
      <c r="CO72" s="1306"/>
      <c r="CP72" s="1306"/>
      <c r="CQ72" s="1306"/>
      <c r="CR72" s="1306"/>
      <c r="CS72" s="1306"/>
      <c r="CT72" s="1306"/>
      <c r="CU72" s="1306"/>
      <c r="CV72" s="1306" t="s">
        <v>561</v>
      </c>
      <c r="CW72" s="1306"/>
      <c r="CX72" s="1306"/>
      <c r="CY72" s="1306"/>
      <c r="CZ72" s="1306"/>
      <c r="DA72" s="1306"/>
      <c r="DB72" s="1306"/>
      <c r="DC72" s="1306"/>
    </row>
    <row r="73" spans="2:107" x14ac:dyDescent="0.15">
      <c r="B73" s="1281"/>
      <c r="G73" s="1307"/>
      <c r="H73" s="1307"/>
      <c r="I73" s="1307"/>
      <c r="J73" s="1307"/>
      <c r="K73" s="1328"/>
      <c r="L73" s="1328"/>
      <c r="M73" s="1328"/>
      <c r="N73" s="1328"/>
      <c r="AM73" s="1299"/>
      <c r="AN73" s="1310" t="s">
        <v>601</v>
      </c>
      <c r="AO73" s="1310"/>
      <c r="AP73" s="1310"/>
      <c r="AQ73" s="1310"/>
      <c r="AR73" s="1310"/>
      <c r="AS73" s="1310"/>
      <c r="AT73" s="1310"/>
      <c r="AU73" s="1310"/>
      <c r="AV73" s="1310"/>
      <c r="AW73" s="1310"/>
      <c r="AX73" s="1310"/>
      <c r="AY73" s="1310"/>
      <c r="AZ73" s="1310"/>
      <c r="BA73" s="1310"/>
      <c r="BB73" s="1310" t="s">
        <v>602</v>
      </c>
      <c r="BC73" s="1310"/>
      <c r="BD73" s="1310"/>
      <c r="BE73" s="1310"/>
      <c r="BF73" s="1310"/>
      <c r="BG73" s="1310"/>
      <c r="BH73" s="1310"/>
      <c r="BI73" s="1310"/>
      <c r="BJ73" s="1310"/>
      <c r="BK73" s="1310"/>
      <c r="BL73" s="1310"/>
      <c r="BM73" s="1310"/>
      <c r="BN73" s="1310"/>
      <c r="BO73" s="1310"/>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1281"/>
      <c r="G74" s="1307"/>
      <c r="H74" s="1307"/>
      <c r="I74" s="1307"/>
      <c r="J74" s="1307"/>
      <c r="K74" s="1328"/>
      <c r="L74" s="1328"/>
      <c r="M74" s="1328"/>
      <c r="N74" s="1328"/>
      <c r="AM74" s="1299"/>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1"/>
      <c r="G75" s="1307"/>
      <c r="H75" s="1307"/>
      <c r="I75" s="1300"/>
      <c r="J75" s="1300"/>
      <c r="K75" s="1309"/>
      <c r="L75" s="1309"/>
      <c r="M75" s="1309"/>
      <c r="N75" s="1309"/>
      <c r="AM75" s="1299"/>
      <c r="AN75" s="1310"/>
      <c r="AO75" s="1310"/>
      <c r="AP75" s="1310"/>
      <c r="AQ75" s="1310"/>
      <c r="AR75" s="1310"/>
      <c r="AS75" s="1310"/>
      <c r="AT75" s="1310"/>
      <c r="AU75" s="1310"/>
      <c r="AV75" s="1310"/>
      <c r="AW75" s="1310"/>
      <c r="AX75" s="1310"/>
      <c r="AY75" s="1310"/>
      <c r="AZ75" s="1310"/>
      <c r="BA75" s="1310"/>
      <c r="BB75" s="1310" t="s">
        <v>607</v>
      </c>
      <c r="BC75" s="1310"/>
      <c r="BD75" s="1310"/>
      <c r="BE75" s="1310"/>
      <c r="BF75" s="1310"/>
      <c r="BG75" s="1310"/>
      <c r="BH75" s="1310"/>
      <c r="BI75" s="1310"/>
      <c r="BJ75" s="1310"/>
      <c r="BK75" s="1310"/>
      <c r="BL75" s="1310"/>
      <c r="BM75" s="1310"/>
      <c r="BN75" s="1310"/>
      <c r="BO75" s="1310"/>
      <c r="BP75" s="1311">
        <v>4.3</v>
      </c>
      <c r="BQ75" s="1311"/>
      <c r="BR75" s="1311"/>
      <c r="BS75" s="1311"/>
      <c r="BT75" s="1311"/>
      <c r="BU75" s="1311"/>
      <c r="BV75" s="1311"/>
      <c r="BW75" s="1311"/>
      <c r="BX75" s="1311">
        <v>4.3</v>
      </c>
      <c r="BY75" s="1311"/>
      <c r="BZ75" s="1311"/>
      <c r="CA75" s="1311"/>
      <c r="CB75" s="1311"/>
      <c r="CC75" s="1311"/>
      <c r="CD75" s="1311"/>
      <c r="CE75" s="1311"/>
      <c r="CF75" s="1311">
        <v>4.4000000000000004</v>
      </c>
      <c r="CG75" s="1311"/>
      <c r="CH75" s="1311"/>
      <c r="CI75" s="1311"/>
      <c r="CJ75" s="1311"/>
      <c r="CK75" s="1311"/>
      <c r="CL75" s="1311"/>
      <c r="CM75" s="1311"/>
      <c r="CN75" s="1311">
        <v>4.2</v>
      </c>
      <c r="CO75" s="1311"/>
      <c r="CP75" s="1311"/>
      <c r="CQ75" s="1311"/>
      <c r="CR75" s="1311"/>
      <c r="CS75" s="1311"/>
      <c r="CT75" s="1311"/>
      <c r="CU75" s="1311"/>
      <c r="CV75" s="1311">
        <v>4.0999999999999996</v>
      </c>
      <c r="CW75" s="1311"/>
      <c r="CX75" s="1311"/>
      <c r="CY75" s="1311"/>
      <c r="CZ75" s="1311"/>
      <c r="DA75" s="1311"/>
      <c r="DB75" s="1311"/>
      <c r="DC75" s="1311"/>
    </row>
    <row r="76" spans="2:107" x14ac:dyDescent="0.15">
      <c r="B76" s="1281"/>
      <c r="G76" s="1307"/>
      <c r="H76" s="1307"/>
      <c r="I76" s="1300"/>
      <c r="J76" s="1300"/>
      <c r="K76" s="1309"/>
      <c r="L76" s="1309"/>
      <c r="M76" s="1309"/>
      <c r="N76" s="1309"/>
      <c r="AM76" s="1299"/>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1"/>
      <c r="G77" s="1300"/>
      <c r="H77" s="1300"/>
      <c r="I77" s="1300"/>
      <c r="J77" s="1300"/>
      <c r="K77" s="1328"/>
      <c r="L77" s="1328"/>
      <c r="M77" s="1328"/>
      <c r="N77" s="1328"/>
      <c r="AN77" s="1306" t="s">
        <v>604</v>
      </c>
      <c r="AO77" s="1306"/>
      <c r="AP77" s="1306"/>
      <c r="AQ77" s="1306"/>
      <c r="AR77" s="1306"/>
      <c r="AS77" s="1306"/>
      <c r="AT77" s="1306"/>
      <c r="AU77" s="1306"/>
      <c r="AV77" s="1306"/>
      <c r="AW77" s="1306"/>
      <c r="AX77" s="1306"/>
      <c r="AY77" s="1306"/>
      <c r="AZ77" s="1306"/>
      <c r="BA77" s="1306"/>
      <c r="BB77" s="1310" t="s">
        <v>602</v>
      </c>
      <c r="BC77" s="1310"/>
      <c r="BD77" s="1310"/>
      <c r="BE77" s="1310"/>
      <c r="BF77" s="1310"/>
      <c r="BG77" s="1310"/>
      <c r="BH77" s="1310"/>
      <c r="BI77" s="1310"/>
      <c r="BJ77" s="1310"/>
      <c r="BK77" s="1310"/>
      <c r="BL77" s="1310"/>
      <c r="BM77" s="1310"/>
      <c r="BN77" s="1310"/>
      <c r="BO77" s="1310"/>
      <c r="BP77" s="1311">
        <v>44.9</v>
      </c>
      <c r="BQ77" s="1311"/>
      <c r="BR77" s="1311"/>
      <c r="BS77" s="1311"/>
      <c r="BT77" s="1311"/>
      <c r="BU77" s="1311"/>
      <c r="BV77" s="1311"/>
      <c r="BW77" s="1311"/>
      <c r="BX77" s="1311">
        <v>32.9</v>
      </c>
      <c r="BY77" s="1311"/>
      <c r="BZ77" s="1311"/>
      <c r="CA77" s="1311"/>
      <c r="CB77" s="1311"/>
      <c r="CC77" s="1311"/>
      <c r="CD77" s="1311"/>
      <c r="CE77" s="1311"/>
      <c r="CF77" s="1311">
        <v>28.5</v>
      </c>
      <c r="CG77" s="1311"/>
      <c r="CH77" s="1311"/>
      <c r="CI77" s="1311"/>
      <c r="CJ77" s="1311"/>
      <c r="CK77" s="1311"/>
      <c r="CL77" s="1311"/>
      <c r="CM77" s="1311"/>
      <c r="CN77" s="1311">
        <v>20.5</v>
      </c>
      <c r="CO77" s="1311"/>
      <c r="CP77" s="1311"/>
      <c r="CQ77" s="1311"/>
      <c r="CR77" s="1311"/>
      <c r="CS77" s="1311"/>
      <c r="CT77" s="1311"/>
      <c r="CU77" s="1311"/>
      <c r="CV77" s="1311">
        <v>21.4</v>
      </c>
      <c r="CW77" s="1311"/>
      <c r="CX77" s="1311"/>
      <c r="CY77" s="1311"/>
      <c r="CZ77" s="1311"/>
      <c r="DA77" s="1311"/>
      <c r="DB77" s="1311"/>
      <c r="DC77" s="1311"/>
    </row>
    <row r="78" spans="2:107" x14ac:dyDescent="0.15">
      <c r="B78" s="1281"/>
      <c r="G78" s="1300"/>
      <c r="H78" s="1300"/>
      <c r="I78" s="1300"/>
      <c r="J78" s="1300"/>
      <c r="K78" s="1328"/>
      <c r="L78" s="1328"/>
      <c r="M78" s="1328"/>
      <c r="N78" s="1328"/>
      <c r="AN78" s="1306"/>
      <c r="AO78" s="1306"/>
      <c r="AP78" s="1306"/>
      <c r="AQ78" s="1306"/>
      <c r="AR78" s="1306"/>
      <c r="AS78" s="1306"/>
      <c r="AT78" s="1306"/>
      <c r="AU78" s="1306"/>
      <c r="AV78" s="1306"/>
      <c r="AW78" s="1306"/>
      <c r="AX78" s="1306"/>
      <c r="AY78" s="1306"/>
      <c r="AZ78" s="1306"/>
      <c r="BA78" s="1306"/>
      <c r="BB78" s="1310"/>
      <c r="BC78" s="1310"/>
      <c r="BD78" s="1310"/>
      <c r="BE78" s="1310"/>
      <c r="BF78" s="1310"/>
      <c r="BG78" s="1310"/>
      <c r="BH78" s="1310"/>
      <c r="BI78" s="1310"/>
      <c r="BJ78" s="1310"/>
      <c r="BK78" s="1310"/>
      <c r="BL78" s="1310"/>
      <c r="BM78" s="1310"/>
      <c r="BN78" s="1310"/>
      <c r="BO78" s="1310"/>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1"/>
      <c r="G79" s="1300"/>
      <c r="H79" s="1300"/>
      <c r="I79" s="1313"/>
      <c r="J79" s="1313"/>
      <c r="K79" s="1329"/>
      <c r="L79" s="1329"/>
      <c r="M79" s="1329"/>
      <c r="N79" s="1329"/>
      <c r="AN79" s="1306"/>
      <c r="AO79" s="1306"/>
      <c r="AP79" s="1306"/>
      <c r="AQ79" s="1306"/>
      <c r="AR79" s="1306"/>
      <c r="AS79" s="1306"/>
      <c r="AT79" s="1306"/>
      <c r="AU79" s="1306"/>
      <c r="AV79" s="1306"/>
      <c r="AW79" s="1306"/>
      <c r="AX79" s="1306"/>
      <c r="AY79" s="1306"/>
      <c r="AZ79" s="1306"/>
      <c r="BA79" s="1306"/>
      <c r="BB79" s="1310" t="s">
        <v>607</v>
      </c>
      <c r="BC79" s="1310"/>
      <c r="BD79" s="1310"/>
      <c r="BE79" s="1310"/>
      <c r="BF79" s="1310"/>
      <c r="BG79" s="1310"/>
      <c r="BH79" s="1310"/>
      <c r="BI79" s="1310"/>
      <c r="BJ79" s="1310"/>
      <c r="BK79" s="1310"/>
      <c r="BL79" s="1310"/>
      <c r="BM79" s="1310"/>
      <c r="BN79" s="1310"/>
      <c r="BO79" s="1310"/>
      <c r="BP79" s="1311">
        <v>8.5</v>
      </c>
      <c r="BQ79" s="1311"/>
      <c r="BR79" s="1311"/>
      <c r="BS79" s="1311"/>
      <c r="BT79" s="1311"/>
      <c r="BU79" s="1311"/>
      <c r="BV79" s="1311"/>
      <c r="BW79" s="1311"/>
      <c r="BX79" s="1311">
        <v>8.1999999999999993</v>
      </c>
      <c r="BY79" s="1311"/>
      <c r="BZ79" s="1311"/>
      <c r="CA79" s="1311"/>
      <c r="CB79" s="1311"/>
      <c r="CC79" s="1311"/>
      <c r="CD79" s="1311"/>
      <c r="CE79" s="1311"/>
      <c r="CF79" s="1311">
        <v>8</v>
      </c>
      <c r="CG79" s="1311"/>
      <c r="CH79" s="1311"/>
      <c r="CI79" s="1311"/>
      <c r="CJ79" s="1311"/>
      <c r="CK79" s="1311"/>
      <c r="CL79" s="1311"/>
      <c r="CM79" s="1311"/>
      <c r="CN79" s="1311">
        <v>7.9</v>
      </c>
      <c r="CO79" s="1311"/>
      <c r="CP79" s="1311"/>
      <c r="CQ79" s="1311"/>
      <c r="CR79" s="1311"/>
      <c r="CS79" s="1311"/>
      <c r="CT79" s="1311"/>
      <c r="CU79" s="1311"/>
      <c r="CV79" s="1311">
        <v>7.7</v>
      </c>
      <c r="CW79" s="1311"/>
      <c r="CX79" s="1311"/>
      <c r="CY79" s="1311"/>
      <c r="CZ79" s="1311"/>
      <c r="DA79" s="1311"/>
      <c r="DB79" s="1311"/>
      <c r="DC79" s="1311"/>
    </row>
    <row r="80" spans="2:107" x14ac:dyDescent="0.15">
      <c r="B80" s="1281"/>
      <c r="G80" s="1300"/>
      <c r="H80" s="1300"/>
      <c r="I80" s="1313"/>
      <c r="J80" s="1313"/>
      <c r="K80" s="1329"/>
      <c r="L80" s="1329"/>
      <c r="M80" s="1329"/>
      <c r="N80" s="1329"/>
      <c r="AN80" s="1306"/>
      <c r="AO80" s="1306"/>
      <c r="AP80" s="1306"/>
      <c r="AQ80" s="1306"/>
      <c r="AR80" s="1306"/>
      <c r="AS80" s="1306"/>
      <c r="AT80" s="1306"/>
      <c r="AU80" s="1306"/>
      <c r="AV80" s="1306"/>
      <c r="AW80" s="1306"/>
      <c r="AX80" s="1306"/>
      <c r="AY80" s="1306"/>
      <c r="AZ80" s="1306"/>
      <c r="BA80" s="1306"/>
      <c r="BB80" s="1310"/>
      <c r="BC80" s="1310"/>
      <c r="BD80" s="1310"/>
      <c r="BE80" s="1310"/>
      <c r="BF80" s="1310"/>
      <c r="BG80" s="1310"/>
      <c r="BH80" s="1310"/>
      <c r="BI80" s="1310"/>
      <c r="BJ80" s="1310"/>
      <c r="BK80" s="1310"/>
      <c r="BL80" s="1310"/>
      <c r="BM80" s="1310"/>
      <c r="BN80" s="1310"/>
      <c r="BO80" s="1310"/>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1"/>
    </row>
    <row r="82" spans="2:109" ht="17.25" x14ac:dyDescent="0.15">
      <c r="B82" s="1281"/>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3"/>
      <c r="C83" s="1284"/>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4"/>
      <c r="AK83" s="1284"/>
      <c r="AL83" s="1284"/>
      <c r="AM83" s="1284"/>
      <c r="AN83" s="1284"/>
      <c r="AO83" s="1284"/>
      <c r="AP83" s="1284"/>
      <c r="AQ83" s="1284"/>
      <c r="AR83" s="1284"/>
      <c r="AS83" s="1284"/>
      <c r="AT83" s="1284"/>
      <c r="AU83" s="1284"/>
      <c r="AV83" s="1284"/>
      <c r="AW83" s="1284"/>
      <c r="AX83" s="1284"/>
      <c r="AY83" s="1284"/>
      <c r="AZ83" s="1284"/>
      <c r="BA83" s="1284"/>
      <c r="BB83" s="1284"/>
      <c r="BC83" s="1284"/>
      <c r="BD83" s="1284"/>
      <c r="BE83" s="1284"/>
      <c r="BF83" s="1284"/>
      <c r="BG83" s="1284"/>
      <c r="BH83" s="1284"/>
      <c r="BI83" s="1284"/>
      <c r="BJ83" s="1284"/>
      <c r="BK83" s="1284"/>
      <c r="BL83" s="1284"/>
      <c r="BM83" s="1284"/>
      <c r="BN83" s="1284"/>
      <c r="BO83" s="1284"/>
      <c r="BP83" s="1284"/>
      <c r="BQ83" s="1284"/>
      <c r="BR83" s="1284"/>
      <c r="BS83" s="1284"/>
      <c r="BT83" s="1284"/>
      <c r="BU83" s="1284"/>
      <c r="BV83" s="1284"/>
      <c r="BW83" s="1284"/>
      <c r="BX83" s="1284"/>
      <c r="BY83" s="1284"/>
      <c r="BZ83" s="1284"/>
      <c r="CA83" s="1284"/>
      <c r="CB83" s="1284"/>
      <c r="CC83" s="1284"/>
      <c r="CD83" s="1284"/>
      <c r="CE83" s="1284"/>
      <c r="CF83" s="1284"/>
      <c r="CG83" s="1284"/>
      <c r="CH83" s="1284"/>
      <c r="CI83" s="1284"/>
      <c r="CJ83" s="1284"/>
      <c r="CK83" s="1284"/>
      <c r="CL83" s="1284"/>
      <c r="CM83" s="1284"/>
      <c r="CN83" s="1284"/>
      <c r="CO83" s="1284"/>
      <c r="CP83" s="1284"/>
      <c r="CQ83" s="1284"/>
      <c r="CR83" s="1284"/>
      <c r="CS83" s="1284"/>
      <c r="CT83" s="1284"/>
      <c r="CU83" s="1284"/>
      <c r="CV83" s="1284"/>
      <c r="CW83" s="1284"/>
      <c r="CX83" s="1284"/>
      <c r="CY83" s="1284"/>
      <c r="CZ83" s="1284"/>
      <c r="DA83" s="1284"/>
      <c r="DB83" s="1284"/>
      <c r="DC83" s="1284"/>
      <c r="DD83" s="1285"/>
    </row>
    <row r="84" spans="2:109" x14ac:dyDescent="0.15">
      <c r="DD84" s="1274"/>
      <c r="DE84" s="1274"/>
    </row>
    <row r="85" spans="2:109" x14ac:dyDescent="0.15">
      <c r="DD85" s="1274"/>
      <c r="DE85" s="1274"/>
    </row>
    <row r="86" spans="2:109" hidden="1" x14ac:dyDescent="0.15">
      <c r="DD86" s="1274"/>
      <c r="DE86" s="1274"/>
    </row>
    <row r="87" spans="2:109" hidden="1" x14ac:dyDescent="0.15">
      <c r="K87" s="1331"/>
      <c r="AQ87" s="1331"/>
      <c r="BC87" s="1331"/>
      <c r="BO87" s="1331"/>
      <c r="CA87" s="1331"/>
      <c r="CM87" s="1331"/>
      <c r="CY87" s="1331"/>
      <c r="DD87" s="1274"/>
      <c r="DE87" s="1274"/>
    </row>
    <row r="88" spans="2:109" hidden="1" x14ac:dyDescent="0.15">
      <c r="DD88" s="1274"/>
      <c r="DE88" s="1274"/>
    </row>
    <row r="89" spans="2:109" hidden="1" x14ac:dyDescent="0.15">
      <c r="DD89" s="1274"/>
      <c r="DE89" s="1274"/>
    </row>
    <row r="90" spans="2:109" hidden="1" x14ac:dyDescent="0.15">
      <c r="DD90" s="1274"/>
      <c r="DE90" s="1274"/>
    </row>
    <row r="91" spans="2:109" hidden="1" x14ac:dyDescent="0.15">
      <c r="DD91" s="1274"/>
      <c r="DE91" s="1274"/>
    </row>
    <row r="92" spans="2:109" ht="13.5" hidden="1" customHeight="1" x14ac:dyDescent="0.15">
      <c r="DD92" s="1274"/>
      <c r="DE92" s="1274"/>
    </row>
    <row r="93" spans="2:109" ht="13.5" hidden="1" customHeight="1" x14ac:dyDescent="0.15">
      <c r="DD93" s="1274"/>
      <c r="DE93" s="1274"/>
    </row>
    <row r="94" spans="2:109" ht="13.5" hidden="1" customHeight="1" x14ac:dyDescent="0.15">
      <c r="DD94" s="1274"/>
      <c r="DE94" s="1274"/>
    </row>
    <row r="95" spans="2:109" ht="13.5" hidden="1" customHeight="1" x14ac:dyDescent="0.15">
      <c r="DD95" s="1274"/>
      <c r="DE95" s="1274"/>
    </row>
    <row r="96" spans="2:109" ht="13.5" hidden="1" customHeight="1" x14ac:dyDescent="0.15">
      <c r="DD96" s="1274"/>
      <c r="DE96" s="1274"/>
    </row>
    <row r="97" s="1274" customFormat="1" ht="13.5" hidden="1" customHeight="1" x14ac:dyDescent="0.15"/>
    <row r="98" s="1274" customFormat="1" ht="13.5" hidden="1" customHeight="1" x14ac:dyDescent="0.15"/>
    <row r="99" s="1274" customFormat="1" ht="13.5" hidden="1" customHeight="1" x14ac:dyDescent="0.15"/>
    <row r="100" s="1274" customFormat="1" ht="13.5" hidden="1" customHeight="1" x14ac:dyDescent="0.15"/>
    <row r="101" s="1274" customFormat="1" ht="13.5" hidden="1" customHeight="1" x14ac:dyDescent="0.15"/>
    <row r="102" s="1274" customFormat="1" ht="13.5" hidden="1" customHeight="1" x14ac:dyDescent="0.15"/>
    <row r="103" s="1274" customFormat="1" ht="13.5" hidden="1" customHeight="1" x14ac:dyDescent="0.15"/>
    <row r="104" s="1274" customFormat="1" ht="13.5" hidden="1" customHeight="1" x14ac:dyDescent="0.15"/>
    <row r="105" s="1274" customFormat="1" ht="13.5" hidden="1" customHeight="1" x14ac:dyDescent="0.15"/>
    <row r="106" s="1274" customFormat="1" ht="13.5" hidden="1" customHeight="1" x14ac:dyDescent="0.15"/>
    <row r="107" s="1274" customFormat="1" ht="13.5" hidden="1" customHeight="1" x14ac:dyDescent="0.15"/>
    <row r="108" s="1274" customFormat="1" ht="13.5" hidden="1" customHeight="1" x14ac:dyDescent="0.15"/>
    <row r="109" s="1274" customFormat="1" ht="13.5" hidden="1" customHeight="1" x14ac:dyDescent="0.15"/>
    <row r="110" s="1274" customFormat="1" ht="13.5" hidden="1" customHeight="1" x14ac:dyDescent="0.15"/>
    <row r="111" s="1274" customFormat="1" ht="13.5" hidden="1" customHeight="1" x14ac:dyDescent="0.15"/>
    <row r="112" s="1274" customFormat="1" ht="13.5" hidden="1" customHeight="1" x14ac:dyDescent="0.15"/>
    <row r="113" s="1274" customFormat="1" ht="13.5" hidden="1" customHeight="1" x14ac:dyDescent="0.15"/>
    <row r="114" s="1274" customFormat="1" ht="13.5" hidden="1" customHeight="1" x14ac:dyDescent="0.15"/>
    <row r="115" s="1274" customFormat="1" ht="13.5" hidden="1" customHeight="1" x14ac:dyDescent="0.15"/>
    <row r="116" s="1274" customFormat="1" ht="13.5" hidden="1" customHeight="1" x14ac:dyDescent="0.15"/>
    <row r="117" s="1274" customFormat="1" ht="13.5" hidden="1" customHeight="1" x14ac:dyDescent="0.15"/>
    <row r="118" s="1274" customFormat="1" ht="13.5" hidden="1" customHeight="1" x14ac:dyDescent="0.15"/>
    <row r="119" s="1274" customFormat="1" ht="13.5" hidden="1" customHeight="1" x14ac:dyDescent="0.15"/>
    <row r="120" s="1274" customFormat="1" ht="13.5" hidden="1" customHeight="1" x14ac:dyDescent="0.15"/>
    <row r="121" s="1274" customFormat="1" ht="13.5" hidden="1" customHeight="1" x14ac:dyDescent="0.15"/>
    <row r="122" s="1274" customFormat="1" ht="13.5" hidden="1" customHeight="1" x14ac:dyDescent="0.15"/>
    <row r="123" s="1274" customFormat="1" ht="13.5" hidden="1" customHeight="1" x14ac:dyDescent="0.15"/>
    <row r="124" s="1274" customFormat="1" ht="13.5" hidden="1" customHeight="1" x14ac:dyDescent="0.15"/>
    <row r="125" s="1274" customFormat="1" ht="13.5" hidden="1" customHeight="1" x14ac:dyDescent="0.15"/>
    <row r="126" s="1274" customFormat="1" ht="13.5" hidden="1" customHeight="1" x14ac:dyDescent="0.15"/>
    <row r="127" s="1274" customFormat="1" ht="13.5" hidden="1" customHeight="1" x14ac:dyDescent="0.15"/>
    <row r="128" s="1274" customFormat="1" ht="13.5" hidden="1" customHeight="1" x14ac:dyDescent="0.15"/>
    <row r="129" s="1274" customFormat="1" ht="13.5" hidden="1" customHeight="1" x14ac:dyDescent="0.15"/>
    <row r="130" s="1274" customFormat="1" ht="13.5" hidden="1" customHeight="1" x14ac:dyDescent="0.15"/>
    <row r="131" s="1274" customFormat="1" ht="13.5" hidden="1" customHeight="1" x14ac:dyDescent="0.15"/>
    <row r="132" s="1274" customFormat="1" ht="13.5" hidden="1" customHeight="1" x14ac:dyDescent="0.15"/>
    <row r="133" s="1274" customFormat="1" ht="13.5" hidden="1" customHeight="1" x14ac:dyDescent="0.15"/>
    <row r="134" s="1274" customFormat="1" ht="13.5" hidden="1" customHeight="1" x14ac:dyDescent="0.15"/>
    <row r="135" s="1274" customFormat="1" ht="13.5" hidden="1" customHeight="1" x14ac:dyDescent="0.15"/>
    <row r="136" s="1274" customFormat="1" ht="13.5" hidden="1" customHeight="1" x14ac:dyDescent="0.15"/>
    <row r="137" s="1274" customFormat="1" ht="13.5" hidden="1" customHeight="1" x14ac:dyDescent="0.15"/>
    <row r="138" s="1274" customFormat="1" ht="13.5" hidden="1" customHeight="1" x14ac:dyDescent="0.15"/>
    <row r="139" s="1274" customFormat="1" ht="13.5" hidden="1" customHeight="1" x14ac:dyDescent="0.15"/>
    <row r="140" s="1274" customFormat="1" ht="13.5" hidden="1" customHeight="1" x14ac:dyDescent="0.15"/>
    <row r="141" s="1274" customFormat="1" ht="13.5" hidden="1" customHeight="1" x14ac:dyDescent="0.15"/>
    <row r="142" s="1274" customFormat="1" ht="13.5" hidden="1" customHeight="1" x14ac:dyDescent="0.15"/>
    <row r="143" s="1274" customFormat="1" ht="13.5" hidden="1" customHeight="1" x14ac:dyDescent="0.15"/>
    <row r="144" s="1274" customFormat="1" ht="13.5" hidden="1" customHeight="1" x14ac:dyDescent="0.15"/>
    <row r="145" s="1274" customFormat="1" ht="13.5" hidden="1" customHeight="1" x14ac:dyDescent="0.15"/>
    <row r="146" s="1274" customFormat="1" ht="13.5" hidden="1" customHeight="1" x14ac:dyDescent="0.15"/>
    <row r="147" s="1274" customFormat="1" ht="13.5" hidden="1" customHeight="1" x14ac:dyDescent="0.15"/>
    <row r="148" s="1274" customFormat="1" ht="13.5" hidden="1" customHeight="1" x14ac:dyDescent="0.15"/>
    <row r="149" s="1274" customFormat="1" ht="13.5" hidden="1" customHeight="1" x14ac:dyDescent="0.15"/>
    <row r="150" s="1274" customFormat="1" ht="13.5" hidden="1" customHeight="1" x14ac:dyDescent="0.15"/>
    <row r="151" s="1274" customFormat="1" ht="13.5" hidden="1" customHeight="1" x14ac:dyDescent="0.15"/>
    <row r="152" s="1274" customFormat="1" ht="13.5" hidden="1" customHeight="1" x14ac:dyDescent="0.15"/>
    <row r="153" s="1274" customFormat="1" ht="13.5" hidden="1" customHeight="1" x14ac:dyDescent="0.15"/>
    <row r="154" s="1274" customFormat="1" ht="13.5" hidden="1" customHeight="1" x14ac:dyDescent="0.15"/>
    <row r="155" s="1274" customFormat="1" ht="13.5" hidden="1" customHeight="1" x14ac:dyDescent="0.15"/>
    <row r="156" s="1274" customFormat="1" ht="13.5" hidden="1" customHeight="1" x14ac:dyDescent="0.15"/>
    <row r="157" s="1274" customFormat="1" ht="13.5" hidden="1" customHeight="1" x14ac:dyDescent="0.15"/>
    <row r="158" s="1274" customFormat="1" ht="13.5" hidden="1" customHeight="1" x14ac:dyDescent="0.15"/>
    <row r="159" s="1274" customFormat="1" ht="13.5" hidden="1" customHeight="1" x14ac:dyDescent="0.15"/>
    <row r="160" s="1274" customFormat="1" ht="13.5" hidden="1" customHeight="1" x14ac:dyDescent="0.15"/>
  </sheetData>
  <sheetProtection algorithmName="SHA-512" hashValue="imOZY6DQqeQi95ihudaNSu4nVy4FFMfI/H9jIEYDSIaKIHTvZaHfqkTxEFFuMDSQKAg+fd7XxcomH68KIzEWfQ==" saltValue="xV/Y5mjHuClvXw7BXm08d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F4C67-9CFB-4FFE-AB77-40B1376FE285}">
  <sheetPr>
    <pageSetUpPr fitToPage="1"/>
  </sheetPr>
  <dimension ref="A1:DR125"/>
  <sheetViews>
    <sheetView showGridLines="0" topLeftCell="BF103"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F9R3iY+glNapGR7zKPcMp6KYqd8ZEEHUh07WCfXMU+XBH0HeUcjSczkPrsRQFUQPKFXeEQZiO2LOO7SOXY/m6Q==" saltValue="UuTvP+jgfBFQobtwINnZ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AB439-DFF3-4163-BBCF-D9D386E8DA4A}">
  <sheetPr>
    <pageSetUpPr fitToPage="1"/>
  </sheetPr>
  <dimension ref="A1:DR125"/>
  <sheetViews>
    <sheetView showGridLines="0" tabSelected="1" topLeftCell="E103" zoomScale="75" zoomScaleNormal="75" zoomScaleSheetLayoutView="55" workbookViewId="0">
      <selection activeCell="Q113" sqref="Q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60+E1he9FCxg3TDeOXe5wJVIWvtuLd6xT6x48JhFcLz4TmClbGYjyozRzhm0VZS7WIw9NCV6BeWzeWai6YunRw==" saltValue="8wW7z++Uv3gTo5wKbKw+V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69524</v>
      </c>
      <c r="E3" s="162"/>
      <c r="F3" s="163">
        <v>77577</v>
      </c>
      <c r="G3" s="164"/>
      <c r="H3" s="165"/>
    </row>
    <row r="4" spans="1:8" x14ac:dyDescent="0.15">
      <c r="A4" s="166"/>
      <c r="B4" s="167"/>
      <c r="C4" s="168"/>
      <c r="D4" s="169">
        <v>35051</v>
      </c>
      <c r="E4" s="170"/>
      <c r="F4" s="171">
        <v>40870</v>
      </c>
      <c r="G4" s="172"/>
      <c r="H4" s="173"/>
    </row>
    <row r="5" spans="1:8" x14ac:dyDescent="0.15">
      <c r="A5" s="154" t="s">
        <v>550</v>
      </c>
      <c r="B5" s="159"/>
      <c r="C5" s="160"/>
      <c r="D5" s="161">
        <v>67572</v>
      </c>
      <c r="E5" s="162"/>
      <c r="F5" s="163">
        <v>67293</v>
      </c>
      <c r="G5" s="164"/>
      <c r="H5" s="165"/>
    </row>
    <row r="6" spans="1:8" x14ac:dyDescent="0.15">
      <c r="A6" s="166"/>
      <c r="B6" s="167"/>
      <c r="C6" s="168"/>
      <c r="D6" s="169">
        <v>34671</v>
      </c>
      <c r="E6" s="170"/>
      <c r="F6" s="171">
        <v>35076</v>
      </c>
      <c r="G6" s="172"/>
      <c r="H6" s="173"/>
    </row>
    <row r="7" spans="1:8" x14ac:dyDescent="0.15">
      <c r="A7" s="154" t="s">
        <v>551</v>
      </c>
      <c r="B7" s="159"/>
      <c r="C7" s="160"/>
      <c r="D7" s="161">
        <v>78804</v>
      </c>
      <c r="E7" s="162"/>
      <c r="F7" s="163">
        <v>67343</v>
      </c>
      <c r="G7" s="164"/>
      <c r="H7" s="165"/>
    </row>
    <row r="8" spans="1:8" x14ac:dyDescent="0.15">
      <c r="A8" s="166"/>
      <c r="B8" s="167"/>
      <c r="C8" s="168"/>
      <c r="D8" s="169">
        <v>48747</v>
      </c>
      <c r="E8" s="170"/>
      <c r="F8" s="171">
        <v>32865</v>
      </c>
      <c r="G8" s="172"/>
      <c r="H8" s="173"/>
    </row>
    <row r="9" spans="1:8" x14ac:dyDescent="0.15">
      <c r="A9" s="154" t="s">
        <v>552</v>
      </c>
      <c r="B9" s="159"/>
      <c r="C9" s="160"/>
      <c r="D9" s="161">
        <v>83408</v>
      </c>
      <c r="E9" s="162"/>
      <c r="F9" s="163">
        <v>73475</v>
      </c>
      <c r="G9" s="164"/>
      <c r="H9" s="165"/>
    </row>
    <row r="10" spans="1:8" x14ac:dyDescent="0.15">
      <c r="A10" s="166"/>
      <c r="B10" s="167"/>
      <c r="C10" s="168"/>
      <c r="D10" s="169">
        <v>41626</v>
      </c>
      <c r="E10" s="170"/>
      <c r="F10" s="171">
        <v>43072</v>
      </c>
      <c r="G10" s="172"/>
      <c r="H10" s="173"/>
    </row>
    <row r="11" spans="1:8" x14ac:dyDescent="0.15">
      <c r="A11" s="154" t="s">
        <v>553</v>
      </c>
      <c r="B11" s="159"/>
      <c r="C11" s="160"/>
      <c r="D11" s="161">
        <v>109076</v>
      </c>
      <c r="E11" s="162"/>
      <c r="F11" s="163">
        <v>87464</v>
      </c>
      <c r="G11" s="164"/>
      <c r="H11" s="165"/>
    </row>
    <row r="12" spans="1:8" x14ac:dyDescent="0.15">
      <c r="A12" s="166"/>
      <c r="B12" s="167"/>
      <c r="C12" s="174"/>
      <c r="D12" s="169">
        <v>29470</v>
      </c>
      <c r="E12" s="170"/>
      <c r="F12" s="171">
        <v>47479</v>
      </c>
      <c r="G12" s="172"/>
      <c r="H12" s="173"/>
    </row>
    <row r="13" spans="1:8" x14ac:dyDescent="0.15">
      <c r="A13" s="154"/>
      <c r="B13" s="159"/>
      <c r="C13" s="175"/>
      <c r="D13" s="176">
        <v>81677</v>
      </c>
      <c r="E13" s="177"/>
      <c r="F13" s="178">
        <v>74630</v>
      </c>
      <c r="G13" s="179"/>
      <c r="H13" s="165"/>
    </row>
    <row r="14" spans="1:8" x14ac:dyDescent="0.15">
      <c r="A14" s="166"/>
      <c r="B14" s="167"/>
      <c r="C14" s="168"/>
      <c r="D14" s="169">
        <v>37913</v>
      </c>
      <c r="E14" s="170"/>
      <c r="F14" s="171">
        <v>39872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7.69</v>
      </c>
      <c r="C19" s="180">
        <f>ROUND(VALUE(SUBSTITUTE(実質収支比率等に係る経年分析!G$48,"▲","-")),2)</f>
        <v>6.03</v>
      </c>
      <c r="D19" s="180">
        <f>ROUND(VALUE(SUBSTITUTE(実質収支比率等に係る経年分析!H$48,"▲","-")),2)</f>
        <v>4.6900000000000004</v>
      </c>
      <c r="E19" s="180">
        <f>ROUND(VALUE(SUBSTITUTE(実質収支比率等に係る経年分析!I$48,"▲","-")),2)</f>
        <v>4.83</v>
      </c>
      <c r="F19" s="180">
        <f>ROUND(VALUE(SUBSTITUTE(実質収支比率等に係る経年分析!J$48,"▲","-")),2)</f>
        <v>5.7</v>
      </c>
    </row>
    <row r="20" spans="1:11" x14ac:dyDescent="0.15">
      <c r="A20" s="180" t="s">
        <v>55</v>
      </c>
      <c r="B20" s="180">
        <f>ROUND(VALUE(SUBSTITUTE(実質収支比率等に係る経年分析!F$47,"▲","-")),2)</f>
        <v>22.12</v>
      </c>
      <c r="C20" s="180">
        <f>ROUND(VALUE(SUBSTITUTE(実質収支比率等に係る経年分析!G$47,"▲","-")),2)</f>
        <v>23.05</v>
      </c>
      <c r="D20" s="180">
        <f>ROUND(VALUE(SUBSTITUTE(実質収支比率等に係る経年分析!H$47,"▲","-")),2)</f>
        <v>23.38</v>
      </c>
      <c r="E20" s="180">
        <f>ROUND(VALUE(SUBSTITUTE(実質収支比率等に係る経年分析!I$47,"▲","-")),2)</f>
        <v>23.63</v>
      </c>
      <c r="F20" s="180">
        <f>ROUND(VALUE(SUBSTITUTE(実質収支比率等に係る経年分析!J$47,"▲","-")),2)</f>
        <v>23.48</v>
      </c>
    </row>
    <row r="21" spans="1:11" x14ac:dyDescent="0.15">
      <c r="A21" s="180" t="s">
        <v>56</v>
      </c>
      <c r="B21" s="180">
        <f>IF(ISNUMBER(VALUE(SUBSTITUTE(実質収支比率等に係る経年分析!F$49,"▲","-"))),ROUND(VALUE(SUBSTITUTE(実質収支比率等に係る経年分析!F$49,"▲","-")),2),NA())</f>
        <v>-0.17</v>
      </c>
      <c r="C21" s="180">
        <f>IF(ISNUMBER(VALUE(SUBSTITUTE(実質収支比率等に係る経年分析!G$49,"▲","-"))),ROUND(VALUE(SUBSTITUTE(実質収支比率等に係る経年分析!G$49,"▲","-")),2),NA())</f>
        <v>-1.96</v>
      </c>
      <c r="D21" s="180">
        <f>IF(ISNUMBER(VALUE(SUBSTITUTE(実質収支比率等に係る経年分析!H$49,"▲","-"))),ROUND(VALUE(SUBSTITUTE(実質収支比率等に係る経年分析!H$49,"▲","-")),2),NA())</f>
        <v>-1.41</v>
      </c>
      <c r="E21" s="180">
        <f>IF(ISNUMBER(VALUE(SUBSTITUTE(実質収支比率等に係る経年分析!I$49,"▲","-"))),ROUND(VALUE(SUBSTITUTE(実質収支比率等に係る経年分析!I$49,"▲","-")),2),NA())</f>
        <v>-0.44</v>
      </c>
      <c r="F21" s="180">
        <f>IF(ISNUMBER(VALUE(SUBSTITUTE(実質収支比率等に係る経年分析!J$49,"▲","-"))),ROUND(VALUE(SUBSTITUTE(実質収支比率等に係る経年分析!J$49,"▲","-")),2),NA())</f>
        <v>0.85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奨学資金貸付事業特別会計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町有温泉事業特別会計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2.87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3.55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3.89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4.16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4.1100000000000003</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4.76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5.3</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5.16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5.38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7.69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4.68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4.82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5.69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1145</v>
      </c>
      <c r="E42" s="182"/>
      <c r="F42" s="182"/>
      <c r="G42" s="182">
        <f>'実質公債費比率（分子）の構造'!L$52</f>
        <v>1042</v>
      </c>
      <c r="H42" s="182"/>
      <c r="I42" s="182"/>
      <c r="J42" s="182">
        <f>'実質公債費比率（分子）の構造'!M$52</f>
        <v>1045</v>
      </c>
      <c r="K42" s="182"/>
      <c r="L42" s="182"/>
      <c r="M42" s="182">
        <f>'実質公債費比率（分子）の構造'!N$52</f>
        <v>965</v>
      </c>
      <c r="N42" s="182"/>
      <c r="O42" s="182"/>
      <c r="P42" s="182">
        <f>'実質公債費比率（分子）の構造'!O$52</f>
        <v>937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34</v>
      </c>
      <c r="C45" s="182"/>
      <c r="D45" s="182"/>
      <c r="E45" s="182">
        <f>'実質公債費比率（分子）の構造'!L$49</f>
        <v>34</v>
      </c>
      <c r="F45" s="182"/>
      <c r="G45" s="182"/>
      <c r="H45" s="182">
        <f>'実質公債費比率（分子）の構造'!M$49</f>
        <v>25</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149</v>
      </c>
      <c r="C46" s="182"/>
      <c r="D46" s="182"/>
      <c r="E46" s="182">
        <f>'実質公債費比率（分子）の構造'!L$48</f>
        <v>143</v>
      </c>
      <c r="F46" s="182"/>
      <c r="G46" s="182"/>
      <c r="H46" s="182">
        <f>'実質公債費比率（分子）の構造'!M$48</f>
        <v>143</v>
      </c>
      <c r="I46" s="182"/>
      <c r="J46" s="182"/>
      <c r="K46" s="182">
        <f>'実質公債費比率（分子）の構造'!N$48</f>
        <v>142</v>
      </c>
      <c r="L46" s="182"/>
      <c r="M46" s="182"/>
      <c r="N46" s="182">
        <f>'実質公債費比率（分子）の構造'!O$48</f>
        <v>141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1201</v>
      </c>
      <c r="C49" s="182"/>
      <c r="D49" s="182"/>
      <c r="E49" s="182">
        <f>'実質公債費比率（分子）の構造'!L$45</f>
        <v>1111</v>
      </c>
      <c r="F49" s="182"/>
      <c r="G49" s="182"/>
      <c r="H49" s="182">
        <f>'実質公債費比率（分子）の構造'!M$45</f>
        <v>1117</v>
      </c>
      <c r="I49" s="182"/>
      <c r="J49" s="182"/>
      <c r="K49" s="182">
        <f>'実質公債費比率（分子）の構造'!N$45</f>
        <v>1015</v>
      </c>
      <c r="L49" s="182"/>
      <c r="M49" s="182"/>
      <c r="N49" s="182">
        <f>'実質公債費比率（分子）の構造'!O$45</f>
        <v>1010</v>
      </c>
      <c r="O49" s="182"/>
      <c r="P49" s="182"/>
    </row>
    <row r="50" spans="1:16" x14ac:dyDescent="0.15">
      <c r="A50" s="182" t="s">
        <v>71</v>
      </c>
      <c r="B50" s="182" t="e">
        <f>NA()</f>
        <v>#N/A</v>
      </c>
      <c r="C50" s="182">
        <f>IF(ISNUMBER('実質公債費比率（分子）の構造'!K$53),'実質公債費比率（分子）の構造'!K$53,NA())</f>
        <v>239</v>
      </c>
      <c r="D50" s="182" t="e">
        <f>NA()</f>
        <v>#N/A</v>
      </c>
      <c r="E50" s="182" t="e">
        <f>NA()</f>
        <v>#N/A</v>
      </c>
      <c r="F50" s="182">
        <f>IF(ISNUMBER('実質公債費比率（分子）の構造'!L$53),'実質公債費比率（分子）の構造'!L$53,NA())</f>
        <v>246</v>
      </c>
      <c r="G50" s="182" t="e">
        <f>NA()</f>
        <v>#N/A</v>
      </c>
      <c r="H50" s="182" t="e">
        <f>NA()</f>
        <v>#N/A</v>
      </c>
      <c r="I50" s="182">
        <f>IF(ISNUMBER('実質公債費比率（分子）の構造'!M$53),'実質公債費比率（分子）の構造'!M$53,NA())</f>
        <v>240</v>
      </c>
      <c r="J50" s="182" t="e">
        <f>NA()</f>
        <v>#N/A</v>
      </c>
      <c r="K50" s="182" t="e">
        <f>NA()</f>
        <v>#N/A</v>
      </c>
      <c r="L50" s="182">
        <f>IF(ISNUMBER('実質公債費比率（分子）の構造'!N$53),'実質公債費比率（分子）の構造'!N$53,NA())</f>
        <v>192</v>
      </c>
      <c r="M50" s="182" t="e">
        <f>NA()</f>
        <v>#N/A</v>
      </c>
      <c r="N50" s="182" t="e">
        <f>NA()</f>
        <v>#N/A</v>
      </c>
      <c r="O50" s="182">
        <f>IF(ISNUMBER('実質公債費比率（分子）の構造'!O$53),'実質公債費比率（分子）の構造'!O$53,NA())</f>
        <v>214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8845</v>
      </c>
      <c r="E56" s="181"/>
      <c r="F56" s="181"/>
      <c r="G56" s="181">
        <f>'将来負担比率（分子）の構造'!J$52</f>
        <v>8675</v>
      </c>
      <c r="H56" s="181"/>
      <c r="I56" s="181"/>
      <c r="J56" s="181">
        <f>'将来負担比率（分子）の構造'!K$52</f>
        <v>8492</v>
      </c>
      <c r="K56" s="181"/>
      <c r="L56" s="181"/>
      <c r="M56" s="181">
        <f>'将来負担比率（分子）の構造'!L$52</f>
        <v>8507</v>
      </c>
      <c r="N56" s="181"/>
      <c r="O56" s="181"/>
      <c r="P56" s="181">
        <f>'将来負担比率（分子）の構造'!M$52</f>
        <v>8828</v>
      </c>
    </row>
    <row r="57" spans="1:16" x14ac:dyDescent="0.15">
      <c r="A57" s="181" t="s">
        <v>42</v>
      </c>
      <c r="B57" s="181"/>
      <c r="C57" s="181"/>
      <c r="D57" s="181">
        <f>'将来負担比率（分子）の構造'!I$51</f>
        <v>481</v>
      </c>
      <c r="E57" s="181"/>
      <c r="F57" s="181"/>
      <c r="G57" s="181">
        <f>'将来負担比率（分子）の構造'!J$51</f>
        <v>420</v>
      </c>
      <c r="H57" s="181"/>
      <c r="I57" s="181"/>
      <c r="J57" s="181">
        <f>'将来負担比率（分子）の構造'!K$51</f>
        <v>358</v>
      </c>
      <c r="K57" s="181"/>
      <c r="L57" s="181"/>
      <c r="M57" s="181">
        <f>'将来負担比率（分子）の構造'!L$51</f>
        <v>294</v>
      </c>
      <c r="N57" s="181"/>
      <c r="O57" s="181"/>
      <c r="P57" s="181">
        <f>'将来負担比率（分子）の構造'!M$51</f>
        <v>240</v>
      </c>
    </row>
    <row r="58" spans="1:16" x14ac:dyDescent="0.15">
      <c r="A58" s="181" t="s">
        <v>41</v>
      </c>
      <c r="B58" s="181"/>
      <c r="C58" s="181"/>
      <c r="D58" s="181">
        <f>'将来負担比率（分子）の構造'!I$50</f>
        <v>4915</v>
      </c>
      <c r="E58" s="181"/>
      <c r="F58" s="181"/>
      <c r="G58" s="181">
        <f>'将来負担比率（分子）の構造'!J$50</f>
        <v>5195</v>
      </c>
      <c r="H58" s="181"/>
      <c r="I58" s="181"/>
      <c r="J58" s="181">
        <f>'将来負担比率（分子）の構造'!K$50</f>
        <v>5115</v>
      </c>
      <c r="K58" s="181"/>
      <c r="L58" s="181"/>
      <c r="M58" s="181">
        <f>'将来負担比率（分子）の構造'!L$50</f>
        <v>4806</v>
      </c>
      <c r="N58" s="181"/>
      <c r="O58" s="181"/>
      <c r="P58" s="181">
        <f>'将来負担比率（分子）の構造'!M$50</f>
        <v>4427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f>'将来負担比率（分子）の構造'!L$46</f>
        <v>1</v>
      </c>
      <c r="L61" s="181"/>
      <c r="M61" s="181"/>
      <c r="N61" s="181" t="str">
        <f>'将来負担比率（分子）の構造'!M$46</f>
        <v>-</v>
      </c>
      <c r="O61" s="181"/>
      <c r="P61" s="181"/>
    </row>
    <row r="62" spans="1:16" x14ac:dyDescent="0.15">
      <c r="A62" s="181" t="s">
        <v>35</v>
      </c>
      <c r="B62" s="181">
        <f>'将来負担比率（分子）の構造'!I$45</f>
        <v>2239</v>
      </c>
      <c r="C62" s="181"/>
      <c r="D62" s="181"/>
      <c r="E62" s="181">
        <f>'将来負担比率（分子）の構造'!J$45</f>
        <v>2016</v>
      </c>
      <c r="F62" s="181"/>
      <c r="G62" s="181"/>
      <c r="H62" s="181">
        <f>'将来負担比率（分子）の構造'!K$45</f>
        <v>1976</v>
      </c>
      <c r="I62" s="181"/>
      <c r="J62" s="181"/>
      <c r="K62" s="181">
        <f>'将来負担比率（分子）の構造'!L$45</f>
        <v>1909</v>
      </c>
      <c r="L62" s="181"/>
      <c r="M62" s="181"/>
      <c r="N62" s="181">
        <f>'将来負担比率（分子）の構造'!M$45</f>
        <v>1787</v>
      </c>
      <c r="O62" s="181"/>
      <c r="P62" s="181"/>
    </row>
    <row r="63" spans="1:16" x14ac:dyDescent="0.15">
      <c r="A63" s="181" t="s">
        <v>34</v>
      </c>
      <c r="B63" s="181">
        <f>'将来負担比率（分子）の構造'!I$44</f>
        <v>59</v>
      </c>
      <c r="C63" s="181"/>
      <c r="D63" s="181"/>
      <c r="E63" s="181">
        <f>'将来負担比率（分子）の構造'!J$44</f>
        <v>25</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1244</v>
      </c>
      <c r="C64" s="181"/>
      <c r="D64" s="181"/>
      <c r="E64" s="181">
        <f>'将来負担比率（分子）の構造'!J$43</f>
        <v>1057</v>
      </c>
      <c r="F64" s="181"/>
      <c r="G64" s="181"/>
      <c r="H64" s="181">
        <f>'将来負担比率（分子）の構造'!K$43</f>
        <v>973</v>
      </c>
      <c r="I64" s="181"/>
      <c r="J64" s="181"/>
      <c r="K64" s="181">
        <f>'将来負担比率（分子）の構造'!L$43</f>
        <v>826</v>
      </c>
      <c r="L64" s="181"/>
      <c r="M64" s="181"/>
      <c r="N64" s="181">
        <f>'将来負担比率（分子）の構造'!M$43</f>
        <v>713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10094</v>
      </c>
      <c r="C66" s="181"/>
      <c r="D66" s="181"/>
      <c r="E66" s="181">
        <f>'将来負担比率（分子）の構造'!J$41</f>
        <v>9943</v>
      </c>
      <c r="F66" s="181"/>
      <c r="G66" s="181"/>
      <c r="H66" s="181">
        <f>'将来負担比率（分子）の構造'!K$41</f>
        <v>9816</v>
      </c>
      <c r="I66" s="181"/>
      <c r="J66" s="181"/>
      <c r="K66" s="181">
        <f>'将来負担比率（分子）の構造'!L$41</f>
        <v>9773</v>
      </c>
      <c r="L66" s="181"/>
      <c r="M66" s="181"/>
      <c r="N66" s="181">
        <f>'将来負担比率（分子）の構造'!M$41</f>
        <v>10009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1461</v>
      </c>
      <c r="C72" s="185">
        <f>基金残高に係る経年分析!G55</f>
        <v>1434</v>
      </c>
      <c r="D72" s="185">
        <f>基金残高に係る経年分析!H55</f>
        <v>1431</v>
      </c>
    </row>
    <row r="73" spans="1:16" x14ac:dyDescent="0.15">
      <c r="A73" s="184" t="s">
        <v>78</v>
      </c>
      <c r="B73" s="185">
        <f>基金残高に係る経年分析!F56</f>
        <v>63</v>
      </c>
      <c r="C73" s="185">
        <f>基金残高に係る経年分析!G56</f>
        <v>63</v>
      </c>
      <c r="D73" s="185">
        <f>基金残高に係る経年分析!H56</f>
        <v>63</v>
      </c>
    </row>
    <row r="74" spans="1:16" x14ac:dyDescent="0.15">
      <c r="A74" s="184" t="s">
        <v>79</v>
      </c>
      <c r="B74" s="185">
        <f>基金残高に係る経年分析!F57</f>
        <v>3342</v>
      </c>
      <c r="C74" s="185">
        <f>基金残高に係る経年分析!G57</f>
        <v>3074</v>
      </c>
      <c r="D74" s="185">
        <f>基金残高に係る経年分析!H57</f>
        <v>2682</v>
      </c>
    </row>
  </sheetData>
  <sheetProtection algorithmName="SHA-512" hashValue="lpqbFXT4XqL6C08f5ic3tgZieekIqzHAd1RMdu2lQLshC/qSXk/YuXDB3OcS0cpS0J5rQMGgwfZC+JFUUDqJsQ==" saltValue="vULAcHi3jHWwQMHT/kyi/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S1" workbookViewId="0">
      <selection activeCell="BQ46" sqref="BQ46"/>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211</v>
      </c>
      <c r="DI1" s="760"/>
      <c r="DJ1" s="760"/>
      <c r="DK1" s="760"/>
      <c r="DL1" s="760"/>
      <c r="DM1" s="760"/>
      <c r="DN1" s="761"/>
      <c r="DO1" s="226"/>
      <c r="DP1" s="759" t="s">
        <v>212</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217</v>
      </c>
      <c r="S4" s="702"/>
      <c r="T4" s="702"/>
      <c r="U4" s="702"/>
      <c r="V4" s="702"/>
      <c r="W4" s="702"/>
      <c r="X4" s="702"/>
      <c r="Y4" s="703"/>
      <c r="Z4" s="701" t="s">
        <v>218</v>
      </c>
      <c r="AA4" s="702"/>
      <c r="AB4" s="702"/>
      <c r="AC4" s="703"/>
      <c r="AD4" s="701" t="s">
        <v>219</v>
      </c>
      <c r="AE4" s="702"/>
      <c r="AF4" s="702"/>
      <c r="AG4" s="702"/>
      <c r="AH4" s="702"/>
      <c r="AI4" s="702"/>
      <c r="AJ4" s="702"/>
      <c r="AK4" s="703"/>
      <c r="AL4" s="701" t="s">
        <v>218</v>
      </c>
      <c r="AM4" s="702"/>
      <c r="AN4" s="702"/>
      <c r="AO4" s="703"/>
      <c r="AP4" s="762" t="s">
        <v>220</v>
      </c>
      <c r="AQ4" s="762"/>
      <c r="AR4" s="762"/>
      <c r="AS4" s="762"/>
      <c r="AT4" s="762"/>
      <c r="AU4" s="762"/>
      <c r="AV4" s="762"/>
      <c r="AW4" s="762"/>
      <c r="AX4" s="762"/>
      <c r="AY4" s="762"/>
      <c r="AZ4" s="762"/>
      <c r="BA4" s="762"/>
      <c r="BB4" s="762"/>
      <c r="BC4" s="762"/>
      <c r="BD4" s="762"/>
      <c r="BE4" s="762"/>
      <c r="BF4" s="762"/>
      <c r="BG4" s="762" t="s">
        <v>221</v>
      </c>
      <c r="BH4" s="762"/>
      <c r="BI4" s="762"/>
      <c r="BJ4" s="762"/>
      <c r="BK4" s="762"/>
      <c r="BL4" s="762"/>
      <c r="BM4" s="762"/>
      <c r="BN4" s="762"/>
      <c r="BO4" s="762" t="s">
        <v>218</v>
      </c>
      <c r="BP4" s="762"/>
      <c r="BQ4" s="762"/>
      <c r="BR4" s="762"/>
      <c r="BS4" s="762" t="s">
        <v>222</v>
      </c>
      <c r="BT4" s="762"/>
      <c r="BU4" s="762"/>
      <c r="BV4" s="762"/>
      <c r="BW4" s="762"/>
      <c r="BX4" s="762"/>
      <c r="BY4" s="762"/>
      <c r="BZ4" s="762"/>
      <c r="CA4" s="762"/>
      <c r="CB4" s="762"/>
      <c r="CD4" s="744" t="s">
        <v>223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224</v>
      </c>
      <c r="C5" s="707"/>
      <c r="D5" s="707"/>
      <c r="E5" s="707"/>
      <c r="F5" s="707"/>
      <c r="G5" s="707"/>
      <c r="H5" s="707"/>
      <c r="I5" s="707"/>
      <c r="J5" s="707"/>
      <c r="K5" s="707"/>
      <c r="L5" s="707"/>
      <c r="M5" s="707"/>
      <c r="N5" s="707"/>
      <c r="O5" s="707"/>
      <c r="P5" s="707"/>
      <c r="Q5" s="708"/>
      <c r="R5" s="695">
        <v>1994228</v>
      </c>
      <c r="S5" s="696"/>
      <c r="T5" s="696"/>
      <c r="U5" s="696"/>
      <c r="V5" s="696"/>
      <c r="W5" s="696"/>
      <c r="X5" s="696"/>
      <c r="Y5" s="739"/>
      <c r="Z5" s="757">
        <v>18.100000000000001</v>
      </c>
      <c r="AA5" s="757"/>
      <c r="AB5" s="757"/>
      <c r="AC5" s="757"/>
      <c r="AD5" s="758">
        <v>1994228</v>
      </c>
      <c r="AE5" s="758"/>
      <c r="AF5" s="758"/>
      <c r="AG5" s="758"/>
      <c r="AH5" s="758"/>
      <c r="AI5" s="758"/>
      <c r="AJ5" s="758"/>
      <c r="AK5" s="758"/>
      <c r="AL5" s="740">
        <v>33.4</v>
      </c>
      <c r="AM5" s="711"/>
      <c r="AN5" s="711"/>
      <c r="AO5" s="741"/>
      <c r="AP5" s="706" t="s">
        <v>225</v>
      </c>
      <c r="AQ5" s="707"/>
      <c r="AR5" s="707"/>
      <c r="AS5" s="707"/>
      <c r="AT5" s="707"/>
      <c r="AU5" s="707"/>
      <c r="AV5" s="707"/>
      <c r="AW5" s="707"/>
      <c r="AX5" s="707"/>
      <c r="AY5" s="707"/>
      <c r="AZ5" s="707"/>
      <c r="BA5" s="707"/>
      <c r="BB5" s="707"/>
      <c r="BC5" s="707"/>
      <c r="BD5" s="707"/>
      <c r="BE5" s="707"/>
      <c r="BF5" s="708"/>
      <c r="BG5" s="640">
        <v>1993895</v>
      </c>
      <c r="BH5" s="641"/>
      <c r="BI5" s="641"/>
      <c r="BJ5" s="641"/>
      <c r="BK5" s="641"/>
      <c r="BL5" s="641"/>
      <c r="BM5" s="641"/>
      <c r="BN5" s="642"/>
      <c r="BO5" s="677">
        <v>100</v>
      </c>
      <c r="BP5" s="677"/>
      <c r="BQ5" s="677"/>
      <c r="BR5" s="677"/>
      <c r="BS5" s="678" t="s">
        <v>226</v>
      </c>
      <c r="BT5" s="678"/>
      <c r="BU5" s="678"/>
      <c r="BV5" s="678"/>
      <c r="BW5" s="678"/>
      <c r="BX5" s="678"/>
      <c r="BY5" s="678"/>
      <c r="BZ5" s="678"/>
      <c r="CA5" s="678"/>
      <c r="CB5" s="728"/>
      <c r="CD5" s="744" t="s">
        <v>220</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218</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x14ac:dyDescent="0.15">
      <c r="B6" s="637" t="s">
        <v>230</v>
      </c>
      <c r="C6" s="638"/>
      <c r="D6" s="638"/>
      <c r="E6" s="638"/>
      <c r="F6" s="638"/>
      <c r="G6" s="638"/>
      <c r="H6" s="638"/>
      <c r="I6" s="638"/>
      <c r="J6" s="638"/>
      <c r="K6" s="638"/>
      <c r="L6" s="638"/>
      <c r="M6" s="638"/>
      <c r="N6" s="638"/>
      <c r="O6" s="638"/>
      <c r="P6" s="638"/>
      <c r="Q6" s="639"/>
      <c r="R6" s="640">
        <v>114788</v>
      </c>
      <c r="S6" s="641"/>
      <c r="T6" s="641"/>
      <c r="U6" s="641"/>
      <c r="V6" s="641"/>
      <c r="W6" s="641"/>
      <c r="X6" s="641"/>
      <c r="Y6" s="642"/>
      <c r="Z6" s="677">
        <v>1</v>
      </c>
      <c r="AA6" s="677"/>
      <c r="AB6" s="677"/>
      <c r="AC6" s="677"/>
      <c r="AD6" s="678">
        <v>114788</v>
      </c>
      <c r="AE6" s="678"/>
      <c r="AF6" s="678"/>
      <c r="AG6" s="678"/>
      <c r="AH6" s="678"/>
      <c r="AI6" s="678"/>
      <c r="AJ6" s="678"/>
      <c r="AK6" s="678"/>
      <c r="AL6" s="643">
        <v>1.9</v>
      </c>
      <c r="AM6" s="644"/>
      <c r="AN6" s="644"/>
      <c r="AO6" s="679"/>
      <c r="AP6" s="637" t="s">
        <v>231</v>
      </c>
      <c r="AQ6" s="638"/>
      <c r="AR6" s="638"/>
      <c r="AS6" s="638"/>
      <c r="AT6" s="638"/>
      <c r="AU6" s="638"/>
      <c r="AV6" s="638"/>
      <c r="AW6" s="638"/>
      <c r="AX6" s="638"/>
      <c r="AY6" s="638"/>
      <c r="AZ6" s="638"/>
      <c r="BA6" s="638"/>
      <c r="BB6" s="638"/>
      <c r="BC6" s="638"/>
      <c r="BD6" s="638"/>
      <c r="BE6" s="638"/>
      <c r="BF6" s="639"/>
      <c r="BG6" s="640">
        <v>1993895</v>
      </c>
      <c r="BH6" s="641"/>
      <c r="BI6" s="641"/>
      <c r="BJ6" s="641"/>
      <c r="BK6" s="641"/>
      <c r="BL6" s="641"/>
      <c r="BM6" s="641"/>
      <c r="BN6" s="642"/>
      <c r="BO6" s="677">
        <v>100</v>
      </c>
      <c r="BP6" s="677"/>
      <c r="BQ6" s="677"/>
      <c r="BR6" s="677"/>
      <c r="BS6" s="678" t="s">
        <v>174</v>
      </c>
      <c r="BT6" s="678"/>
      <c r="BU6" s="678"/>
      <c r="BV6" s="678"/>
      <c r="BW6" s="678"/>
      <c r="BX6" s="678"/>
      <c r="BY6" s="678"/>
      <c r="BZ6" s="678"/>
      <c r="CA6" s="678"/>
      <c r="CB6" s="728"/>
      <c r="CD6" s="698" t="s">
        <v>232</v>
      </c>
      <c r="CE6" s="699"/>
      <c r="CF6" s="699"/>
      <c r="CG6" s="699"/>
      <c r="CH6" s="699"/>
      <c r="CI6" s="699"/>
      <c r="CJ6" s="699"/>
      <c r="CK6" s="699"/>
      <c r="CL6" s="699"/>
      <c r="CM6" s="699"/>
      <c r="CN6" s="699"/>
      <c r="CO6" s="699"/>
      <c r="CP6" s="699"/>
      <c r="CQ6" s="700"/>
      <c r="CR6" s="640">
        <v>112614</v>
      </c>
      <c r="CS6" s="641"/>
      <c r="CT6" s="641"/>
      <c r="CU6" s="641"/>
      <c r="CV6" s="641"/>
      <c r="CW6" s="641"/>
      <c r="CX6" s="641"/>
      <c r="CY6" s="642"/>
      <c r="CZ6" s="740">
        <v>1.1000000000000001</v>
      </c>
      <c r="DA6" s="711"/>
      <c r="DB6" s="711"/>
      <c r="DC6" s="743"/>
      <c r="DD6" s="646" t="s">
        <v>233</v>
      </c>
      <c r="DE6" s="641"/>
      <c r="DF6" s="641"/>
      <c r="DG6" s="641"/>
      <c r="DH6" s="641"/>
      <c r="DI6" s="641"/>
      <c r="DJ6" s="641"/>
      <c r="DK6" s="641"/>
      <c r="DL6" s="641"/>
      <c r="DM6" s="641"/>
      <c r="DN6" s="641"/>
      <c r="DO6" s="641"/>
      <c r="DP6" s="642"/>
      <c r="DQ6" s="646">
        <v>112614</v>
      </c>
      <c r="DR6" s="641"/>
      <c r="DS6" s="641"/>
      <c r="DT6" s="641"/>
      <c r="DU6" s="641"/>
      <c r="DV6" s="641"/>
      <c r="DW6" s="641"/>
      <c r="DX6" s="641"/>
      <c r="DY6" s="641"/>
      <c r="DZ6" s="641"/>
      <c r="EA6" s="641"/>
      <c r="EB6" s="641"/>
      <c r="EC6" s="684"/>
    </row>
    <row r="7" spans="2:143" ht="11.25" customHeight="1" x14ac:dyDescent="0.15">
      <c r="B7" s="637" t="s">
        <v>234</v>
      </c>
      <c r="C7" s="638"/>
      <c r="D7" s="638"/>
      <c r="E7" s="638"/>
      <c r="F7" s="638"/>
      <c r="G7" s="638"/>
      <c r="H7" s="638"/>
      <c r="I7" s="638"/>
      <c r="J7" s="638"/>
      <c r="K7" s="638"/>
      <c r="L7" s="638"/>
      <c r="M7" s="638"/>
      <c r="N7" s="638"/>
      <c r="O7" s="638"/>
      <c r="P7" s="638"/>
      <c r="Q7" s="639"/>
      <c r="R7" s="640">
        <v>726</v>
      </c>
      <c r="S7" s="641"/>
      <c r="T7" s="641"/>
      <c r="U7" s="641"/>
      <c r="V7" s="641"/>
      <c r="W7" s="641"/>
      <c r="X7" s="641"/>
      <c r="Y7" s="642"/>
      <c r="Z7" s="677">
        <v>0</v>
      </c>
      <c r="AA7" s="677"/>
      <c r="AB7" s="677"/>
      <c r="AC7" s="677"/>
      <c r="AD7" s="678">
        <v>726</v>
      </c>
      <c r="AE7" s="678"/>
      <c r="AF7" s="678"/>
      <c r="AG7" s="678"/>
      <c r="AH7" s="678"/>
      <c r="AI7" s="678"/>
      <c r="AJ7" s="678"/>
      <c r="AK7" s="678"/>
      <c r="AL7" s="643">
        <v>0</v>
      </c>
      <c r="AM7" s="644"/>
      <c r="AN7" s="644"/>
      <c r="AO7" s="679"/>
      <c r="AP7" s="637" t="s">
        <v>235</v>
      </c>
      <c r="AQ7" s="638"/>
      <c r="AR7" s="638"/>
      <c r="AS7" s="638"/>
      <c r="AT7" s="638"/>
      <c r="AU7" s="638"/>
      <c r="AV7" s="638"/>
      <c r="AW7" s="638"/>
      <c r="AX7" s="638"/>
      <c r="AY7" s="638"/>
      <c r="AZ7" s="638"/>
      <c r="BA7" s="638"/>
      <c r="BB7" s="638"/>
      <c r="BC7" s="638"/>
      <c r="BD7" s="638"/>
      <c r="BE7" s="638"/>
      <c r="BF7" s="639"/>
      <c r="BG7" s="640">
        <v>591912</v>
      </c>
      <c r="BH7" s="641"/>
      <c r="BI7" s="641"/>
      <c r="BJ7" s="641"/>
      <c r="BK7" s="641"/>
      <c r="BL7" s="641"/>
      <c r="BM7" s="641"/>
      <c r="BN7" s="642"/>
      <c r="BO7" s="677">
        <v>29.7</v>
      </c>
      <c r="BP7" s="677"/>
      <c r="BQ7" s="677"/>
      <c r="BR7" s="677"/>
      <c r="BS7" s="678" t="s">
        <v>236</v>
      </c>
      <c r="BT7" s="678"/>
      <c r="BU7" s="678"/>
      <c r="BV7" s="678"/>
      <c r="BW7" s="678"/>
      <c r="BX7" s="678"/>
      <c r="BY7" s="678"/>
      <c r="BZ7" s="678"/>
      <c r="CA7" s="678"/>
      <c r="CB7" s="728"/>
      <c r="CD7" s="673" t="s">
        <v>237</v>
      </c>
      <c r="CE7" s="674"/>
      <c r="CF7" s="674"/>
      <c r="CG7" s="674"/>
      <c r="CH7" s="674"/>
      <c r="CI7" s="674"/>
      <c r="CJ7" s="674"/>
      <c r="CK7" s="674"/>
      <c r="CL7" s="674"/>
      <c r="CM7" s="674"/>
      <c r="CN7" s="674"/>
      <c r="CO7" s="674"/>
      <c r="CP7" s="674"/>
      <c r="CQ7" s="675"/>
      <c r="CR7" s="640">
        <v>1357228</v>
      </c>
      <c r="CS7" s="641"/>
      <c r="CT7" s="641"/>
      <c r="CU7" s="641"/>
      <c r="CV7" s="641"/>
      <c r="CW7" s="641"/>
      <c r="CX7" s="641"/>
      <c r="CY7" s="642"/>
      <c r="CZ7" s="677">
        <v>12.8</v>
      </c>
      <c r="DA7" s="677"/>
      <c r="DB7" s="677"/>
      <c r="DC7" s="677"/>
      <c r="DD7" s="646">
        <v>41472</v>
      </c>
      <c r="DE7" s="641"/>
      <c r="DF7" s="641"/>
      <c r="DG7" s="641"/>
      <c r="DH7" s="641"/>
      <c r="DI7" s="641"/>
      <c r="DJ7" s="641"/>
      <c r="DK7" s="641"/>
      <c r="DL7" s="641"/>
      <c r="DM7" s="641"/>
      <c r="DN7" s="641"/>
      <c r="DO7" s="641"/>
      <c r="DP7" s="642"/>
      <c r="DQ7" s="646">
        <v>938324</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3000</v>
      </c>
      <c r="S8" s="641"/>
      <c r="T8" s="641"/>
      <c r="U8" s="641"/>
      <c r="V8" s="641"/>
      <c r="W8" s="641"/>
      <c r="X8" s="641"/>
      <c r="Y8" s="642"/>
      <c r="Z8" s="677">
        <v>0</v>
      </c>
      <c r="AA8" s="677"/>
      <c r="AB8" s="677"/>
      <c r="AC8" s="677"/>
      <c r="AD8" s="678">
        <v>3000</v>
      </c>
      <c r="AE8" s="678"/>
      <c r="AF8" s="678"/>
      <c r="AG8" s="678"/>
      <c r="AH8" s="678"/>
      <c r="AI8" s="678"/>
      <c r="AJ8" s="678"/>
      <c r="AK8" s="678"/>
      <c r="AL8" s="643">
        <v>0.1</v>
      </c>
      <c r="AM8" s="644"/>
      <c r="AN8" s="644"/>
      <c r="AO8" s="679"/>
      <c r="AP8" s="637" t="s">
        <v>239</v>
      </c>
      <c r="AQ8" s="638"/>
      <c r="AR8" s="638"/>
      <c r="AS8" s="638"/>
      <c r="AT8" s="638"/>
      <c r="AU8" s="638"/>
      <c r="AV8" s="638"/>
      <c r="AW8" s="638"/>
      <c r="AX8" s="638"/>
      <c r="AY8" s="638"/>
      <c r="AZ8" s="638"/>
      <c r="BA8" s="638"/>
      <c r="BB8" s="638"/>
      <c r="BC8" s="638"/>
      <c r="BD8" s="638"/>
      <c r="BE8" s="638"/>
      <c r="BF8" s="639"/>
      <c r="BG8" s="640">
        <v>26266</v>
      </c>
      <c r="BH8" s="641"/>
      <c r="BI8" s="641"/>
      <c r="BJ8" s="641"/>
      <c r="BK8" s="641"/>
      <c r="BL8" s="641"/>
      <c r="BM8" s="641"/>
      <c r="BN8" s="642"/>
      <c r="BO8" s="677">
        <v>1.3</v>
      </c>
      <c r="BP8" s="677"/>
      <c r="BQ8" s="677"/>
      <c r="BR8" s="677"/>
      <c r="BS8" s="646" t="s">
        <v>236</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3108339</v>
      </c>
      <c r="CS8" s="641"/>
      <c r="CT8" s="641"/>
      <c r="CU8" s="641"/>
      <c r="CV8" s="641"/>
      <c r="CW8" s="641"/>
      <c r="CX8" s="641"/>
      <c r="CY8" s="642"/>
      <c r="CZ8" s="677">
        <v>29.3</v>
      </c>
      <c r="DA8" s="677"/>
      <c r="DB8" s="677"/>
      <c r="DC8" s="677"/>
      <c r="DD8" s="646">
        <v>107019</v>
      </c>
      <c r="DE8" s="641"/>
      <c r="DF8" s="641"/>
      <c r="DG8" s="641"/>
      <c r="DH8" s="641"/>
      <c r="DI8" s="641"/>
      <c r="DJ8" s="641"/>
      <c r="DK8" s="641"/>
      <c r="DL8" s="641"/>
      <c r="DM8" s="641"/>
      <c r="DN8" s="641"/>
      <c r="DO8" s="641"/>
      <c r="DP8" s="642"/>
      <c r="DQ8" s="646">
        <v>1366716</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2000</v>
      </c>
      <c r="S9" s="641"/>
      <c r="T9" s="641"/>
      <c r="U9" s="641"/>
      <c r="V9" s="641"/>
      <c r="W9" s="641"/>
      <c r="X9" s="641"/>
      <c r="Y9" s="642"/>
      <c r="Z9" s="677">
        <v>0</v>
      </c>
      <c r="AA9" s="677"/>
      <c r="AB9" s="677"/>
      <c r="AC9" s="677"/>
      <c r="AD9" s="678">
        <v>2000</v>
      </c>
      <c r="AE9" s="678"/>
      <c r="AF9" s="678"/>
      <c r="AG9" s="678"/>
      <c r="AH9" s="678"/>
      <c r="AI9" s="678"/>
      <c r="AJ9" s="678"/>
      <c r="AK9" s="678"/>
      <c r="AL9" s="643">
        <v>0</v>
      </c>
      <c r="AM9" s="644"/>
      <c r="AN9" s="644"/>
      <c r="AO9" s="679"/>
      <c r="AP9" s="637" t="s">
        <v>242</v>
      </c>
      <c r="AQ9" s="638"/>
      <c r="AR9" s="638"/>
      <c r="AS9" s="638"/>
      <c r="AT9" s="638"/>
      <c r="AU9" s="638"/>
      <c r="AV9" s="638"/>
      <c r="AW9" s="638"/>
      <c r="AX9" s="638"/>
      <c r="AY9" s="638"/>
      <c r="AZ9" s="638"/>
      <c r="BA9" s="638"/>
      <c r="BB9" s="638"/>
      <c r="BC9" s="638"/>
      <c r="BD9" s="638"/>
      <c r="BE9" s="638"/>
      <c r="BF9" s="639"/>
      <c r="BG9" s="640">
        <v>450488</v>
      </c>
      <c r="BH9" s="641"/>
      <c r="BI9" s="641"/>
      <c r="BJ9" s="641"/>
      <c r="BK9" s="641"/>
      <c r="BL9" s="641"/>
      <c r="BM9" s="641"/>
      <c r="BN9" s="642"/>
      <c r="BO9" s="677">
        <v>22.6</v>
      </c>
      <c r="BP9" s="677"/>
      <c r="BQ9" s="677"/>
      <c r="BR9" s="677"/>
      <c r="BS9" s="646" t="s">
        <v>233</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1002012</v>
      </c>
      <c r="CS9" s="641"/>
      <c r="CT9" s="641"/>
      <c r="CU9" s="641"/>
      <c r="CV9" s="641"/>
      <c r="CW9" s="641"/>
      <c r="CX9" s="641"/>
      <c r="CY9" s="642"/>
      <c r="CZ9" s="677">
        <v>9.5</v>
      </c>
      <c r="DA9" s="677"/>
      <c r="DB9" s="677"/>
      <c r="DC9" s="677"/>
      <c r="DD9" s="646">
        <v>18239</v>
      </c>
      <c r="DE9" s="641"/>
      <c r="DF9" s="641"/>
      <c r="DG9" s="641"/>
      <c r="DH9" s="641"/>
      <c r="DI9" s="641"/>
      <c r="DJ9" s="641"/>
      <c r="DK9" s="641"/>
      <c r="DL9" s="641"/>
      <c r="DM9" s="641"/>
      <c r="DN9" s="641"/>
      <c r="DO9" s="641"/>
      <c r="DP9" s="642"/>
      <c r="DQ9" s="646">
        <v>957306</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174</v>
      </c>
      <c r="S10" s="641"/>
      <c r="T10" s="641"/>
      <c r="U10" s="641"/>
      <c r="V10" s="641"/>
      <c r="W10" s="641"/>
      <c r="X10" s="641"/>
      <c r="Y10" s="642"/>
      <c r="Z10" s="677" t="s">
        <v>174</v>
      </c>
      <c r="AA10" s="677"/>
      <c r="AB10" s="677"/>
      <c r="AC10" s="677"/>
      <c r="AD10" s="678" t="s">
        <v>174</v>
      </c>
      <c r="AE10" s="678"/>
      <c r="AF10" s="678"/>
      <c r="AG10" s="678"/>
      <c r="AH10" s="678"/>
      <c r="AI10" s="678"/>
      <c r="AJ10" s="678"/>
      <c r="AK10" s="678"/>
      <c r="AL10" s="643" t="s">
        <v>233</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36429</v>
      </c>
      <c r="BH10" s="641"/>
      <c r="BI10" s="641"/>
      <c r="BJ10" s="641"/>
      <c r="BK10" s="641"/>
      <c r="BL10" s="641"/>
      <c r="BM10" s="641"/>
      <c r="BN10" s="642"/>
      <c r="BO10" s="677">
        <v>1.8</v>
      </c>
      <c r="BP10" s="677"/>
      <c r="BQ10" s="677"/>
      <c r="BR10" s="677"/>
      <c r="BS10" s="646" t="s">
        <v>236</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t="s">
        <v>233</v>
      </c>
      <c r="CS10" s="641"/>
      <c r="CT10" s="641"/>
      <c r="CU10" s="641"/>
      <c r="CV10" s="641"/>
      <c r="CW10" s="641"/>
      <c r="CX10" s="641"/>
      <c r="CY10" s="642"/>
      <c r="CZ10" s="677" t="s">
        <v>233</v>
      </c>
      <c r="DA10" s="677"/>
      <c r="DB10" s="677"/>
      <c r="DC10" s="677"/>
      <c r="DD10" s="646" t="s">
        <v>233</v>
      </c>
      <c r="DE10" s="641"/>
      <c r="DF10" s="641"/>
      <c r="DG10" s="641"/>
      <c r="DH10" s="641"/>
      <c r="DI10" s="641"/>
      <c r="DJ10" s="641"/>
      <c r="DK10" s="641"/>
      <c r="DL10" s="641"/>
      <c r="DM10" s="641"/>
      <c r="DN10" s="641"/>
      <c r="DO10" s="641"/>
      <c r="DP10" s="642"/>
      <c r="DQ10" s="646" t="s">
        <v>233</v>
      </c>
      <c r="DR10" s="641"/>
      <c r="DS10" s="641"/>
      <c r="DT10" s="641"/>
      <c r="DU10" s="641"/>
      <c r="DV10" s="641"/>
      <c r="DW10" s="641"/>
      <c r="DX10" s="641"/>
      <c r="DY10" s="641"/>
      <c r="DZ10" s="641"/>
      <c r="EA10" s="641"/>
      <c r="EB10" s="641"/>
      <c r="EC10" s="684"/>
    </row>
    <row r="11" spans="2:143" ht="11.25" customHeight="1" x14ac:dyDescent="0.15">
      <c r="B11" s="637" t="s">
        <v>247</v>
      </c>
      <c r="C11" s="638"/>
      <c r="D11" s="638"/>
      <c r="E11" s="638"/>
      <c r="F11" s="638"/>
      <c r="G11" s="638"/>
      <c r="H11" s="638"/>
      <c r="I11" s="638"/>
      <c r="J11" s="638"/>
      <c r="K11" s="638"/>
      <c r="L11" s="638"/>
      <c r="M11" s="638"/>
      <c r="N11" s="638"/>
      <c r="O11" s="638"/>
      <c r="P11" s="638"/>
      <c r="Q11" s="639"/>
      <c r="R11" s="640">
        <v>294292</v>
      </c>
      <c r="S11" s="641"/>
      <c r="T11" s="641"/>
      <c r="U11" s="641"/>
      <c r="V11" s="641"/>
      <c r="W11" s="641"/>
      <c r="X11" s="641"/>
      <c r="Y11" s="642"/>
      <c r="Z11" s="643">
        <v>2.7</v>
      </c>
      <c r="AA11" s="644"/>
      <c r="AB11" s="644"/>
      <c r="AC11" s="645"/>
      <c r="AD11" s="646">
        <v>294292</v>
      </c>
      <c r="AE11" s="641"/>
      <c r="AF11" s="641"/>
      <c r="AG11" s="641"/>
      <c r="AH11" s="641"/>
      <c r="AI11" s="641"/>
      <c r="AJ11" s="641"/>
      <c r="AK11" s="642"/>
      <c r="AL11" s="643">
        <v>4.9000000000000004</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78729</v>
      </c>
      <c r="BH11" s="641"/>
      <c r="BI11" s="641"/>
      <c r="BJ11" s="641"/>
      <c r="BK11" s="641"/>
      <c r="BL11" s="641"/>
      <c r="BM11" s="641"/>
      <c r="BN11" s="642"/>
      <c r="BO11" s="677">
        <v>3.9</v>
      </c>
      <c r="BP11" s="677"/>
      <c r="BQ11" s="677"/>
      <c r="BR11" s="677"/>
      <c r="BS11" s="646" t="s">
        <v>236</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474209</v>
      </c>
      <c r="CS11" s="641"/>
      <c r="CT11" s="641"/>
      <c r="CU11" s="641"/>
      <c r="CV11" s="641"/>
      <c r="CW11" s="641"/>
      <c r="CX11" s="641"/>
      <c r="CY11" s="642"/>
      <c r="CZ11" s="677">
        <v>4.5</v>
      </c>
      <c r="DA11" s="677"/>
      <c r="DB11" s="677"/>
      <c r="DC11" s="677"/>
      <c r="DD11" s="646">
        <v>100350</v>
      </c>
      <c r="DE11" s="641"/>
      <c r="DF11" s="641"/>
      <c r="DG11" s="641"/>
      <c r="DH11" s="641"/>
      <c r="DI11" s="641"/>
      <c r="DJ11" s="641"/>
      <c r="DK11" s="641"/>
      <c r="DL11" s="641"/>
      <c r="DM11" s="641"/>
      <c r="DN11" s="641"/>
      <c r="DO11" s="641"/>
      <c r="DP11" s="642"/>
      <c r="DQ11" s="646">
        <v>281444</v>
      </c>
      <c r="DR11" s="641"/>
      <c r="DS11" s="641"/>
      <c r="DT11" s="641"/>
      <c r="DU11" s="641"/>
      <c r="DV11" s="641"/>
      <c r="DW11" s="641"/>
      <c r="DX11" s="641"/>
      <c r="DY11" s="641"/>
      <c r="DZ11" s="641"/>
      <c r="EA11" s="641"/>
      <c r="EB11" s="641"/>
      <c r="EC11" s="684"/>
    </row>
    <row r="12" spans="2:143" ht="11.25" customHeight="1" x14ac:dyDescent="0.15">
      <c r="B12" s="637" t="s">
        <v>250</v>
      </c>
      <c r="C12" s="638"/>
      <c r="D12" s="638"/>
      <c r="E12" s="638"/>
      <c r="F12" s="638"/>
      <c r="G12" s="638"/>
      <c r="H12" s="638"/>
      <c r="I12" s="638"/>
      <c r="J12" s="638"/>
      <c r="K12" s="638"/>
      <c r="L12" s="638"/>
      <c r="M12" s="638"/>
      <c r="N12" s="638"/>
      <c r="O12" s="638"/>
      <c r="P12" s="638"/>
      <c r="Q12" s="639"/>
      <c r="R12" s="640" t="s">
        <v>174</v>
      </c>
      <c r="S12" s="641"/>
      <c r="T12" s="641"/>
      <c r="U12" s="641"/>
      <c r="V12" s="641"/>
      <c r="W12" s="641"/>
      <c r="X12" s="641"/>
      <c r="Y12" s="642"/>
      <c r="Z12" s="677" t="s">
        <v>233</v>
      </c>
      <c r="AA12" s="677"/>
      <c r="AB12" s="677"/>
      <c r="AC12" s="677"/>
      <c r="AD12" s="678" t="s">
        <v>236</v>
      </c>
      <c r="AE12" s="678"/>
      <c r="AF12" s="678"/>
      <c r="AG12" s="678"/>
      <c r="AH12" s="678"/>
      <c r="AI12" s="678"/>
      <c r="AJ12" s="678"/>
      <c r="AK12" s="678"/>
      <c r="AL12" s="643" t="s">
        <v>226</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1257058</v>
      </c>
      <c r="BH12" s="641"/>
      <c r="BI12" s="641"/>
      <c r="BJ12" s="641"/>
      <c r="BK12" s="641"/>
      <c r="BL12" s="641"/>
      <c r="BM12" s="641"/>
      <c r="BN12" s="642"/>
      <c r="BO12" s="677">
        <v>63</v>
      </c>
      <c r="BP12" s="677"/>
      <c r="BQ12" s="677"/>
      <c r="BR12" s="677"/>
      <c r="BS12" s="646" t="s">
        <v>233</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420535</v>
      </c>
      <c r="CS12" s="641"/>
      <c r="CT12" s="641"/>
      <c r="CU12" s="641"/>
      <c r="CV12" s="641"/>
      <c r="CW12" s="641"/>
      <c r="CX12" s="641"/>
      <c r="CY12" s="642"/>
      <c r="CZ12" s="677">
        <v>4</v>
      </c>
      <c r="DA12" s="677"/>
      <c r="DB12" s="677"/>
      <c r="DC12" s="677"/>
      <c r="DD12" s="646">
        <v>46674</v>
      </c>
      <c r="DE12" s="641"/>
      <c r="DF12" s="641"/>
      <c r="DG12" s="641"/>
      <c r="DH12" s="641"/>
      <c r="DI12" s="641"/>
      <c r="DJ12" s="641"/>
      <c r="DK12" s="641"/>
      <c r="DL12" s="641"/>
      <c r="DM12" s="641"/>
      <c r="DN12" s="641"/>
      <c r="DO12" s="641"/>
      <c r="DP12" s="642"/>
      <c r="DQ12" s="646">
        <v>254642</v>
      </c>
      <c r="DR12" s="641"/>
      <c r="DS12" s="641"/>
      <c r="DT12" s="641"/>
      <c r="DU12" s="641"/>
      <c r="DV12" s="641"/>
      <c r="DW12" s="641"/>
      <c r="DX12" s="641"/>
      <c r="DY12" s="641"/>
      <c r="DZ12" s="641"/>
      <c r="EA12" s="641"/>
      <c r="EB12" s="641"/>
      <c r="EC12" s="684"/>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174</v>
      </c>
      <c r="S13" s="641"/>
      <c r="T13" s="641"/>
      <c r="U13" s="641"/>
      <c r="V13" s="641"/>
      <c r="W13" s="641"/>
      <c r="X13" s="641"/>
      <c r="Y13" s="642"/>
      <c r="Z13" s="677" t="s">
        <v>174</v>
      </c>
      <c r="AA13" s="677"/>
      <c r="AB13" s="677"/>
      <c r="AC13" s="677"/>
      <c r="AD13" s="678" t="s">
        <v>233</v>
      </c>
      <c r="AE13" s="678"/>
      <c r="AF13" s="678"/>
      <c r="AG13" s="678"/>
      <c r="AH13" s="678"/>
      <c r="AI13" s="678"/>
      <c r="AJ13" s="678"/>
      <c r="AK13" s="678"/>
      <c r="AL13" s="643" t="s">
        <v>233</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1253072</v>
      </c>
      <c r="BH13" s="641"/>
      <c r="BI13" s="641"/>
      <c r="BJ13" s="641"/>
      <c r="BK13" s="641"/>
      <c r="BL13" s="641"/>
      <c r="BM13" s="641"/>
      <c r="BN13" s="642"/>
      <c r="BO13" s="677">
        <v>62.8</v>
      </c>
      <c r="BP13" s="677"/>
      <c r="BQ13" s="677"/>
      <c r="BR13" s="677"/>
      <c r="BS13" s="646" t="s">
        <v>236</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1134434</v>
      </c>
      <c r="CS13" s="641"/>
      <c r="CT13" s="641"/>
      <c r="CU13" s="641"/>
      <c r="CV13" s="641"/>
      <c r="CW13" s="641"/>
      <c r="CX13" s="641"/>
      <c r="CY13" s="642"/>
      <c r="CZ13" s="677">
        <v>10.7</v>
      </c>
      <c r="DA13" s="677"/>
      <c r="DB13" s="677"/>
      <c r="DC13" s="677"/>
      <c r="DD13" s="646">
        <v>833883</v>
      </c>
      <c r="DE13" s="641"/>
      <c r="DF13" s="641"/>
      <c r="DG13" s="641"/>
      <c r="DH13" s="641"/>
      <c r="DI13" s="641"/>
      <c r="DJ13" s="641"/>
      <c r="DK13" s="641"/>
      <c r="DL13" s="641"/>
      <c r="DM13" s="641"/>
      <c r="DN13" s="641"/>
      <c r="DO13" s="641"/>
      <c r="DP13" s="642"/>
      <c r="DQ13" s="646">
        <v>410600</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12059</v>
      </c>
      <c r="S14" s="641"/>
      <c r="T14" s="641"/>
      <c r="U14" s="641"/>
      <c r="V14" s="641"/>
      <c r="W14" s="641"/>
      <c r="X14" s="641"/>
      <c r="Y14" s="642"/>
      <c r="Z14" s="677">
        <v>0.1</v>
      </c>
      <c r="AA14" s="677"/>
      <c r="AB14" s="677"/>
      <c r="AC14" s="677"/>
      <c r="AD14" s="678">
        <v>12059</v>
      </c>
      <c r="AE14" s="678"/>
      <c r="AF14" s="678"/>
      <c r="AG14" s="678"/>
      <c r="AH14" s="678"/>
      <c r="AI14" s="678"/>
      <c r="AJ14" s="678"/>
      <c r="AK14" s="678"/>
      <c r="AL14" s="643">
        <v>0.2</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61922</v>
      </c>
      <c r="BH14" s="641"/>
      <c r="BI14" s="641"/>
      <c r="BJ14" s="641"/>
      <c r="BK14" s="641"/>
      <c r="BL14" s="641"/>
      <c r="BM14" s="641"/>
      <c r="BN14" s="642"/>
      <c r="BO14" s="677">
        <v>3.1</v>
      </c>
      <c r="BP14" s="677"/>
      <c r="BQ14" s="677"/>
      <c r="BR14" s="677"/>
      <c r="BS14" s="646" t="s">
        <v>174</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523628</v>
      </c>
      <c r="CS14" s="641"/>
      <c r="CT14" s="641"/>
      <c r="CU14" s="641"/>
      <c r="CV14" s="641"/>
      <c r="CW14" s="641"/>
      <c r="CX14" s="641"/>
      <c r="CY14" s="642"/>
      <c r="CZ14" s="677">
        <v>4.9000000000000004</v>
      </c>
      <c r="DA14" s="677"/>
      <c r="DB14" s="677"/>
      <c r="DC14" s="677"/>
      <c r="DD14" s="646">
        <v>29674</v>
      </c>
      <c r="DE14" s="641"/>
      <c r="DF14" s="641"/>
      <c r="DG14" s="641"/>
      <c r="DH14" s="641"/>
      <c r="DI14" s="641"/>
      <c r="DJ14" s="641"/>
      <c r="DK14" s="641"/>
      <c r="DL14" s="641"/>
      <c r="DM14" s="641"/>
      <c r="DN14" s="641"/>
      <c r="DO14" s="641"/>
      <c r="DP14" s="642"/>
      <c r="DQ14" s="646">
        <v>400984</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236</v>
      </c>
      <c r="S15" s="641"/>
      <c r="T15" s="641"/>
      <c r="U15" s="641"/>
      <c r="V15" s="641"/>
      <c r="W15" s="641"/>
      <c r="X15" s="641"/>
      <c r="Y15" s="642"/>
      <c r="Z15" s="677" t="s">
        <v>233</v>
      </c>
      <c r="AA15" s="677"/>
      <c r="AB15" s="677"/>
      <c r="AC15" s="677"/>
      <c r="AD15" s="678" t="s">
        <v>233</v>
      </c>
      <c r="AE15" s="678"/>
      <c r="AF15" s="678"/>
      <c r="AG15" s="678"/>
      <c r="AH15" s="678"/>
      <c r="AI15" s="678"/>
      <c r="AJ15" s="678"/>
      <c r="AK15" s="678"/>
      <c r="AL15" s="643" t="s">
        <v>236</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82993</v>
      </c>
      <c r="BH15" s="641"/>
      <c r="BI15" s="641"/>
      <c r="BJ15" s="641"/>
      <c r="BK15" s="641"/>
      <c r="BL15" s="641"/>
      <c r="BM15" s="641"/>
      <c r="BN15" s="642"/>
      <c r="BO15" s="677">
        <v>4.2</v>
      </c>
      <c r="BP15" s="677"/>
      <c r="BQ15" s="677"/>
      <c r="BR15" s="677"/>
      <c r="BS15" s="646" t="s">
        <v>226</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1415382</v>
      </c>
      <c r="CS15" s="641"/>
      <c r="CT15" s="641"/>
      <c r="CU15" s="641"/>
      <c r="CV15" s="641"/>
      <c r="CW15" s="641"/>
      <c r="CX15" s="641"/>
      <c r="CY15" s="642"/>
      <c r="CZ15" s="677">
        <v>13.4</v>
      </c>
      <c r="DA15" s="677"/>
      <c r="DB15" s="677"/>
      <c r="DC15" s="677"/>
      <c r="DD15" s="646">
        <v>675123</v>
      </c>
      <c r="DE15" s="641"/>
      <c r="DF15" s="641"/>
      <c r="DG15" s="641"/>
      <c r="DH15" s="641"/>
      <c r="DI15" s="641"/>
      <c r="DJ15" s="641"/>
      <c r="DK15" s="641"/>
      <c r="DL15" s="641"/>
      <c r="DM15" s="641"/>
      <c r="DN15" s="641"/>
      <c r="DO15" s="641"/>
      <c r="DP15" s="642"/>
      <c r="DQ15" s="646">
        <v>712813</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3010</v>
      </c>
      <c r="S16" s="641"/>
      <c r="T16" s="641"/>
      <c r="U16" s="641"/>
      <c r="V16" s="641"/>
      <c r="W16" s="641"/>
      <c r="X16" s="641"/>
      <c r="Y16" s="642"/>
      <c r="Z16" s="677">
        <v>0</v>
      </c>
      <c r="AA16" s="677"/>
      <c r="AB16" s="677"/>
      <c r="AC16" s="677"/>
      <c r="AD16" s="678">
        <v>3010</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v>10</v>
      </c>
      <c r="BH16" s="641"/>
      <c r="BI16" s="641"/>
      <c r="BJ16" s="641"/>
      <c r="BK16" s="641"/>
      <c r="BL16" s="641"/>
      <c r="BM16" s="641"/>
      <c r="BN16" s="642"/>
      <c r="BO16" s="677">
        <v>0</v>
      </c>
      <c r="BP16" s="677"/>
      <c r="BQ16" s="677"/>
      <c r="BR16" s="677"/>
      <c r="BS16" s="646" t="s">
        <v>174</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v>42759</v>
      </c>
      <c r="CS16" s="641"/>
      <c r="CT16" s="641"/>
      <c r="CU16" s="641"/>
      <c r="CV16" s="641"/>
      <c r="CW16" s="641"/>
      <c r="CX16" s="641"/>
      <c r="CY16" s="642"/>
      <c r="CZ16" s="677">
        <v>0.4</v>
      </c>
      <c r="DA16" s="677"/>
      <c r="DB16" s="677"/>
      <c r="DC16" s="677"/>
      <c r="DD16" s="646" t="s">
        <v>233</v>
      </c>
      <c r="DE16" s="641"/>
      <c r="DF16" s="641"/>
      <c r="DG16" s="641"/>
      <c r="DH16" s="641"/>
      <c r="DI16" s="641"/>
      <c r="DJ16" s="641"/>
      <c r="DK16" s="641"/>
      <c r="DL16" s="641"/>
      <c r="DM16" s="641"/>
      <c r="DN16" s="641"/>
      <c r="DO16" s="641"/>
      <c r="DP16" s="642"/>
      <c r="DQ16" s="646">
        <v>4899</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17778</v>
      </c>
      <c r="S17" s="641"/>
      <c r="T17" s="641"/>
      <c r="U17" s="641"/>
      <c r="V17" s="641"/>
      <c r="W17" s="641"/>
      <c r="X17" s="641"/>
      <c r="Y17" s="642"/>
      <c r="Z17" s="677">
        <v>0.2</v>
      </c>
      <c r="AA17" s="677"/>
      <c r="AB17" s="677"/>
      <c r="AC17" s="677"/>
      <c r="AD17" s="678">
        <v>17778</v>
      </c>
      <c r="AE17" s="678"/>
      <c r="AF17" s="678"/>
      <c r="AG17" s="678"/>
      <c r="AH17" s="678"/>
      <c r="AI17" s="678"/>
      <c r="AJ17" s="678"/>
      <c r="AK17" s="678"/>
      <c r="AL17" s="643">
        <v>0.3</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233</v>
      </c>
      <c r="BH17" s="641"/>
      <c r="BI17" s="641"/>
      <c r="BJ17" s="641"/>
      <c r="BK17" s="641"/>
      <c r="BL17" s="641"/>
      <c r="BM17" s="641"/>
      <c r="BN17" s="642"/>
      <c r="BO17" s="677" t="s">
        <v>236</v>
      </c>
      <c r="BP17" s="677"/>
      <c r="BQ17" s="677"/>
      <c r="BR17" s="677"/>
      <c r="BS17" s="646" t="s">
        <v>233</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1009901</v>
      </c>
      <c r="CS17" s="641"/>
      <c r="CT17" s="641"/>
      <c r="CU17" s="641"/>
      <c r="CV17" s="641"/>
      <c r="CW17" s="641"/>
      <c r="CX17" s="641"/>
      <c r="CY17" s="642"/>
      <c r="CZ17" s="677">
        <v>9.5</v>
      </c>
      <c r="DA17" s="677"/>
      <c r="DB17" s="677"/>
      <c r="DC17" s="677"/>
      <c r="DD17" s="646" t="s">
        <v>233</v>
      </c>
      <c r="DE17" s="641"/>
      <c r="DF17" s="641"/>
      <c r="DG17" s="641"/>
      <c r="DH17" s="641"/>
      <c r="DI17" s="641"/>
      <c r="DJ17" s="641"/>
      <c r="DK17" s="641"/>
      <c r="DL17" s="641"/>
      <c r="DM17" s="641"/>
      <c r="DN17" s="641"/>
      <c r="DO17" s="641"/>
      <c r="DP17" s="642"/>
      <c r="DQ17" s="646">
        <v>950962</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5821</v>
      </c>
      <c r="S18" s="641"/>
      <c r="T18" s="641"/>
      <c r="U18" s="641"/>
      <c r="V18" s="641"/>
      <c r="W18" s="641"/>
      <c r="X18" s="641"/>
      <c r="Y18" s="642"/>
      <c r="Z18" s="677">
        <v>0.1</v>
      </c>
      <c r="AA18" s="677"/>
      <c r="AB18" s="677"/>
      <c r="AC18" s="677"/>
      <c r="AD18" s="678">
        <v>5821</v>
      </c>
      <c r="AE18" s="678"/>
      <c r="AF18" s="678"/>
      <c r="AG18" s="678"/>
      <c r="AH18" s="678"/>
      <c r="AI18" s="678"/>
      <c r="AJ18" s="678"/>
      <c r="AK18" s="678"/>
      <c r="AL18" s="643">
        <v>0.1</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233</v>
      </c>
      <c r="BH18" s="641"/>
      <c r="BI18" s="641"/>
      <c r="BJ18" s="641"/>
      <c r="BK18" s="641"/>
      <c r="BL18" s="641"/>
      <c r="BM18" s="641"/>
      <c r="BN18" s="642"/>
      <c r="BO18" s="677" t="s">
        <v>174</v>
      </c>
      <c r="BP18" s="677"/>
      <c r="BQ18" s="677"/>
      <c r="BR18" s="677"/>
      <c r="BS18" s="646" t="s">
        <v>174</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233</v>
      </c>
      <c r="CS18" s="641"/>
      <c r="CT18" s="641"/>
      <c r="CU18" s="641"/>
      <c r="CV18" s="641"/>
      <c r="CW18" s="641"/>
      <c r="CX18" s="641"/>
      <c r="CY18" s="642"/>
      <c r="CZ18" s="677" t="s">
        <v>233</v>
      </c>
      <c r="DA18" s="677"/>
      <c r="DB18" s="677"/>
      <c r="DC18" s="677"/>
      <c r="DD18" s="646" t="s">
        <v>233</v>
      </c>
      <c r="DE18" s="641"/>
      <c r="DF18" s="641"/>
      <c r="DG18" s="641"/>
      <c r="DH18" s="641"/>
      <c r="DI18" s="641"/>
      <c r="DJ18" s="641"/>
      <c r="DK18" s="641"/>
      <c r="DL18" s="641"/>
      <c r="DM18" s="641"/>
      <c r="DN18" s="641"/>
      <c r="DO18" s="641"/>
      <c r="DP18" s="642"/>
      <c r="DQ18" s="646" t="s">
        <v>174</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v>1585</v>
      </c>
      <c r="S19" s="641"/>
      <c r="T19" s="641"/>
      <c r="U19" s="641"/>
      <c r="V19" s="641"/>
      <c r="W19" s="641"/>
      <c r="X19" s="641"/>
      <c r="Y19" s="642"/>
      <c r="Z19" s="677">
        <v>0</v>
      </c>
      <c r="AA19" s="677"/>
      <c r="AB19" s="677"/>
      <c r="AC19" s="677"/>
      <c r="AD19" s="678">
        <v>1585</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333</v>
      </c>
      <c r="BH19" s="641"/>
      <c r="BI19" s="641"/>
      <c r="BJ19" s="641"/>
      <c r="BK19" s="641"/>
      <c r="BL19" s="641"/>
      <c r="BM19" s="641"/>
      <c r="BN19" s="642"/>
      <c r="BO19" s="677">
        <v>0</v>
      </c>
      <c r="BP19" s="677"/>
      <c r="BQ19" s="677"/>
      <c r="BR19" s="677"/>
      <c r="BS19" s="646" t="s">
        <v>233</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233</v>
      </c>
      <c r="CS19" s="641"/>
      <c r="CT19" s="641"/>
      <c r="CU19" s="641"/>
      <c r="CV19" s="641"/>
      <c r="CW19" s="641"/>
      <c r="CX19" s="641"/>
      <c r="CY19" s="642"/>
      <c r="CZ19" s="677" t="s">
        <v>233</v>
      </c>
      <c r="DA19" s="677"/>
      <c r="DB19" s="677"/>
      <c r="DC19" s="677"/>
      <c r="DD19" s="646" t="s">
        <v>174</v>
      </c>
      <c r="DE19" s="641"/>
      <c r="DF19" s="641"/>
      <c r="DG19" s="641"/>
      <c r="DH19" s="641"/>
      <c r="DI19" s="641"/>
      <c r="DJ19" s="641"/>
      <c r="DK19" s="641"/>
      <c r="DL19" s="641"/>
      <c r="DM19" s="641"/>
      <c r="DN19" s="641"/>
      <c r="DO19" s="641"/>
      <c r="DP19" s="642"/>
      <c r="DQ19" s="646" t="s">
        <v>174</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v>360</v>
      </c>
      <c r="S20" s="641"/>
      <c r="T20" s="641"/>
      <c r="U20" s="641"/>
      <c r="V20" s="641"/>
      <c r="W20" s="641"/>
      <c r="X20" s="641"/>
      <c r="Y20" s="642"/>
      <c r="Z20" s="677">
        <v>0</v>
      </c>
      <c r="AA20" s="677"/>
      <c r="AB20" s="677"/>
      <c r="AC20" s="677"/>
      <c r="AD20" s="678">
        <v>360</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333</v>
      </c>
      <c r="BH20" s="641"/>
      <c r="BI20" s="641"/>
      <c r="BJ20" s="641"/>
      <c r="BK20" s="641"/>
      <c r="BL20" s="641"/>
      <c r="BM20" s="641"/>
      <c r="BN20" s="642"/>
      <c r="BO20" s="677">
        <v>0</v>
      </c>
      <c r="BP20" s="677"/>
      <c r="BQ20" s="677"/>
      <c r="BR20" s="677"/>
      <c r="BS20" s="646" t="s">
        <v>174</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10601041</v>
      </c>
      <c r="CS20" s="641"/>
      <c r="CT20" s="641"/>
      <c r="CU20" s="641"/>
      <c r="CV20" s="641"/>
      <c r="CW20" s="641"/>
      <c r="CX20" s="641"/>
      <c r="CY20" s="642"/>
      <c r="CZ20" s="677">
        <v>100</v>
      </c>
      <c r="DA20" s="677"/>
      <c r="DB20" s="677"/>
      <c r="DC20" s="677"/>
      <c r="DD20" s="646">
        <v>1852434</v>
      </c>
      <c r="DE20" s="641"/>
      <c r="DF20" s="641"/>
      <c r="DG20" s="641"/>
      <c r="DH20" s="641"/>
      <c r="DI20" s="641"/>
      <c r="DJ20" s="641"/>
      <c r="DK20" s="641"/>
      <c r="DL20" s="641"/>
      <c r="DM20" s="641"/>
      <c r="DN20" s="641"/>
      <c r="DO20" s="641"/>
      <c r="DP20" s="642"/>
      <c r="DQ20" s="646">
        <v>6391304</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10012</v>
      </c>
      <c r="S21" s="641"/>
      <c r="T21" s="641"/>
      <c r="U21" s="641"/>
      <c r="V21" s="641"/>
      <c r="W21" s="641"/>
      <c r="X21" s="641"/>
      <c r="Y21" s="642"/>
      <c r="Z21" s="677">
        <v>0.1</v>
      </c>
      <c r="AA21" s="677"/>
      <c r="AB21" s="677"/>
      <c r="AC21" s="677"/>
      <c r="AD21" s="678">
        <v>10012</v>
      </c>
      <c r="AE21" s="678"/>
      <c r="AF21" s="678"/>
      <c r="AG21" s="678"/>
      <c r="AH21" s="678"/>
      <c r="AI21" s="678"/>
      <c r="AJ21" s="678"/>
      <c r="AK21" s="678"/>
      <c r="AL21" s="643">
        <v>0.2</v>
      </c>
      <c r="AM21" s="644"/>
      <c r="AN21" s="644"/>
      <c r="AO21" s="679"/>
      <c r="AP21" s="735" t="s">
        <v>278</v>
      </c>
      <c r="AQ21" s="742"/>
      <c r="AR21" s="742"/>
      <c r="AS21" s="742"/>
      <c r="AT21" s="742"/>
      <c r="AU21" s="742"/>
      <c r="AV21" s="742"/>
      <c r="AW21" s="742"/>
      <c r="AX21" s="742"/>
      <c r="AY21" s="742"/>
      <c r="AZ21" s="742"/>
      <c r="BA21" s="742"/>
      <c r="BB21" s="742"/>
      <c r="BC21" s="742"/>
      <c r="BD21" s="742"/>
      <c r="BE21" s="742"/>
      <c r="BF21" s="737"/>
      <c r="BG21" s="640">
        <v>333</v>
      </c>
      <c r="BH21" s="641"/>
      <c r="BI21" s="641"/>
      <c r="BJ21" s="641"/>
      <c r="BK21" s="641"/>
      <c r="BL21" s="641"/>
      <c r="BM21" s="641"/>
      <c r="BN21" s="642"/>
      <c r="BO21" s="677">
        <v>0</v>
      </c>
      <c r="BP21" s="677"/>
      <c r="BQ21" s="677"/>
      <c r="BR21" s="677"/>
      <c r="BS21" s="646" t="s">
        <v>174</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3692753</v>
      </c>
      <c r="S22" s="641"/>
      <c r="T22" s="641"/>
      <c r="U22" s="641"/>
      <c r="V22" s="641"/>
      <c r="W22" s="641"/>
      <c r="X22" s="641"/>
      <c r="Y22" s="642"/>
      <c r="Z22" s="677">
        <v>33.5</v>
      </c>
      <c r="AA22" s="677"/>
      <c r="AB22" s="677"/>
      <c r="AC22" s="677"/>
      <c r="AD22" s="678">
        <v>3423196</v>
      </c>
      <c r="AE22" s="678"/>
      <c r="AF22" s="678"/>
      <c r="AG22" s="678"/>
      <c r="AH22" s="678"/>
      <c r="AI22" s="678"/>
      <c r="AJ22" s="678"/>
      <c r="AK22" s="678"/>
      <c r="AL22" s="643">
        <v>57.4</v>
      </c>
      <c r="AM22" s="644"/>
      <c r="AN22" s="644"/>
      <c r="AO22" s="679"/>
      <c r="AP22" s="735" t="s">
        <v>280</v>
      </c>
      <c r="AQ22" s="742"/>
      <c r="AR22" s="742"/>
      <c r="AS22" s="742"/>
      <c r="AT22" s="742"/>
      <c r="AU22" s="742"/>
      <c r="AV22" s="742"/>
      <c r="AW22" s="742"/>
      <c r="AX22" s="742"/>
      <c r="AY22" s="742"/>
      <c r="AZ22" s="742"/>
      <c r="BA22" s="742"/>
      <c r="BB22" s="742"/>
      <c r="BC22" s="742"/>
      <c r="BD22" s="742"/>
      <c r="BE22" s="742"/>
      <c r="BF22" s="737"/>
      <c r="BG22" s="640" t="s">
        <v>233</v>
      </c>
      <c r="BH22" s="641"/>
      <c r="BI22" s="641"/>
      <c r="BJ22" s="641"/>
      <c r="BK22" s="641"/>
      <c r="BL22" s="641"/>
      <c r="BM22" s="641"/>
      <c r="BN22" s="642"/>
      <c r="BO22" s="677" t="s">
        <v>174</v>
      </c>
      <c r="BP22" s="677"/>
      <c r="BQ22" s="677"/>
      <c r="BR22" s="677"/>
      <c r="BS22" s="646" t="s">
        <v>233</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3423196</v>
      </c>
      <c r="S23" s="641"/>
      <c r="T23" s="641"/>
      <c r="U23" s="641"/>
      <c r="V23" s="641"/>
      <c r="W23" s="641"/>
      <c r="X23" s="641"/>
      <c r="Y23" s="642"/>
      <c r="Z23" s="677">
        <v>31</v>
      </c>
      <c r="AA23" s="677"/>
      <c r="AB23" s="677"/>
      <c r="AC23" s="677"/>
      <c r="AD23" s="678">
        <v>3423196</v>
      </c>
      <c r="AE23" s="678"/>
      <c r="AF23" s="678"/>
      <c r="AG23" s="678"/>
      <c r="AH23" s="678"/>
      <c r="AI23" s="678"/>
      <c r="AJ23" s="678"/>
      <c r="AK23" s="678"/>
      <c r="AL23" s="643">
        <v>57.4</v>
      </c>
      <c r="AM23" s="644"/>
      <c r="AN23" s="644"/>
      <c r="AO23" s="679"/>
      <c r="AP23" s="735" t="s">
        <v>283</v>
      </c>
      <c r="AQ23" s="742"/>
      <c r="AR23" s="742"/>
      <c r="AS23" s="742"/>
      <c r="AT23" s="742"/>
      <c r="AU23" s="742"/>
      <c r="AV23" s="742"/>
      <c r="AW23" s="742"/>
      <c r="AX23" s="742"/>
      <c r="AY23" s="742"/>
      <c r="AZ23" s="742"/>
      <c r="BA23" s="742"/>
      <c r="BB23" s="742"/>
      <c r="BC23" s="742"/>
      <c r="BD23" s="742"/>
      <c r="BE23" s="742"/>
      <c r="BF23" s="737"/>
      <c r="BG23" s="640" t="s">
        <v>174</v>
      </c>
      <c r="BH23" s="641"/>
      <c r="BI23" s="641"/>
      <c r="BJ23" s="641"/>
      <c r="BK23" s="641"/>
      <c r="BL23" s="641"/>
      <c r="BM23" s="641"/>
      <c r="BN23" s="642"/>
      <c r="BO23" s="677" t="s">
        <v>233</v>
      </c>
      <c r="BP23" s="677"/>
      <c r="BQ23" s="677"/>
      <c r="BR23" s="677"/>
      <c r="BS23" s="646" t="s">
        <v>233</v>
      </c>
      <c r="BT23" s="641"/>
      <c r="BU23" s="641"/>
      <c r="BV23" s="641"/>
      <c r="BW23" s="641"/>
      <c r="BX23" s="641"/>
      <c r="BY23" s="641"/>
      <c r="BZ23" s="641"/>
      <c r="CA23" s="641"/>
      <c r="CB23" s="684"/>
      <c r="CD23" s="744" t="s">
        <v>220</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269557</v>
      </c>
      <c r="S24" s="641"/>
      <c r="T24" s="641"/>
      <c r="U24" s="641"/>
      <c r="V24" s="641"/>
      <c r="W24" s="641"/>
      <c r="X24" s="641"/>
      <c r="Y24" s="642"/>
      <c r="Z24" s="677">
        <v>2.4</v>
      </c>
      <c r="AA24" s="677"/>
      <c r="AB24" s="677"/>
      <c r="AC24" s="677"/>
      <c r="AD24" s="678" t="s">
        <v>233</v>
      </c>
      <c r="AE24" s="678"/>
      <c r="AF24" s="678"/>
      <c r="AG24" s="678"/>
      <c r="AH24" s="678"/>
      <c r="AI24" s="678"/>
      <c r="AJ24" s="678"/>
      <c r="AK24" s="678"/>
      <c r="AL24" s="643" t="s">
        <v>174</v>
      </c>
      <c r="AM24" s="644"/>
      <c r="AN24" s="644"/>
      <c r="AO24" s="679"/>
      <c r="AP24" s="735" t="s">
        <v>290</v>
      </c>
      <c r="AQ24" s="742"/>
      <c r="AR24" s="742"/>
      <c r="AS24" s="742"/>
      <c r="AT24" s="742"/>
      <c r="AU24" s="742"/>
      <c r="AV24" s="742"/>
      <c r="AW24" s="742"/>
      <c r="AX24" s="742"/>
      <c r="AY24" s="742"/>
      <c r="AZ24" s="742"/>
      <c r="BA24" s="742"/>
      <c r="BB24" s="742"/>
      <c r="BC24" s="742"/>
      <c r="BD24" s="742"/>
      <c r="BE24" s="742"/>
      <c r="BF24" s="737"/>
      <c r="BG24" s="640" t="s">
        <v>174</v>
      </c>
      <c r="BH24" s="641"/>
      <c r="BI24" s="641"/>
      <c r="BJ24" s="641"/>
      <c r="BK24" s="641"/>
      <c r="BL24" s="641"/>
      <c r="BM24" s="641"/>
      <c r="BN24" s="642"/>
      <c r="BO24" s="677" t="s">
        <v>236</v>
      </c>
      <c r="BP24" s="677"/>
      <c r="BQ24" s="677"/>
      <c r="BR24" s="677"/>
      <c r="BS24" s="646" t="s">
        <v>236</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4514398</v>
      </c>
      <c r="CS24" s="696"/>
      <c r="CT24" s="696"/>
      <c r="CU24" s="696"/>
      <c r="CV24" s="696"/>
      <c r="CW24" s="696"/>
      <c r="CX24" s="696"/>
      <c r="CY24" s="739"/>
      <c r="CZ24" s="740">
        <v>42.6</v>
      </c>
      <c r="DA24" s="711"/>
      <c r="DB24" s="711"/>
      <c r="DC24" s="743"/>
      <c r="DD24" s="738">
        <v>2970610</v>
      </c>
      <c r="DE24" s="696"/>
      <c r="DF24" s="696"/>
      <c r="DG24" s="696"/>
      <c r="DH24" s="696"/>
      <c r="DI24" s="696"/>
      <c r="DJ24" s="696"/>
      <c r="DK24" s="739"/>
      <c r="DL24" s="738">
        <v>2959062</v>
      </c>
      <c r="DM24" s="696"/>
      <c r="DN24" s="696"/>
      <c r="DO24" s="696"/>
      <c r="DP24" s="696"/>
      <c r="DQ24" s="696"/>
      <c r="DR24" s="696"/>
      <c r="DS24" s="696"/>
      <c r="DT24" s="696"/>
      <c r="DU24" s="696"/>
      <c r="DV24" s="739"/>
      <c r="DW24" s="740">
        <v>48.1</v>
      </c>
      <c r="DX24" s="711"/>
      <c r="DY24" s="711"/>
      <c r="DZ24" s="711"/>
      <c r="EA24" s="711"/>
      <c r="EB24" s="711"/>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t="s">
        <v>226</v>
      </c>
      <c r="S25" s="641"/>
      <c r="T25" s="641"/>
      <c r="U25" s="641"/>
      <c r="V25" s="641"/>
      <c r="W25" s="641"/>
      <c r="X25" s="641"/>
      <c r="Y25" s="642"/>
      <c r="Z25" s="677" t="s">
        <v>174</v>
      </c>
      <c r="AA25" s="677"/>
      <c r="AB25" s="677"/>
      <c r="AC25" s="677"/>
      <c r="AD25" s="678" t="s">
        <v>233</v>
      </c>
      <c r="AE25" s="678"/>
      <c r="AF25" s="678"/>
      <c r="AG25" s="678"/>
      <c r="AH25" s="678"/>
      <c r="AI25" s="678"/>
      <c r="AJ25" s="678"/>
      <c r="AK25" s="678"/>
      <c r="AL25" s="643" t="s">
        <v>233</v>
      </c>
      <c r="AM25" s="644"/>
      <c r="AN25" s="644"/>
      <c r="AO25" s="679"/>
      <c r="AP25" s="735" t="s">
        <v>293</v>
      </c>
      <c r="AQ25" s="742"/>
      <c r="AR25" s="742"/>
      <c r="AS25" s="742"/>
      <c r="AT25" s="742"/>
      <c r="AU25" s="742"/>
      <c r="AV25" s="742"/>
      <c r="AW25" s="742"/>
      <c r="AX25" s="742"/>
      <c r="AY25" s="742"/>
      <c r="AZ25" s="742"/>
      <c r="BA25" s="742"/>
      <c r="BB25" s="742"/>
      <c r="BC25" s="742"/>
      <c r="BD25" s="742"/>
      <c r="BE25" s="742"/>
      <c r="BF25" s="737"/>
      <c r="BG25" s="640" t="s">
        <v>236</v>
      </c>
      <c r="BH25" s="641"/>
      <c r="BI25" s="641"/>
      <c r="BJ25" s="641"/>
      <c r="BK25" s="641"/>
      <c r="BL25" s="641"/>
      <c r="BM25" s="641"/>
      <c r="BN25" s="642"/>
      <c r="BO25" s="677" t="s">
        <v>236</v>
      </c>
      <c r="BP25" s="677"/>
      <c r="BQ25" s="677"/>
      <c r="BR25" s="677"/>
      <c r="BS25" s="646" t="s">
        <v>233</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1835949</v>
      </c>
      <c r="CS25" s="659"/>
      <c r="CT25" s="659"/>
      <c r="CU25" s="659"/>
      <c r="CV25" s="659"/>
      <c r="CW25" s="659"/>
      <c r="CX25" s="659"/>
      <c r="CY25" s="660"/>
      <c r="CZ25" s="643">
        <v>17.3</v>
      </c>
      <c r="DA25" s="661"/>
      <c r="DB25" s="661"/>
      <c r="DC25" s="662"/>
      <c r="DD25" s="646">
        <v>1701258</v>
      </c>
      <c r="DE25" s="659"/>
      <c r="DF25" s="659"/>
      <c r="DG25" s="659"/>
      <c r="DH25" s="659"/>
      <c r="DI25" s="659"/>
      <c r="DJ25" s="659"/>
      <c r="DK25" s="660"/>
      <c r="DL25" s="646">
        <v>1690198</v>
      </c>
      <c r="DM25" s="659"/>
      <c r="DN25" s="659"/>
      <c r="DO25" s="659"/>
      <c r="DP25" s="659"/>
      <c r="DQ25" s="659"/>
      <c r="DR25" s="659"/>
      <c r="DS25" s="659"/>
      <c r="DT25" s="659"/>
      <c r="DU25" s="659"/>
      <c r="DV25" s="660"/>
      <c r="DW25" s="643">
        <v>27.5</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6134634</v>
      </c>
      <c r="S26" s="641"/>
      <c r="T26" s="641"/>
      <c r="U26" s="641"/>
      <c r="V26" s="641"/>
      <c r="W26" s="641"/>
      <c r="X26" s="641"/>
      <c r="Y26" s="642"/>
      <c r="Z26" s="677">
        <v>55.6</v>
      </c>
      <c r="AA26" s="677"/>
      <c r="AB26" s="677"/>
      <c r="AC26" s="677"/>
      <c r="AD26" s="678">
        <v>5865077</v>
      </c>
      <c r="AE26" s="678"/>
      <c r="AF26" s="678"/>
      <c r="AG26" s="678"/>
      <c r="AH26" s="678"/>
      <c r="AI26" s="678"/>
      <c r="AJ26" s="678"/>
      <c r="AK26" s="678"/>
      <c r="AL26" s="643">
        <v>98.3</v>
      </c>
      <c r="AM26" s="644"/>
      <c r="AN26" s="644"/>
      <c r="AO26" s="679"/>
      <c r="AP26" s="735" t="s">
        <v>296</v>
      </c>
      <c r="AQ26" s="736"/>
      <c r="AR26" s="736"/>
      <c r="AS26" s="736"/>
      <c r="AT26" s="736"/>
      <c r="AU26" s="736"/>
      <c r="AV26" s="736"/>
      <c r="AW26" s="736"/>
      <c r="AX26" s="736"/>
      <c r="AY26" s="736"/>
      <c r="AZ26" s="736"/>
      <c r="BA26" s="736"/>
      <c r="BB26" s="736"/>
      <c r="BC26" s="736"/>
      <c r="BD26" s="736"/>
      <c r="BE26" s="736"/>
      <c r="BF26" s="737"/>
      <c r="BG26" s="640" t="s">
        <v>236</v>
      </c>
      <c r="BH26" s="641"/>
      <c r="BI26" s="641"/>
      <c r="BJ26" s="641"/>
      <c r="BK26" s="641"/>
      <c r="BL26" s="641"/>
      <c r="BM26" s="641"/>
      <c r="BN26" s="642"/>
      <c r="BO26" s="677" t="s">
        <v>236</v>
      </c>
      <c r="BP26" s="677"/>
      <c r="BQ26" s="677"/>
      <c r="BR26" s="677"/>
      <c r="BS26" s="646" t="s">
        <v>236</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1054468</v>
      </c>
      <c r="CS26" s="641"/>
      <c r="CT26" s="641"/>
      <c r="CU26" s="641"/>
      <c r="CV26" s="641"/>
      <c r="CW26" s="641"/>
      <c r="CX26" s="641"/>
      <c r="CY26" s="642"/>
      <c r="CZ26" s="643">
        <v>9.9</v>
      </c>
      <c r="DA26" s="661"/>
      <c r="DB26" s="661"/>
      <c r="DC26" s="662"/>
      <c r="DD26" s="646">
        <v>956475</v>
      </c>
      <c r="DE26" s="641"/>
      <c r="DF26" s="641"/>
      <c r="DG26" s="641"/>
      <c r="DH26" s="641"/>
      <c r="DI26" s="641"/>
      <c r="DJ26" s="641"/>
      <c r="DK26" s="642"/>
      <c r="DL26" s="646" t="s">
        <v>236</v>
      </c>
      <c r="DM26" s="641"/>
      <c r="DN26" s="641"/>
      <c r="DO26" s="641"/>
      <c r="DP26" s="641"/>
      <c r="DQ26" s="641"/>
      <c r="DR26" s="641"/>
      <c r="DS26" s="641"/>
      <c r="DT26" s="641"/>
      <c r="DU26" s="641"/>
      <c r="DV26" s="642"/>
      <c r="DW26" s="643" t="s">
        <v>236</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817</v>
      </c>
      <c r="S27" s="641"/>
      <c r="T27" s="641"/>
      <c r="U27" s="641"/>
      <c r="V27" s="641"/>
      <c r="W27" s="641"/>
      <c r="X27" s="641"/>
      <c r="Y27" s="642"/>
      <c r="Z27" s="677">
        <v>0</v>
      </c>
      <c r="AA27" s="677"/>
      <c r="AB27" s="677"/>
      <c r="AC27" s="677"/>
      <c r="AD27" s="678">
        <v>817</v>
      </c>
      <c r="AE27" s="678"/>
      <c r="AF27" s="678"/>
      <c r="AG27" s="678"/>
      <c r="AH27" s="678"/>
      <c r="AI27" s="678"/>
      <c r="AJ27" s="678"/>
      <c r="AK27" s="678"/>
      <c r="AL27" s="643">
        <v>0</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1994228</v>
      </c>
      <c r="BH27" s="641"/>
      <c r="BI27" s="641"/>
      <c r="BJ27" s="641"/>
      <c r="BK27" s="641"/>
      <c r="BL27" s="641"/>
      <c r="BM27" s="641"/>
      <c r="BN27" s="642"/>
      <c r="BO27" s="677">
        <v>100</v>
      </c>
      <c r="BP27" s="677"/>
      <c r="BQ27" s="677"/>
      <c r="BR27" s="677"/>
      <c r="BS27" s="646" t="s">
        <v>174</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1668548</v>
      </c>
      <c r="CS27" s="659"/>
      <c r="CT27" s="659"/>
      <c r="CU27" s="659"/>
      <c r="CV27" s="659"/>
      <c r="CW27" s="659"/>
      <c r="CX27" s="659"/>
      <c r="CY27" s="660"/>
      <c r="CZ27" s="643">
        <v>15.7</v>
      </c>
      <c r="DA27" s="661"/>
      <c r="DB27" s="661"/>
      <c r="DC27" s="662"/>
      <c r="DD27" s="646">
        <v>318390</v>
      </c>
      <c r="DE27" s="659"/>
      <c r="DF27" s="659"/>
      <c r="DG27" s="659"/>
      <c r="DH27" s="659"/>
      <c r="DI27" s="659"/>
      <c r="DJ27" s="659"/>
      <c r="DK27" s="660"/>
      <c r="DL27" s="646">
        <v>317902</v>
      </c>
      <c r="DM27" s="659"/>
      <c r="DN27" s="659"/>
      <c r="DO27" s="659"/>
      <c r="DP27" s="659"/>
      <c r="DQ27" s="659"/>
      <c r="DR27" s="659"/>
      <c r="DS27" s="659"/>
      <c r="DT27" s="659"/>
      <c r="DU27" s="659"/>
      <c r="DV27" s="660"/>
      <c r="DW27" s="643">
        <v>5.2</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112844</v>
      </c>
      <c r="S28" s="641"/>
      <c r="T28" s="641"/>
      <c r="U28" s="641"/>
      <c r="V28" s="641"/>
      <c r="W28" s="641"/>
      <c r="X28" s="641"/>
      <c r="Y28" s="642"/>
      <c r="Z28" s="677">
        <v>1</v>
      </c>
      <c r="AA28" s="677"/>
      <c r="AB28" s="677"/>
      <c r="AC28" s="677"/>
      <c r="AD28" s="678" t="s">
        <v>233</v>
      </c>
      <c r="AE28" s="678"/>
      <c r="AF28" s="678"/>
      <c r="AG28" s="678"/>
      <c r="AH28" s="678"/>
      <c r="AI28" s="678"/>
      <c r="AJ28" s="678"/>
      <c r="AK28" s="678"/>
      <c r="AL28" s="643" t="s">
        <v>174</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1009901</v>
      </c>
      <c r="CS28" s="641"/>
      <c r="CT28" s="641"/>
      <c r="CU28" s="641"/>
      <c r="CV28" s="641"/>
      <c r="CW28" s="641"/>
      <c r="CX28" s="641"/>
      <c r="CY28" s="642"/>
      <c r="CZ28" s="643">
        <v>9.5</v>
      </c>
      <c r="DA28" s="661"/>
      <c r="DB28" s="661"/>
      <c r="DC28" s="662"/>
      <c r="DD28" s="646">
        <v>950962</v>
      </c>
      <c r="DE28" s="641"/>
      <c r="DF28" s="641"/>
      <c r="DG28" s="641"/>
      <c r="DH28" s="641"/>
      <c r="DI28" s="641"/>
      <c r="DJ28" s="641"/>
      <c r="DK28" s="642"/>
      <c r="DL28" s="646">
        <v>950962</v>
      </c>
      <c r="DM28" s="641"/>
      <c r="DN28" s="641"/>
      <c r="DO28" s="641"/>
      <c r="DP28" s="641"/>
      <c r="DQ28" s="641"/>
      <c r="DR28" s="641"/>
      <c r="DS28" s="641"/>
      <c r="DT28" s="641"/>
      <c r="DU28" s="641"/>
      <c r="DV28" s="642"/>
      <c r="DW28" s="643">
        <v>15.5</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263931</v>
      </c>
      <c r="S29" s="641"/>
      <c r="T29" s="641"/>
      <c r="U29" s="641"/>
      <c r="V29" s="641"/>
      <c r="W29" s="641"/>
      <c r="X29" s="641"/>
      <c r="Y29" s="642"/>
      <c r="Z29" s="677">
        <v>2.4</v>
      </c>
      <c r="AA29" s="677"/>
      <c r="AB29" s="677"/>
      <c r="AC29" s="677"/>
      <c r="AD29" s="678">
        <v>1978</v>
      </c>
      <c r="AE29" s="678"/>
      <c r="AF29" s="678"/>
      <c r="AG29" s="678"/>
      <c r="AH29" s="678"/>
      <c r="AI29" s="678"/>
      <c r="AJ29" s="678"/>
      <c r="AK29" s="678"/>
      <c r="AL29" s="643">
        <v>0</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304</v>
      </c>
      <c r="CE29" s="730"/>
      <c r="CF29" s="673" t="s">
        <v>305</v>
      </c>
      <c r="CG29" s="674"/>
      <c r="CH29" s="674"/>
      <c r="CI29" s="674"/>
      <c r="CJ29" s="674"/>
      <c r="CK29" s="674"/>
      <c r="CL29" s="674"/>
      <c r="CM29" s="674"/>
      <c r="CN29" s="674"/>
      <c r="CO29" s="674"/>
      <c r="CP29" s="674"/>
      <c r="CQ29" s="675"/>
      <c r="CR29" s="640">
        <v>1009901</v>
      </c>
      <c r="CS29" s="659"/>
      <c r="CT29" s="659"/>
      <c r="CU29" s="659"/>
      <c r="CV29" s="659"/>
      <c r="CW29" s="659"/>
      <c r="CX29" s="659"/>
      <c r="CY29" s="660"/>
      <c r="CZ29" s="643">
        <v>9.5</v>
      </c>
      <c r="DA29" s="661"/>
      <c r="DB29" s="661"/>
      <c r="DC29" s="662"/>
      <c r="DD29" s="646">
        <v>950962</v>
      </c>
      <c r="DE29" s="659"/>
      <c r="DF29" s="659"/>
      <c r="DG29" s="659"/>
      <c r="DH29" s="659"/>
      <c r="DI29" s="659"/>
      <c r="DJ29" s="659"/>
      <c r="DK29" s="660"/>
      <c r="DL29" s="646">
        <v>950962</v>
      </c>
      <c r="DM29" s="659"/>
      <c r="DN29" s="659"/>
      <c r="DO29" s="659"/>
      <c r="DP29" s="659"/>
      <c r="DQ29" s="659"/>
      <c r="DR29" s="659"/>
      <c r="DS29" s="659"/>
      <c r="DT29" s="659"/>
      <c r="DU29" s="659"/>
      <c r="DV29" s="660"/>
      <c r="DW29" s="643">
        <v>15.5</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20117</v>
      </c>
      <c r="S30" s="641"/>
      <c r="T30" s="641"/>
      <c r="U30" s="641"/>
      <c r="V30" s="641"/>
      <c r="W30" s="641"/>
      <c r="X30" s="641"/>
      <c r="Y30" s="642"/>
      <c r="Z30" s="677">
        <v>0.2</v>
      </c>
      <c r="AA30" s="677"/>
      <c r="AB30" s="677"/>
      <c r="AC30" s="677"/>
      <c r="AD30" s="678" t="s">
        <v>236</v>
      </c>
      <c r="AE30" s="678"/>
      <c r="AF30" s="678"/>
      <c r="AG30" s="678"/>
      <c r="AH30" s="678"/>
      <c r="AI30" s="678"/>
      <c r="AJ30" s="678"/>
      <c r="AK30" s="678"/>
      <c r="AL30" s="643" t="s">
        <v>174</v>
      </c>
      <c r="AM30" s="644"/>
      <c r="AN30" s="644"/>
      <c r="AO30" s="679"/>
      <c r="AP30" s="701" t="s">
        <v>220</v>
      </c>
      <c r="AQ30" s="702"/>
      <c r="AR30" s="702"/>
      <c r="AS30" s="702"/>
      <c r="AT30" s="702"/>
      <c r="AU30" s="702"/>
      <c r="AV30" s="702"/>
      <c r="AW30" s="702"/>
      <c r="AX30" s="702"/>
      <c r="AY30" s="702"/>
      <c r="AZ30" s="702"/>
      <c r="BA30" s="702"/>
      <c r="BB30" s="702"/>
      <c r="BC30" s="702"/>
      <c r="BD30" s="702"/>
      <c r="BE30" s="702"/>
      <c r="BF30" s="703"/>
      <c r="BG30" s="701" t="s">
        <v>307</v>
      </c>
      <c r="BH30" s="726"/>
      <c r="BI30" s="726"/>
      <c r="BJ30" s="726"/>
      <c r="BK30" s="726"/>
      <c r="BL30" s="726"/>
      <c r="BM30" s="726"/>
      <c r="BN30" s="726"/>
      <c r="BO30" s="726"/>
      <c r="BP30" s="726"/>
      <c r="BQ30" s="727"/>
      <c r="BR30" s="701" t="s">
        <v>308</v>
      </c>
      <c r="BS30" s="726"/>
      <c r="BT30" s="726"/>
      <c r="BU30" s="726"/>
      <c r="BV30" s="726"/>
      <c r="BW30" s="726"/>
      <c r="BX30" s="726"/>
      <c r="BY30" s="726"/>
      <c r="BZ30" s="726"/>
      <c r="CA30" s="726"/>
      <c r="CB30" s="727"/>
      <c r="CD30" s="731"/>
      <c r="CE30" s="732"/>
      <c r="CF30" s="673" t="s">
        <v>309</v>
      </c>
      <c r="CG30" s="674"/>
      <c r="CH30" s="674"/>
      <c r="CI30" s="674"/>
      <c r="CJ30" s="674"/>
      <c r="CK30" s="674"/>
      <c r="CL30" s="674"/>
      <c r="CM30" s="674"/>
      <c r="CN30" s="674"/>
      <c r="CO30" s="674"/>
      <c r="CP30" s="674"/>
      <c r="CQ30" s="675"/>
      <c r="CR30" s="640">
        <v>947547</v>
      </c>
      <c r="CS30" s="641"/>
      <c r="CT30" s="641"/>
      <c r="CU30" s="641"/>
      <c r="CV30" s="641"/>
      <c r="CW30" s="641"/>
      <c r="CX30" s="641"/>
      <c r="CY30" s="642"/>
      <c r="CZ30" s="643">
        <v>8.9</v>
      </c>
      <c r="DA30" s="661"/>
      <c r="DB30" s="661"/>
      <c r="DC30" s="662"/>
      <c r="DD30" s="646">
        <v>893202</v>
      </c>
      <c r="DE30" s="641"/>
      <c r="DF30" s="641"/>
      <c r="DG30" s="641"/>
      <c r="DH30" s="641"/>
      <c r="DI30" s="641"/>
      <c r="DJ30" s="641"/>
      <c r="DK30" s="642"/>
      <c r="DL30" s="646">
        <v>893202</v>
      </c>
      <c r="DM30" s="641"/>
      <c r="DN30" s="641"/>
      <c r="DO30" s="641"/>
      <c r="DP30" s="641"/>
      <c r="DQ30" s="641"/>
      <c r="DR30" s="641"/>
      <c r="DS30" s="641"/>
      <c r="DT30" s="641"/>
      <c r="DU30" s="641"/>
      <c r="DV30" s="642"/>
      <c r="DW30" s="643">
        <v>14.5</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1247175</v>
      </c>
      <c r="S31" s="641"/>
      <c r="T31" s="641"/>
      <c r="U31" s="641"/>
      <c r="V31" s="641"/>
      <c r="W31" s="641"/>
      <c r="X31" s="641"/>
      <c r="Y31" s="642"/>
      <c r="Z31" s="677">
        <v>11.3</v>
      </c>
      <c r="AA31" s="677"/>
      <c r="AB31" s="677"/>
      <c r="AC31" s="677"/>
      <c r="AD31" s="678" t="s">
        <v>233</v>
      </c>
      <c r="AE31" s="678"/>
      <c r="AF31" s="678"/>
      <c r="AG31" s="678"/>
      <c r="AH31" s="678"/>
      <c r="AI31" s="678"/>
      <c r="AJ31" s="678"/>
      <c r="AK31" s="678"/>
      <c r="AL31" s="643" t="s">
        <v>233</v>
      </c>
      <c r="AM31" s="644"/>
      <c r="AN31" s="644"/>
      <c r="AO31" s="679"/>
      <c r="AP31" s="714" t="s">
        <v>311</v>
      </c>
      <c r="AQ31" s="715"/>
      <c r="AR31" s="715"/>
      <c r="AS31" s="715"/>
      <c r="AT31" s="720" t="s">
        <v>312</v>
      </c>
      <c r="AU31" s="231"/>
      <c r="AV31" s="231"/>
      <c r="AW31" s="231"/>
      <c r="AX31" s="706" t="s">
        <v>187</v>
      </c>
      <c r="AY31" s="707"/>
      <c r="AZ31" s="707"/>
      <c r="BA31" s="707"/>
      <c r="BB31" s="707"/>
      <c r="BC31" s="707"/>
      <c r="BD31" s="707"/>
      <c r="BE31" s="707"/>
      <c r="BF31" s="708"/>
      <c r="BG31" s="709">
        <v>99.5</v>
      </c>
      <c r="BH31" s="710"/>
      <c r="BI31" s="710"/>
      <c r="BJ31" s="710"/>
      <c r="BK31" s="710"/>
      <c r="BL31" s="710"/>
      <c r="BM31" s="711">
        <v>98.2</v>
      </c>
      <c r="BN31" s="710"/>
      <c r="BO31" s="710"/>
      <c r="BP31" s="710"/>
      <c r="BQ31" s="712"/>
      <c r="BR31" s="709">
        <v>99.5</v>
      </c>
      <c r="BS31" s="710"/>
      <c r="BT31" s="710"/>
      <c r="BU31" s="710"/>
      <c r="BV31" s="710"/>
      <c r="BW31" s="710"/>
      <c r="BX31" s="711">
        <v>97.9</v>
      </c>
      <c r="BY31" s="710"/>
      <c r="BZ31" s="710"/>
      <c r="CA31" s="710"/>
      <c r="CB31" s="712"/>
      <c r="CD31" s="731"/>
      <c r="CE31" s="732"/>
      <c r="CF31" s="673" t="s">
        <v>313</v>
      </c>
      <c r="CG31" s="674"/>
      <c r="CH31" s="674"/>
      <c r="CI31" s="674"/>
      <c r="CJ31" s="674"/>
      <c r="CK31" s="674"/>
      <c r="CL31" s="674"/>
      <c r="CM31" s="674"/>
      <c r="CN31" s="674"/>
      <c r="CO31" s="674"/>
      <c r="CP31" s="674"/>
      <c r="CQ31" s="675"/>
      <c r="CR31" s="640">
        <v>62354</v>
      </c>
      <c r="CS31" s="659"/>
      <c r="CT31" s="659"/>
      <c r="CU31" s="659"/>
      <c r="CV31" s="659"/>
      <c r="CW31" s="659"/>
      <c r="CX31" s="659"/>
      <c r="CY31" s="660"/>
      <c r="CZ31" s="643">
        <v>0.6</v>
      </c>
      <c r="DA31" s="661"/>
      <c r="DB31" s="661"/>
      <c r="DC31" s="662"/>
      <c r="DD31" s="646">
        <v>57760</v>
      </c>
      <c r="DE31" s="659"/>
      <c r="DF31" s="659"/>
      <c r="DG31" s="659"/>
      <c r="DH31" s="659"/>
      <c r="DI31" s="659"/>
      <c r="DJ31" s="659"/>
      <c r="DK31" s="660"/>
      <c r="DL31" s="646">
        <v>57760</v>
      </c>
      <c r="DM31" s="659"/>
      <c r="DN31" s="659"/>
      <c r="DO31" s="659"/>
      <c r="DP31" s="659"/>
      <c r="DQ31" s="659"/>
      <c r="DR31" s="659"/>
      <c r="DS31" s="659"/>
      <c r="DT31" s="659"/>
      <c r="DU31" s="659"/>
      <c r="DV31" s="660"/>
      <c r="DW31" s="643">
        <v>0.9</v>
      </c>
      <c r="DX31" s="661"/>
      <c r="DY31" s="661"/>
      <c r="DZ31" s="661"/>
      <c r="EA31" s="661"/>
      <c r="EB31" s="661"/>
      <c r="EC31" s="676"/>
    </row>
    <row r="32" spans="2:133" ht="11.25" customHeight="1" x14ac:dyDescent="0.15">
      <c r="B32" s="723" t="s">
        <v>314</v>
      </c>
      <c r="C32" s="724"/>
      <c r="D32" s="724"/>
      <c r="E32" s="724"/>
      <c r="F32" s="724"/>
      <c r="G32" s="724"/>
      <c r="H32" s="724"/>
      <c r="I32" s="724"/>
      <c r="J32" s="724"/>
      <c r="K32" s="724"/>
      <c r="L32" s="724"/>
      <c r="M32" s="724"/>
      <c r="N32" s="724"/>
      <c r="O32" s="724"/>
      <c r="P32" s="724"/>
      <c r="Q32" s="725"/>
      <c r="R32" s="640" t="s">
        <v>236</v>
      </c>
      <c r="S32" s="641"/>
      <c r="T32" s="641"/>
      <c r="U32" s="641"/>
      <c r="V32" s="641"/>
      <c r="W32" s="641"/>
      <c r="X32" s="641"/>
      <c r="Y32" s="642"/>
      <c r="Z32" s="677" t="s">
        <v>174</v>
      </c>
      <c r="AA32" s="677"/>
      <c r="AB32" s="677"/>
      <c r="AC32" s="677"/>
      <c r="AD32" s="678" t="s">
        <v>233</v>
      </c>
      <c r="AE32" s="678"/>
      <c r="AF32" s="678"/>
      <c r="AG32" s="678"/>
      <c r="AH32" s="678"/>
      <c r="AI32" s="678"/>
      <c r="AJ32" s="678"/>
      <c r="AK32" s="678"/>
      <c r="AL32" s="643" t="s">
        <v>236</v>
      </c>
      <c r="AM32" s="644"/>
      <c r="AN32" s="644"/>
      <c r="AO32" s="679"/>
      <c r="AP32" s="716"/>
      <c r="AQ32" s="717"/>
      <c r="AR32" s="717"/>
      <c r="AS32" s="717"/>
      <c r="AT32" s="721"/>
      <c r="AU32" s="230" t="s">
        <v>315</v>
      </c>
      <c r="AV32" s="230"/>
      <c r="AW32" s="230"/>
      <c r="AX32" s="637" t="s">
        <v>316</v>
      </c>
      <c r="AY32" s="638"/>
      <c r="AZ32" s="638"/>
      <c r="BA32" s="638"/>
      <c r="BB32" s="638"/>
      <c r="BC32" s="638"/>
      <c r="BD32" s="638"/>
      <c r="BE32" s="638"/>
      <c r="BF32" s="639"/>
      <c r="BG32" s="713">
        <v>99.5</v>
      </c>
      <c r="BH32" s="659"/>
      <c r="BI32" s="659"/>
      <c r="BJ32" s="659"/>
      <c r="BK32" s="659"/>
      <c r="BL32" s="659"/>
      <c r="BM32" s="644">
        <v>98.5</v>
      </c>
      <c r="BN32" s="705"/>
      <c r="BO32" s="705"/>
      <c r="BP32" s="705"/>
      <c r="BQ32" s="683"/>
      <c r="BR32" s="713">
        <v>99.5</v>
      </c>
      <c r="BS32" s="659"/>
      <c r="BT32" s="659"/>
      <c r="BU32" s="659"/>
      <c r="BV32" s="659"/>
      <c r="BW32" s="659"/>
      <c r="BX32" s="644">
        <v>98.5</v>
      </c>
      <c r="BY32" s="705"/>
      <c r="BZ32" s="705"/>
      <c r="CA32" s="705"/>
      <c r="CB32" s="683"/>
      <c r="CD32" s="733"/>
      <c r="CE32" s="734"/>
      <c r="CF32" s="673" t="s">
        <v>317</v>
      </c>
      <c r="CG32" s="674"/>
      <c r="CH32" s="674"/>
      <c r="CI32" s="674"/>
      <c r="CJ32" s="674"/>
      <c r="CK32" s="674"/>
      <c r="CL32" s="674"/>
      <c r="CM32" s="674"/>
      <c r="CN32" s="674"/>
      <c r="CO32" s="674"/>
      <c r="CP32" s="674"/>
      <c r="CQ32" s="675"/>
      <c r="CR32" s="640" t="s">
        <v>174</v>
      </c>
      <c r="CS32" s="641"/>
      <c r="CT32" s="641"/>
      <c r="CU32" s="641"/>
      <c r="CV32" s="641"/>
      <c r="CW32" s="641"/>
      <c r="CX32" s="641"/>
      <c r="CY32" s="642"/>
      <c r="CZ32" s="643" t="s">
        <v>233</v>
      </c>
      <c r="DA32" s="661"/>
      <c r="DB32" s="661"/>
      <c r="DC32" s="662"/>
      <c r="DD32" s="646" t="s">
        <v>174</v>
      </c>
      <c r="DE32" s="641"/>
      <c r="DF32" s="641"/>
      <c r="DG32" s="641"/>
      <c r="DH32" s="641"/>
      <c r="DI32" s="641"/>
      <c r="DJ32" s="641"/>
      <c r="DK32" s="642"/>
      <c r="DL32" s="646" t="s">
        <v>174</v>
      </c>
      <c r="DM32" s="641"/>
      <c r="DN32" s="641"/>
      <c r="DO32" s="641"/>
      <c r="DP32" s="641"/>
      <c r="DQ32" s="641"/>
      <c r="DR32" s="641"/>
      <c r="DS32" s="641"/>
      <c r="DT32" s="641"/>
      <c r="DU32" s="641"/>
      <c r="DV32" s="642"/>
      <c r="DW32" s="643" t="s">
        <v>174</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753288</v>
      </c>
      <c r="S33" s="641"/>
      <c r="T33" s="641"/>
      <c r="U33" s="641"/>
      <c r="V33" s="641"/>
      <c r="W33" s="641"/>
      <c r="X33" s="641"/>
      <c r="Y33" s="642"/>
      <c r="Z33" s="677">
        <v>6.8</v>
      </c>
      <c r="AA33" s="677"/>
      <c r="AB33" s="677"/>
      <c r="AC33" s="677"/>
      <c r="AD33" s="678" t="s">
        <v>236</v>
      </c>
      <c r="AE33" s="678"/>
      <c r="AF33" s="678"/>
      <c r="AG33" s="678"/>
      <c r="AH33" s="678"/>
      <c r="AI33" s="678"/>
      <c r="AJ33" s="678"/>
      <c r="AK33" s="678"/>
      <c r="AL33" s="643" t="s">
        <v>226</v>
      </c>
      <c r="AM33" s="644"/>
      <c r="AN33" s="644"/>
      <c r="AO33" s="679"/>
      <c r="AP33" s="718"/>
      <c r="AQ33" s="719"/>
      <c r="AR33" s="719"/>
      <c r="AS33" s="719"/>
      <c r="AT33" s="722"/>
      <c r="AU33" s="232"/>
      <c r="AV33" s="232"/>
      <c r="AW33" s="232"/>
      <c r="AX33" s="621" t="s">
        <v>319</v>
      </c>
      <c r="AY33" s="622"/>
      <c r="AZ33" s="622"/>
      <c r="BA33" s="622"/>
      <c r="BB33" s="622"/>
      <c r="BC33" s="622"/>
      <c r="BD33" s="622"/>
      <c r="BE33" s="622"/>
      <c r="BF33" s="623"/>
      <c r="BG33" s="704">
        <v>99.5</v>
      </c>
      <c r="BH33" s="625"/>
      <c r="BI33" s="625"/>
      <c r="BJ33" s="625"/>
      <c r="BK33" s="625"/>
      <c r="BL33" s="625"/>
      <c r="BM33" s="668">
        <v>97.9</v>
      </c>
      <c r="BN33" s="625"/>
      <c r="BO33" s="625"/>
      <c r="BP33" s="625"/>
      <c r="BQ33" s="689"/>
      <c r="BR33" s="704">
        <v>99.5</v>
      </c>
      <c r="BS33" s="625"/>
      <c r="BT33" s="625"/>
      <c r="BU33" s="625"/>
      <c r="BV33" s="625"/>
      <c r="BW33" s="625"/>
      <c r="BX33" s="668">
        <v>97.3</v>
      </c>
      <c r="BY33" s="625"/>
      <c r="BZ33" s="625"/>
      <c r="CA33" s="625"/>
      <c r="CB33" s="689"/>
      <c r="CD33" s="673" t="s">
        <v>320</v>
      </c>
      <c r="CE33" s="674"/>
      <c r="CF33" s="674"/>
      <c r="CG33" s="674"/>
      <c r="CH33" s="674"/>
      <c r="CI33" s="674"/>
      <c r="CJ33" s="674"/>
      <c r="CK33" s="674"/>
      <c r="CL33" s="674"/>
      <c r="CM33" s="674"/>
      <c r="CN33" s="674"/>
      <c r="CO33" s="674"/>
      <c r="CP33" s="674"/>
      <c r="CQ33" s="675"/>
      <c r="CR33" s="640">
        <v>4191450</v>
      </c>
      <c r="CS33" s="659"/>
      <c r="CT33" s="659"/>
      <c r="CU33" s="659"/>
      <c r="CV33" s="659"/>
      <c r="CW33" s="659"/>
      <c r="CX33" s="659"/>
      <c r="CY33" s="660"/>
      <c r="CZ33" s="643">
        <v>39.5</v>
      </c>
      <c r="DA33" s="661"/>
      <c r="DB33" s="661"/>
      <c r="DC33" s="662"/>
      <c r="DD33" s="646">
        <v>3038527</v>
      </c>
      <c r="DE33" s="659"/>
      <c r="DF33" s="659"/>
      <c r="DG33" s="659"/>
      <c r="DH33" s="659"/>
      <c r="DI33" s="659"/>
      <c r="DJ33" s="659"/>
      <c r="DK33" s="660"/>
      <c r="DL33" s="646">
        <v>2703116</v>
      </c>
      <c r="DM33" s="659"/>
      <c r="DN33" s="659"/>
      <c r="DO33" s="659"/>
      <c r="DP33" s="659"/>
      <c r="DQ33" s="659"/>
      <c r="DR33" s="659"/>
      <c r="DS33" s="659"/>
      <c r="DT33" s="659"/>
      <c r="DU33" s="659"/>
      <c r="DV33" s="660"/>
      <c r="DW33" s="643">
        <v>44</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109477</v>
      </c>
      <c r="S34" s="641"/>
      <c r="T34" s="641"/>
      <c r="U34" s="641"/>
      <c r="V34" s="641"/>
      <c r="W34" s="641"/>
      <c r="X34" s="641"/>
      <c r="Y34" s="642"/>
      <c r="Z34" s="677">
        <v>1</v>
      </c>
      <c r="AA34" s="677"/>
      <c r="AB34" s="677"/>
      <c r="AC34" s="677"/>
      <c r="AD34" s="678">
        <v>97707</v>
      </c>
      <c r="AE34" s="678"/>
      <c r="AF34" s="678"/>
      <c r="AG34" s="678"/>
      <c r="AH34" s="678"/>
      <c r="AI34" s="678"/>
      <c r="AJ34" s="678"/>
      <c r="AK34" s="678"/>
      <c r="AL34" s="643">
        <v>1.6</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1416830</v>
      </c>
      <c r="CS34" s="641"/>
      <c r="CT34" s="641"/>
      <c r="CU34" s="641"/>
      <c r="CV34" s="641"/>
      <c r="CW34" s="641"/>
      <c r="CX34" s="641"/>
      <c r="CY34" s="642"/>
      <c r="CZ34" s="643">
        <v>13.4</v>
      </c>
      <c r="DA34" s="661"/>
      <c r="DB34" s="661"/>
      <c r="DC34" s="662"/>
      <c r="DD34" s="646">
        <v>1018995</v>
      </c>
      <c r="DE34" s="641"/>
      <c r="DF34" s="641"/>
      <c r="DG34" s="641"/>
      <c r="DH34" s="641"/>
      <c r="DI34" s="641"/>
      <c r="DJ34" s="641"/>
      <c r="DK34" s="642"/>
      <c r="DL34" s="646">
        <v>899352</v>
      </c>
      <c r="DM34" s="641"/>
      <c r="DN34" s="641"/>
      <c r="DO34" s="641"/>
      <c r="DP34" s="641"/>
      <c r="DQ34" s="641"/>
      <c r="DR34" s="641"/>
      <c r="DS34" s="641"/>
      <c r="DT34" s="641"/>
      <c r="DU34" s="641"/>
      <c r="DV34" s="642"/>
      <c r="DW34" s="643">
        <v>14.6</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138649</v>
      </c>
      <c r="S35" s="641"/>
      <c r="T35" s="641"/>
      <c r="U35" s="641"/>
      <c r="V35" s="641"/>
      <c r="W35" s="641"/>
      <c r="X35" s="641"/>
      <c r="Y35" s="642"/>
      <c r="Z35" s="677">
        <v>1.3</v>
      </c>
      <c r="AA35" s="677"/>
      <c r="AB35" s="677"/>
      <c r="AC35" s="677"/>
      <c r="AD35" s="678" t="s">
        <v>233</v>
      </c>
      <c r="AE35" s="678"/>
      <c r="AF35" s="678"/>
      <c r="AG35" s="678"/>
      <c r="AH35" s="678"/>
      <c r="AI35" s="678"/>
      <c r="AJ35" s="678"/>
      <c r="AK35" s="678"/>
      <c r="AL35" s="643" t="s">
        <v>226</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54213</v>
      </c>
      <c r="CS35" s="659"/>
      <c r="CT35" s="659"/>
      <c r="CU35" s="659"/>
      <c r="CV35" s="659"/>
      <c r="CW35" s="659"/>
      <c r="CX35" s="659"/>
      <c r="CY35" s="660"/>
      <c r="CZ35" s="643">
        <v>0.5</v>
      </c>
      <c r="DA35" s="661"/>
      <c r="DB35" s="661"/>
      <c r="DC35" s="662"/>
      <c r="DD35" s="646">
        <v>39575</v>
      </c>
      <c r="DE35" s="659"/>
      <c r="DF35" s="659"/>
      <c r="DG35" s="659"/>
      <c r="DH35" s="659"/>
      <c r="DI35" s="659"/>
      <c r="DJ35" s="659"/>
      <c r="DK35" s="660"/>
      <c r="DL35" s="646">
        <v>17008</v>
      </c>
      <c r="DM35" s="659"/>
      <c r="DN35" s="659"/>
      <c r="DO35" s="659"/>
      <c r="DP35" s="659"/>
      <c r="DQ35" s="659"/>
      <c r="DR35" s="659"/>
      <c r="DS35" s="659"/>
      <c r="DT35" s="659"/>
      <c r="DU35" s="659"/>
      <c r="DV35" s="660"/>
      <c r="DW35" s="643">
        <v>0.3</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569764</v>
      </c>
      <c r="S36" s="641"/>
      <c r="T36" s="641"/>
      <c r="U36" s="641"/>
      <c r="V36" s="641"/>
      <c r="W36" s="641"/>
      <c r="X36" s="641"/>
      <c r="Y36" s="642"/>
      <c r="Z36" s="677">
        <v>5.2</v>
      </c>
      <c r="AA36" s="677"/>
      <c r="AB36" s="677"/>
      <c r="AC36" s="677"/>
      <c r="AD36" s="678" t="s">
        <v>236</v>
      </c>
      <c r="AE36" s="678"/>
      <c r="AF36" s="678"/>
      <c r="AG36" s="678"/>
      <c r="AH36" s="678"/>
      <c r="AI36" s="678"/>
      <c r="AJ36" s="678"/>
      <c r="AK36" s="678"/>
      <c r="AL36" s="643" t="s">
        <v>236</v>
      </c>
      <c r="AM36" s="644"/>
      <c r="AN36" s="644"/>
      <c r="AO36" s="679"/>
      <c r="AP36" s="235"/>
      <c r="AQ36" s="692" t="s">
        <v>328</v>
      </c>
      <c r="AR36" s="693"/>
      <c r="AS36" s="693"/>
      <c r="AT36" s="693"/>
      <c r="AU36" s="693"/>
      <c r="AV36" s="693"/>
      <c r="AW36" s="693"/>
      <c r="AX36" s="693"/>
      <c r="AY36" s="694"/>
      <c r="AZ36" s="695">
        <v>1164821</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328040</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1385162</v>
      </c>
      <c r="CS36" s="641"/>
      <c r="CT36" s="641"/>
      <c r="CU36" s="641"/>
      <c r="CV36" s="641"/>
      <c r="CW36" s="641"/>
      <c r="CX36" s="641"/>
      <c r="CY36" s="642"/>
      <c r="CZ36" s="643">
        <v>13.1</v>
      </c>
      <c r="DA36" s="661"/>
      <c r="DB36" s="661"/>
      <c r="DC36" s="662"/>
      <c r="DD36" s="646">
        <v>970106</v>
      </c>
      <c r="DE36" s="641"/>
      <c r="DF36" s="641"/>
      <c r="DG36" s="641"/>
      <c r="DH36" s="641"/>
      <c r="DI36" s="641"/>
      <c r="DJ36" s="641"/>
      <c r="DK36" s="642"/>
      <c r="DL36" s="646">
        <v>827854</v>
      </c>
      <c r="DM36" s="641"/>
      <c r="DN36" s="641"/>
      <c r="DO36" s="641"/>
      <c r="DP36" s="641"/>
      <c r="DQ36" s="641"/>
      <c r="DR36" s="641"/>
      <c r="DS36" s="641"/>
      <c r="DT36" s="641"/>
      <c r="DU36" s="641"/>
      <c r="DV36" s="642"/>
      <c r="DW36" s="643">
        <v>13.5</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379304</v>
      </c>
      <c r="S37" s="641"/>
      <c r="T37" s="641"/>
      <c r="U37" s="641"/>
      <c r="V37" s="641"/>
      <c r="W37" s="641"/>
      <c r="X37" s="641"/>
      <c r="Y37" s="642"/>
      <c r="Z37" s="677">
        <v>3.4</v>
      </c>
      <c r="AA37" s="677"/>
      <c r="AB37" s="677"/>
      <c r="AC37" s="677"/>
      <c r="AD37" s="678" t="s">
        <v>236</v>
      </c>
      <c r="AE37" s="678"/>
      <c r="AF37" s="678"/>
      <c r="AG37" s="678"/>
      <c r="AH37" s="678"/>
      <c r="AI37" s="678"/>
      <c r="AJ37" s="678"/>
      <c r="AK37" s="678"/>
      <c r="AL37" s="643" t="s">
        <v>233</v>
      </c>
      <c r="AM37" s="644"/>
      <c r="AN37" s="644"/>
      <c r="AO37" s="679"/>
      <c r="AQ37" s="680" t="s">
        <v>332</v>
      </c>
      <c r="AR37" s="681"/>
      <c r="AS37" s="681"/>
      <c r="AT37" s="681"/>
      <c r="AU37" s="681"/>
      <c r="AV37" s="681"/>
      <c r="AW37" s="681"/>
      <c r="AX37" s="681"/>
      <c r="AY37" s="682"/>
      <c r="AZ37" s="640">
        <v>162667</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328040</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814923</v>
      </c>
      <c r="CS37" s="659"/>
      <c r="CT37" s="659"/>
      <c r="CU37" s="659"/>
      <c r="CV37" s="659"/>
      <c r="CW37" s="659"/>
      <c r="CX37" s="659"/>
      <c r="CY37" s="660"/>
      <c r="CZ37" s="643">
        <v>7.7</v>
      </c>
      <c r="DA37" s="661"/>
      <c r="DB37" s="661"/>
      <c r="DC37" s="662"/>
      <c r="DD37" s="646">
        <v>708760</v>
      </c>
      <c r="DE37" s="659"/>
      <c r="DF37" s="659"/>
      <c r="DG37" s="659"/>
      <c r="DH37" s="659"/>
      <c r="DI37" s="659"/>
      <c r="DJ37" s="659"/>
      <c r="DK37" s="660"/>
      <c r="DL37" s="646">
        <v>648048</v>
      </c>
      <c r="DM37" s="659"/>
      <c r="DN37" s="659"/>
      <c r="DO37" s="659"/>
      <c r="DP37" s="659"/>
      <c r="DQ37" s="659"/>
      <c r="DR37" s="659"/>
      <c r="DS37" s="659"/>
      <c r="DT37" s="659"/>
      <c r="DU37" s="659"/>
      <c r="DV37" s="660"/>
      <c r="DW37" s="643">
        <v>10.5</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113784</v>
      </c>
      <c r="S38" s="641"/>
      <c r="T38" s="641"/>
      <c r="U38" s="641"/>
      <c r="V38" s="641"/>
      <c r="W38" s="641"/>
      <c r="X38" s="641"/>
      <c r="Y38" s="642"/>
      <c r="Z38" s="677">
        <v>1</v>
      </c>
      <c r="AA38" s="677"/>
      <c r="AB38" s="677"/>
      <c r="AC38" s="677"/>
      <c r="AD38" s="678">
        <v>8</v>
      </c>
      <c r="AE38" s="678"/>
      <c r="AF38" s="678"/>
      <c r="AG38" s="678"/>
      <c r="AH38" s="678"/>
      <c r="AI38" s="678"/>
      <c r="AJ38" s="678"/>
      <c r="AK38" s="678"/>
      <c r="AL38" s="643">
        <v>0</v>
      </c>
      <c r="AM38" s="644"/>
      <c r="AN38" s="644"/>
      <c r="AO38" s="679"/>
      <c r="AQ38" s="680" t="s">
        <v>336</v>
      </c>
      <c r="AR38" s="681"/>
      <c r="AS38" s="681"/>
      <c r="AT38" s="681"/>
      <c r="AU38" s="681"/>
      <c r="AV38" s="681"/>
      <c r="AW38" s="681"/>
      <c r="AX38" s="681"/>
      <c r="AY38" s="682"/>
      <c r="AZ38" s="640">
        <v>9778</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2791</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1155043</v>
      </c>
      <c r="CS38" s="641"/>
      <c r="CT38" s="641"/>
      <c r="CU38" s="641"/>
      <c r="CV38" s="641"/>
      <c r="CW38" s="641"/>
      <c r="CX38" s="641"/>
      <c r="CY38" s="642"/>
      <c r="CZ38" s="643">
        <v>10.9</v>
      </c>
      <c r="DA38" s="661"/>
      <c r="DB38" s="661"/>
      <c r="DC38" s="662"/>
      <c r="DD38" s="646">
        <v>984119</v>
      </c>
      <c r="DE38" s="641"/>
      <c r="DF38" s="641"/>
      <c r="DG38" s="641"/>
      <c r="DH38" s="641"/>
      <c r="DI38" s="641"/>
      <c r="DJ38" s="641"/>
      <c r="DK38" s="642"/>
      <c r="DL38" s="646">
        <v>952041</v>
      </c>
      <c r="DM38" s="641"/>
      <c r="DN38" s="641"/>
      <c r="DO38" s="641"/>
      <c r="DP38" s="641"/>
      <c r="DQ38" s="641"/>
      <c r="DR38" s="641"/>
      <c r="DS38" s="641"/>
      <c r="DT38" s="641"/>
      <c r="DU38" s="641"/>
      <c r="DV38" s="642"/>
      <c r="DW38" s="643">
        <v>15.5</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1183843</v>
      </c>
      <c r="S39" s="641"/>
      <c r="T39" s="641"/>
      <c r="U39" s="641"/>
      <c r="V39" s="641"/>
      <c r="W39" s="641"/>
      <c r="X39" s="641"/>
      <c r="Y39" s="642"/>
      <c r="Z39" s="677">
        <v>10.7</v>
      </c>
      <c r="AA39" s="677"/>
      <c r="AB39" s="677"/>
      <c r="AC39" s="677"/>
      <c r="AD39" s="678" t="s">
        <v>233</v>
      </c>
      <c r="AE39" s="678"/>
      <c r="AF39" s="678"/>
      <c r="AG39" s="678"/>
      <c r="AH39" s="678"/>
      <c r="AI39" s="678"/>
      <c r="AJ39" s="678"/>
      <c r="AK39" s="678"/>
      <c r="AL39" s="643" t="s">
        <v>233</v>
      </c>
      <c r="AM39" s="644"/>
      <c r="AN39" s="644"/>
      <c r="AO39" s="679"/>
      <c r="AQ39" s="680" t="s">
        <v>340</v>
      </c>
      <c r="AR39" s="681"/>
      <c r="AS39" s="681"/>
      <c r="AT39" s="681"/>
      <c r="AU39" s="681"/>
      <c r="AV39" s="681"/>
      <c r="AW39" s="681"/>
      <c r="AX39" s="681"/>
      <c r="AY39" s="682"/>
      <c r="AZ39" s="640" t="s">
        <v>233</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4394</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158112</v>
      </c>
      <c r="CS39" s="659"/>
      <c r="CT39" s="659"/>
      <c r="CU39" s="659"/>
      <c r="CV39" s="659"/>
      <c r="CW39" s="659"/>
      <c r="CX39" s="659"/>
      <c r="CY39" s="660"/>
      <c r="CZ39" s="643">
        <v>1.5</v>
      </c>
      <c r="DA39" s="661"/>
      <c r="DB39" s="661"/>
      <c r="DC39" s="662"/>
      <c r="DD39" s="646">
        <v>18871</v>
      </c>
      <c r="DE39" s="659"/>
      <c r="DF39" s="659"/>
      <c r="DG39" s="659"/>
      <c r="DH39" s="659"/>
      <c r="DI39" s="659"/>
      <c r="DJ39" s="659"/>
      <c r="DK39" s="660"/>
      <c r="DL39" s="646" t="s">
        <v>236</v>
      </c>
      <c r="DM39" s="659"/>
      <c r="DN39" s="659"/>
      <c r="DO39" s="659"/>
      <c r="DP39" s="659"/>
      <c r="DQ39" s="659"/>
      <c r="DR39" s="659"/>
      <c r="DS39" s="659"/>
      <c r="DT39" s="659"/>
      <c r="DU39" s="659"/>
      <c r="DV39" s="660"/>
      <c r="DW39" s="643" t="s">
        <v>174</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226</v>
      </c>
      <c r="S40" s="641"/>
      <c r="T40" s="641"/>
      <c r="U40" s="641"/>
      <c r="V40" s="641"/>
      <c r="W40" s="641"/>
      <c r="X40" s="641"/>
      <c r="Y40" s="642"/>
      <c r="Z40" s="677" t="s">
        <v>236</v>
      </c>
      <c r="AA40" s="677"/>
      <c r="AB40" s="677"/>
      <c r="AC40" s="677"/>
      <c r="AD40" s="678" t="s">
        <v>236</v>
      </c>
      <c r="AE40" s="678"/>
      <c r="AF40" s="678"/>
      <c r="AG40" s="678"/>
      <c r="AH40" s="678"/>
      <c r="AI40" s="678"/>
      <c r="AJ40" s="678"/>
      <c r="AK40" s="678"/>
      <c r="AL40" s="643" t="s">
        <v>233</v>
      </c>
      <c r="AM40" s="644"/>
      <c r="AN40" s="644"/>
      <c r="AO40" s="679"/>
      <c r="AQ40" s="680" t="s">
        <v>344</v>
      </c>
      <c r="AR40" s="681"/>
      <c r="AS40" s="681"/>
      <c r="AT40" s="681"/>
      <c r="AU40" s="681"/>
      <c r="AV40" s="681"/>
      <c r="AW40" s="681"/>
      <c r="AX40" s="681"/>
      <c r="AY40" s="682"/>
      <c r="AZ40" s="640" t="s">
        <v>236</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65</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22090</v>
      </c>
      <c r="CS40" s="641"/>
      <c r="CT40" s="641"/>
      <c r="CU40" s="641"/>
      <c r="CV40" s="641"/>
      <c r="CW40" s="641"/>
      <c r="CX40" s="641"/>
      <c r="CY40" s="642"/>
      <c r="CZ40" s="643">
        <v>0.2</v>
      </c>
      <c r="DA40" s="661"/>
      <c r="DB40" s="661"/>
      <c r="DC40" s="662"/>
      <c r="DD40" s="646">
        <v>6861</v>
      </c>
      <c r="DE40" s="641"/>
      <c r="DF40" s="641"/>
      <c r="DG40" s="641"/>
      <c r="DH40" s="641"/>
      <c r="DI40" s="641"/>
      <c r="DJ40" s="641"/>
      <c r="DK40" s="642"/>
      <c r="DL40" s="646">
        <v>6861</v>
      </c>
      <c r="DM40" s="641"/>
      <c r="DN40" s="641"/>
      <c r="DO40" s="641"/>
      <c r="DP40" s="641"/>
      <c r="DQ40" s="641"/>
      <c r="DR40" s="641"/>
      <c r="DS40" s="641"/>
      <c r="DT40" s="641"/>
      <c r="DU40" s="641"/>
      <c r="DV40" s="642"/>
      <c r="DW40" s="643">
        <v>0.1</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v>180043</v>
      </c>
      <c r="S41" s="641"/>
      <c r="T41" s="641"/>
      <c r="U41" s="641"/>
      <c r="V41" s="641"/>
      <c r="W41" s="641"/>
      <c r="X41" s="641"/>
      <c r="Y41" s="642"/>
      <c r="Z41" s="677">
        <v>1.6</v>
      </c>
      <c r="AA41" s="677"/>
      <c r="AB41" s="677"/>
      <c r="AC41" s="677"/>
      <c r="AD41" s="678" t="s">
        <v>226</v>
      </c>
      <c r="AE41" s="678"/>
      <c r="AF41" s="678"/>
      <c r="AG41" s="678"/>
      <c r="AH41" s="678"/>
      <c r="AI41" s="678"/>
      <c r="AJ41" s="678"/>
      <c r="AK41" s="678"/>
      <c r="AL41" s="643" t="s">
        <v>233</v>
      </c>
      <c r="AM41" s="644"/>
      <c r="AN41" s="644"/>
      <c r="AO41" s="679"/>
      <c r="AQ41" s="680" t="s">
        <v>349</v>
      </c>
      <c r="AR41" s="681"/>
      <c r="AS41" s="681"/>
      <c r="AT41" s="681"/>
      <c r="AU41" s="681"/>
      <c r="AV41" s="681"/>
      <c r="AW41" s="681"/>
      <c r="AX41" s="681"/>
      <c r="AY41" s="682"/>
      <c r="AZ41" s="640">
        <v>171781</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t="s">
        <v>174</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236</v>
      </c>
      <c r="CS41" s="659"/>
      <c r="CT41" s="659"/>
      <c r="CU41" s="659"/>
      <c r="CV41" s="659"/>
      <c r="CW41" s="659"/>
      <c r="CX41" s="659"/>
      <c r="CY41" s="660"/>
      <c r="CZ41" s="643" t="s">
        <v>236</v>
      </c>
      <c r="DA41" s="661"/>
      <c r="DB41" s="661"/>
      <c r="DC41" s="662"/>
      <c r="DD41" s="646" t="s">
        <v>236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11027627</v>
      </c>
      <c r="S42" s="663"/>
      <c r="T42" s="663"/>
      <c r="U42" s="663"/>
      <c r="V42" s="663"/>
      <c r="W42" s="663"/>
      <c r="X42" s="663"/>
      <c r="Y42" s="665"/>
      <c r="Z42" s="666">
        <v>100</v>
      </c>
      <c r="AA42" s="666"/>
      <c r="AB42" s="666"/>
      <c r="AC42" s="666"/>
      <c r="AD42" s="667">
        <v>5965587</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820595</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507</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1895193</v>
      </c>
      <c r="CS42" s="641"/>
      <c r="CT42" s="641"/>
      <c r="CU42" s="641"/>
      <c r="CV42" s="641"/>
      <c r="CW42" s="641"/>
      <c r="CX42" s="641"/>
      <c r="CY42" s="642"/>
      <c r="CZ42" s="643">
        <v>17.899999999999999</v>
      </c>
      <c r="DA42" s="644"/>
      <c r="DB42" s="644"/>
      <c r="DC42" s="645"/>
      <c r="DD42" s="646">
        <v>382167</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39159</v>
      </c>
      <c r="CS43" s="659"/>
      <c r="CT43" s="659"/>
      <c r="CU43" s="659"/>
      <c r="CV43" s="659"/>
      <c r="CW43" s="659"/>
      <c r="CX43" s="659"/>
      <c r="CY43" s="660"/>
      <c r="CZ43" s="643">
        <v>0.4</v>
      </c>
      <c r="DA43" s="661"/>
      <c r="DB43" s="661"/>
      <c r="DC43" s="662"/>
      <c r="DD43" s="646">
        <v>39159</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357</v>
      </c>
      <c r="CG44" s="638"/>
      <c r="CH44" s="638"/>
      <c r="CI44" s="638"/>
      <c r="CJ44" s="638"/>
      <c r="CK44" s="638"/>
      <c r="CL44" s="638"/>
      <c r="CM44" s="638"/>
      <c r="CN44" s="638"/>
      <c r="CO44" s="638"/>
      <c r="CP44" s="638"/>
      <c r="CQ44" s="639"/>
      <c r="CR44" s="640">
        <v>1852434</v>
      </c>
      <c r="CS44" s="641"/>
      <c r="CT44" s="641"/>
      <c r="CU44" s="641"/>
      <c r="CV44" s="641"/>
      <c r="CW44" s="641"/>
      <c r="CX44" s="641"/>
      <c r="CY44" s="642"/>
      <c r="CZ44" s="643">
        <v>17.5</v>
      </c>
      <c r="DA44" s="644"/>
      <c r="DB44" s="644"/>
      <c r="DC44" s="645"/>
      <c r="DD44" s="646">
        <v>377268</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1255211</v>
      </c>
      <c r="CS45" s="659"/>
      <c r="CT45" s="659"/>
      <c r="CU45" s="659"/>
      <c r="CV45" s="659"/>
      <c r="CW45" s="659"/>
      <c r="CX45" s="659"/>
      <c r="CY45" s="660"/>
      <c r="CZ45" s="643">
        <v>11.8</v>
      </c>
      <c r="DA45" s="661"/>
      <c r="DB45" s="661"/>
      <c r="DC45" s="662"/>
      <c r="DD45" s="646">
        <v>37410</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500486</v>
      </c>
      <c r="CS46" s="641"/>
      <c r="CT46" s="641"/>
      <c r="CU46" s="641"/>
      <c r="CV46" s="641"/>
      <c r="CW46" s="641"/>
      <c r="CX46" s="641"/>
      <c r="CY46" s="642"/>
      <c r="CZ46" s="643">
        <v>4.7</v>
      </c>
      <c r="DA46" s="644"/>
      <c r="DB46" s="644"/>
      <c r="DC46" s="645"/>
      <c r="DD46" s="646">
        <v>282507</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v>42759</v>
      </c>
      <c r="CS47" s="659"/>
      <c r="CT47" s="659"/>
      <c r="CU47" s="659"/>
      <c r="CV47" s="659"/>
      <c r="CW47" s="659"/>
      <c r="CX47" s="659"/>
      <c r="CY47" s="660"/>
      <c r="CZ47" s="643">
        <v>0.4</v>
      </c>
      <c r="DA47" s="661"/>
      <c r="DB47" s="661"/>
      <c r="DC47" s="662"/>
      <c r="DD47" s="646">
        <v>4899</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174</v>
      </c>
      <c r="CS48" s="641"/>
      <c r="CT48" s="641"/>
      <c r="CU48" s="641"/>
      <c r="CV48" s="641"/>
      <c r="CW48" s="641"/>
      <c r="CX48" s="641"/>
      <c r="CY48" s="642"/>
      <c r="CZ48" s="643" t="s">
        <v>174</v>
      </c>
      <c r="DA48" s="644"/>
      <c r="DB48" s="644"/>
      <c r="DC48" s="645"/>
      <c r="DD48" s="646" t="s">
        <v>174</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10601041</v>
      </c>
      <c r="CS49" s="625"/>
      <c r="CT49" s="625"/>
      <c r="CU49" s="625"/>
      <c r="CV49" s="625"/>
      <c r="CW49" s="625"/>
      <c r="CX49" s="625"/>
      <c r="CY49" s="626"/>
      <c r="CZ49" s="627">
        <v>100</v>
      </c>
      <c r="DA49" s="628"/>
      <c r="DB49" s="628"/>
      <c r="DC49" s="629"/>
      <c r="DD49" s="630">
        <v>6391304</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ywMQrG1qnQLqUdU74tKf2UBisvLeOHa79mVQKB3vTd//11YhSLwDaFIQIz79M7zdvKWDi5baQBQKBOVb0rPwvA==" saltValue="MVNVq73/l5C1gVdPGO2J2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AK8" sqref="AK8:AO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6" t="s">
        <v>367</v>
      </c>
      <c r="DK2" s="1167"/>
      <c r="DL2" s="1167"/>
      <c r="DM2" s="1167"/>
      <c r="DN2" s="1167"/>
      <c r="DO2" s="1168"/>
      <c r="DP2" s="250"/>
      <c r="DQ2" s="1166" t="s">
        <v>368</v>
      </c>
      <c r="DR2" s="1167"/>
      <c r="DS2" s="1167"/>
      <c r="DT2" s="1167"/>
      <c r="DU2" s="1167"/>
      <c r="DV2" s="1167"/>
      <c r="DW2" s="1167"/>
      <c r="DX2" s="1167"/>
      <c r="DY2" s="1167"/>
      <c r="DZ2" s="1168"/>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9" t="s">
        <v>369</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9"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4" t="s">
        <v>385</v>
      </c>
      <c r="DH5" s="1155"/>
      <c r="DI5" s="1155"/>
      <c r="DJ5" s="1155"/>
      <c r="DK5" s="1156"/>
      <c r="DL5" s="1154" t="s">
        <v>386</v>
      </c>
      <c r="DM5" s="1155"/>
      <c r="DN5" s="1155"/>
      <c r="DO5" s="1155"/>
      <c r="DP5" s="1156"/>
      <c r="DQ5" s="1056" t="s">
        <v>387</v>
      </c>
      <c r="DR5" s="1057"/>
      <c r="DS5" s="1057"/>
      <c r="DT5" s="1057"/>
      <c r="DU5" s="1058"/>
      <c r="DV5" s="1056" t="s">
        <v>378</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70"/>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7"/>
      <c r="DH6" s="1158"/>
      <c r="DI6" s="1158"/>
      <c r="DJ6" s="1158"/>
      <c r="DK6" s="1159"/>
      <c r="DL6" s="1157"/>
      <c r="DM6" s="1158"/>
      <c r="DN6" s="1158"/>
      <c r="DO6" s="1158"/>
      <c r="DP6" s="1159"/>
      <c r="DQ6" s="1059"/>
      <c r="DR6" s="1060"/>
      <c r="DS6" s="1060"/>
      <c r="DT6" s="1060"/>
      <c r="DU6" s="1061"/>
      <c r="DV6" s="1059"/>
      <c r="DW6" s="1060"/>
      <c r="DX6" s="1060"/>
      <c r="DY6" s="1060"/>
      <c r="DZ6" s="1073"/>
      <c r="EA6" s="255"/>
    </row>
    <row r="7" spans="1:131" s="256" customFormat="1" ht="26.25" customHeight="1" thickTop="1" x14ac:dyDescent="0.15">
      <c r="A7" s="259">
        <v>1</v>
      </c>
      <c r="B7" s="1105" t="s">
        <v>388</v>
      </c>
      <c r="C7" s="1106"/>
      <c r="D7" s="1106"/>
      <c r="E7" s="1106"/>
      <c r="F7" s="1106"/>
      <c r="G7" s="1106"/>
      <c r="H7" s="1106"/>
      <c r="I7" s="1106"/>
      <c r="J7" s="1106"/>
      <c r="K7" s="1106"/>
      <c r="L7" s="1106"/>
      <c r="M7" s="1106"/>
      <c r="N7" s="1106"/>
      <c r="O7" s="1106"/>
      <c r="P7" s="1107"/>
      <c r="Q7" s="1160">
        <v>10976</v>
      </c>
      <c r="R7" s="1161"/>
      <c r="S7" s="1161"/>
      <c r="T7" s="1161"/>
      <c r="U7" s="1161"/>
      <c r="V7" s="1161">
        <v>10549</v>
      </c>
      <c r="W7" s="1161"/>
      <c r="X7" s="1161"/>
      <c r="Y7" s="1161"/>
      <c r="Z7" s="1161"/>
      <c r="AA7" s="1161">
        <v>427</v>
      </c>
      <c r="AB7" s="1161"/>
      <c r="AC7" s="1161"/>
      <c r="AD7" s="1161"/>
      <c r="AE7" s="1162"/>
      <c r="AF7" s="1163">
        <v>347</v>
      </c>
      <c r="AG7" s="1164"/>
      <c r="AH7" s="1164"/>
      <c r="AI7" s="1164"/>
      <c r="AJ7" s="1165"/>
      <c r="AK7" s="1147" t="s">
        <v>595</v>
      </c>
      <c r="AL7" s="1148"/>
      <c r="AM7" s="1148"/>
      <c r="AN7" s="1148"/>
      <c r="AO7" s="1148"/>
      <c r="AP7" s="1148">
        <v>10009</v>
      </c>
      <c r="AQ7" s="1148"/>
      <c r="AR7" s="1148"/>
      <c r="AS7" s="1148"/>
      <c r="AT7" s="1148"/>
      <c r="AU7" s="1149"/>
      <c r="AV7" s="1149"/>
      <c r="AW7" s="1149"/>
      <c r="AX7" s="1149"/>
      <c r="AY7" s="1150"/>
      <c r="AZ7" s="253"/>
      <c r="BA7" s="253"/>
      <c r="BB7" s="253"/>
      <c r="BC7" s="253"/>
      <c r="BD7" s="253"/>
      <c r="BE7" s="254"/>
      <c r="BF7" s="254"/>
      <c r="BG7" s="254"/>
      <c r="BH7" s="254"/>
      <c r="BI7" s="254"/>
      <c r="BJ7" s="254"/>
      <c r="BK7" s="254"/>
      <c r="BL7" s="254"/>
      <c r="BM7" s="254"/>
      <c r="BN7" s="254"/>
      <c r="BO7" s="254"/>
      <c r="BP7" s="254"/>
      <c r="BQ7" s="260">
        <v>1</v>
      </c>
      <c r="BR7" s="261"/>
      <c r="BS7" s="1151" t="s">
        <v>582</v>
      </c>
      <c r="BT7" s="1152"/>
      <c r="BU7" s="1152"/>
      <c r="BV7" s="1152"/>
      <c r="BW7" s="1152"/>
      <c r="BX7" s="1152"/>
      <c r="BY7" s="1152"/>
      <c r="BZ7" s="1152"/>
      <c r="CA7" s="1152"/>
      <c r="CB7" s="1152"/>
      <c r="CC7" s="1152"/>
      <c r="CD7" s="1152"/>
      <c r="CE7" s="1152"/>
      <c r="CF7" s="1152"/>
      <c r="CG7" s="1153"/>
      <c r="CH7" s="1144">
        <v>1</v>
      </c>
      <c r="CI7" s="1145"/>
      <c r="CJ7" s="1145"/>
      <c r="CK7" s="1145"/>
      <c r="CL7" s="1146"/>
      <c r="CM7" s="1144">
        <v>49</v>
      </c>
      <c r="CN7" s="1145"/>
      <c r="CO7" s="1145"/>
      <c r="CP7" s="1145"/>
      <c r="CQ7" s="1146"/>
      <c r="CR7" s="1144">
        <v>10</v>
      </c>
      <c r="CS7" s="1145"/>
      <c r="CT7" s="1145"/>
      <c r="CU7" s="1145"/>
      <c r="CV7" s="1146"/>
      <c r="CW7" s="1144" t="s">
        <v>594</v>
      </c>
      <c r="CX7" s="1145"/>
      <c r="CY7" s="1145"/>
      <c r="CZ7" s="1145"/>
      <c r="DA7" s="1146"/>
      <c r="DB7" s="1144" t="s">
        <v>594</v>
      </c>
      <c r="DC7" s="1145"/>
      <c r="DD7" s="1145"/>
      <c r="DE7" s="1145"/>
      <c r="DF7" s="1146"/>
      <c r="DG7" s="1144" t="s">
        <v>594</v>
      </c>
      <c r="DH7" s="1145"/>
      <c r="DI7" s="1145"/>
      <c r="DJ7" s="1145"/>
      <c r="DK7" s="1146"/>
      <c r="DL7" s="1144" t="s">
        <v>594</v>
      </c>
      <c r="DM7" s="1145"/>
      <c r="DN7" s="1145"/>
      <c r="DO7" s="1145"/>
      <c r="DP7" s="1146"/>
      <c r="DQ7" s="1144" t="s">
        <v>594</v>
      </c>
      <c r="DR7" s="1145"/>
      <c r="DS7" s="1145"/>
      <c r="DT7" s="1145"/>
      <c r="DU7" s="1146"/>
      <c r="DV7" s="1171"/>
      <c r="DW7" s="1172"/>
      <c r="DX7" s="1172"/>
      <c r="DY7" s="1172"/>
      <c r="DZ7" s="1173"/>
      <c r="EA7" s="255"/>
    </row>
    <row r="8" spans="1:131" s="256" customFormat="1" ht="26.25" customHeight="1" x14ac:dyDescent="0.15">
      <c r="A8" s="262">
        <v>2</v>
      </c>
      <c r="B8" s="1092" t="s">
        <v>389</v>
      </c>
      <c r="C8" s="1093"/>
      <c r="D8" s="1093"/>
      <c r="E8" s="1093"/>
      <c r="F8" s="1093"/>
      <c r="G8" s="1093"/>
      <c r="H8" s="1093"/>
      <c r="I8" s="1093"/>
      <c r="J8" s="1093"/>
      <c r="K8" s="1093"/>
      <c r="L8" s="1093"/>
      <c r="M8" s="1093"/>
      <c r="N8" s="1093"/>
      <c r="O8" s="1093"/>
      <c r="P8" s="1094"/>
      <c r="Q8" s="1098">
        <v>104</v>
      </c>
      <c r="R8" s="1099"/>
      <c r="S8" s="1099"/>
      <c r="T8" s="1099"/>
      <c r="U8" s="1099"/>
      <c r="V8" s="1099">
        <v>104</v>
      </c>
      <c r="W8" s="1099"/>
      <c r="X8" s="1099"/>
      <c r="Y8" s="1099"/>
      <c r="Z8" s="1099"/>
      <c r="AA8" s="1099" t="s">
        <v>588</v>
      </c>
      <c r="AB8" s="1099"/>
      <c r="AC8" s="1099"/>
      <c r="AD8" s="1099"/>
      <c r="AE8" s="1100"/>
      <c r="AF8" s="1074" t="s">
        <v>390</v>
      </c>
      <c r="AG8" s="1075"/>
      <c r="AH8" s="1075"/>
      <c r="AI8" s="1075"/>
      <c r="AJ8" s="1076"/>
      <c r="AK8" s="1142">
        <v>65</v>
      </c>
      <c r="AL8" s="1143"/>
      <c r="AM8" s="1143"/>
      <c r="AN8" s="1143"/>
      <c r="AO8" s="1143"/>
      <c r="AP8" s="1143" t="s">
        <v>588</v>
      </c>
      <c r="AQ8" s="1143"/>
      <c r="AR8" s="1143"/>
      <c r="AS8" s="1143"/>
      <c r="AT8" s="1143"/>
      <c r="AU8" s="1140"/>
      <c r="AV8" s="1140"/>
      <c r="AW8" s="1140"/>
      <c r="AX8" s="1140"/>
      <c r="AY8" s="1141"/>
      <c r="AZ8" s="253"/>
      <c r="BA8" s="253"/>
      <c r="BB8" s="253"/>
      <c r="BC8" s="253"/>
      <c r="BD8" s="253"/>
      <c r="BE8" s="254"/>
      <c r="BF8" s="254"/>
      <c r="BG8" s="254"/>
      <c r="BH8" s="254"/>
      <c r="BI8" s="254"/>
      <c r="BJ8" s="254"/>
      <c r="BK8" s="254"/>
      <c r="BL8" s="254"/>
      <c r="BM8" s="254"/>
      <c r="BN8" s="254"/>
      <c r="BO8" s="254"/>
      <c r="BP8" s="254"/>
      <c r="BQ8" s="263">
        <v>2</v>
      </c>
      <c r="BR8" s="264"/>
      <c r="BS8" s="1069" t="s">
        <v>583</v>
      </c>
      <c r="BT8" s="1070"/>
      <c r="BU8" s="1070"/>
      <c r="BV8" s="1070"/>
      <c r="BW8" s="1070"/>
      <c r="BX8" s="1070"/>
      <c r="BY8" s="1070"/>
      <c r="BZ8" s="1070"/>
      <c r="CA8" s="1070"/>
      <c r="CB8" s="1070"/>
      <c r="CC8" s="1070"/>
      <c r="CD8" s="1070"/>
      <c r="CE8" s="1070"/>
      <c r="CF8" s="1070"/>
      <c r="CG8" s="1071"/>
      <c r="CH8" s="1044">
        <v>2</v>
      </c>
      <c r="CI8" s="1045"/>
      <c r="CJ8" s="1045"/>
      <c r="CK8" s="1045"/>
      <c r="CL8" s="1046"/>
      <c r="CM8" s="1044">
        <v>34</v>
      </c>
      <c r="CN8" s="1045"/>
      <c r="CO8" s="1045"/>
      <c r="CP8" s="1045"/>
      <c r="CQ8" s="1046"/>
      <c r="CR8" s="1044">
        <v>20</v>
      </c>
      <c r="CS8" s="1045"/>
      <c r="CT8" s="1045"/>
      <c r="CU8" s="1045"/>
      <c r="CV8" s="1046"/>
      <c r="CW8" s="1044" t="s">
        <v>594</v>
      </c>
      <c r="CX8" s="1045"/>
      <c r="CY8" s="1045"/>
      <c r="CZ8" s="1045"/>
      <c r="DA8" s="1046"/>
      <c r="DB8" s="1044" t="s">
        <v>594</v>
      </c>
      <c r="DC8" s="1045"/>
      <c r="DD8" s="1045"/>
      <c r="DE8" s="1045"/>
      <c r="DF8" s="1046"/>
      <c r="DG8" s="1044" t="s">
        <v>594</v>
      </c>
      <c r="DH8" s="1045"/>
      <c r="DI8" s="1045"/>
      <c r="DJ8" s="1045"/>
      <c r="DK8" s="1046"/>
      <c r="DL8" s="1044" t="s">
        <v>594</v>
      </c>
      <c r="DM8" s="1045"/>
      <c r="DN8" s="1045"/>
      <c r="DO8" s="1045"/>
      <c r="DP8" s="1046"/>
      <c r="DQ8" s="1044" t="s">
        <v>594</v>
      </c>
      <c r="DR8" s="1045"/>
      <c r="DS8" s="1045"/>
      <c r="DT8" s="1045"/>
      <c r="DU8" s="1046"/>
      <c r="DV8" s="1047"/>
      <c r="DW8" s="1048"/>
      <c r="DX8" s="1048"/>
      <c r="DY8" s="1048"/>
      <c r="DZ8" s="1049"/>
      <c r="EA8" s="255"/>
    </row>
    <row r="9" spans="1:131" s="256" customFormat="1" ht="26.25" customHeight="1" x14ac:dyDescent="0.15">
      <c r="A9" s="262">
        <v>3</v>
      </c>
      <c r="B9" s="1092" t="s">
        <v>391</v>
      </c>
      <c r="C9" s="1093"/>
      <c r="D9" s="1093"/>
      <c r="E9" s="1093"/>
      <c r="F9" s="1093"/>
      <c r="G9" s="1093"/>
      <c r="H9" s="1093"/>
      <c r="I9" s="1093"/>
      <c r="J9" s="1093"/>
      <c r="K9" s="1093"/>
      <c r="L9" s="1093"/>
      <c r="M9" s="1093"/>
      <c r="N9" s="1093"/>
      <c r="O9" s="1093"/>
      <c r="P9" s="1094"/>
      <c r="Q9" s="1098">
        <v>22</v>
      </c>
      <c r="R9" s="1099"/>
      <c r="S9" s="1099"/>
      <c r="T9" s="1099"/>
      <c r="U9" s="1099"/>
      <c r="V9" s="1099">
        <v>22</v>
      </c>
      <c r="W9" s="1099"/>
      <c r="X9" s="1099"/>
      <c r="Y9" s="1099"/>
      <c r="Z9" s="1099"/>
      <c r="AA9" s="1099" t="s">
        <v>588</v>
      </c>
      <c r="AB9" s="1099"/>
      <c r="AC9" s="1099"/>
      <c r="AD9" s="1099"/>
      <c r="AE9" s="1100"/>
      <c r="AF9" s="1074" t="s">
        <v>233</v>
      </c>
      <c r="AG9" s="1075"/>
      <c r="AH9" s="1075"/>
      <c r="AI9" s="1075"/>
      <c r="AJ9" s="1076"/>
      <c r="AK9" s="1142">
        <v>7</v>
      </c>
      <c r="AL9" s="1143"/>
      <c r="AM9" s="1143"/>
      <c r="AN9" s="1143"/>
      <c r="AO9" s="1143"/>
      <c r="AP9" s="1143" t="s">
        <v>588</v>
      </c>
      <c r="AQ9" s="1143"/>
      <c r="AR9" s="1143"/>
      <c r="AS9" s="1143"/>
      <c r="AT9" s="1143"/>
      <c r="AU9" s="1140"/>
      <c r="AV9" s="1140"/>
      <c r="AW9" s="1140"/>
      <c r="AX9" s="1140"/>
      <c r="AY9" s="1141"/>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2"/>
      <c r="AL10" s="1143"/>
      <c r="AM10" s="1143"/>
      <c r="AN10" s="1143"/>
      <c r="AO10" s="1143"/>
      <c r="AP10" s="1143"/>
      <c r="AQ10" s="1143"/>
      <c r="AR10" s="1143"/>
      <c r="AS10" s="1143"/>
      <c r="AT10" s="1143"/>
      <c r="AU10" s="1140"/>
      <c r="AV10" s="1140"/>
      <c r="AW10" s="1140"/>
      <c r="AX10" s="1140"/>
      <c r="AY10" s="1141"/>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2"/>
      <c r="AL11" s="1143"/>
      <c r="AM11" s="1143"/>
      <c r="AN11" s="1143"/>
      <c r="AO11" s="1143"/>
      <c r="AP11" s="1143"/>
      <c r="AQ11" s="1143"/>
      <c r="AR11" s="1143"/>
      <c r="AS11" s="1143"/>
      <c r="AT11" s="1143"/>
      <c r="AU11" s="1140"/>
      <c r="AV11" s="1140"/>
      <c r="AW11" s="1140"/>
      <c r="AX11" s="1140"/>
      <c r="AY11" s="1141"/>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2"/>
      <c r="AL12" s="1143"/>
      <c r="AM12" s="1143"/>
      <c r="AN12" s="1143"/>
      <c r="AO12" s="1143"/>
      <c r="AP12" s="1143"/>
      <c r="AQ12" s="1143"/>
      <c r="AR12" s="1143"/>
      <c r="AS12" s="1143"/>
      <c r="AT12" s="1143"/>
      <c r="AU12" s="1140"/>
      <c r="AV12" s="1140"/>
      <c r="AW12" s="1140"/>
      <c r="AX12" s="1140"/>
      <c r="AY12" s="1141"/>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2"/>
      <c r="AL13" s="1143"/>
      <c r="AM13" s="1143"/>
      <c r="AN13" s="1143"/>
      <c r="AO13" s="1143"/>
      <c r="AP13" s="1143"/>
      <c r="AQ13" s="1143"/>
      <c r="AR13" s="1143"/>
      <c r="AS13" s="1143"/>
      <c r="AT13" s="1143"/>
      <c r="AU13" s="1140"/>
      <c r="AV13" s="1140"/>
      <c r="AW13" s="1140"/>
      <c r="AX13" s="1140"/>
      <c r="AY13" s="1141"/>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2"/>
      <c r="AL14" s="1143"/>
      <c r="AM14" s="1143"/>
      <c r="AN14" s="1143"/>
      <c r="AO14" s="1143"/>
      <c r="AP14" s="1143"/>
      <c r="AQ14" s="1143"/>
      <c r="AR14" s="1143"/>
      <c r="AS14" s="1143"/>
      <c r="AT14" s="1143"/>
      <c r="AU14" s="1140"/>
      <c r="AV14" s="1140"/>
      <c r="AW14" s="1140"/>
      <c r="AX14" s="1140"/>
      <c r="AY14" s="1141"/>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2"/>
      <c r="AL15" s="1143"/>
      <c r="AM15" s="1143"/>
      <c r="AN15" s="1143"/>
      <c r="AO15" s="1143"/>
      <c r="AP15" s="1143"/>
      <c r="AQ15" s="1143"/>
      <c r="AR15" s="1143"/>
      <c r="AS15" s="1143"/>
      <c r="AT15" s="1143"/>
      <c r="AU15" s="1140"/>
      <c r="AV15" s="1140"/>
      <c r="AW15" s="1140"/>
      <c r="AX15" s="1140"/>
      <c r="AY15" s="1141"/>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2"/>
      <c r="AL16" s="1143"/>
      <c r="AM16" s="1143"/>
      <c r="AN16" s="1143"/>
      <c r="AO16" s="1143"/>
      <c r="AP16" s="1143"/>
      <c r="AQ16" s="1143"/>
      <c r="AR16" s="1143"/>
      <c r="AS16" s="1143"/>
      <c r="AT16" s="1143"/>
      <c r="AU16" s="1140"/>
      <c r="AV16" s="1140"/>
      <c r="AW16" s="1140"/>
      <c r="AX16" s="1140"/>
      <c r="AY16" s="1141"/>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2"/>
      <c r="AL17" s="1143"/>
      <c r="AM17" s="1143"/>
      <c r="AN17" s="1143"/>
      <c r="AO17" s="1143"/>
      <c r="AP17" s="1143"/>
      <c r="AQ17" s="1143"/>
      <c r="AR17" s="1143"/>
      <c r="AS17" s="1143"/>
      <c r="AT17" s="1143"/>
      <c r="AU17" s="1140"/>
      <c r="AV17" s="1140"/>
      <c r="AW17" s="1140"/>
      <c r="AX17" s="1140"/>
      <c r="AY17" s="1141"/>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2"/>
      <c r="AL18" s="1143"/>
      <c r="AM18" s="1143"/>
      <c r="AN18" s="1143"/>
      <c r="AO18" s="1143"/>
      <c r="AP18" s="1143"/>
      <c r="AQ18" s="1143"/>
      <c r="AR18" s="1143"/>
      <c r="AS18" s="1143"/>
      <c r="AT18" s="1143"/>
      <c r="AU18" s="1140"/>
      <c r="AV18" s="1140"/>
      <c r="AW18" s="1140"/>
      <c r="AX18" s="1140"/>
      <c r="AY18" s="1141"/>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2"/>
      <c r="AL19" s="1143"/>
      <c r="AM19" s="1143"/>
      <c r="AN19" s="1143"/>
      <c r="AO19" s="1143"/>
      <c r="AP19" s="1143"/>
      <c r="AQ19" s="1143"/>
      <c r="AR19" s="1143"/>
      <c r="AS19" s="1143"/>
      <c r="AT19" s="1143"/>
      <c r="AU19" s="1140"/>
      <c r="AV19" s="1140"/>
      <c r="AW19" s="1140"/>
      <c r="AX19" s="1140"/>
      <c r="AY19" s="1141"/>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2"/>
      <c r="AL20" s="1143"/>
      <c r="AM20" s="1143"/>
      <c r="AN20" s="1143"/>
      <c r="AO20" s="1143"/>
      <c r="AP20" s="1143"/>
      <c r="AQ20" s="1143"/>
      <c r="AR20" s="1143"/>
      <c r="AS20" s="1143"/>
      <c r="AT20" s="1143"/>
      <c r="AU20" s="1140"/>
      <c r="AV20" s="1140"/>
      <c r="AW20" s="1140"/>
      <c r="AX20" s="1140"/>
      <c r="AY20" s="1141"/>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2"/>
      <c r="AL21" s="1143"/>
      <c r="AM21" s="1143"/>
      <c r="AN21" s="1143"/>
      <c r="AO21" s="1143"/>
      <c r="AP21" s="1143"/>
      <c r="AQ21" s="1143"/>
      <c r="AR21" s="1143"/>
      <c r="AS21" s="1143"/>
      <c r="AT21" s="1143"/>
      <c r="AU21" s="1140"/>
      <c r="AV21" s="1140"/>
      <c r="AW21" s="1140"/>
      <c r="AX21" s="1140"/>
      <c r="AY21" s="1141"/>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7"/>
      <c r="R22" s="1138"/>
      <c r="S22" s="1138"/>
      <c r="T22" s="1138"/>
      <c r="U22" s="1138"/>
      <c r="V22" s="1138"/>
      <c r="W22" s="1138"/>
      <c r="X22" s="1138"/>
      <c r="Y22" s="1138"/>
      <c r="Z22" s="1138"/>
      <c r="AA22" s="1138"/>
      <c r="AB22" s="1138"/>
      <c r="AC22" s="1138"/>
      <c r="AD22" s="1138"/>
      <c r="AE22" s="1139"/>
      <c r="AF22" s="1074"/>
      <c r="AG22" s="1075"/>
      <c r="AH22" s="1075"/>
      <c r="AI22" s="1075"/>
      <c r="AJ22" s="1076"/>
      <c r="AK22" s="1133"/>
      <c r="AL22" s="1134"/>
      <c r="AM22" s="1134"/>
      <c r="AN22" s="1134"/>
      <c r="AO22" s="1134"/>
      <c r="AP22" s="1134"/>
      <c r="AQ22" s="1134"/>
      <c r="AR22" s="1134"/>
      <c r="AS22" s="1134"/>
      <c r="AT22" s="1134"/>
      <c r="AU22" s="1135"/>
      <c r="AV22" s="1135"/>
      <c r="AW22" s="1135"/>
      <c r="AX22" s="1135"/>
      <c r="AY22" s="1136"/>
      <c r="AZ22" s="1090" t="s">
        <v>392</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393</v>
      </c>
      <c r="B23" s="999" t="s">
        <v>394</v>
      </c>
      <c r="C23" s="1000"/>
      <c r="D23" s="1000"/>
      <c r="E23" s="1000"/>
      <c r="F23" s="1000"/>
      <c r="G23" s="1000"/>
      <c r="H23" s="1000"/>
      <c r="I23" s="1000"/>
      <c r="J23" s="1000"/>
      <c r="K23" s="1000"/>
      <c r="L23" s="1000"/>
      <c r="M23" s="1000"/>
      <c r="N23" s="1000"/>
      <c r="O23" s="1000"/>
      <c r="P23" s="1001"/>
      <c r="Q23" s="1124">
        <v>11028</v>
      </c>
      <c r="R23" s="1125"/>
      <c r="S23" s="1125"/>
      <c r="T23" s="1125"/>
      <c r="U23" s="1125"/>
      <c r="V23" s="1125">
        <v>10601</v>
      </c>
      <c r="W23" s="1125"/>
      <c r="X23" s="1125"/>
      <c r="Y23" s="1125"/>
      <c r="Z23" s="1125"/>
      <c r="AA23" s="1125">
        <v>427</v>
      </c>
      <c r="AB23" s="1125"/>
      <c r="AC23" s="1125"/>
      <c r="AD23" s="1125"/>
      <c r="AE23" s="1126"/>
      <c r="AF23" s="1127">
        <v>347</v>
      </c>
      <c r="AG23" s="1125"/>
      <c r="AH23" s="1125"/>
      <c r="AI23" s="1125"/>
      <c r="AJ23" s="1128"/>
      <c r="AK23" s="1129"/>
      <c r="AL23" s="1130"/>
      <c r="AM23" s="1130"/>
      <c r="AN23" s="1130"/>
      <c r="AO23" s="1130"/>
      <c r="AP23" s="1125"/>
      <c r="AQ23" s="1125"/>
      <c r="AR23" s="1125"/>
      <c r="AS23" s="1125"/>
      <c r="AT23" s="1125"/>
      <c r="AU23" s="1131"/>
      <c r="AV23" s="1131"/>
      <c r="AW23" s="1131"/>
      <c r="AX23" s="1131"/>
      <c r="AY23" s="1132"/>
      <c r="AZ23" s="1121" t="s">
        <v>233</v>
      </c>
      <c r="BA23" s="1122"/>
      <c r="BB23" s="1122"/>
      <c r="BC23" s="1122"/>
      <c r="BD23" s="1123"/>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20" t="s">
        <v>395</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9" t="s">
        <v>396</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371</v>
      </c>
      <c r="B26" s="1051"/>
      <c r="C26" s="1051"/>
      <c r="D26" s="1051"/>
      <c r="E26" s="1051"/>
      <c r="F26" s="1051"/>
      <c r="G26" s="1051"/>
      <c r="H26" s="1051"/>
      <c r="I26" s="1051"/>
      <c r="J26" s="1051"/>
      <c r="K26" s="1051"/>
      <c r="L26" s="1051"/>
      <c r="M26" s="1051"/>
      <c r="N26" s="1051"/>
      <c r="O26" s="1051"/>
      <c r="P26" s="1052"/>
      <c r="Q26" s="1056" t="s">
        <v>397</v>
      </c>
      <c r="R26" s="1057"/>
      <c r="S26" s="1057"/>
      <c r="T26" s="1057"/>
      <c r="U26" s="1058"/>
      <c r="V26" s="1056" t="s">
        <v>398</v>
      </c>
      <c r="W26" s="1057"/>
      <c r="X26" s="1057"/>
      <c r="Y26" s="1057"/>
      <c r="Z26" s="1058"/>
      <c r="AA26" s="1056" t="s">
        <v>399</v>
      </c>
      <c r="AB26" s="1057"/>
      <c r="AC26" s="1057"/>
      <c r="AD26" s="1057"/>
      <c r="AE26" s="1057"/>
      <c r="AF26" s="1115" t="s">
        <v>400</v>
      </c>
      <c r="AG26" s="1063"/>
      <c r="AH26" s="1063"/>
      <c r="AI26" s="1063"/>
      <c r="AJ26" s="1116"/>
      <c r="AK26" s="1057" t="s">
        <v>401</v>
      </c>
      <c r="AL26" s="1057"/>
      <c r="AM26" s="1057"/>
      <c r="AN26" s="1057"/>
      <c r="AO26" s="1058"/>
      <c r="AP26" s="1056" t="s">
        <v>402</v>
      </c>
      <c r="AQ26" s="1057"/>
      <c r="AR26" s="1057"/>
      <c r="AS26" s="1057"/>
      <c r="AT26" s="1058"/>
      <c r="AU26" s="1056" t="s">
        <v>403</v>
      </c>
      <c r="AV26" s="1057"/>
      <c r="AW26" s="1057"/>
      <c r="AX26" s="1057"/>
      <c r="AY26" s="1058"/>
      <c r="AZ26" s="1056" t="s">
        <v>404</v>
      </c>
      <c r="BA26" s="1057"/>
      <c r="BB26" s="1057"/>
      <c r="BC26" s="1057"/>
      <c r="BD26" s="1058"/>
      <c r="BE26" s="1056" t="s">
        <v>378</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7"/>
      <c r="AG27" s="1066"/>
      <c r="AH27" s="1066"/>
      <c r="AI27" s="1066"/>
      <c r="AJ27" s="1118"/>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405</v>
      </c>
      <c r="C28" s="1106"/>
      <c r="D28" s="1106"/>
      <c r="E28" s="1106"/>
      <c r="F28" s="1106"/>
      <c r="G28" s="1106"/>
      <c r="H28" s="1106"/>
      <c r="I28" s="1106"/>
      <c r="J28" s="1106"/>
      <c r="K28" s="1106"/>
      <c r="L28" s="1106"/>
      <c r="M28" s="1106"/>
      <c r="N28" s="1106"/>
      <c r="O28" s="1106"/>
      <c r="P28" s="1107"/>
      <c r="Q28" s="1108">
        <v>3315</v>
      </c>
      <c r="R28" s="1109"/>
      <c r="S28" s="1109"/>
      <c r="T28" s="1109"/>
      <c r="U28" s="1109"/>
      <c r="V28" s="1109">
        <v>2987</v>
      </c>
      <c r="W28" s="1109"/>
      <c r="X28" s="1109"/>
      <c r="Y28" s="1109"/>
      <c r="Z28" s="1109"/>
      <c r="AA28" s="1109">
        <v>328</v>
      </c>
      <c r="AB28" s="1109"/>
      <c r="AC28" s="1109"/>
      <c r="AD28" s="1109"/>
      <c r="AE28" s="1110"/>
      <c r="AF28" s="1111">
        <v>328</v>
      </c>
      <c r="AG28" s="1109"/>
      <c r="AH28" s="1109"/>
      <c r="AI28" s="1109"/>
      <c r="AJ28" s="1112"/>
      <c r="AK28" s="1113">
        <v>172</v>
      </c>
      <c r="AL28" s="1101"/>
      <c r="AM28" s="1101"/>
      <c r="AN28" s="1101"/>
      <c r="AO28" s="1101"/>
      <c r="AP28" s="1114" t="s">
        <v>588</v>
      </c>
      <c r="AQ28" s="1101"/>
      <c r="AR28" s="1101"/>
      <c r="AS28" s="1101"/>
      <c r="AT28" s="1101"/>
      <c r="AU28" s="1101" t="s">
        <v>588</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406</v>
      </c>
      <c r="C29" s="1093"/>
      <c r="D29" s="1093"/>
      <c r="E29" s="1093"/>
      <c r="F29" s="1093"/>
      <c r="G29" s="1093"/>
      <c r="H29" s="1093"/>
      <c r="I29" s="1093"/>
      <c r="J29" s="1093"/>
      <c r="K29" s="1093"/>
      <c r="L29" s="1093"/>
      <c r="M29" s="1093"/>
      <c r="N29" s="1093"/>
      <c r="O29" s="1093"/>
      <c r="P29" s="1094"/>
      <c r="Q29" s="1098">
        <v>2555</v>
      </c>
      <c r="R29" s="1099"/>
      <c r="S29" s="1099"/>
      <c r="T29" s="1099"/>
      <c r="U29" s="1099"/>
      <c r="V29" s="1099">
        <v>2304</v>
      </c>
      <c r="W29" s="1099"/>
      <c r="X29" s="1099"/>
      <c r="Y29" s="1099"/>
      <c r="Z29" s="1099"/>
      <c r="AA29" s="1099">
        <v>251</v>
      </c>
      <c r="AB29" s="1099"/>
      <c r="AC29" s="1099"/>
      <c r="AD29" s="1099"/>
      <c r="AE29" s="1100"/>
      <c r="AF29" s="1074">
        <v>251</v>
      </c>
      <c r="AG29" s="1075"/>
      <c r="AH29" s="1075"/>
      <c r="AI29" s="1075"/>
      <c r="AJ29" s="1076"/>
      <c r="AK29" s="1035">
        <v>359</v>
      </c>
      <c r="AL29" s="1026"/>
      <c r="AM29" s="1026"/>
      <c r="AN29" s="1026"/>
      <c r="AO29" s="1026"/>
      <c r="AP29" s="1026" t="s">
        <v>588</v>
      </c>
      <c r="AQ29" s="1026"/>
      <c r="AR29" s="1026"/>
      <c r="AS29" s="1026"/>
      <c r="AT29" s="1026"/>
      <c r="AU29" s="1026" t="s">
        <v>588</v>
      </c>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407</v>
      </c>
      <c r="C30" s="1093"/>
      <c r="D30" s="1093"/>
      <c r="E30" s="1093"/>
      <c r="F30" s="1093"/>
      <c r="G30" s="1093"/>
      <c r="H30" s="1093"/>
      <c r="I30" s="1093"/>
      <c r="J30" s="1093"/>
      <c r="K30" s="1093"/>
      <c r="L30" s="1093"/>
      <c r="M30" s="1093"/>
      <c r="N30" s="1093"/>
      <c r="O30" s="1093"/>
      <c r="P30" s="1094"/>
      <c r="Q30" s="1098">
        <v>275</v>
      </c>
      <c r="R30" s="1099"/>
      <c r="S30" s="1099"/>
      <c r="T30" s="1099"/>
      <c r="U30" s="1099"/>
      <c r="V30" s="1099">
        <v>273</v>
      </c>
      <c r="W30" s="1099"/>
      <c r="X30" s="1099"/>
      <c r="Y30" s="1099"/>
      <c r="Z30" s="1099"/>
      <c r="AA30" s="1099">
        <v>2</v>
      </c>
      <c r="AB30" s="1099"/>
      <c r="AC30" s="1099"/>
      <c r="AD30" s="1099"/>
      <c r="AE30" s="1100"/>
      <c r="AF30" s="1074">
        <v>2</v>
      </c>
      <c r="AG30" s="1075"/>
      <c r="AH30" s="1075"/>
      <c r="AI30" s="1075"/>
      <c r="AJ30" s="1076"/>
      <c r="AK30" s="1035">
        <v>101</v>
      </c>
      <c r="AL30" s="1026"/>
      <c r="AM30" s="1026"/>
      <c r="AN30" s="1026"/>
      <c r="AO30" s="1026"/>
      <c r="AP30" s="1026" t="s">
        <v>588</v>
      </c>
      <c r="AQ30" s="1026"/>
      <c r="AR30" s="1026"/>
      <c r="AS30" s="1026"/>
      <c r="AT30" s="1026"/>
      <c r="AU30" s="1026" t="s">
        <v>588</v>
      </c>
      <c r="AV30" s="1026"/>
      <c r="AW30" s="1026"/>
      <c r="AX30" s="1026"/>
      <c r="AY30" s="1026"/>
      <c r="AZ30" s="1097"/>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408</v>
      </c>
      <c r="C31" s="1093"/>
      <c r="D31" s="1093"/>
      <c r="E31" s="1093"/>
      <c r="F31" s="1093"/>
      <c r="G31" s="1093"/>
      <c r="H31" s="1093"/>
      <c r="I31" s="1093"/>
      <c r="J31" s="1093"/>
      <c r="K31" s="1093"/>
      <c r="L31" s="1093"/>
      <c r="M31" s="1093"/>
      <c r="N31" s="1093"/>
      <c r="O31" s="1093"/>
      <c r="P31" s="1094"/>
      <c r="Q31" s="1098">
        <v>251</v>
      </c>
      <c r="R31" s="1099"/>
      <c r="S31" s="1099"/>
      <c r="T31" s="1099"/>
      <c r="U31" s="1099"/>
      <c r="V31" s="1099">
        <v>209</v>
      </c>
      <c r="W31" s="1099"/>
      <c r="X31" s="1099"/>
      <c r="Y31" s="1099"/>
      <c r="Z31" s="1099"/>
      <c r="AA31" s="1099">
        <v>42</v>
      </c>
      <c r="AB31" s="1099"/>
      <c r="AC31" s="1099"/>
      <c r="AD31" s="1099"/>
      <c r="AE31" s="1100"/>
      <c r="AF31" s="1074">
        <v>323</v>
      </c>
      <c r="AG31" s="1075"/>
      <c r="AH31" s="1075"/>
      <c r="AI31" s="1075"/>
      <c r="AJ31" s="1076"/>
      <c r="AK31" s="1035">
        <v>10</v>
      </c>
      <c r="AL31" s="1026"/>
      <c r="AM31" s="1026"/>
      <c r="AN31" s="1026"/>
      <c r="AO31" s="1026"/>
      <c r="AP31" s="1026">
        <v>850</v>
      </c>
      <c r="AQ31" s="1026"/>
      <c r="AR31" s="1026"/>
      <c r="AS31" s="1026"/>
      <c r="AT31" s="1026"/>
      <c r="AU31" s="1026">
        <v>33</v>
      </c>
      <c r="AV31" s="1026"/>
      <c r="AW31" s="1026"/>
      <c r="AX31" s="1026"/>
      <c r="AY31" s="1026"/>
      <c r="AZ31" s="1097" t="s">
        <v>588</v>
      </c>
      <c r="BA31" s="1097"/>
      <c r="BB31" s="1097"/>
      <c r="BC31" s="1097"/>
      <c r="BD31" s="1097"/>
      <c r="BE31" s="1087" t="s">
        <v>409</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410</v>
      </c>
      <c r="C32" s="1093"/>
      <c r="D32" s="1093"/>
      <c r="E32" s="1093"/>
      <c r="F32" s="1093"/>
      <c r="G32" s="1093"/>
      <c r="H32" s="1093"/>
      <c r="I32" s="1093"/>
      <c r="J32" s="1093"/>
      <c r="K32" s="1093"/>
      <c r="L32" s="1093"/>
      <c r="M32" s="1093"/>
      <c r="N32" s="1093"/>
      <c r="O32" s="1093"/>
      <c r="P32" s="1094"/>
      <c r="Q32" s="1098">
        <v>212</v>
      </c>
      <c r="R32" s="1099"/>
      <c r="S32" s="1099"/>
      <c r="T32" s="1099"/>
      <c r="U32" s="1099"/>
      <c r="V32" s="1099">
        <v>212</v>
      </c>
      <c r="W32" s="1099"/>
      <c r="X32" s="1099"/>
      <c r="Y32" s="1099"/>
      <c r="Z32" s="1099"/>
      <c r="AA32" s="1099" t="s">
        <v>588</v>
      </c>
      <c r="AB32" s="1099"/>
      <c r="AC32" s="1099"/>
      <c r="AD32" s="1099"/>
      <c r="AE32" s="1100"/>
      <c r="AF32" s="1074" t="s">
        <v>233</v>
      </c>
      <c r="AG32" s="1075"/>
      <c r="AH32" s="1075"/>
      <c r="AI32" s="1075"/>
      <c r="AJ32" s="1076"/>
      <c r="AK32" s="1035">
        <v>144</v>
      </c>
      <c r="AL32" s="1026"/>
      <c r="AM32" s="1026"/>
      <c r="AN32" s="1026"/>
      <c r="AO32" s="1026"/>
      <c r="AP32" s="1026">
        <v>590</v>
      </c>
      <c r="AQ32" s="1026"/>
      <c r="AR32" s="1026"/>
      <c r="AS32" s="1026"/>
      <c r="AT32" s="1026"/>
      <c r="AU32" s="1026">
        <v>590</v>
      </c>
      <c r="AV32" s="1026"/>
      <c r="AW32" s="1026"/>
      <c r="AX32" s="1026"/>
      <c r="AY32" s="1026"/>
      <c r="AZ32" s="1097" t="s">
        <v>588</v>
      </c>
      <c r="BA32" s="1097"/>
      <c r="BB32" s="1097"/>
      <c r="BC32" s="1097"/>
      <c r="BD32" s="1097"/>
      <c r="BE32" s="1087" t="s">
        <v>411</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412</v>
      </c>
      <c r="C33" s="1093"/>
      <c r="D33" s="1093"/>
      <c r="E33" s="1093"/>
      <c r="F33" s="1093"/>
      <c r="G33" s="1093"/>
      <c r="H33" s="1093"/>
      <c r="I33" s="1093"/>
      <c r="J33" s="1093"/>
      <c r="K33" s="1093"/>
      <c r="L33" s="1093"/>
      <c r="M33" s="1093"/>
      <c r="N33" s="1093"/>
      <c r="O33" s="1093"/>
      <c r="P33" s="1094"/>
      <c r="Q33" s="1098">
        <v>53</v>
      </c>
      <c r="R33" s="1099"/>
      <c r="S33" s="1099"/>
      <c r="T33" s="1099"/>
      <c r="U33" s="1099"/>
      <c r="V33" s="1099">
        <v>53</v>
      </c>
      <c r="W33" s="1099"/>
      <c r="X33" s="1099"/>
      <c r="Y33" s="1099"/>
      <c r="Z33" s="1099"/>
      <c r="AA33" s="1099" t="s">
        <v>588</v>
      </c>
      <c r="AB33" s="1099"/>
      <c r="AC33" s="1099"/>
      <c r="AD33" s="1099"/>
      <c r="AE33" s="1100"/>
      <c r="AF33" s="1074" t="s">
        <v>233</v>
      </c>
      <c r="AG33" s="1075"/>
      <c r="AH33" s="1075"/>
      <c r="AI33" s="1075"/>
      <c r="AJ33" s="1076"/>
      <c r="AK33" s="1035">
        <v>19</v>
      </c>
      <c r="AL33" s="1026"/>
      <c r="AM33" s="1026"/>
      <c r="AN33" s="1026"/>
      <c r="AO33" s="1026"/>
      <c r="AP33" s="1026">
        <v>90</v>
      </c>
      <c r="AQ33" s="1026"/>
      <c r="AR33" s="1026"/>
      <c r="AS33" s="1026"/>
      <c r="AT33" s="1026"/>
      <c r="AU33" s="1026">
        <v>90</v>
      </c>
      <c r="AV33" s="1026"/>
      <c r="AW33" s="1026"/>
      <c r="AX33" s="1026"/>
      <c r="AY33" s="1026"/>
      <c r="AZ33" s="1097" t="s">
        <v>588</v>
      </c>
      <c r="BA33" s="1097"/>
      <c r="BB33" s="1097"/>
      <c r="BC33" s="1097"/>
      <c r="BD33" s="1097"/>
      <c r="BE33" s="1087" t="s">
        <v>413</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414</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393</v>
      </c>
      <c r="B63" s="999" t="s">
        <v>415</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904</v>
      </c>
      <c r="AG63" s="1014"/>
      <c r="AH63" s="1014"/>
      <c r="AI63" s="1014"/>
      <c r="AJ63" s="1085"/>
      <c r="AK63" s="1086"/>
      <c r="AL63" s="1018"/>
      <c r="AM63" s="1018"/>
      <c r="AN63" s="1018"/>
      <c r="AO63" s="1018"/>
      <c r="AP63" s="1014">
        <v>1530</v>
      </c>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233</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417</v>
      </c>
      <c r="B66" s="1051"/>
      <c r="C66" s="1051"/>
      <c r="D66" s="1051"/>
      <c r="E66" s="1051"/>
      <c r="F66" s="1051"/>
      <c r="G66" s="1051"/>
      <c r="H66" s="1051"/>
      <c r="I66" s="1051"/>
      <c r="J66" s="1051"/>
      <c r="K66" s="1051"/>
      <c r="L66" s="1051"/>
      <c r="M66" s="1051"/>
      <c r="N66" s="1051"/>
      <c r="O66" s="1051"/>
      <c r="P66" s="1052"/>
      <c r="Q66" s="1056" t="s">
        <v>418</v>
      </c>
      <c r="R66" s="1057"/>
      <c r="S66" s="1057"/>
      <c r="T66" s="1057"/>
      <c r="U66" s="1058"/>
      <c r="V66" s="1056" t="s">
        <v>419</v>
      </c>
      <c r="W66" s="1057"/>
      <c r="X66" s="1057"/>
      <c r="Y66" s="1057"/>
      <c r="Z66" s="1058"/>
      <c r="AA66" s="1056" t="s">
        <v>399</v>
      </c>
      <c r="AB66" s="1057"/>
      <c r="AC66" s="1057"/>
      <c r="AD66" s="1057"/>
      <c r="AE66" s="1058"/>
      <c r="AF66" s="1062" t="s">
        <v>420</v>
      </c>
      <c r="AG66" s="1063"/>
      <c r="AH66" s="1063"/>
      <c r="AI66" s="1063"/>
      <c r="AJ66" s="1064"/>
      <c r="AK66" s="1056" t="s">
        <v>401</v>
      </c>
      <c r="AL66" s="1051"/>
      <c r="AM66" s="1051"/>
      <c r="AN66" s="1051"/>
      <c r="AO66" s="1052"/>
      <c r="AP66" s="1056" t="s">
        <v>421</v>
      </c>
      <c r="AQ66" s="1057"/>
      <c r="AR66" s="1057"/>
      <c r="AS66" s="1057"/>
      <c r="AT66" s="1058"/>
      <c r="AU66" s="1056" t="s">
        <v>422</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584</v>
      </c>
      <c r="C68" s="1041"/>
      <c r="D68" s="1041"/>
      <c r="E68" s="1041"/>
      <c r="F68" s="1041"/>
      <c r="G68" s="1041"/>
      <c r="H68" s="1041"/>
      <c r="I68" s="1041"/>
      <c r="J68" s="1041"/>
      <c r="K68" s="1041"/>
      <c r="L68" s="1041"/>
      <c r="M68" s="1041"/>
      <c r="N68" s="1041"/>
      <c r="O68" s="1041"/>
      <c r="P68" s="1042"/>
      <c r="Q68" s="1043">
        <v>9132</v>
      </c>
      <c r="R68" s="1037"/>
      <c r="S68" s="1037"/>
      <c r="T68" s="1037"/>
      <c r="U68" s="1037"/>
      <c r="V68" s="1037">
        <v>7684</v>
      </c>
      <c r="W68" s="1037"/>
      <c r="X68" s="1037"/>
      <c r="Y68" s="1037"/>
      <c r="Z68" s="1037"/>
      <c r="AA68" s="1037">
        <v>1448</v>
      </c>
      <c r="AB68" s="1037"/>
      <c r="AC68" s="1037"/>
      <c r="AD68" s="1037"/>
      <c r="AE68" s="1037"/>
      <c r="AF68" s="1037">
        <v>1448</v>
      </c>
      <c r="AG68" s="1037"/>
      <c r="AH68" s="1037"/>
      <c r="AI68" s="1037"/>
      <c r="AJ68" s="1037"/>
      <c r="AK68" s="1037">
        <v>725</v>
      </c>
      <c r="AL68" s="1037"/>
      <c r="AM68" s="1037"/>
      <c r="AN68" s="1037"/>
      <c r="AO68" s="1037"/>
      <c r="AP68" s="1037" t="s">
        <v>594</v>
      </c>
      <c r="AQ68" s="1037"/>
      <c r="AR68" s="1037"/>
      <c r="AS68" s="1037"/>
      <c r="AT68" s="1037"/>
      <c r="AU68" s="1037" t="s">
        <v>594</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585</v>
      </c>
      <c r="C69" s="1030"/>
      <c r="D69" s="1030"/>
      <c r="E69" s="1030"/>
      <c r="F69" s="1030"/>
      <c r="G69" s="1030"/>
      <c r="H69" s="1030"/>
      <c r="I69" s="1030"/>
      <c r="J69" s="1030"/>
      <c r="K69" s="1030"/>
      <c r="L69" s="1030"/>
      <c r="M69" s="1030"/>
      <c r="N69" s="1030"/>
      <c r="O69" s="1030"/>
      <c r="P69" s="1031"/>
      <c r="Q69" s="1032">
        <v>2434</v>
      </c>
      <c r="R69" s="1026"/>
      <c r="S69" s="1026"/>
      <c r="T69" s="1026"/>
      <c r="U69" s="1026"/>
      <c r="V69" s="1026">
        <v>2290</v>
      </c>
      <c r="W69" s="1026"/>
      <c r="X69" s="1026"/>
      <c r="Y69" s="1026"/>
      <c r="Z69" s="1026"/>
      <c r="AA69" s="1026">
        <v>144</v>
      </c>
      <c r="AB69" s="1026"/>
      <c r="AC69" s="1026"/>
      <c r="AD69" s="1026"/>
      <c r="AE69" s="1026"/>
      <c r="AF69" s="1026">
        <v>111</v>
      </c>
      <c r="AG69" s="1026"/>
      <c r="AH69" s="1026"/>
      <c r="AI69" s="1026"/>
      <c r="AJ69" s="1026"/>
      <c r="AK69" s="1026" t="s">
        <v>594</v>
      </c>
      <c r="AL69" s="1026"/>
      <c r="AM69" s="1026"/>
      <c r="AN69" s="1026"/>
      <c r="AO69" s="1026"/>
      <c r="AP69" s="1026" t="s">
        <v>594</v>
      </c>
      <c r="AQ69" s="1026"/>
      <c r="AR69" s="1026"/>
      <c r="AS69" s="1026"/>
      <c r="AT69" s="1026"/>
      <c r="AU69" s="1026" t="s">
        <v>594</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586</v>
      </c>
      <c r="C70" s="1030"/>
      <c r="D70" s="1030"/>
      <c r="E70" s="1030"/>
      <c r="F70" s="1030"/>
      <c r="G70" s="1030"/>
      <c r="H70" s="1030"/>
      <c r="I70" s="1030"/>
      <c r="J70" s="1030"/>
      <c r="K70" s="1030"/>
      <c r="L70" s="1030"/>
      <c r="M70" s="1030"/>
      <c r="N70" s="1030"/>
      <c r="O70" s="1030"/>
      <c r="P70" s="1031"/>
      <c r="Q70" s="1032">
        <v>308</v>
      </c>
      <c r="R70" s="1026"/>
      <c r="S70" s="1026"/>
      <c r="T70" s="1026"/>
      <c r="U70" s="1026"/>
      <c r="V70" s="1026">
        <v>254</v>
      </c>
      <c r="W70" s="1026"/>
      <c r="X70" s="1026"/>
      <c r="Y70" s="1026"/>
      <c r="Z70" s="1026"/>
      <c r="AA70" s="1026">
        <v>54</v>
      </c>
      <c r="AB70" s="1026"/>
      <c r="AC70" s="1026"/>
      <c r="AD70" s="1026"/>
      <c r="AE70" s="1026"/>
      <c r="AF70" s="1026">
        <v>54</v>
      </c>
      <c r="AG70" s="1026"/>
      <c r="AH70" s="1026"/>
      <c r="AI70" s="1026"/>
      <c r="AJ70" s="1026"/>
      <c r="AK70" s="1026" t="s">
        <v>594</v>
      </c>
      <c r="AL70" s="1026"/>
      <c r="AM70" s="1026"/>
      <c r="AN70" s="1026"/>
      <c r="AO70" s="1026"/>
      <c r="AP70" s="1026" t="s">
        <v>594</v>
      </c>
      <c r="AQ70" s="1026"/>
      <c r="AR70" s="1026"/>
      <c r="AS70" s="1026"/>
      <c r="AT70" s="1026"/>
      <c r="AU70" s="1026" t="s">
        <v>594</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587</v>
      </c>
      <c r="C71" s="1030"/>
      <c r="D71" s="1030"/>
      <c r="E71" s="1030"/>
      <c r="F71" s="1030"/>
      <c r="G71" s="1030"/>
      <c r="H71" s="1030"/>
      <c r="I71" s="1030"/>
      <c r="J71" s="1030"/>
      <c r="K71" s="1030"/>
      <c r="L71" s="1030"/>
      <c r="M71" s="1030"/>
      <c r="N71" s="1030"/>
      <c r="O71" s="1030"/>
      <c r="P71" s="1031"/>
      <c r="Q71" s="1032">
        <v>296028</v>
      </c>
      <c r="R71" s="1026"/>
      <c r="S71" s="1026"/>
      <c r="T71" s="1026"/>
      <c r="U71" s="1026"/>
      <c r="V71" s="1026">
        <v>287668</v>
      </c>
      <c r="W71" s="1026"/>
      <c r="X71" s="1026"/>
      <c r="Y71" s="1026"/>
      <c r="Z71" s="1026"/>
      <c r="AA71" s="1026">
        <v>8361</v>
      </c>
      <c r="AB71" s="1026"/>
      <c r="AC71" s="1026"/>
      <c r="AD71" s="1026"/>
      <c r="AE71" s="1026"/>
      <c r="AF71" s="1026">
        <v>8361</v>
      </c>
      <c r="AG71" s="1026"/>
      <c r="AH71" s="1026"/>
      <c r="AI71" s="1026"/>
      <c r="AJ71" s="1026"/>
      <c r="AK71" s="1026" t="s">
        <v>594</v>
      </c>
      <c r="AL71" s="1026"/>
      <c r="AM71" s="1026"/>
      <c r="AN71" s="1026"/>
      <c r="AO71" s="1026"/>
      <c r="AP71" s="1026" t="s">
        <v>594</v>
      </c>
      <c r="AQ71" s="1026"/>
      <c r="AR71" s="1026"/>
      <c r="AS71" s="1026"/>
      <c r="AT71" s="1026"/>
      <c r="AU71" s="1026" t="s">
        <v>594</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393</v>
      </c>
      <c r="B88" s="999" t="s">
        <v>423</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9974</v>
      </c>
      <c r="AG88" s="1014"/>
      <c r="AH88" s="1014"/>
      <c r="AI88" s="1014"/>
      <c r="AJ88" s="1014"/>
      <c r="AK88" s="1018"/>
      <c r="AL88" s="1018"/>
      <c r="AM88" s="1018"/>
      <c r="AN88" s="1018"/>
      <c r="AO88" s="1018"/>
      <c r="AP88" s="1014" t="s">
        <v>594</v>
      </c>
      <c r="AQ88" s="1014"/>
      <c r="AR88" s="1014"/>
      <c r="AS88" s="1014"/>
      <c r="AT88" s="1014"/>
      <c r="AU88" s="1014" t="s">
        <v>594</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999" t="s">
        <v>424</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425</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426</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429</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430</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431</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432</v>
      </c>
      <c r="AB109" s="949"/>
      <c r="AC109" s="949"/>
      <c r="AD109" s="949"/>
      <c r="AE109" s="950"/>
      <c r="AF109" s="951" t="s">
        <v>308</v>
      </c>
      <c r="AG109" s="949"/>
      <c r="AH109" s="949"/>
      <c r="AI109" s="949"/>
      <c r="AJ109" s="950"/>
      <c r="AK109" s="951" t="s">
        <v>307</v>
      </c>
      <c r="AL109" s="949"/>
      <c r="AM109" s="949"/>
      <c r="AN109" s="949"/>
      <c r="AO109" s="950"/>
      <c r="AP109" s="951" t="s">
        <v>433</v>
      </c>
      <c r="AQ109" s="949"/>
      <c r="AR109" s="949"/>
      <c r="AS109" s="949"/>
      <c r="AT109" s="980"/>
      <c r="AU109" s="948" t="s">
        <v>431</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432</v>
      </c>
      <c r="BR109" s="949"/>
      <c r="BS109" s="949"/>
      <c r="BT109" s="949"/>
      <c r="BU109" s="950"/>
      <c r="BV109" s="951" t="s">
        <v>308</v>
      </c>
      <c r="BW109" s="949"/>
      <c r="BX109" s="949"/>
      <c r="BY109" s="949"/>
      <c r="BZ109" s="950"/>
      <c r="CA109" s="951" t="s">
        <v>307</v>
      </c>
      <c r="CB109" s="949"/>
      <c r="CC109" s="949"/>
      <c r="CD109" s="949"/>
      <c r="CE109" s="950"/>
      <c r="CF109" s="987" t="s">
        <v>433</v>
      </c>
      <c r="CG109" s="987"/>
      <c r="CH109" s="987"/>
      <c r="CI109" s="987"/>
      <c r="CJ109" s="987"/>
      <c r="CK109" s="951" t="s">
        <v>434</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432</v>
      </c>
      <c r="DH109" s="949"/>
      <c r="DI109" s="949"/>
      <c r="DJ109" s="949"/>
      <c r="DK109" s="950"/>
      <c r="DL109" s="951" t="s">
        <v>308</v>
      </c>
      <c r="DM109" s="949"/>
      <c r="DN109" s="949"/>
      <c r="DO109" s="949"/>
      <c r="DP109" s="950"/>
      <c r="DQ109" s="951" t="s">
        <v>307</v>
      </c>
      <c r="DR109" s="949"/>
      <c r="DS109" s="949"/>
      <c r="DT109" s="949"/>
      <c r="DU109" s="950"/>
      <c r="DV109" s="951" t="s">
        <v>433</v>
      </c>
      <c r="DW109" s="949"/>
      <c r="DX109" s="949"/>
      <c r="DY109" s="949"/>
      <c r="DZ109" s="980"/>
    </row>
    <row r="110" spans="1:131" s="247" customFormat="1" ht="26.25" customHeight="1" x14ac:dyDescent="0.15">
      <c r="A110" s="851" t="s">
        <v>435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1116858</v>
      </c>
      <c r="AB110" s="942"/>
      <c r="AC110" s="942"/>
      <c r="AD110" s="942"/>
      <c r="AE110" s="943"/>
      <c r="AF110" s="944">
        <v>1014750</v>
      </c>
      <c r="AG110" s="942"/>
      <c r="AH110" s="942"/>
      <c r="AI110" s="942"/>
      <c r="AJ110" s="943"/>
      <c r="AK110" s="944">
        <v>1009901</v>
      </c>
      <c r="AL110" s="942"/>
      <c r="AM110" s="942"/>
      <c r="AN110" s="942"/>
      <c r="AO110" s="943"/>
      <c r="AP110" s="945">
        <v>19.399999999999999</v>
      </c>
      <c r="AQ110" s="946"/>
      <c r="AR110" s="946"/>
      <c r="AS110" s="946"/>
      <c r="AT110" s="947"/>
      <c r="AU110" s="981" t="s">
        <v>73</v>
      </c>
      <c r="AV110" s="982"/>
      <c r="AW110" s="982"/>
      <c r="AX110" s="982"/>
      <c r="AY110" s="982"/>
      <c r="AZ110" s="907" t="s">
        <v>436</v>
      </c>
      <c r="BA110" s="852"/>
      <c r="BB110" s="852"/>
      <c r="BC110" s="852"/>
      <c r="BD110" s="852"/>
      <c r="BE110" s="852"/>
      <c r="BF110" s="852"/>
      <c r="BG110" s="852"/>
      <c r="BH110" s="852"/>
      <c r="BI110" s="852"/>
      <c r="BJ110" s="852"/>
      <c r="BK110" s="852"/>
      <c r="BL110" s="852"/>
      <c r="BM110" s="852"/>
      <c r="BN110" s="852"/>
      <c r="BO110" s="852"/>
      <c r="BP110" s="853"/>
      <c r="BQ110" s="908">
        <v>9816446</v>
      </c>
      <c r="BR110" s="889"/>
      <c r="BS110" s="889"/>
      <c r="BT110" s="889"/>
      <c r="BU110" s="889"/>
      <c r="BV110" s="889">
        <v>9772744</v>
      </c>
      <c r="BW110" s="889"/>
      <c r="BX110" s="889"/>
      <c r="BY110" s="889"/>
      <c r="BZ110" s="889"/>
      <c r="CA110" s="889">
        <v>10009040</v>
      </c>
      <c r="CB110" s="889"/>
      <c r="CC110" s="889"/>
      <c r="CD110" s="889"/>
      <c r="CE110" s="889"/>
      <c r="CF110" s="913">
        <v>191.8</v>
      </c>
      <c r="CG110" s="914"/>
      <c r="CH110" s="914"/>
      <c r="CI110" s="914"/>
      <c r="CJ110" s="914"/>
      <c r="CK110" s="977" t="s">
        <v>437</v>
      </c>
      <c r="CL110" s="863"/>
      <c r="CM110" s="938" t="s">
        <v>438</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233</v>
      </c>
      <c r="DH110" s="889"/>
      <c r="DI110" s="889"/>
      <c r="DJ110" s="889"/>
      <c r="DK110" s="889"/>
      <c r="DL110" s="889" t="s">
        <v>233</v>
      </c>
      <c r="DM110" s="889"/>
      <c r="DN110" s="889"/>
      <c r="DO110" s="889"/>
      <c r="DP110" s="889"/>
      <c r="DQ110" s="889" t="s">
        <v>233</v>
      </c>
      <c r="DR110" s="889"/>
      <c r="DS110" s="889"/>
      <c r="DT110" s="889"/>
      <c r="DU110" s="889"/>
      <c r="DV110" s="890" t="s">
        <v>390</v>
      </c>
      <c r="DW110" s="890"/>
      <c r="DX110" s="890"/>
      <c r="DY110" s="890"/>
      <c r="DZ110" s="891"/>
    </row>
    <row r="111" spans="1:131" s="247" customFormat="1" ht="26.25" customHeight="1" x14ac:dyDescent="0.15">
      <c r="A111" s="818" t="s">
        <v>439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233</v>
      </c>
      <c r="AB111" s="970"/>
      <c r="AC111" s="970"/>
      <c r="AD111" s="970"/>
      <c r="AE111" s="971"/>
      <c r="AF111" s="972" t="s">
        <v>390</v>
      </c>
      <c r="AG111" s="970"/>
      <c r="AH111" s="970"/>
      <c r="AI111" s="970"/>
      <c r="AJ111" s="971"/>
      <c r="AK111" s="972" t="s">
        <v>440</v>
      </c>
      <c r="AL111" s="970"/>
      <c r="AM111" s="970"/>
      <c r="AN111" s="970"/>
      <c r="AO111" s="971"/>
      <c r="AP111" s="973" t="s">
        <v>233</v>
      </c>
      <c r="AQ111" s="974"/>
      <c r="AR111" s="974"/>
      <c r="AS111" s="974"/>
      <c r="AT111" s="975"/>
      <c r="AU111" s="983"/>
      <c r="AV111" s="984"/>
      <c r="AW111" s="984"/>
      <c r="AX111" s="984"/>
      <c r="AY111" s="984"/>
      <c r="AZ111" s="859" t="s">
        <v>441</v>
      </c>
      <c r="BA111" s="794"/>
      <c r="BB111" s="794"/>
      <c r="BC111" s="794"/>
      <c r="BD111" s="794"/>
      <c r="BE111" s="794"/>
      <c r="BF111" s="794"/>
      <c r="BG111" s="794"/>
      <c r="BH111" s="794"/>
      <c r="BI111" s="794"/>
      <c r="BJ111" s="794"/>
      <c r="BK111" s="794"/>
      <c r="BL111" s="794"/>
      <c r="BM111" s="794"/>
      <c r="BN111" s="794"/>
      <c r="BO111" s="794"/>
      <c r="BP111" s="795"/>
      <c r="BQ111" s="860" t="s">
        <v>440</v>
      </c>
      <c r="BR111" s="861"/>
      <c r="BS111" s="861"/>
      <c r="BT111" s="861"/>
      <c r="BU111" s="861"/>
      <c r="BV111" s="861" t="s">
        <v>233</v>
      </c>
      <c r="BW111" s="861"/>
      <c r="BX111" s="861"/>
      <c r="BY111" s="861"/>
      <c r="BZ111" s="861"/>
      <c r="CA111" s="861" t="s">
        <v>440</v>
      </c>
      <c r="CB111" s="861"/>
      <c r="CC111" s="861"/>
      <c r="CD111" s="861"/>
      <c r="CE111" s="861"/>
      <c r="CF111" s="922" t="s">
        <v>233</v>
      </c>
      <c r="CG111" s="923"/>
      <c r="CH111" s="923"/>
      <c r="CI111" s="923"/>
      <c r="CJ111" s="923"/>
      <c r="CK111" s="978"/>
      <c r="CL111" s="865"/>
      <c r="CM111" s="868" t="s">
        <v>442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233</v>
      </c>
      <c r="DH111" s="861"/>
      <c r="DI111" s="861"/>
      <c r="DJ111" s="861"/>
      <c r="DK111" s="861"/>
      <c r="DL111" s="861" t="s">
        <v>443</v>
      </c>
      <c r="DM111" s="861"/>
      <c r="DN111" s="861"/>
      <c r="DO111" s="861"/>
      <c r="DP111" s="861"/>
      <c r="DQ111" s="861" t="s">
        <v>390</v>
      </c>
      <c r="DR111" s="861"/>
      <c r="DS111" s="861"/>
      <c r="DT111" s="861"/>
      <c r="DU111" s="861"/>
      <c r="DV111" s="838" t="s">
        <v>233</v>
      </c>
      <c r="DW111" s="838"/>
      <c r="DX111" s="838"/>
      <c r="DY111" s="838"/>
      <c r="DZ111" s="839"/>
    </row>
    <row r="112" spans="1:131" s="247" customFormat="1" ht="26.25" customHeight="1" x14ac:dyDescent="0.15">
      <c r="A112" s="963" t="s">
        <v>444</v>
      </c>
      <c r="B112" s="964"/>
      <c r="C112" s="794" t="s">
        <v>445</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233</v>
      </c>
      <c r="AB112" s="824"/>
      <c r="AC112" s="824"/>
      <c r="AD112" s="824"/>
      <c r="AE112" s="825"/>
      <c r="AF112" s="826" t="s">
        <v>390</v>
      </c>
      <c r="AG112" s="824"/>
      <c r="AH112" s="824"/>
      <c r="AI112" s="824"/>
      <c r="AJ112" s="825"/>
      <c r="AK112" s="826" t="s">
        <v>390</v>
      </c>
      <c r="AL112" s="824"/>
      <c r="AM112" s="824"/>
      <c r="AN112" s="824"/>
      <c r="AO112" s="825"/>
      <c r="AP112" s="871" t="s">
        <v>233</v>
      </c>
      <c r="AQ112" s="872"/>
      <c r="AR112" s="872"/>
      <c r="AS112" s="872"/>
      <c r="AT112" s="873"/>
      <c r="AU112" s="983"/>
      <c r="AV112" s="984"/>
      <c r="AW112" s="984"/>
      <c r="AX112" s="984"/>
      <c r="AY112" s="984"/>
      <c r="AZ112" s="859" t="s">
        <v>446</v>
      </c>
      <c r="BA112" s="794"/>
      <c r="BB112" s="794"/>
      <c r="BC112" s="794"/>
      <c r="BD112" s="794"/>
      <c r="BE112" s="794"/>
      <c r="BF112" s="794"/>
      <c r="BG112" s="794"/>
      <c r="BH112" s="794"/>
      <c r="BI112" s="794"/>
      <c r="BJ112" s="794"/>
      <c r="BK112" s="794"/>
      <c r="BL112" s="794"/>
      <c r="BM112" s="794"/>
      <c r="BN112" s="794"/>
      <c r="BO112" s="794"/>
      <c r="BP112" s="795"/>
      <c r="BQ112" s="860">
        <v>973244</v>
      </c>
      <c r="BR112" s="861"/>
      <c r="BS112" s="861"/>
      <c r="BT112" s="861"/>
      <c r="BU112" s="861"/>
      <c r="BV112" s="861">
        <v>826488</v>
      </c>
      <c r="BW112" s="861"/>
      <c r="BX112" s="861"/>
      <c r="BY112" s="861"/>
      <c r="BZ112" s="861"/>
      <c r="CA112" s="861">
        <v>713353</v>
      </c>
      <c r="CB112" s="861"/>
      <c r="CC112" s="861"/>
      <c r="CD112" s="861"/>
      <c r="CE112" s="861"/>
      <c r="CF112" s="922">
        <v>13.7</v>
      </c>
      <c r="CG112" s="923"/>
      <c r="CH112" s="923"/>
      <c r="CI112" s="923"/>
      <c r="CJ112" s="923"/>
      <c r="CK112" s="978"/>
      <c r="CL112" s="865"/>
      <c r="CM112" s="868" t="s">
        <v>447</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448</v>
      </c>
      <c r="DH112" s="861"/>
      <c r="DI112" s="861"/>
      <c r="DJ112" s="861"/>
      <c r="DK112" s="861"/>
      <c r="DL112" s="861" t="s">
        <v>233</v>
      </c>
      <c r="DM112" s="861"/>
      <c r="DN112" s="861"/>
      <c r="DO112" s="861"/>
      <c r="DP112" s="861"/>
      <c r="DQ112" s="861" t="s">
        <v>233</v>
      </c>
      <c r="DR112" s="861"/>
      <c r="DS112" s="861"/>
      <c r="DT112" s="861"/>
      <c r="DU112" s="861"/>
      <c r="DV112" s="838" t="s">
        <v>448</v>
      </c>
      <c r="DW112" s="838"/>
      <c r="DX112" s="838"/>
      <c r="DY112" s="838"/>
      <c r="DZ112" s="839"/>
    </row>
    <row r="113" spans="1:130" s="247" customFormat="1" ht="26.25" customHeight="1" x14ac:dyDescent="0.15">
      <c r="A113" s="965"/>
      <c r="B113" s="966"/>
      <c r="C113" s="794" t="s">
        <v>449</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142536</v>
      </c>
      <c r="AB113" s="970"/>
      <c r="AC113" s="970"/>
      <c r="AD113" s="970"/>
      <c r="AE113" s="971"/>
      <c r="AF113" s="972">
        <v>142470</v>
      </c>
      <c r="AG113" s="970"/>
      <c r="AH113" s="970"/>
      <c r="AI113" s="970"/>
      <c r="AJ113" s="971"/>
      <c r="AK113" s="972">
        <v>141276</v>
      </c>
      <c r="AL113" s="970"/>
      <c r="AM113" s="970"/>
      <c r="AN113" s="970"/>
      <c r="AO113" s="971"/>
      <c r="AP113" s="973">
        <v>2.7</v>
      </c>
      <c r="AQ113" s="974"/>
      <c r="AR113" s="974"/>
      <c r="AS113" s="974"/>
      <c r="AT113" s="975"/>
      <c r="AU113" s="983"/>
      <c r="AV113" s="984"/>
      <c r="AW113" s="984"/>
      <c r="AX113" s="984"/>
      <c r="AY113" s="984"/>
      <c r="AZ113" s="859" t="s">
        <v>450</v>
      </c>
      <c r="BA113" s="794"/>
      <c r="BB113" s="794"/>
      <c r="BC113" s="794"/>
      <c r="BD113" s="794"/>
      <c r="BE113" s="794"/>
      <c r="BF113" s="794"/>
      <c r="BG113" s="794"/>
      <c r="BH113" s="794"/>
      <c r="BI113" s="794"/>
      <c r="BJ113" s="794"/>
      <c r="BK113" s="794"/>
      <c r="BL113" s="794"/>
      <c r="BM113" s="794"/>
      <c r="BN113" s="794"/>
      <c r="BO113" s="794"/>
      <c r="BP113" s="795"/>
      <c r="BQ113" s="860" t="s">
        <v>233</v>
      </c>
      <c r="BR113" s="861"/>
      <c r="BS113" s="861"/>
      <c r="BT113" s="861"/>
      <c r="BU113" s="861"/>
      <c r="BV113" s="861" t="s">
        <v>440</v>
      </c>
      <c r="BW113" s="861"/>
      <c r="BX113" s="861"/>
      <c r="BY113" s="861"/>
      <c r="BZ113" s="861"/>
      <c r="CA113" s="861" t="s">
        <v>440</v>
      </c>
      <c r="CB113" s="861"/>
      <c r="CC113" s="861"/>
      <c r="CD113" s="861"/>
      <c r="CE113" s="861"/>
      <c r="CF113" s="922" t="s">
        <v>440</v>
      </c>
      <c r="CG113" s="923"/>
      <c r="CH113" s="923"/>
      <c r="CI113" s="923"/>
      <c r="CJ113" s="923"/>
      <c r="CK113" s="978"/>
      <c r="CL113" s="865"/>
      <c r="CM113" s="868" t="s">
        <v>451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440</v>
      </c>
      <c r="DH113" s="824"/>
      <c r="DI113" s="824"/>
      <c r="DJ113" s="824"/>
      <c r="DK113" s="825"/>
      <c r="DL113" s="826" t="s">
        <v>390</v>
      </c>
      <c r="DM113" s="824"/>
      <c r="DN113" s="824"/>
      <c r="DO113" s="824"/>
      <c r="DP113" s="825"/>
      <c r="DQ113" s="826" t="s">
        <v>233</v>
      </c>
      <c r="DR113" s="824"/>
      <c r="DS113" s="824"/>
      <c r="DT113" s="824"/>
      <c r="DU113" s="825"/>
      <c r="DV113" s="871" t="s">
        <v>233</v>
      </c>
      <c r="DW113" s="872"/>
      <c r="DX113" s="872"/>
      <c r="DY113" s="872"/>
      <c r="DZ113" s="873"/>
    </row>
    <row r="114" spans="1:130" s="247" customFormat="1" ht="26.25" customHeight="1" x14ac:dyDescent="0.15">
      <c r="A114" s="965"/>
      <c r="B114" s="966"/>
      <c r="C114" s="794" t="s">
        <v>452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25428</v>
      </c>
      <c r="AB114" s="824"/>
      <c r="AC114" s="824"/>
      <c r="AD114" s="824"/>
      <c r="AE114" s="825"/>
      <c r="AF114" s="826" t="s">
        <v>233</v>
      </c>
      <c r="AG114" s="824"/>
      <c r="AH114" s="824"/>
      <c r="AI114" s="824"/>
      <c r="AJ114" s="825"/>
      <c r="AK114" s="826" t="s">
        <v>440</v>
      </c>
      <c r="AL114" s="824"/>
      <c r="AM114" s="824"/>
      <c r="AN114" s="824"/>
      <c r="AO114" s="825"/>
      <c r="AP114" s="871" t="s">
        <v>233</v>
      </c>
      <c r="AQ114" s="872"/>
      <c r="AR114" s="872"/>
      <c r="AS114" s="872"/>
      <c r="AT114" s="873"/>
      <c r="AU114" s="983"/>
      <c r="AV114" s="984"/>
      <c r="AW114" s="984"/>
      <c r="AX114" s="984"/>
      <c r="AY114" s="984"/>
      <c r="AZ114" s="859" t="s">
        <v>453</v>
      </c>
      <c r="BA114" s="794"/>
      <c r="BB114" s="794"/>
      <c r="BC114" s="794"/>
      <c r="BD114" s="794"/>
      <c r="BE114" s="794"/>
      <c r="BF114" s="794"/>
      <c r="BG114" s="794"/>
      <c r="BH114" s="794"/>
      <c r="BI114" s="794"/>
      <c r="BJ114" s="794"/>
      <c r="BK114" s="794"/>
      <c r="BL114" s="794"/>
      <c r="BM114" s="794"/>
      <c r="BN114" s="794"/>
      <c r="BO114" s="794"/>
      <c r="BP114" s="795"/>
      <c r="BQ114" s="860">
        <v>1975540</v>
      </c>
      <c r="BR114" s="861"/>
      <c r="BS114" s="861"/>
      <c r="BT114" s="861"/>
      <c r="BU114" s="861"/>
      <c r="BV114" s="861">
        <v>1909165</v>
      </c>
      <c r="BW114" s="861"/>
      <c r="BX114" s="861"/>
      <c r="BY114" s="861"/>
      <c r="BZ114" s="861"/>
      <c r="CA114" s="861">
        <v>1786646</v>
      </c>
      <c r="CB114" s="861"/>
      <c r="CC114" s="861"/>
      <c r="CD114" s="861"/>
      <c r="CE114" s="861"/>
      <c r="CF114" s="922">
        <v>34.200000000000003</v>
      </c>
      <c r="CG114" s="923"/>
      <c r="CH114" s="923"/>
      <c r="CI114" s="923"/>
      <c r="CJ114" s="923"/>
      <c r="CK114" s="978"/>
      <c r="CL114" s="865"/>
      <c r="CM114" s="868" t="s">
        <v>454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233</v>
      </c>
      <c r="DH114" s="824"/>
      <c r="DI114" s="824"/>
      <c r="DJ114" s="824"/>
      <c r="DK114" s="825"/>
      <c r="DL114" s="826" t="s">
        <v>233</v>
      </c>
      <c r="DM114" s="824"/>
      <c r="DN114" s="824"/>
      <c r="DO114" s="824"/>
      <c r="DP114" s="825"/>
      <c r="DQ114" s="826" t="s">
        <v>390</v>
      </c>
      <c r="DR114" s="824"/>
      <c r="DS114" s="824"/>
      <c r="DT114" s="824"/>
      <c r="DU114" s="825"/>
      <c r="DV114" s="871" t="s">
        <v>233</v>
      </c>
      <c r="DW114" s="872"/>
      <c r="DX114" s="872"/>
      <c r="DY114" s="872"/>
      <c r="DZ114" s="873"/>
    </row>
    <row r="115" spans="1:130" s="247" customFormat="1" ht="26.25" customHeight="1" x14ac:dyDescent="0.15">
      <c r="A115" s="965"/>
      <c r="B115" s="966"/>
      <c r="C115" s="794" t="s">
        <v>455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440</v>
      </c>
      <c r="AB115" s="970"/>
      <c r="AC115" s="970"/>
      <c r="AD115" s="970"/>
      <c r="AE115" s="971"/>
      <c r="AF115" s="972" t="s">
        <v>448</v>
      </c>
      <c r="AG115" s="970"/>
      <c r="AH115" s="970"/>
      <c r="AI115" s="970"/>
      <c r="AJ115" s="971"/>
      <c r="AK115" s="972" t="s">
        <v>440</v>
      </c>
      <c r="AL115" s="970"/>
      <c r="AM115" s="970"/>
      <c r="AN115" s="970"/>
      <c r="AO115" s="971"/>
      <c r="AP115" s="973" t="s">
        <v>443</v>
      </c>
      <c r="AQ115" s="974"/>
      <c r="AR115" s="974"/>
      <c r="AS115" s="974"/>
      <c r="AT115" s="975"/>
      <c r="AU115" s="983"/>
      <c r="AV115" s="984"/>
      <c r="AW115" s="984"/>
      <c r="AX115" s="984"/>
      <c r="AY115" s="984"/>
      <c r="AZ115" s="859" t="s">
        <v>456</v>
      </c>
      <c r="BA115" s="794"/>
      <c r="BB115" s="794"/>
      <c r="BC115" s="794"/>
      <c r="BD115" s="794"/>
      <c r="BE115" s="794"/>
      <c r="BF115" s="794"/>
      <c r="BG115" s="794"/>
      <c r="BH115" s="794"/>
      <c r="BI115" s="794"/>
      <c r="BJ115" s="794"/>
      <c r="BK115" s="794"/>
      <c r="BL115" s="794"/>
      <c r="BM115" s="794"/>
      <c r="BN115" s="794"/>
      <c r="BO115" s="794"/>
      <c r="BP115" s="795"/>
      <c r="BQ115" s="860" t="s">
        <v>390</v>
      </c>
      <c r="BR115" s="861"/>
      <c r="BS115" s="861"/>
      <c r="BT115" s="861"/>
      <c r="BU115" s="861"/>
      <c r="BV115" s="861">
        <v>1374</v>
      </c>
      <c r="BW115" s="861"/>
      <c r="BX115" s="861"/>
      <c r="BY115" s="861"/>
      <c r="BZ115" s="861"/>
      <c r="CA115" s="861" t="s">
        <v>440</v>
      </c>
      <c r="CB115" s="861"/>
      <c r="CC115" s="861"/>
      <c r="CD115" s="861"/>
      <c r="CE115" s="861"/>
      <c r="CF115" s="922" t="s">
        <v>233</v>
      </c>
      <c r="CG115" s="923"/>
      <c r="CH115" s="923"/>
      <c r="CI115" s="923"/>
      <c r="CJ115" s="923"/>
      <c r="CK115" s="978"/>
      <c r="CL115" s="865"/>
      <c r="CM115" s="859" t="s">
        <v>457</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440</v>
      </c>
      <c r="DH115" s="824"/>
      <c r="DI115" s="824"/>
      <c r="DJ115" s="824"/>
      <c r="DK115" s="825"/>
      <c r="DL115" s="826" t="s">
        <v>233</v>
      </c>
      <c r="DM115" s="824"/>
      <c r="DN115" s="824"/>
      <c r="DO115" s="824"/>
      <c r="DP115" s="825"/>
      <c r="DQ115" s="826" t="s">
        <v>233</v>
      </c>
      <c r="DR115" s="824"/>
      <c r="DS115" s="824"/>
      <c r="DT115" s="824"/>
      <c r="DU115" s="825"/>
      <c r="DV115" s="871" t="s">
        <v>390</v>
      </c>
      <c r="DW115" s="872"/>
      <c r="DX115" s="872"/>
      <c r="DY115" s="872"/>
      <c r="DZ115" s="873"/>
    </row>
    <row r="116" spans="1:130" s="247" customFormat="1" ht="26.25" customHeight="1" x14ac:dyDescent="0.15">
      <c r="A116" s="967"/>
      <c r="B116" s="968"/>
      <c r="C116" s="927" t="s">
        <v>458</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233</v>
      </c>
      <c r="AB116" s="824"/>
      <c r="AC116" s="824"/>
      <c r="AD116" s="824"/>
      <c r="AE116" s="825"/>
      <c r="AF116" s="826" t="s">
        <v>440</v>
      </c>
      <c r="AG116" s="824"/>
      <c r="AH116" s="824"/>
      <c r="AI116" s="824"/>
      <c r="AJ116" s="825"/>
      <c r="AK116" s="826" t="s">
        <v>390</v>
      </c>
      <c r="AL116" s="824"/>
      <c r="AM116" s="824"/>
      <c r="AN116" s="824"/>
      <c r="AO116" s="825"/>
      <c r="AP116" s="871" t="s">
        <v>440</v>
      </c>
      <c r="AQ116" s="872"/>
      <c r="AR116" s="872"/>
      <c r="AS116" s="872"/>
      <c r="AT116" s="873"/>
      <c r="AU116" s="983"/>
      <c r="AV116" s="984"/>
      <c r="AW116" s="984"/>
      <c r="AX116" s="984"/>
      <c r="AY116" s="984"/>
      <c r="AZ116" s="910" t="s">
        <v>459</v>
      </c>
      <c r="BA116" s="911"/>
      <c r="BB116" s="911"/>
      <c r="BC116" s="911"/>
      <c r="BD116" s="911"/>
      <c r="BE116" s="911"/>
      <c r="BF116" s="911"/>
      <c r="BG116" s="911"/>
      <c r="BH116" s="911"/>
      <c r="BI116" s="911"/>
      <c r="BJ116" s="911"/>
      <c r="BK116" s="911"/>
      <c r="BL116" s="911"/>
      <c r="BM116" s="911"/>
      <c r="BN116" s="911"/>
      <c r="BO116" s="911"/>
      <c r="BP116" s="912"/>
      <c r="BQ116" s="860" t="s">
        <v>390</v>
      </c>
      <c r="BR116" s="861"/>
      <c r="BS116" s="861"/>
      <c r="BT116" s="861"/>
      <c r="BU116" s="861"/>
      <c r="BV116" s="861" t="s">
        <v>233</v>
      </c>
      <c r="BW116" s="861"/>
      <c r="BX116" s="861"/>
      <c r="BY116" s="861"/>
      <c r="BZ116" s="861"/>
      <c r="CA116" s="861" t="s">
        <v>233</v>
      </c>
      <c r="CB116" s="861"/>
      <c r="CC116" s="861"/>
      <c r="CD116" s="861"/>
      <c r="CE116" s="861"/>
      <c r="CF116" s="922" t="s">
        <v>233</v>
      </c>
      <c r="CG116" s="923"/>
      <c r="CH116" s="923"/>
      <c r="CI116" s="923"/>
      <c r="CJ116" s="923"/>
      <c r="CK116" s="978"/>
      <c r="CL116" s="865"/>
      <c r="CM116" s="868" t="s">
        <v>460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233</v>
      </c>
      <c r="DH116" s="824"/>
      <c r="DI116" s="824"/>
      <c r="DJ116" s="824"/>
      <c r="DK116" s="825"/>
      <c r="DL116" s="826" t="s">
        <v>233</v>
      </c>
      <c r="DM116" s="824"/>
      <c r="DN116" s="824"/>
      <c r="DO116" s="824"/>
      <c r="DP116" s="825"/>
      <c r="DQ116" s="826" t="s">
        <v>440</v>
      </c>
      <c r="DR116" s="824"/>
      <c r="DS116" s="824"/>
      <c r="DT116" s="824"/>
      <c r="DU116" s="825"/>
      <c r="DV116" s="871" t="s">
        <v>233</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461</v>
      </c>
      <c r="Z117" s="950"/>
      <c r="AA117" s="955">
        <v>1284822</v>
      </c>
      <c r="AB117" s="956"/>
      <c r="AC117" s="956"/>
      <c r="AD117" s="956"/>
      <c r="AE117" s="957"/>
      <c r="AF117" s="958">
        <v>1157220</v>
      </c>
      <c r="AG117" s="956"/>
      <c r="AH117" s="956"/>
      <c r="AI117" s="956"/>
      <c r="AJ117" s="957"/>
      <c r="AK117" s="958">
        <v>1151177</v>
      </c>
      <c r="AL117" s="956"/>
      <c r="AM117" s="956"/>
      <c r="AN117" s="956"/>
      <c r="AO117" s="957"/>
      <c r="AP117" s="959"/>
      <c r="AQ117" s="960"/>
      <c r="AR117" s="960"/>
      <c r="AS117" s="960"/>
      <c r="AT117" s="961"/>
      <c r="AU117" s="983"/>
      <c r="AV117" s="984"/>
      <c r="AW117" s="984"/>
      <c r="AX117" s="984"/>
      <c r="AY117" s="984"/>
      <c r="AZ117" s="910" t="s">
        <v>462</v>
      </c>
      <c r="BA117" s="911"/>
      <c r="BB117" s="911"/>
      <c r="BC117" s="911"/>
      <c r="BD117" s="911"/>
      <c r="BE117" s="911"/>
      <c r="BF117" s="911"/>
      <c r="BG117" s="911"/>
      <c r="BH117" s="911"/>
      <c r="BI117" s="911"/>
      <c r="BJ117" s="911"/>
      <c r="BK117" s="911"/>
      <c r="BL117" s="911"/>
      <c r="BM117" s="911"/>
      <c r="BN117" s="911"/>
      <c r="BO117" s="911"/>
      <c r="BP117" s="912"/>
      <c r="BQ117" s="860" t="s">
        <v>440</v>
      </c>
      <c r="BR117" s="861"/>
      <c r="BS117" s="861"/>
      <c r="BT117" s="861"/>
      <c r="BU117" s="861"/>
      <c r="BV117" s="861" t="s">
        <v>440</v>
      </c>
      <c r="BW117" s="861"/>
      <c r="BX117" s="861"/>
      <c r="BY117" s="861"/>
      <c r="BZ117" s="861"/>
      <c r="CA117" s="861" t="s">
        <v>440</v>
      </c>
      <c r="CB117" s="861"/>
      <c r="CC117" s="861"/>
      <c r="CD117" s="861"/>
      <c r="CE117" s="861"/>
      <c r="CF117" s="922" t="s">
        <v>440</v>
      </c>
      <c r="CG117" s="923"/>
      <c r="CH117" s="923"/>
      <c r="CI117" s="923"/>
      <c r="CJ117" s="923"/>
      <c r="CK117" s="978"/>
      <c r="CL117" s="865"/>
      <c r="CM117" s="868" t="s">
        <v>463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440</v>
      </c>
      <c r="DH117" s="824"/>
      <c r="DI117" s="824"/>
      <c r="DJ117" s="824"/>
      <c r="DK117" s="825"/>
      <c r="DL117" s="826" t="s">
        <v>390</v>
      </c>
      <c r="DM117" s="824"/>
      <c r="DN117" s="824"/>
      <c r="DO117" s="824"/>
      <c r="DP117" s="825"/>
      <c r="DQ117" s="826" t="s">
        <v>440</v>
      </c>
      <c r="DR117" s="824"/>
      <c r="DS117" s="824"/>
      <c r="DT117" s="824"/>
      <c r="DU117" s="825"/>
      <c r="DV117" s="871" t="s">
        <v>443</v>
      </c>
      <c r="DW117" s="872"/>
      <c r="DX117" s="872"/>
      <c r="DY117" s="872"/>
      <c r="DZ117" s="873"/>
    </row>
    <row r="118" spans="1:130" s="247" customFormat="1" ht="26.25" customHeight="1" x14ac:dyDescent="0.15">
      <c r="A118" s="948" t="s">
        <v>434</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432</v>
      </c>
      <c r="AB118" s="949"/>
      <c r="AC118" s="949"/>
      <c r="AD118" s="949"/>
      <c r="AE118" s="950"/>
      <c r="AF118" s="951" t="s">
        <v>308</v>
      </c>
      <c r="AG118" s="949"/>
      <c r="AH118" s="949"/>
      <c r="AI118" s="949"/>
      <c r="AJ118" s="950"/>
      <c r="AK118" s="951" t="s">
        <v>307</v>
      </c>
      <c r="AL118" s="949"/>
      <c r="AM118" s="949"/>
      <c r="AN118" s="949"/>
      <c r="AO118" s="950"/>
      <c r="AP118" s="952" t="s">
        <v>433</v>
      </c>
      <c r="AQ118" s="953"/>
      <c r="AR118" s="953"/>
      <c r="AS118" s="953"/>
      <c r="AT118" s="954"/>
      <c r="AU118" s="983"/>
      <c r="AV118" s="984"/>
      <c r="AW118" s="984"/>
      <c r="AX118" s="984"/>
      <c r="AY118" s="984"/>
      <c r="AZ118" s="926" t="s">
        <v>464</v>
      </c>
      <c r="BA118" s="927"/>
      <c r="BB118" s="927"/>
      <c r="BC118" s="927"/>
      <c r="BD118" s="927"/>
      <c r="BE118" s="927"/>
      <c r="BF118" s="927"/>
      <c r="BG118" s="927"/>
      <c r="BH118" s="927"/>
      <c r="BI118" s="927"/>
      <c r="BJ118" s="927"/>
      <c r="BK118" s="927"/>
      <c r="BL118" s="927"/>
      <c r="BM118" s="927"/>
      <c r="BN118" s="927"/>
      <c r="BO118" s="927"/>
      <c r="BP118" s="928"/>
      <c r="BQ118" s="929" t="s">
        <v>390</v>
      </c>
      <c r="BR118" s="892"/>
      <c r="BS118" s="892"/>
      <c r="BT118" s="892"/>
      <c r="BU118" s="892"/>
      <c r="BV118" s="892" t="s">
        <v>440</v>
      </c>
      <c r="BW118" s="892"/>
      <c r="BX118" s="892"/>
      <c r="BY118" s="892"/>
      <c r="BZ118" s="892"/>
      <c r="CA118" s="892" t="s">
        <v>390</v>
      </c>
      <c r="CB118" s="892"/>
      <c r="CC118" s="892"/>
      <c r="CD118" s="892"/>
      <c r="CE118" s="892"/>
      <c r="CF118" s="922" t="s">
        <v>390</v>
      </c>
      <c r="CG118" s="923"/>
      <c r="CH118" s="923"/>
      <c r="CI118" s="923"/>
      <c r="CJ118" s="923"/>
      <c r="CK118" s="978"/>
      <c r="CL118" s="865"/>
      <c r="CM118" s="868" t="s">
        <v>465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390</v>
      </c>
      <c r="DH118" s="824"/>
      <c r="DI118" s="824"/>
      <c r="DJ118" s="824"/>
      <c r="DK118" s="825"/>
      <c r="DL118" s="826" t="s">
        <v>390</v>
      </c>
      <c r="DM118" s="824"/>
      <c r="DN118" s="824"/>
      <c r="DO118" s="824"/>
      <c r="DP118" s="825"/>
      <c r="DQ118" s="826" t="s">
        <v>390</v>
      </c>
      <c r="DR118" s="824"/>
      <c r="DS118" s="824"/>
      <c r="DT118" s="824"/>
      <c r="DU118" s="825"/>
      <c r="DV118" s="871" t="s">
        <v>390</v>
      </c>
      <c r="DW118" s="872"/>
      <c r="DX118" s="872"/>
      <c r="DY118" s="872"/>
      <c r="DZ118" s="873"/>
    </row>
    <row r="119" spans="1:130" s="247" customFormat="1" ht="26.25" customHeight="1" x14ac:dyDescent="0.15">
      <c r="A119" s="862" t="s">
        <v>437</v>
      </c>
      <c r="B119" s="863"/>
      <c r="C119" s="938" t="s">
        <v>438</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390</v>
      </c>
      <c r="AB119" s="942"/>
      <c r="AC119" s="942"/>
      <c r="AD119" s="942"/>
      <c r="AE119" s="943"/>
      <c r="AF119" s="944" t="s">
        <v>440</v>
      </c>
      <c r="AG119" s="942"/>
      <c r="AH119" s="942"/>
      <c r="AI119" s="942"/>
      <c r="AJ119" s="943"/>
      <c r="AK119" s="944" t="s">
        <v>440</v>
      </c>
      <c r="AL119" s="942"/>
      <c r="AM119" s="942"/>
      <c r="AN119" s="942"/>
      <c r="AO119" s="943"/>
      <c r="AP119" s="945" t="s">
        <v>440</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466</v>
      </c>
      <c r="BP119" s="925"/>
      <c r="BQ119" s="929">
        <v>12765230</v>
      </c>
      <c r="BR119" s="892"/>
      <c r="BS119" s="892"/>
      <c r="BT119" s="892"/>
      <c r="BU119" s="892"/>
      <c r="BV119" s="892">
        <v>12509771</v>
      </c>
      <c r="BW119" s="892"/>
      <c r="BX119" s="892"/>
      <c r="BY119" s="892"/>
      <c r="BZ119" s="892"/>
      <c r="CA119" s="892">
        <v>12509039</v>
      </c>
      <c r="CB119" s="892"/>
      <c r="CC119" s="892"/>
      <c r="CD119" s="892"/>
      <c r="CE119" s="892"/>
      <c r="CF119" s="790"/>
      <c r="CG119" s="791"/>
      <c r="CH119" s="791"/>
      <c r="CI119" s="791"/>
      <c r="CJ119" s="881"/>
      <c r="CK119" s="979"/>
      <c r="CL119" s="867"/>
      <c r="CM119" s="885" t="s">
        <v>467</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440</v>
      </c>
      <c r="DH119" s="807"/>
      <c r="DI119" s="807"/>
      <c r="DJ119" s="807"/>
      <c r="DK119" s="808"/>
      <c r="DL119" s="809" t="s">
        <v>233</v>
      </c>
      <c r="DM119" s="807"/>
      <c r="DN119" s="807"/>
      <c r="DO119" s="807"/>
      <c r="DP119" s="808"/>
      <c r="DQ119" s="809" t="s">
        <v>440</v>
      </c>
      <c r="DR119" s="807"/>
      <c r="DS119" s="807"/>
      <c r="DT119" s="807"/>
      <c r="DU119" s="808"/>
      <c r="DV119" s="895" t="s">
        <v>440</v>
      </c>
      <c r="DW119" s="896"/>
      <c r="DX119" s="896"/>
      <c r="DY119" s="896"/>
      <c r="DZ119" s="897"/>
    </row>
    <row r="120" spans="1:130" s="247" customFormat="1" ht="26.25" customHeight="1" x14ac:dyDescent="0.15">
      <c r="A120" s="864"/>
      <c r="B120" s="865"/>
      <c r="C120" s="868" t="s">
        <v>442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440</v>
      </c>
      <c r="AB120" s="824"/>
      <c r="AC120" s="824"/>
      <c r="AD120" s="824"/>
      <c r="AE120" s="825"/>
      <c r="AF120" s="826" t="s">
        <v>440</v>
      </c>
      <c r="AG120" s="824"/>
      <c r="AH120" s="824"/>
      <c r="AI120" s="824"/>
      <c r="AJ120" s="825"/>
      <c r="AK120" s="826" t="s">
        <v>440</v>
      </c>
      <c r="AL120" s="824"/>
      <c r="AM120" s="824"/>
      <c r="AN120" s="824"/>
      <c r="AO120" s="825"/>
      <c r="AP120" s="871" t="s">
        <v>390</v>
      </c>
      <c r="AQ120" s="872"/>
      <c r="AR120" s="872"/>
      <c r="AS120" s="872"/>
      <c r="AT120" s="873"/>
      <c r="AU120" s="930" t="s">
        <v>468</v>
      </c>
      <c r="AV120" s="931"/>
      <c r="AW120" s="931"/>
      <c r="AX120" s="931"/>
      <c r="AY120" s="932"/>
      <c r="AZ120" s="907" t="s">
        <v>469</v>
      </c>
      <c r="BA120" s="852"/>
      <c r="BB120" s="852"/>
      <c r="BC120" s="852"/>
      <c r="BD120" s="852"/>
      <c r="BE120" s="852"/>
      <c r="BF120" s="852"/>
      <c r="BG120" s="852"/>
      <c r="BH120" s="852"/>
      <c r="BI120" s="852"/>
      <c r="BJ120" s="852"/>
      <c r="BK120" s="852"/>
      <c r="BL120" s="852"/>
      <c r="BM120" s="852"/>
      <c r="BN120" s="852"/>
      <c r="BO120" s="852"/>
      <c r="BP120" s="853"/>
      <c r="BQ120" s="908">
        <v>5114639</v>
      </c>
      <c r="BR120" s="889"/>
      <c r="BS120" s="889"/>
      <c r="BT120" s="889"/>
      <c r="BU120" s="889"/>
      <c r="BV120" s="889">
        <v>4805626</v>
      </c>
      <c r="BW120" s="889"/>
      <c r="BX120" s="889"/>
      <c r="BY120" s="889"/>
      <c r="BZ120" s="889"/>
      <c r="CA120" s="889">
        <v>4427445</v>
      </c>
      <c r="CB120" s="889"/>
      <c r="CC120" s="889"/>
      <c r="CD120" s="889"/>
      <c r="CE120" s="889"/>
      <c r="CF120" s="913">
        <v>84.9</v>
      </c>
      <c r="CG120" s="914"/>
      <c r="CH120" s="914"/>
      <c r="CI120" s="914"/>
      <c r="CJ120" s="914"/>
      <c r="CK120" s="915" t="s">
        <v>470</v>
      </c>
      <c r="CL120" s="899"/>
      <c r="CM120" s="899"/>
      <c r="CN120" s="899"/>
      <c r="CO120" s="900"/>
      <c r="CP120" s="919" t="s">
        <v>471</v>
      </c>
      <c r="CQ120" s="920"/>
      <c r="CR120" s="920"/>
      <c r="CS120" s="920"/>
      <c r="CT120" s="920"/>
      <c r="CU120" s="920"/>
      <c r="CV120" s="920"/>
      <c r="CW120" s="920"/>
      <c r="CX120" s="920"/>
      <c r="CY120" s="920"/>
      <c r="CZ120" s="920"/>
      <c r="DA120" s="920"/>
      <c r="DB120" s="920"/>
      <c r="DC120" s="920"/>
      <c r="DD120" s="920"/>
      <c r="DE120" s="920"/>
      <c r="DF120" s="921"/>
      <c r="DG120" s="908">
        <v>802156</v>
      </c>
      <c r="DH120" s="889"/>
      <c r="DI120" s="889"/>
      <c r="DJ120" s="889"/>
      <c r="DK120" s="889"/>
      <c r="DL120" s="889">
        <v>697644</v>
      </c>
      <c r="DM120" s="889"/>
      <c r="DN120" s="889"/>
      <c r="DO120" s="889"/>
      <c r="DP120" s="889"/>
      <c r="DQ120" s="889">
        <v>590176</v>
      </c>
      <c r="DR120" s="889"/>
      <c r="DS120" s="889"/>
      <c r="DT120" s="889"/>
      <c r="DU120" s="889"/>
      <c r="DV120" s="890">
        <v>11.3</v>
      </c>
      <c r="DW120" s="890"/>
      <c r="DX120" s="890"/>
      <c r="DY120" s="890"/>
      <c r="DZ120" s="891"/>
    </row>
    <row r="121" spans="1:130" s="247" customFormat="1" ht="26.25" customHeight="1" x14ac:dyDescent="0.15">
      <c r="A121" s="864"/>
      <c r="B121" s="865"/>
      <c r="C121" s="910" t="s">
        <v>472</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440</v>
      </c>
      <c r="AB121" s="824"/>
      <c r="AC121" s="824"/>
      <c r="AD121" s="824"/>
      <c r="AE121" s="825"/>
      <c r="AF121" s="826" t="s">
        <v>390</v>
      </c>
      <c r="AG121" s="824"/>
      <c r="AH121" s="824"/>
      <c r="AI121" s="824"/>
      <c r="AJ121" s="825"/>
      <c r="AK121" s="826" t="s">
        <v>440</v>
      </c>
      <c r="AL121" s="824"/>
      <c r="AM121" s="824"/>
      <c r="AN121" s="824"/>
      <c r="AO121" s="825"/>
      <c r="AP121" s="871" t="s">
        <v>443</v>
      </c>
      <c r="AQ121" s="872"/>
      <c r="AR121" s="872"/>
      <c r="AS121" s="872"/>
      <c r="AT121" s="873"/>
      <c r="AU121" s="933"/>
      <c r="AV121" s="934"/>
      <c r="AW121" s="934"/>
      <c r="AX121" s="934"/>
      <c r="AY121" s="935"/>
      <c r="AZ121" s="859" t="s">
        <v>473</v>
      </c>
      <c r="BA121" s="794"/>
      <c r="BB121" s="794"/>
      <c r="BC121" s="794"/>
      <c r="BD121" s="794"/>
      <c r="BE121" s="794"/>
      <c r="BF121" s="794"/>
      <c r="BG121" s="794"/>
      <c r="BH121" s="794"/>
      <c r="BI121" s="794"/>
      <c r="BJ121" s="794"/>
      <c r="BK121" s="794"/>
      <c r="BL121" s="794"/>
      <c r="BM121" s="794"/>
      <c r="BN121" s="794"/>
      <c r="BO121" s="794"/>
      <c r="BP121" s="795"/>
      <c r="BQ121" s="860">
        <v>357548</v>
      </c>
      <c r="BR121" s="861"/>
      <c r="BS121" s="861"/>
      <c r="BT121" s="861"/>
      <c r="BU121" s="861"/>
      <c r="BV121" s="861">
        <v>294343</v>
      </c>
      <c r="BW121" s="861"/>
      <c r="BX121" s="861"/>
      <c r="BY121" s="861"/>
      <c r="BZ121" s="861"/>
      <c r="CA121" s="861">
        <v>239998</v>
      </c>
      <c r="CB121" s="861"/>
      <c r="CC121" s="861"/>
      <c r="CD121" s="861"/>
      <c r="CE121" s="861"/>
      <c r="CF121" s="922">
        <v>4.5999999999999996</v>
      </c>
      <c r="CG121" s="923"/>
      <c r="CH121" s="923"/>
      <c r="CI121" s="923"/>
      <c r="CJ121" s="923"/>
      <c r="CK121" s="916"/>
      <c r="CL121" s="902"/>
      <c r="CM121" s="902"/>
      <c r="CN121" s="902"/>
      <c r="CO121" s="903"/>
      <c r="CP121" s="882" t="s">
        <v>474</v>
      </c>
      <c r="CQ121" s="883"/>
      <c r="CR121" s="883"/>
      <c r="CS121" s="883"/>
      <c r="CT121" s="883"/>
      <c r="CU121" s="883"/>
      <c r="CV121" s="883"/>
      <c r="CW121" s="883"/>
      <c r="CX121" s="883"/>
      <c r="CY121" s="883"/>
      <c r="CZ121" s="883"/>
      <c r="DA121" s="883"/>
      <c r="DB121" s="883"/>
      <c r="DC121" s="883"/>
      <c r="DD121" s="883"/>
      <c r="DE121" s="883"/>
      <c r="DF121" s="884"/>
      <c r="DG121" s="860">
        <v>109524</v>
      </c>
      <c r="DH121" s="861"/>
      <c r="DI121" s="861"/>
      <c r="DJ121" s="861"/>
      <c r="DK121" s="861"/>
      <c r="DL121" s="861">
        <v>99525</v>
      </c>
      <c r="DM121" s="861"/>
      <c r="DN121" s="861"/>
      <c r="DO121" s="861"/>
      <c r="DP121" s="861"/>
      <c r="DQ121" s="861">
        <v>90016</v>
      </c>
      <c r="DR121" s="861"/>
      <c r="DS121" s="861"/>
      <c r="DT121" s="861"/>
      <c r="DU121" s="861"/>
      <c r="DV121" s="838">
        <v>1.7</v>
      </c>
      <c r="DW121" s="838"/>
      <c r="DX121" s="838"/>
      <c r="DY121" s="838"/>
      <c r="DZ121" s="839"/>
    </row>
    <row r="122" spans="1:130" s="247" customFormat="1" ht="26.25" customHeight="1" x14ac:dyDescent="0.15">
      <c r="A122" s="864"/>
      <c r="B122" s="865"/>
      <c r="C122" s="868" t="s">
        <v>454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440</v>
      </c>
      <c r="AB122" s="824"/>
      <c r="AC122" s="824"/>
      <c r="AD122" s="824"/>
      <c r="AE122" s="825"/>
      <c r="AF122" s="826" t="s">
        <v>443</v>
      </c>
      <c r="AG122" s="824"/>
      <c r="AH122" s="824"/>
      <c r="AI122" s="824"/>
      <c r="AJ122" s="825"/>
      <c r="AK122" s="826" t="s">
        <v>440</v>
      </c>
      <c r="AL122" s="824"/>
      <c r="AM122" s="824"/>
      <c r="AN122" s="824"/>
      <c r="AO122" s="825"/>
      <c r="AP122" s="871" t="s">
        <v>443</v>
      </c>
      <c r="AQ122" s="872"/>
      <c r="AR122" s="872"/>
      <c r="AS122" s="872"/>
      <c r="AT122" s="873"/>
      <c r="AU122" s="933"/>
      <c r="AV122" s="934"/>
      <c r="AW122" s="934"/>
      <c r="AX122" s="934"/>
      <c r="AY122" s="935"/>
      <c r="AZ122" s="926" t="s">
        <v>475</v>
      </c>
      <c r="BA122" s="927"/>
      <c r="BB122" s="927"/>
      <c r="BC122" s="927"/>
      <c r="BD122" s="927"/>
      <c r="BE122" s="927"/>
      <c r="BF122" s="927"/>
      <c r="BG122" s="927"/>
      <c r="BH122" s="927"/>
      <c r="BI122" s="927"/>
      <c r="BJ122" s="927"/>
      <c r="BK122" s="927"/>
      <c r="BL122" s="927"/>
      <c r="BM122" s="927"/>
      <c r="BN122" s="927"/>
      <c r="BO122" s="927"/>
      <c r="BP122" s="928"/>
      <c r="BQ122" s="929">
        <v>8491990</v>
      </c>
      <c r="BR122" s="892"/>
      <c r="BS122" s="892"/>
      <c r="BT122" s="892"/>
      <c r="BU122" s="892"/>
      <c r="BV122" s="892">
        <v>8506924</v>
      </c>
      <c r="BW122" s="892"/>
      <c r="BX122" s="892"/>
      <c r="BY122" s="892"/>
      <c r="BZ122" s="892"/>
      <c r="CA122" s="892">
        <v>8827819</v>
      </c>
      <c r="CB122" s="892"/>
      <c r="CC122" s="892"/>
      <c r="CD122" s="892"/>
      <c r="CE122" s="892"/>
      <c r="CF122" s="893">
        <v>169.2</v>
      </c>
      <c r="CG122" s="894"/>
      <c r="CH122" s="894"/>
      <c r="CI122" s="894"/>
      <c r="CJ122" s="894"/>
      <c r="CK122" s="916"/>
      <c r="CL122" s="902"/>
      <c r="CM122" s="902"/>
      <c r="CN122" s="902"/>
      <c r="CO122" s="903"/>
      <c r="CP122" s="882" t="s">
        <v>476</v>
      </c>
      <c r="CQ122" s="883"/>
      <c r="CR122" s="883"/>
      <c r="CS122" s="883"/>
      <c r="CT122" s="883"/>
      <c r="CU122" s="883"/>
      <c r="CV122" s="883"/>
      <c r="CW122" s="883"/>
      <c r="CX122" s="883"/>
      <c r="CY122" s="883"/>
      <c r="CZ122" s="883"/>
      <c r="DA122" s="883"/>
      <c r="DB122" s="883"/>
      <c r="DC122" s="883"/>
      <c r="DD122" s="883"/>
      <c r="DE122" s="883"/>
      <c r="DF122" s="884"/>
      <c r="DG122" s="860">
        <v>61564</v>
      </c>
      <c r="DH122" s="861"/>
      <c r="DI122" s="861"/>
      <c r="DJ122" s="861"/>
      <c r="DK122" s="861"/>
      <c r="DL122" s="861">
        <v>29319</v>
      </c>
      <c r="DM122" s="861"/>
      <c r="DN122" s="861"/>
      <c r="DO122" s="861"/>
      <c r="DP122" s="861"/>
      <c r="DQ122" s="861">
        <v>33161</v>
      </c>
      <c r="DR122" s="861"/>
      <c r="DS122" s="861"/>
      <c r="DT122" s="861"/>
      <c r="DU122" s="861"/>
      <c r="DV122" s="838">
        <v>0.6</v>
      </c>
      <c r="DW122" s="838"/>
      <c r="DX122" s="838"/>
      <c r="DY122" s="838"/>
      <c r="DZ122" s="839"/>
    </row>
    <row r="123" spans="1:130" s="247" customFormat="1" ht="26.25" customHeight="1" x14ac:dyDescent="0.15">
      <c r="A123" s="864"/>
      <c r="B123" s="865"/>
      <c r="C123" s="868" t="s">
        <v>460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440</v>
      </c>
      <c r="AB123" s="824"/>
      <c r="AC123" s="824"/>
      <c r="AD123" s="824"/>
      <c r="AE123" s="825"/>
      <c r="AF123" s="826" t="s">
        <v>443</v>
      </c>
      <c r="AG123" s="824"/>
      <c r="AH123" s="824"/>
      <c r="AI123" s="824"/>
      <c r="AJ123" s="825"/>
      <c r="AK123" s="826" t="s">
        <v>443</v>
      </c>
      <c r="AL123" s="824"/>
      <c r="AM123" s="824"/>
      <c r="AN123" s="824"/>
      <c r="AO123" s="825"/>
      <c r="AP123" s="871" t="s">
        <v>440</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477</v>
      </c>
      <c r="BP123" s="925"/>
      <c r="BQ123" s="879">
        <v>13964177</v>
      </c>
      <c r="BR123" s="880"/>
      <c r="BS123" s="880"/>
      <c r="BT123" s="880"/>
      <c r="BU123" s="880"/>
      <c r="BV123" s="880">
        <v>13606893</v>
      </c>
      <c r="BW123" s="880"/>
      <c r="BX123" s="880"/>
      <c r="BY123" s="880"/>
      <c r="BZ123" s="880"/>
      <c r="CA123" s="880">
        <v>13495262</v>
      </c>
      <c r="CB123" s="880"/>
      <c r="CC123" s="880"/>
      <c r="CD123" s="880"/>
      <c r="CE123" s="880"/>
      <c r="CF123" s="790"/>
      <c r="CG123" s="791"/>
      <c r="CH123" s="791"/>
      <c r="CI123" s="791"/>
      <c r="CJ123" s="881"/>
      <c r="CK123" s="916"/>
      <c r="CL123" s="902"/>
      <c r="CM123" s="902"/>
      <c r="CN123" s="902"/>
      <c r="CO123" s="903"/>
      <c r="CP123" s="882" t="s">
        <v>478</v>
      </c>
      <c r="CQ123" s="883"/>
      <c r="CR123" s="883"/>
      <c r="CS123" s="883"/>
      <c r="CT123" s="883"/>
      <c r="CU123" s="883"/>
      <c r="CV123" s="883"/>
      <c r="CW123" s="883"/>
      <c r="CX123" s="883"/>
      <c r="CY123" s="883"/>
      <c r="CZ123" s="883"/>
      <c r="DA123" s="883"/>
      <c r="DB123" s="883"/>
      <c r="DC123" s="883"/>
      <c r="DD123" s="883"/>
      <c r="DE123" s="883"/>
      <c r="DF123" s="884"/>
      <c r="DG123" s="823" t="s">
        <v>440</v>
      </c>
      <c r="DH123" s="824"/>
      <c r="DI123" s="824"/>
      <c r="DJ123" s="824"/>
      <c r="DK123" s="825"/>
      <c r="DL123" s="826" t="s">
        <v>440</v>
      </c>
      <c r="DM123" s="824"/>
      <c r="DN123" s="824"/>
      <c r="DO123" s="824"/>
      <c r="DP123" s="825"/>
      <c r="DQ123" s="826" t="s">
        <v>448</v>
      </c>
      <c r="DR123" s="824"/>
      <c r="DS123" s="824"/>
      <c r="DT123" s="824"/>
      <c r="DU123" s="825"/>
      <c r="DV123" s="871" t="s">
        <v>440</v>
      </c>
      <c r="DW123" s="872"/>
      <c r="DX123" s="872"/>
      <c r="DY123" s="872"/>
      <c r="DZ123" s="873"/>
    </row>
    <row r="124" spans="1:130" s="247" customFormat="1" ht="26.25" customHeight="1" thickBot="1" x14ac:dyDescent="0.2">
      <c r="A124" s="864"/>
      <c r="B124" s="865"/>
      <c r="C124" s="868" t="s">
        <v>463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448</v>
      </c>
      <c r="AB124" s="824"/>
      <c r="AC124" s="824"/>
      <c r="AD124" s="824"/>
      <c r="AE124" s="825"/>
      <c r="AF124" s="826" t="s">
        <v>448</v>
      </c>
      <c r="AG124" s="824"/>
      <c r="AH124" s="824"/>
      <c r="AI124" s="824"/>
      <c r="AJ124" s="825"/>
      <c r="AK124" s="826" t="s">
        <v>440</v>
      </c>
      <c r="AL124" s="824"/>
      <c r="AM124" s="824"/>
      <c r="AN124" s="824"/>
      <c r="AO124" s="825"/>
      <c r="AP124" s="871" t="s">
        <v>448</v>
      </c>
      <c r="AQ124" s="872"/>
      <c r="AR124" s="872"/>
      <c r="AS124" s="872"/>
      <c r="AT124" s="873"/>
      <c r="AU124" s="874" t="s">
        <v>479</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448</v>
      </c>
      <c r="BR124" s="878"/>
      <c r="BS124" s="878"/>
      <c r="BT124" s="878"/>
      <c r="BU124" s="878"/>
      <c r="BV124" s="878" t="s">
        <v>440</v>
      </c>
      <c r="BW124" s="878"/>
      <c r="BX124" s="878"/>
      <c r="BY124" s="878"/>
      <c r="BZ124" s="878"/>
      <c r="CA124" s="878" t="s">
        <v>448</v>
      </c>
      <c r="CB124" s="878"/>
      <c r="CC124" s="878"/>
      <c r="CD124" s="878"/>
      <c r="CE124" s="878"/>
      <c r="CF124" s="768"/>
      <c r="CG124" s="769"/>
      <c r="CH124" s="769"/>
      <c r="CI124" s="769"/>
      <c r="CJ124" s="909"/>
      <c r="CK124" s="917"/>
      <c r="CL124" s="917"/>
      <c r="CM124" s="917"/>
      <c r="CN124" s="917"/>
      <c r="CO124" s="918"/>
      <c r="CP124" s="882" t="s">
        <v>480</v>
      </c>
      <c r="CQ124" s="883"/>
      <c r="CR124" s="883"/>
      <c r="CS124" s="883"/>
      <c r="CT124" s="883"/>
      <c r="CU124" s="883"/>
      <c r="CV124" s="883"/>
      <c r="CW124" s="883"/>
      <c r="CX124" s="883"/>
      <c r="CY124" s="883"/>
      <c r="CZ124" s="883"/>
      <c r="DA124" s="883"/>
      <c r="DB124" s="883"/>
      <c r="DC124" s="883"/>
      <c r="DD124" s="883"/>
      <c r="DE124" s="883"/>
      <c r="DF124" s="884"/>
      <c r="DG124" s="806" t="s">
        <v>233</v>
      </c>
      <c r="DH124" s="807"/>
      <c r="DI124" s="807"/>
      <c r="DJ124" s="807"/>
      <c r="DK124" s="808"/>
      <c r="DL124" s="809" t="s">
        <v>233</v>
      </c>
      <c r="DM124" s="807"/>
      <c r="DN124" s="807"/>
      <c r="DO124" s="807"/>
      <c r="DP124" s="808"/>
      <c r="DQ124" s="809" t="s">
        <v>233</v>
      </c>
      <c r="DR124" s="807"/>
      <c r="DS124" s="807"/>
      <c r="DT124" s="807"/>
      <c r="DU124" s="808"/>
      <c r="DV124" s="895" t="s">
        <v>233</v>
      </c>
      <c r="DW124" s="896"/>
      <c r="DX124" s="896"/>
      <c r="DY124" s="896"/>
      <c r="DZ124" s="897"/>
    </row>
    <row r="125" spans="1:130" s="247" customFormat="1" ht="26.25" customHeight="1" x14ac:dyDescent="0.15">
      <c r="A125" s="864"/>
      <c r="B125" s="865"/>
      <c r="C125" s="868" t="s">
        <v>465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233</v>
      </c>
      <c r="AB125" s="824"/>
      <c r="AC125" s="824"/>
      <c r="AD125" s="824"/>
      <c r="AE125" s="825"/>
      <c r="AF125" s="826" t="s">
        <v>233</v>
      </c>
      <c r="AG125" s="824"/>
      <c r="AH125" s="824"/>
      <c r="AI125" s="824"/>
      <c r="AJ125" s="825"/>
      <c r="AK125" s="826" t="s">
        <v>233</v>
      </c>
      <c r="AL125" s="824"/>
      <c r="AM125" s="824"/>
      <c r="AN125" s="824"/>
      <c r="AO125" s="825"/>
      <c r="AP125" s="871" t="s">
        <v>233</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481</v>
      </c>
      <c r="CL125" s="899"/>
      <c r="CM125" s="899"/>
      <c r="CN125" s="899"/>
      <c r="CO125" s="900"/>
      <c r="CP125" s="907" t="s">
        <v>482</v>
      </c>
      <c r="CQ125" s="852"/>
      <c r="CR125" s="852"/>
      <c r="CS125" s="852"/>
      <c r="CT125" s="852"/>
      <c r="CU125" s="852"/>
      <c r="CV125" s="852"/>
      <c r="CW125" s="852"/>
      <c r="CX125" s="852"/>
      <c r="CY125" s="852"/>
      <c r="CZ125" s="852"/>
      <c r="DA125" s="852"/>
      <c r="DB125" s="852"/>
      <c r="DC125" s="852"/>
      <c r="DD125" s="852"/>
      <c r="DE125" s="852"/>
      <c r="DF125" s="853"/>
      <c r="DG125" s="908" t="s">
        <v>233</v>
      </c>
      <c r="DH125" s="889"/>
      <c r="DI125" s="889"/>
      <c r="DJ125" s="889"/>
      <c r="DK125" s="889"/>
      <c r="DL125" s="889" t="s">
        <v>233</v>
      </c>
      <c r="DM125" s="889"/>
      <c r="DN125" s="889"/>
      <c r="DO125" s="889"/>
      <c r="DP125" s="889"/>
      <c r="DQ125" s="889" t="s">
        <v>233</v>
      </c>
      <c r="DR125" s="889"/>
      <c r="DS125" s="889"/>
      <c r="DT125" s="889"/>
      <c r="DU125" s="889"/>
      <c r="DV125" s="890" t="s">
        <v>233</v>
      </c>
      <c r="DW125" s="890"/>
      <c r="DX125" s="890"/>
      <c r="DY125" s="890"/>
      <c r="DZ125" s="891"/>
    </row>
    <row r="126" spans="1:130" s="247" customFormat="1" ht="26.25" customHeight="1" thickBot="1" x14ac:dyDescent="0.2">
      <c r="A126" s="864"/>
      <c r="B126" s="865"/>
      <c r="C126" s="868" t="s">
        <v>467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233</v>
      </c>
      <c r="AB126" s="824"/>
      <c r="AC126" s="824"/>
      <c r="AD126" s="824"/>
      <c r="AE126" s="825"/>
      <c r="AF126" s="826" t="s">
        <v>233</v>
      </c>
      <c r="AG126" s="824"/>
      <c r="AH126" s="824"/>
      <c r="AI126" s="824"/>
      <c r="AJ126" s="825"/>
      <c r="AK126" s="826" t="s">
        <v>233</v>
      </c>
      <c r="AL126" s="824"/>
      <c r="AM126" s="824"/>
      <c r="AN126" s="824"/>
      <c r="AO126" s="825"/>
      <c r="AP126" s="871" t="s">
        <v>233</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483</v>
      </c>
      <c r="CQ126" s="794"/>
      <c r="CR126" s="794"/>
      <c r="CS126" s="794"/>
      <c r="CT126" s="794"/>
      <c r="CU126" s="794"/>
      <c r="CV126" s="794"/>
      <c r="CW126" s="794"/>
      <c r="CX126" s="794"/>
      <c r="CY126" s="794"/>
      <c r="CZ126" s="794"/>
      <c r="DA126" s="794"/>
      <c r="DB126" s="794"/>
      <c r="DC126" s="794"/>
      <c r="DD126" s="794"/>
      <c r="DE126" s="794"/>
      <c r="DF126" s="795"/>
      <c r="DG126" s="860" t="s">
        <v>233</v>
      </c>
      <c r="DH126" s="861"/>
      <c r="DI126" s="861"/>
      <c r="DJ126" s="861"/>
      <c r="DK126" s="861"/>
      <c r="DL126" s="861" t="s">
        <v>233</v>
      </c>
      <c r="DM126" s="861"/>
      <c r="DN126" s="861"/>
      <c r="DO126" s="861"/>
      <c r="DP126" s="861"/>
      <c r="DQ126" s="861" t="s">
        <v>233</v>
      </c>
      <c r="DR126" s="861"/>
      <c r="DS126" s="861"/>
      <c r="DT126" s="861"/>
      <c r="DU126" s="861"/>
      <c r="DV126" s="838" t="s">
        <v>233</v>
      </c>
      <c r="DW126" s="838"/>
      <c r="DX126" s="838"/>
      <c r="DY126" s="838"/>
      <c r="DZ126" s="839"/>
    </row>
    <row r="127" spans="1:130" s="247" customFormat="1" ht="26.25" customHeight="1" x14ac:dyDescent="0.15">
      <c r="A127" s="866"/>
      <c r="B127" s="867"/>
      <c r="C127" s="885" t="s">
        <v>484</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233</v>
      </c>
      <c r="AB127" s="824"/>
      <c r="AC127" s="824"/>
      <c r="AD127" s="824"/>
      <c r="AE127" s="825"/>
      <c r="AF127" s="826" t="s">
        <v>233</v>
      </c>
      <c r="AG127" s="824"/>
      <c r="AH127" s="824"/>
      <c r="AI127" s="824"/>
      <c r="AJ127" s="825"/>
      <c r="AK127" s="826" t="s">
        <v>233</v>
      </c>
      <c r="AL127" s="824"/>
      <c r="AM127" s="824"/>
      <c r="AN127" s="824"/>
      <c r="AO127" s="825"/>
      <c r="AP127" s="871" t="s">
        <v>233</v>
      </c>
      <c r="AQ127" s="872"/>
      <c r="AR127" s="872"/>
      <c r="AS127" s="872"/>
      <c r="AT127" s="873"/>
      <c r="AU127" s="283"/>
      <c r="AV127" s="283"/>
      <c r="AW127" s="283"/>
      <c r="AX127" s="888" t="s">
        <v>485</v>
      </c>
      <c r="AY127" s="856"/>
      <c r="AZ127" s="856"/>
      <c r="BA127" s="856"/>
      <c r="BB127" s="856"/>
      <c r="BC127" s="856"/>
      <c r="BD127" s="856"/>
      <c r="BE127" s="857"/>
      <c r="BF127" s="855" t="s">
        <v>486</v>
      </c>
      <c r="BG127" s="856"/>
      <c r="BH127" s="856"/>
      <c r="BI127" s="856"/>
      <c r="BJ127" s="856"/>
      <c r="BK127" s="856"/>
      <c r="BL127" s="857"/>
      <c r="BM127" s="855" t="s">
        <v>487</v>
      </c>
      <c r="BN127" s="856"/>
      <c r="BO127" s="856"/>
      <c r="BP127" s="856"/>
      <c r="BQ127" s="856"/>
      <c r="BR127" s="856"/>
      <c r="BS127" s="857"/>
      <c r="BT127" s="855" t="s">
        <v>488</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489</v>
      </c>
      <c r="CQ127" s="794"/>
      <c r="CR127" s="794"/>
      <c r="CS127" s="794"/>
      <c r="CT127" s="794"/>
      <c r="CU127" s="794"/>
      <c r="CV127" s="794"/>
      <c r="CW127" s="794"/>
      <c r="CX127" s="794"/>
      <c r="CY127" s="794"/>
      <c r="CZ127" s="794"/>
      <c r="DA127" s="794"/>
      <c r="DB127" s="794"/>
      <c r="DC127" s="794"/>
      <c r="DD127" s="794"/>
      <c r="DE127" s="794"/>
      <c r="DF127" s="795"/>
      <c r="DG127" s="860" t="s">
        <v>233</v>
      </c>
      <c r="DH127" s="861"/>
      <c r="DI127" s="861"/>
      <c r="DJ127" s="861"/>
      <c r="DK127" s="861"/>
      <c r="DL127" s="861" t="s">
        <v>233</v>
      </c>
      <c r="DM127" s="861"/>
      <c r="DN127" s="861"/>
      <c r="DO127" s="861"/>
      <c r="DP127" s="861"/>
      <c r="DQ127" s="861" t="s">
        <v>233</v>
      </c>
      <c r="DR127" s="861"/>
      <c r="DS127" s="861"/>
      <c r="DT127" s="861"/>
      <c r="DU127" s="861"/>
      <c r="DV127" s="838" t="s">
        <v>233</v>
      </c>
      <c r="DW127" s="838"/>
      <c r="DX127" s="838"/>
      <c r="DY127" s="838"/>
      <c r="DZ127" s="839"/>
    </row>
    <row r="128" spans="1:130" s="247" customFormat="1" ht="26.25" customHeight="1" thickBot="1" x14ac:dyDescent="0.2">
      <c r="A128" s="840" t="s">
        <v>490</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491</v>
      </c>
      <c r="X128" s="842"/>
      <c r="Y128" s="842"/>
      <c r="Z128" s="843"/>
      <c r="AA128" s="844">
        <v>68812</v>
      </c>
      <c r="AB128" s="845"/>
      <c r="AC128" s="845"/>
      <c r="AD128" s="845"/>
      <c r="AE128" s="846"/>
      <c r="AF128" s="847">
        <v>68812</v>
      </c>
      <c r="AG128" s="845"/>
      <c r="AH128" s="845"/>
      <c r="AI128" s="845"/>
      <c r="AJ128" s="846"/>
      <c r="AK128" s="847">
        <v>58939</v>
      </c>
      <c r="AL128" s="845"/>
      <c r="AM128" s="845"/>
      <c r="AN128" s="845"/>
      <c r="AO128" s="846"/>
      <c r="AP128" s="848"/>
      <c r="AQ128" s="849"/>
      <c r="AR128" s="849"/>
      <c r="AS128" s="849"/>
      <c r="AT128" s="850"/>
      <c r="AU128" s="283"/>
      <c r="AV128" s="283"/>
      <c r="AW128" s="283"/>
      <c r="AX128" s="851" t="s">
        <v>492</v>
      </c>
      <c r="AY128" s="852"/>
      <c r="AZ128" s="852"/>
      <c r="BA128" s="852"/>
      <c r="BB128" s="852"/>
      <c r="BC128" s="852"/>
      <c r="BD128" s="852"/>
      <c r="BE128" s="853"/>
      <c r="BF128" s="830" t="s">
        <v>233</v>
      </c>
      <c r="BG128" s="831"/>
      <c r="BH128" s="831"/>
      <c r="BI128" s="831"/>
      <c r="BJ128" s="831"/>
      <c r="BK128" s="831"/>
      <c r="BL128" s="854"/>
      <c r="BM128" s="830">
        <v>14.4</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493</v>
      </c>
      <c r="CQ128" s="772"/>
      <c r="CR128" s="772"/>
      <c r="CS128" s="772"/>
      <c r="CT128" s="772"/>
      <c r="CU128" s="772"/>
      <c r="CV128" s="772"/>
      <c r="CW128" s="772"/>
      <c r="CX128" s="772"/>
      <c r="CY128" s="772"/>
      <c r="CZ128" s="772"/>
      <c r="DA128" s="772"/>
      <c r="DB128" s="772"/>
      <c r="DC128" s="772"/>
      <c r="DD128" s="772"/>
      <c r="DE128" s="772"/>
      <c r="DF128" s="773"/>
      <c r="DG128" s="834" t="s">
        <v>233</v>
      </c>
      <c r="DH128" s="835"/>
      <c r="DI128" s="835"/>
      <c r="DJ128" s="835"/>
      <c r="DK128" s="835"/>
      <c r="DL128" s="835">
        <v>1374</v>
      </c>
      <c r="DM128" s="835"/>
      <c r="DN128" s="835"/>
      <c r="DO128" s="835"/>
      <c r="DP128" s="835"/>
      <c r="DQ128" s="835" t="s">
        <v>233</v>
      </c>
      <c r="DR128" s="835"/>
      <c r="DS128" s="835"/>
      <c r="DT128" s="835"/>
      <c r="DU128" s="835"/>
      <c r="DV128" s="836" t="s">
        <v>233</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494</v>
      </c>
      <c r="X129" s="821"/>
      <c r="Y129" s="821"/>
      <c r="Z129" s="822"/>
      <c r="AA129" s="823">
        <v>6245893</v>
      </c>
      <c r="AB129" s="824"/>
      <c r="AC129" s="824"/>
      <c r="AD129" s="824"/>
      <c r="AE129" s="825"/>
      <c r="AF129" s="826">
        <v>6066613</v>
      </c>
      <c r="AG129" s="824"/>
      <c r="AH129" s="824"/>
      <c r="AI129" s="824"/>
      <c r="AJ129" s="825"/>
      <c r="AK129" s="826">
        <v>6096467</v>
      </c>
      <c r="AL129" s="824"/>
      <c r="AM129" s="824"/>
      <c r="AN129" s="824"/>
      <c r="AO129" s="825"/>
      <c r="AP129" s="827"/>
      <c r="AQ129" s="828"/>
      <c r="AR129" s="828"/>
      <c r="AS129" s="828"/>
      <c r="AT129" s="829"/>
      <c r="AU129" s="285"/>
      <c r="AV129" s="285"/>
      <c r="AW129" s="285"/>
      <c r="AX129" s="793" t="s">
        <v>495</v>
      </c>
      <c r="AY129" s="794"/>
      <c r="AZ129" s="794"/>
      <c r="BA129" s="794"/>
      <c r="BB129" s="794"/>
      <c r="BC129" s="794"/>
      <c r="BD129" s="794"/>
      <c r="BE129" s="795"/>
      <c r="BF129" s="813" t="s">
        <v>233</v>
      </c>
      <c r="BG129" s="814"/>
      <c r="BH129" s="814"/>
      <c r="BI129" s="814"/>
      <c r="BJ129" s="814"/>
      <c r="BK129" s="814"/>
      <c r="BL129" s="815"/>
      <c r="BM129" s="813">
        <v>19.399999999999999</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496</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497</v>
      </c>
      <c r="X130" s="821"/>
      <c r="Y130" s="821"/>
      <c r="Z130" s="822"/>
      <c r="AA130" s="823">
        <v>976146</v>
      </c>
      <c r="AB130" s="824"/>
      <c r="AC130" s="824"/>
      <c r="AD130" s="824"/>
      <c r="AE130" s="825"/>
      <c r="AF130" s="826">
        <v>896333</v>
      </c>
      <c r="AG130" s="824"/>
      <c r="AH130" s="824"/>
      <c r="AI130" s="824"/>
      <c r="AJ130" s="825"/>
      <c r="AK130" s="826">
        <v>878626</v>
      </c>
      <c r="AL130" s="824"/>
      <c r="AM130" s="824"/>
      <c r="AN130" s="824"/>
      <c r="AO130" s="825"/>
      <c r="AP130" s="827"/>
      <c r="AQ130" s="828"/>
      <c r="AR130" s="828"/>
      <c r="AS130" s="828"/>
      <c r="AT130" s="829"/>
      <c r="AU130" s="285"/>
      <c r="AV130" s="285"/>
      <c r="AW130" s="285"/>
      <c r="AX130" s="793" t="s">
        <v>498</v>
      </c>
      <c r="AY130" s="794"/>
      <c r="AZ130" s="794"/>
      <c r="BA130" s="794"/>
      <c r="BB130" s="794"/>
      <c r="BC130" s="794"/>
      <c r="BD130" s="794"/>
      <c r="BE130" s="795"/>
      <c r="BF130" s="796">
        <v>4.0999999999999996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499</v>
      </c>
      <c r="X131" s="804"/>
      <c r="Y131" s="804"/>
      <c r="Z131" s="805"/>
      <c r="AA131" s="806">
        <v>5269747</v>
      </c>
      <c r="AB131" s="807"/>
      <c r="AC131" s="807"/>
      <c r="AD131" s="807"/>
      <c r="AE131" s="808"/>
      <c r="AF131" s="809">
        <v>5170280</v>
      </c>
      <c r="AG131" s="807"/>
      <c r="AH131" s="807"/>
      <c r="AI131" s="807"/>
      <c r="AJ131" s="808"/>
      <c r="AK131" s="809">
        <v>5217841</v>
      </c>
      <c r="AL131" s="807"/>
      <c r="AM131" s="807"/>
      <c r="AN131" s="807"/>
      <c r="AO131" s="808"/>
      <c r="AP131" s="810"/>
      <c r="AQ131" s="811"/>
      <c r="AR131" s="811"/>
      <c r="AS131" s="811"/>
      <c r="AT131" s="812"/>
      <c r="AU131" s="285"/>
      <c r="AV131" s="285"/>
      <c r="AW131" s="285"/>
      <c r="AX131" s="771" t="s">
        <v>500</v>
      </c>
      <c r="AY131" s="772"/>
      <c r="AZ131" s="772"/>
      <c r="BA131" s="772"/>
      <c r="BB131" s="772"/>
      <c r="BC131" s="772"/>
      <c r="BD131" s="772"/>
      <c r="BE131" s="773"/>
      <c r="BF131" s="774" t="s">
        <v>233</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501</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502</v>
      </c>
      <c r="W132" s="784"/>
      <c r="X132" s="784"/>
      <c r="Y132" s="784"/>
      <c r="Z132" s="785"/>
      <c r="AA132" s="786">
        <v>4.5517175679999999</v>
      </c>
      <c r="AB132" s="787"/>
      <c r="AC132" s="787"/>
      <c r="AD132" s="787"/>
      <c r="AE132" s="788"/>
      <c r="AF132" s="789">
        <v>3.7149825540000001</v>
      </c>
      <c r="AG132" s="787"/>
      <c r="AH132" s="787"/>
      <c r="AI132" s="787"/>
      <c r="AJ132" s="788"/>
      <c r="AK132" s="789">
        <v>4.0938771420000002</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503</v>
      </c>
      <c r="W133" s="763"/>
      <c r="X133" s="763"/>
      <c r="Y133" s="763"/>
      <c r="Z133" s="764"/>
      <c r="AA133" s="765">
        <v>4.4000000000000004</v>
      </c>
      <c r="AB133" s="766"/>
      <c r="AC133" s="766"/>
      <c r="AD133" s="766"/>
      <c r="AE133" s="767"/>
      <c r="AF133" s="765">
        <v>4.2</v>
      </c>
      <c r="AG133" s="766"/>
      <c r="AH133" s="766"/>
      <c r="AI133" s="766"/>
      <c r="AJ133" s="767"/>
      <c r="AK133" s="765">
        <v>4.0999999999999996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F622gKDvARcrKsN+YxxN8tyBiqklQyCBDbhh+4SUIR+R+kZMo5/h6bwGNQNajT1k/E/gGWZQ16A3y9uLBYkaYg==" saltValue="QEzme5qxkYuwpJvLQ5e31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D1" zoomScale="85" zoomScaleNormal="85" zoomScaleSheetLayoutView="85" workbookViewId="0">
      <selection activeCell="AQ50" sqref="AQ50"/>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rVHe0kEcnNAzb0mdDxsdSSkWqB/hw6DLxZPm6vmBccEJfNY2VOD2tUxl763LO1AJi4LQRCGGfhclY7bXtBNRg==" saltValue="daKdeF/eD0IKNKRypcMYZ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W1" zoomScale="85" zoomScaleNormal="85" zoomScaleSheetLayoutView="55" workbookViewId="0">
      <selection sqref="A1:XFD1048576"/>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q2FyLdDdr6oOcIWW7jZXUIV7W9sgC3il+cI7rsxwAbiSo9HlSK/qUrN9DjOS8/f3GZCTuWyGyCJutflUvGqng==" saltValue="Nx543sGbSfjMb52ubYhdH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G1" zoomScale="70" zoomScaleSheetLayoutView="70" workbookViewId="0">
      <selection activeCell="M43" sqref="M43"/>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9"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0"/>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3" t="s">
        <v>512</v>
      </c>
      <c r="AL9" s="1194"/>
      <c r="AM9" s="1194"/>
      <c r="AN9" s="1195"/>
      <c r="AO9" s="313">
        <v>1835949</v>
      </c>
      <c r="AP9" s="313">
        <v>108105</v>
      </c>
      <c r="AQ9" s="314">
        <v>81607</v>
      </c>
      <c r="AR9" s="315">
        <v>32.5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3" t="s">
        <v>513</v>
      </c>
      <c r="AL10" s="1194"/>
      <c r="AM10" s="1194"/>
      <c r="AN10" s="1195"/>
      <c r="AO10" s="316">
        <v>12683</v>
      </c>
      <c r="AP10" s="316">
        <v>747</v>
      </c>
      <c r="AQ10" s="317">
        <v>8429</v>
      </c>
      <c r="AR10" s="318">
        <v>-91.1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3" t="s">
        <v>514</v>
      </c>
      <c r="AL11" s="1194"/>
      <c r="AM11" s="1194"/>
      <c r="AN11" s="1195"/>
      <c r="AO11" s="316">
        <v>221654</v>
      </c>
      <c r="AP11" s="316">
        <v>13052</v>
      </c>
      <c r="AQ11" s="317">
        <v>12564</v>
      </c>
      <c r="AR11" s="318">
        <v>3.9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3" t="s">
        <v>515</v>
      </c>
      <c r="AL12" s="1194"/>
      <c r="AM12" s="1194"/>
      <c r="AN12" s="1195"/>
      <c r="AO12" s="316" t="s">
        <v>516</v>
      </c>
      <c r="AP12" s="316" t="s">
        <v>516</v>
      </c>
      <c r="AQ12" s="317">
        <v>603</v>
      </c>
      <c r="AR12" s="318" t="s">
        <v>516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3" t="s">
        <v>517</v>
      </c>
      <c r="AL13" s="1194"/>
      <c r="AM13" s="1194"/>
      <c r="AN13" s="1195"/>
      <c r="AO13" s="316" t="s">
        <v>516</v>
      </c>
      <c r="AP13" s="316" t="s">
        <v>516</v>
      </c>
      <c r="AQ13" s="317">
        <v>5</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3" t="s">
        <v>518</v>
      </c>
      <c r="AL14" s="1194"/>
      <c r="AM14" s="1194"/>
      <c r="AN14" s="1195"/>
      <c r="AO14" s="316">
        <v>97542</v>
      </c>
      <c r="AP14" s="316">
        <v>5744</v>
      </c>
      <c r="AQ14" s="317">
        <v>4049</v>
      </c>
      <c r="AR14" s="318">
        <v>41.9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3" t="s">
        <v>519</v>
      </c>
      <c r="AL15" s="1194"/>
      <c r="AM15" s="1194"/>
      <c r="AN15" s="1195"/>
      <c r="AO15" s="316">
        <v>39159</v>
      </c>
      <c r="AP15" s="316">
        <v>2306</v>
      </c>
      <c r="AQ15" s="317">
        <v>2220</v>
      </c>
      <c r="AR15" s="318">
        <v>3.9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6" t="s">
        <v>520</v>
      </c>
      <c r="AL16" s="1197"/>
      <c r="AM16" s="1197"/>
      <c r="AN16" s="1198"/>
      <c r="AO16" s="316">
        <v>-151289</v>
      </c>
      <c r="AP16" s="316">
        <v>-8908</v>
      </c>
      <c r="AQ16" s="317">
        <v>-7287</v>
      </c>
      <c r="AR16" s="318">
        <v>22.2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6" t="s">
        <v>187</v>
      </c>
      <c r="AL17" s="1197"/>
      <c r="AM17" s="1197"/>
      <c r="AN17" s="1198"/>
      <c r="AO17" s="316">
        <v>2055698</v>
      </c>
      <c r="AP17" s="316">
        <v>121044</v>
      </c>
      <c r="AQ17" s="317">
        <v>102189</v>
      </c>
      <c r="AR17" s="318">
        <v>18.5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0" t="s">
        <v>525</v>
      </c>
      <c r="AL21" s="1191"/>
      <c r="AM21" s="1191"/>
      <c r="AN21" s="1192"/>
      <c r="AO21" s="328">
        <v>11.48</v>
      </c>
      <c r="AP21" s="329">
        <v>9.43</v>
      </c>
      <c r="AQ21" s="330">
        <v>2.0499999999999998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0" t="s">
        <v>526</v>
      </c>
      <c r="AL22" s="1191"/>
      <c r="AM22" s="1191"/>
      <c r="AN22" s="1192"/>
      <c r="AO22" s="333">
        <v>94.9</v>
      </c>
      <c r="AP22" s="334">
        <v>96.9</v>
      </c>
      <c r="AQ22" s="335">
        <v>-2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9"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0"/>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1" t="s">
        <v>530</v>
      </c>
      <c r="AL32" s="1182"/>
      <c r="AM32" s="1182"/>
      <c r="AN32" s="1183"/>
      <c r="AO32" s="343">
        <v>1009901</v>
      </c>
      <c r="AP32" s="343">
        <v>59465</v>
      </c>
      <c r="AQ32" s="344">
        <v>48351</v>
      </c>
      <c r="AR32" s="345">
        <v>23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1" t="s">
        <v>531</v>
      </c>
      <c r="AL33" s="1182"/>
      <c r="AM33" s="1182"/>
      <c r="AN33" s="1183"/>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1" t="s">
        <v>532</v>
      </c>
      <c r="AL34" s="1182"/>
      <c r="AM34" s="1182"/>
      <c r="AN34" s="1183"/>
      <c r="AO34" s="343" t="s">
        <v>516</v>
      </c>
      <c r="AP34" s="343" t="s">
        <v>516</v>
      </c>
      <c r="AQ34" s="344">
        <v>3</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1" t="s">
        <v>533</v>
      </c>
      <c r="AL35" s="1182"/>
      <c r="AM35" s="1182"/>
      <c r="AN35" s="1183"/>
      <c r="AO35" s="343">
        <v>141276</v>
      </c>
      <c r="AP35" s="343">
        <v>8319</v>
      </c>
      <c r="AQ35" s="344">
        <v>15327</v>
      </c>
      <c r="AR35" s="345">
        <v>-45.7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1" t="s">
        <v>534</v>
      </c>
      <c r="AL36" s="1182"/>
      <c r="AM36" s="1182"/>
      <c r="AN36" s="1183"/>
      <c r="AO36" s="343" t="s">
        <v>516</v>
      </c>
      <c r="AP36" s="343" t="s">
        <v>516</v>
      </c>
      <c r="AQ36" s="344">
        <v>3222</v>
      </c>
      <c r="AR36" s="345" t="s">
        <v>516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1" t="s">
        <v>535</v>
      </c>
      <c r="AL37" s="1182"/>
      <c r="AM37" s="1182"/>
      <c r="AN37" s="1183"/>
      <c r="AO37" s="343" t="s">
        <v>516</v>
      </c>
      <c r="AP37" s="343" t="s">
        <v>516</v>
      </c>
      <c r="AQ37" s="344">
        <v>486</v>
      </c>
      <c r="AR37" s="345" t="s">
        <v>516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4" t="s">
        <v>536</v>
      </c>
      <c r="AL38" s="1185"/>
      <c r="AM38" s="1185"/>
      <c r="AN38" s="1186"/>
      <c r="AO38" s="346" t="s">
        <v>516</v>
      </c>
      <c r="AP38" s="346" t="s">
        <v>516</v>
      </c>
      <c r="AQ38" s="347">
        <v>7</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4" t="s">
        <v>537</v>
      </c>
      <c r="AL39" s="1185"/>
      <c r="AM39" s="1185"/>
      <c r="AN39" s="1186"/>
      <c r="AO39" s="343">
        <v>-58939</v>
      </c>
      <c r="AP39" s="343">
        <v>-3470</v>
      </c>
      <c r="AQ39" s="344">
        <v>-3375</v>
      </c>
      <c r="AR39" s="345">
        <v>2.8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1" t="s">
        <v>538</v>
      </c>
      <c r="AL40" s="1182"/>
      <c r="AM40" s="1182"/>
      <c r="AN40" s="1183"/>
      <c r="AO40" s="343">
        <v>-878626</v>
      </c>
      <c r="AP40" s="343">
        <v>-51736</v>
      </c>
      <c r="AQ40" s="344">
        <v>-44517</v>
      </c>
      <c r="AR40" s="345">
        <v>16.2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7" t="s">
        <v>299</v>
      </c>
      <c r="AL41" s="1188"/>
      <c r="AM41" s="1188"/>
      <c r="AN41" s="1189"/>
      <c r="AO41" s="343">
        <v>213612</v>
      </c>
      <c r="AP41" s="343">
        <v>12578</v>
      </c>
      <c r="AQ41" s="344">
        <v>19506</v>
      </c>
      <c r="AR41" s="345">
        <v>-35.5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4" t="s">
        <v>507</v>
      </c>
      <c r="AN49" s="1176" t="s">
        <v>542</v>
      </c>
      <c r="AO49" s="1177"/>
      <c r="AP49" s="1177"/>
      <c r="AQ49" s="1177"/>
      <c r="AR49" s="117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5"/>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1283066</v>
      </c>
      <c r="AN51" s="365">
        <v>69524</v>
      </c>
      <c r="AO51" s="366">
        <v>17.899999999999999</v>
      </c>
      <c r="AP51" s="367">
        <v>77577</v>
      </c>
      <c r="AQ51" s="368">
        <v>-9</v>
      </c>
      <c r="AR51" s="369">
        <v>26.9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646875</v>
      </c>
      <c r="AN52" s="373">
        <v>35051</v>
      </c>
      <c r="AO52" s="374">
        <v>-11.9</v>
      </c>
      <c r="AP52" s="375">
        <v>40870</v>
      </c>
      <c r="AQ52" s="376">
        <v>5.2</v>
      </c>
      <c r="AR52" s="377">
        <v>-17.100000000000001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1224195</v>
      </c>
      <c r="AN53" s="365">
        <v>67572</v>
      </c>
      <c r="AO53" s="366">
        <v>-2.8</v>
      </c>
      <c r="AP53" s="367">
        <v>67293</v>
      </c>
      <c r="AQ53" s="368">
        <v>-13.3</v>
      </c>
      <c r="AR53" s="369">
        <v>10.5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628137</v>
      </c>
      <c r="AN54" s="373">
        <v>34671</v>
      </c>
      <c r="AO54" s="374">
        <v>-1.1000000000000001</v>
      </c>
      <c r="AP54" s="375">
        <v>35076</v>
      </c>
      <c r="AQ54" s="376">
        <v>-14.2</v>
      </c>
      <c r="AR54" s="377">
        <v>13.1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1401843</v>
      </c>
      <c r="AN55" s="365">
        <v>78804</v>
      </c>
      <c r="AO55" s="366">
        <v>16.600000000000001</v>
      </c>
      <c r="AP55" s="367">
        <v>67343</v>
      </c>
      <c r="AQ55" s="368">
        <v>0.1</v>
      </c>
      <c r="AR55" s="369">
        <v>16.5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867157</v>
      </c>
      <c r="AN56" s="373">
        <v>48747</v>
      </c>
      <c r="AO56" s="374">
        <v>40.6</v>
      </c>
      <c r="AP56" s="375">
        <v>32865</v>
      </c>
      <c r="AQ56" s="376">
        <v>-6.3</v>
      </c>
      <c r="AR56" s="377">
        <v>46.9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1453054</v>
      </c>
      <c r="AN57" s="365">
        <v>83408</v>
      </c>
      <c r="AO57" s="366">
        <v>5.8</v>
      </c>
      <c r="AP57" s="367">
        <v>73475</v>
      </c>
      <c r="AQ57" s="368">
        <v>9.1</v>
      </c>
      <c r="AR57" s="369">
        <v>-3.3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725173</v>
      </c>
      <c r="AN58" s="373">
        <v>41626</v>
      </c>
      <c r="AO58" s="374">
        <v>-14.6</v>
      </c>
      <c r="AP58" s="375">
        <v>43072</v>
      </c>
      <c r="AQ58" s="376">
        <v>31.1</v>
      </c>
      <c r="AR58" s="377">
        <v>-45.7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1852434</v>
      </c>
      <c r="AN59" s="365">
        <v>109076</v>
      </c>
      <c r="AO59" s="366">
        <v>30.8</v>
      </c>
      <c r="AP59" s="367">
        <v>87464</v>
      </c>
      <c r="AQ59" s="368">
        <v>19</v>
      </c>
      <c r="AR59" s="369">
        <v>11.8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500486</v>
      </c>
      <c r="AN60" s="373">
        <v>29470</v>
      </c>
      <c r="AO60" s="374">
        <v>-29.2</v>
      </c>
      <c r="AP60" s="375">
        <v>47479</v>
      </c>
      <c r="AQ60" s="376">
        <v>10.199999999999999</v>
      </c>
      <c r="AR60" s="377">
        <v>-39.4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1442918</v>
      </c>
      <c r="AN61" s="380">
        <v>81677</v>
      </c>
      <c r="AO61" s="381">
        <v>13.7</v>
      </c>
      <c r="AP61" s="382">
        <v>74630</v>
      </c>
      <c r="AQ61" s="383">
        <v>1.2</v>
      </c>
      <c r="AR61" s="369">
        <v>12.5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673566</v>
      </c>
      <c r="AN62" s="373">
        <v>37913</v>
      </c>
      <c r="AO62" s="374">
        <v>-3.2</v>
      </c>
      <c r="AP62" s="375">
        <v>39872</v>
      </c>
      <c r="AQ62" s="376">
        <v>5.2</v>
      </c>
      <c r="AR62" s="377">
        <v>-8.4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crAZraN4uPKnkhDUQuTloMEKJIoSAebWkpT++Fe83EqpAhgqy3Bg57i+VX9gp5vqasYJVd4QAJW/S2dZmLEYBA==" saltValue="vZ2WLYDj5pyryseZxtvuh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A79" zoomScale="85" zoomScaleNormal="85" zoomScaleSheetLayoutView="55" workbookViewId="0">
      <selection activeCell="BJ103" sqref="BJ103"/>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BV58Y1RlInFySYBaaftvStpKjl3pcJnwuZC7dvfbZOQEkKIqZpiYt+JDnlZUWtxqauqL8zpLJX8lsRJ0zjySng==" saltValue="jWtNYU5bzRkZMfG4bxVe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E61" zoomScale="70" zoomScaleNormal="70" zoomScaleSheetLayoutView="55" workbookViewId="0">
      <selection activeCell="BI86" sqref="BI86"/>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504</v>
      </c>
    </row>
  </sheetData>
  <sheetProtection algorithmName="SHA-512" hashValue="KIgNo0Vg8Xv/4x95kSu6RXYxeOq2iWUSUTofagmJsHJSYUacdu9/zv7DETqj0VJHhAuEvyQ3A7ixdnIgQEWk+A==" saltValue="DMx+0xZAOBk6Pn2SCxFD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7"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9" t="s">
        <v>3</v>
      </c>
      <c r="D47" s="1199"/>
      <c r="E47" s="1200"/>
      <c r="F47" s="11">
        <v>22.12</v>
      </c>
      <c r="G47" s="12">
        <v>23.05</v>
      </c>
      <c r="H47" s="12">
        <v>23.38</v>
      </c>
      <c r="I47" s="12">
        <v>23.63</v>
      </c>
      <c r="J47" s="13">
        <v>23.48</v>
      </c>
    </row>
    <row r="48" spans="2:10" ht="57.75" customHeight="1" x14ac:dyDescent="0.15">
      <c r="B48" s="14"/>
      <c r="C48" s="1201" t="s">
        <v>4</v>
      </c>
      <c r="D48" s="1201"/>
      <c r="E48" s="1202"/>
      <c r="F48" s="15">
        <v>7.69</v>
      </c>
      <c r="G48" s="16">
        <v>6.03</v>
      </c>
      <c r="H48" s="16">
        <v>4.6900000000000004</v>
      </c>
      <c r="I48" s="16">
        <v>4.83</v>
      </c>
      <c r="J48" s="17">
        <v>5.7</v>
      </c>
    </row>
    <row r="49" spans="2:10" ht="57.75" customHeight="1" thickBot="1" x14ac:dyDescent="0.2">
      <c r="B49" s="18"/>
      <c r="C49" s="1203" t="s">
        <v>5</v>
      </c>
      <c r="D49" s="1203"/>
      <c r="E49" s="1204"/>
      <c r="F49" s="19" t="s">
        <v>562</v>
      </c>
      <c r="G49" s="20" t="s">
        <v>563</v>
      </c>
      <c r="H49" s="20" t="s">
        <v>564</v>
      </c>
      <c r="I49" s="20" t="s">
        <v>565</v>
      </c>
      <c r="J49" s="21">
        <v>0.85</v>
      </c>
    </row>
    <row r="50" spans="2:10" ht="13.5" customHeight="1" x14ac:dyDescent="0.15"/>
  </sheetData>
  <sheetProtection algorithmName="SHA-512" hashValue="A2hz5W42Q7a1IezAxo89fOA3d90ULWkwJlKTh/dMi10ArZjTvG/Aa7sm3rD4AU36eg5bLUbi2q0jkBfEQNnJPg==" saltValue="kv6IEYEv228lZNNS5Sbh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2021-03-11T07:25:08Z</cp:lastPrinted>
  <dcterms:created xsi:type="dcterms:W3CDTF">2021-02-05T04:51:15Z</dcterms:created>
  <dcterms:modified xsi:type="dcterms:W3CDTF">2021-10-04T02:24:37Z</dcterms:modified>
  <cp:category/>
</cp:coreProperties>
</file>