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Z:\2 決算\財政状況資料集\R02\210913【財政状況資料集】_434434_益城町_2019\"/>
    </mc:Choice>
  </mc:AlternateContent>
  <xr:revisionPtr revIDLastSave="0" documentId="8_{E821EB2D-C9CD-43C0-B454-B512BCA21EB3}" xr6:coauthVersionLast="43" xr6:coauthVersionMax="43" xr10:uidLastSave="{00000000-0000-0000-0000-000000000000}"/>
  <bookViews>
    <workbookView xWindow="-120" yWindow="-120" windowWidth="20730" windowHeight="11160" firstSheet="11" activeTab="11"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5"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c r="BE35" i="10" s="1"/>
  <c r="BW34" i="10" l="1"/>
  <c r="BW35" i="10" s="1"/>
  <c r="BW36" i="10" s="1"/>
  <c r="BW37" i="10" s="1"/>
  <c r="BW38" i="10" s="1"/>
  <c r="BW39" i="10" s="1"/>
  <c r="CO34" i="10" l="1"/>
</calcChain>
</file>

<file path=xl/sharedStrings.xml><?xml version="1.0" encoding="utf-8"?>
<sst xmlns="http://schemas.openxmlformats.org/spreadsheetml/2006/main" count="1114" uniqueCount="614">
  <si>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</si>
  <si>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</si>
  <si>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</si>
  <si>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</si>
  <si>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</si>
  <si>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</si>
  <si>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</si>
  <si>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</si>
  <si>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</si>
  <si>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</si>
  <si>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</si>
  <si>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</si>
  <si>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</si>
  <si>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</si>
  <si>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</si>
  <si>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</si>
  <si>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</si>
  <si>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</si>
  <si>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</si>
  <si>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</si>
  <si>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</si>
  <si>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</si>
  <si>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</si>
  <si>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</si>
  <si>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</si>
  <si>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</si>
  <si>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</si>
  <si>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</si>
  <si>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</si>
  <si>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</si>
  <si>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</si>
  <si>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</si>
  <si>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</si>
  <si>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</si>
  <si>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</si>
  <si>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</si>
  <si>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</si>
  <si>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</si>
  <si>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</si>
  <si>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</si>
  <si>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</si>
  <si>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</si>
  <si>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</si>
  <si>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</si>
  <si>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</si>
  <si>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</si>
  <si>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</si>
  <si>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</si>
  <si>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</si>
  <si>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</si>
  <si>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</si>
  <si>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</si>
  <si>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</si>
  <si>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</si>
  <si>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</si>
  <si>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</si>
  <si>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</si>
  <si>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</si>
  <si>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</si>
  <si>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</si>
  <si>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</si>
  <si>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</si>
  <si>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</si>
  <si>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</si>
  <si>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</si>
  <si>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</si>
  <si>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</si>
  <si>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</si>
  <si>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</si>
  <si>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</si>
  <si>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</si>
  <si>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</si>
  <si>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</si>
  <si>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</si>
  <si>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</si>
  <si>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</si>
  <si>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</si>
  <si>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</si>
  <si>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</si>
  <si>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</si>
  <si>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</si>
  <si>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</si>
  <si>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</si>
  <si>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</si>
  <si>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</si>
  <si>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Ⅴ－２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</si>
  <si>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</si>
  <si>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</si>
  <si>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</si>
  <si>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</si>
  <si>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</si>
  <si>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</si>
  <si>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</si>
  <si>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</si>
  <si>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</si>
  <si>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</si>
  <si>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</si>
  <si>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</si>
  <si>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益城町</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</si>
  <si>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</si>
  <si>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</si>
  <si>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</si>
  <si>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</si>
  <si>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</si>
  <si>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</si>
  <si>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</si>
  <si>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</si>
  <si>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</si>
  <si>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</si>
  <si>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</si>
  <si>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</si>
  <si>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</si>
  <si>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</si>
  <si>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</si>
  <si>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</si>
  <si>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</si>
  <si>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</si>
  <si>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</si>
  <si>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</si>
  <si>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</si>
  <si>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</si>
  <si>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</si>
  <si>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</si>
  <si>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</si>
  <si>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</si>
  <si>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</si>
  <si>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</si>
  <si>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</si>
  <si>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</si>
  <si>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</si>
  <si>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</si>
  <si>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</si>
  <si>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</si>
  <si>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</si>
  <si>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</si>
  <si>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</si>
  <si>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</si>
  <si>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</si>
  <si>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</si>
  <si>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</si>
  <si>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</si>
  <si>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</si>
  <si>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</si>
  <si>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</si>
  <si>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</si>
  <si>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</si>
  <si>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</si>
  <si>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</si>
  <si>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</si>
  <si>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</si>
  <si>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</si>
  <si>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</si>
  <si>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</si>
  <si>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</si>
  <si>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</si>
  <si>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</si>
  <si>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</si>
  <si>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</si>
  <si>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</si>
  <si>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</si>
  <si>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</si>
  <si>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</si>
  <si>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</si>
  <si>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</si>
  <si>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</si>
  <si>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</si>
  <si>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</si>
  <si>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</si>
  <si>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</si>
  <si>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</si>
  <si>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</si>
  <si>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</si>
  <si>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</si>
  <si>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</si>
  <si>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</si>
  <si>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</si>
  <si>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</si>
  <si>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</si>
  <si>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</si>
  <si>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</si>
  <si>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</si>
  <si>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</si>
  <si>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</si>
  <si>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</si>
  <si>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</si>
  <si>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</si>
  <si>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</si>
  <si>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</si>
  <si>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</si>
  <si>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</si>
  <si>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</si>
  <si>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</si>
  <si>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</si>
  <si>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</si>
  <si>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</si>
  <si>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</si>
  <si>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</si>
  <si>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</si>
  <si>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</si>
  <si>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</si>
  <si>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</si>
  <si>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</si>
  <si>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</si>
  <si>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</si>
  <si>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</si>
  <si>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</si>
  <si>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</si>
  <si>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</si>
  <si>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</si>
  <si>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</si>
  <si>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</si>
  <si>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</si>
  <si>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熊本県益城町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</si>
  <si>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</si>
  <si>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</si>
  <si>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</si>
  <si>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</si>
  <si>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</si>
  <si>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</si>
  <si>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</si>
  <si>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</si>
  <si>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</si>
  <si>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</si>
  <si>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</si>
  <si>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</si>
  <si>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</si>
  <si>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</si>
  <si>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</si>
  <si>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</si>
  <si>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</si>
  <si>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</si>
  <si>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</si>
  <si>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</si>
  <si>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</si>
  <si>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</si>
  <si>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</si>
  <si>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</si>
  <si>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</si>
  <si>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</si>
  <si>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</si>
  <si>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</si>
  <si>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</si>
  <si>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</si>
  <si>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</si>
  <si>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</si>
  <si>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</si>
  <si>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</si>
  <si>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</si>
  <si>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</si>
  <si>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</si>
  <si>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</si>
  <si>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</si>
  <si>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</si>
  <si>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</si>
  <si>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</si>
  <si>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</si>
  <si>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</si>
  <si>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</si>
  <si>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</si>
  <si>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</si>
  <si>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</si>
  <si>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</si>
  <si>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</si>
  <si>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</si>
  <si>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</si>
  <si>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</si>
  <si>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</si>
  <si>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</si>
  <si>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</si>
  <si>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</si>
  <si>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</si>
  <si>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</si>
  <si>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</si>
  <si>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</si>
  <si>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</si>
  <si>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</si>
  <si>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</si>
  <si>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</si>
  <si>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</si>
  <si>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</si>
  <si>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</si>
  <si>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</si>
  <si>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</si>
  <si>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</si>
  <si>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</si>
  <si>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</si>
  <si>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</si>
  <si>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</si>
  <si>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</si>
  <si>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</si>
  <si>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</si>
  <si>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</si>
  <si>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</si>
  <si>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</si>
  <si>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</si>
  <si>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</si>
  <si>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</si>
  <si>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</si>
  <si>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</si>
  <si>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</si>
  <si>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</si>
  <si>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</si>
  <si>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</si>
  <si>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</si>
  <si>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</si>
  <si>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</si>
  <si>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</si>
  <si>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</si>
  <si>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</si>
  <si>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</si>
  <si>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</si>
  <si>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</si>
  <si>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</si>
  <si>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</si>
  <si>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</si>
  <si>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</si>
  <si>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</si>
  <si>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</si>
  <si>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</si>
  <si>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</si>
  <si>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</si>
  <si>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</si>
  <si>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</si>
  <si>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</si>
  <si>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</si>
  <si>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</si>
  <si>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</si>
  <si>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</si>
  <si>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</si>
  <si>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</si>
  <si>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</si>
  <si>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</si>
  <si>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</si>
  <si>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</si>
  <si>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</si>
  <si>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</si>
  <si>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</si>
  <si>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</si>
  <si>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</si>
  <si>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</si>
  <si>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</si>
  <si>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</si>
  <si>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</si>
  <si>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</si>
  <si>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</si>
  <si>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</si>
  <si>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</si>
  <si>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</si>
  <si>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</si>
  <si>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</si>
  <si>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</si>
  <si>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</si>
  <si>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</si>
  <si>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</si>
  <si>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</si>
  <si>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</si>
  <si>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</si>
  <si>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</si>
  <si>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</si>
  <si>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</si>
  <si>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</si>
  <si>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</si>
  <si>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</si>
  <si>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</si>
  <si>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</si>
  <si>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熊本県益城町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</si>
  <si>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</si>
  <si>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</si>
  <si>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</si>
  <si>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</si>
  <si>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</si>
  <si>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</si>
  <si>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</si>
  <si>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</si>
  <si>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</si>
  <si>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</si>
  <si>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</si>
  <si>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</si>
  <si>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</si>
  <si>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</si>
  <si>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</si>
  <si>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</si>
  <si>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</si>
  <si>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</si>
  <si>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</si>
  <si>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</si>
  <si>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</si>
  <si>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</si>
  <si>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</si>
  <si>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</si>
  <si>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</si>
  <si>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</si>
  <si>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</si>
  <si>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</si>
  <si>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</si>
  <si>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</si>
  <si>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</si>
  <si>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</si>
  <si>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</si>
  <si>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</si>
  <si>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益城町国民健康保険特別会計</t>
    <phoneticPr fontId="5"/>
  </si>
  <si>
    <t>益城町介護保険特別会計</t>
    <phoneticPr fontId="5"/>
  </si>
  <si>
    <t>益城町後期高齢者医療特別会計</t>
    <phoneticPr fontId="5"/>
  </si>
  <si>
    <t>益城町水道事業会計</t>
    <phoneticPr fontId="5"/>
  </si>
  <si>
    <t>法適用企業</t>
    <phoneticPr fontId="5"/>
  </si>
  <si>
    <t>益城町公共下水道特別会計</t>
    <phoneticPr fontId="5"/>
  </si>
  <si>
    <t>法非適用企業</t>
    <phoneticPr fontId="5"/>
  </si>
  <si>
    <t>益城町農業集落排水事業特別会計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</si>
  <si>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</si>
  <si>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</si>
  <si>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</si>
  <si>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</si>
  <si>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</si>
  <si>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</si>
  <si>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</si>
  <si>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</si>
  <si>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</si>
  <si>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</si>
  <si>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</si>
  <si>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</si>
  <si>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</si>
  <si>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</si>
  <si>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</si>
  <si>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</si>
  <si>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</si>
  <si>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</si>
  <si>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</si>
  <si>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</si>
  <si>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</si>
  <si>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</si>
  <si>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</si>
  <si>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</si>
  <si>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</si>
  <si>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</si>
  <si>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</si>
  <si>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</si>
  <si>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</si>
  <si>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</si>
  <si>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</si>
  <si>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</si>
  <si>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</si>
  <si>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</si>
  <si>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</si>
  <si>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</si>
  <si>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</si>
  <si>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</si>
  <si>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</si>
  <si>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</si>
  <si>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</si>
  <si>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</si>
  <si>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</si>
  <si>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</si>
  <si>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</si>
  <si>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</si>
  <si>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</si>
  <si>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</si>
  <si>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</si>
  <si>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</si>
  <si>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</si>
  <si>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</si>
  <si>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</si>
  <si>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</si>
  <si>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</si>
  <si>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</si>
  <si>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</si>
  <si>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</si>
  <si>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</si>
  <si>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</si>
  <si>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</si>
  <si>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</si>
  <si>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益城町公共下水道特別会計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</si>
  <si>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</si>
  <si>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</si>
  <si>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益城町水道事業会計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</si>
  <si>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</si>
  <si>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益城町農業集落排水事業特別会計</t>
    <phoneticPr fontId="5"/>
  </si>
  <si>
    <t>(Ｆ)</t>
    <phoneticPr fontId="5"/>
  </si>
  <si>
    <t>益城町介護保険特別会計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</si>
  <si>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</si>
  <si>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</si>
  <si>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</si>
  <si>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</si>
  <si>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</si>
  <si>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</si>
  <si>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</si>
  <si>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</si>
  <si>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</si>
  <si>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</si>
  <si>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</si>
  <si>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</si>
  <si>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</si>
  <si>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</si>
  <si>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</si>
  <si>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</si>
  <si>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</si>
  <si>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</si>
  <si>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</si>
  <si>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</si>
  <si>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</si>
  <si>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</si>
  <si>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</si>
  <si>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</si>
  <si>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</si>
  <si>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</si>
  <si>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</si>
  <si>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</si>
  <si>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</si>
  <si>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</si>
  <si>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</si>
  <si>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</si>
  <si>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</si>
  <si>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</si>
  <si>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</si>
  <si>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</si>
  <si>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</si>
  <si>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</si>
  <si>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</si>
  <si>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</si>
  <si>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</si>
  <si>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</si>
  <si>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</si>
  <si>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</si>
  <si>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</si>
  <si>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</si>
  <si>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</si>
  <si>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</si>
  <si>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</si>
  <si>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</si>
  <si>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</si>
  <si>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</si>
  <si>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</si>
  <si>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</si>
  <si>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</si>
  <si>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</si>
  <si>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</si>
  <si>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</si>
  <si>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</si>
  <si>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</si>
  <si>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</si>
  <si>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</si>
  <si>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</si>
  <si>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</si>
  <si>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</si>
  <si>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</si>
  <si>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</si>
  <si>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</si>
  <si>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</si>
  <si>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</si>
  <si>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</si>
  <si>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</si>
  <si>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</si>
  <si>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</si>
  <si>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</si>
  <si>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</si>
  <si>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</si>
  <si>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</si>
  <si>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</si>
  <si>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</si>
  <si>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</si>
  <si>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</si>
  <si>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</si>
  <si>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</si>
  <si>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</si>
  <si>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</si>
  <si>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</si>
  <si>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</si>
  <si>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</si>
  <si>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</si>
  <si>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</si>
  <si>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0.52</t>
  </si>
  <si>
    <t>▲ 10.52</t>
  </si>
  <si>
    <t>益城町公共下水道特別会計</t>
  </si>
  <si>
    <t>▲ 7.24</t>
  </si>
  <si>
    <t>一般会計</t>
  </si>
  <si>
    <t>益城町水道事業会計</t>
  </si>
  <si>
    <t>益城町介護保険特別会計</t>
  </si>
  <si>
    <t>益城町国民健康保険特別会計</t>
  </si>
  <si>
    <t>益城町農業集落排水事業特別会計</t>
  </si>
  <si>
    <t>益城町後期高齢者医療特別会計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</si>
  <si>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</si>
  <si>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</si>
  <si>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</si>
  <si>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</si>
  <si>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</si>
  <si>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</si>
  <si>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</si>
  <si>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</si>
  <si>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熊本県市町村総合事務組合</t>
  </si>
  <si>
    <t>益城、嘉島、西原環境衛生組合</t>
  </si>
  <si>
    <t>御船地区衛生施設組合</t>
  </si>
  <si>
    <t>上益城広域連合</t>
  </si>
  <si>
    <t>益城町土地開発公社</t>
  </si>
  <si>
    <t>-</t>
    <phoneticPr fontId="2"/>
  </si>
  <si>
    <t>熊本県後期高齢者医療広域連合
（一般会計）</t>
    <phoneticPr fontId="2"/>
  </si>
  <si>
    <t>熊本県後期高齢者医療広域連合
（後期高齢者医療特別会計）</t>
    <phoneticPr fontId="2"/>
  </si>
  <si>
    <t>-</t>
    <phoneticPr fontId="2"/>
  </si>
  <si>
    <t>-</t>
    <phoneticPr fontId="2"/>
  </si>
  <si>
    <t>平成28年熊本地震復興基金</t>
  </si>
  <si>
    <t>公共施設整備基金</t>
  </si>
  <si>
    <t>公共下水道建設基金</t>
  </si>
  <si>
    <t>地域福祉基金</t>
  </si>
  <si>
    <t>公園整備基金</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</si>
  <si>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</si>
  <si>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</si>
  <si>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</si>
  <si>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熊本地震による復旧・復興事業の財源として借り入れる地方債残高が令和５年度にピークとなることが見込まれるため、地方債借入抑制や公営企業への操出しを極力基準内に抑えることにより、将来負担額の増加率を鈍化させる。
有形固定資産減価償却率は、熊本地震で被害を受けた建物の除却・更新が進むことにより１５．１％改善されている。公共施設等総合管理計画に基づき今後、計画的な維持管理を行っていく。</t>
    <rPh sb="0" eb="2">
      <t>クマモト</t>
    </rPh>
    <rPh sb="2" eb="4">
      <t>ジシン</t>
    </rPh>
    <rPh sb="7" eb="9">
      <t>フッキュウ</t>
    </rPh>
    <rPh sb="10" eb="12">
      <t>フッコウ</t>
    </rPh>
    <rPh sb="12" eb="14">
      <t>ジギョウ</t>
    </rPh>
    <rPh sb="15" eb="17">
      <t>ザイゲン</t>
    </rPh>
    <rPh sb="20" eb="21">
      <t>カ</t>
    </rPh>
    <rPh sb="22" eb="23">
      <t>イ</t>
    </rPh>
    <rPh sb="25" eb="28">
      <t>チホウサイ</t>
    </rPh>
    <rPh sb="28" eb="30">
      <t>ザンダカ</t>
    </rPh>
    <rPh sb="31" eb="33">
      <t>レイワ</t>
    </rPh>
    <rPh sb="34" eb="36">
      <t>ネンド</t>
    </rPh>
    <rPh sb="46" eb="48">
      <t>ミコ</t>
    </rPh>
    <rPh sb="54" eb="57">
      <t>チホウサイ</t>
    </rPh>
    <rPh sb="57" eb="59">
      <t>カリイレ</t>
    </rPh>
    <rPh sb="59" eb="61">
      <t>ヨクセイ</t>
    </rPh>
    <rPh sb="62" eb="64">
      <t>コウエイ</t>
    </rPh>
    <rPh sb="64" eb="66">
      <t>キギョウ</t>
    </rPh>
    <rPh sb="68" eb="70">
      <t>クリダシ</t>
    </rPh>
    <rPh sb="72" eb="74">
      <t>キョクリョク</t>
    </rPh>
    <rPh sb="74" eb="77">
      <t>キジュンナイ</t>
    </rPh>
    <rPh sb="78" eb="79">
      <t>オサ</t>
    </rPh>
    <rPh sb="87" eb="89">
      <t>ショウライ</t>
    </rPh>
    <rPh sb="89" eb="91">
      <t>フタン</t>
    </rPh>
    <rPh sb="91" eb="92">
      <t>ガク</t>
    </rPh>
    <rPh sb="93" eb="95">
      <t>ゾウカ</t>
    </rPh>
    <rPh sb="95" eb="96">
      <t>リツ</t>
    </rPh>
    <rPh sb="97" eb="99">
      <t>ドンカ</t>
    </rPh>
    <rPh sb="104" eb="106">
      <t>ユウケイ</t>
    </rPh>
    <rPh sb="106" eb="108">
      <t>コテイ</t>
    </rPh>
    <rPh sb="108" eb="110">
      <t>シサン</t>
    </rPh>
    <rPh sb="110" eb="112">
      <t>ゲンカ</t>
    </rPh>
    <rPh sb="112" eb="114">
      <t>ショウキャク</t>
    </rPh>
    <rPh sb="114" eb="115">
      <t>リツ</t>
    </rPh>
    <rPh sb="117" eb="119">
      <t>クマモト</t>
    </rPh>
    <rPh sb="119" eb="121">
      <t>ジシン</t>
    </rPh>
    <rPh sb="122" eb="124">
      <t>ヒガイ</t>
    </rPh>
    <rPh sb="125" eb="126">
      <t>ウ</t>
    </rPh>
    <rPh sb="128" eb="130">
      <t>タテモノ</t>
    </rPh>
    <rPh sb="131" eb="133">
      <t>ジョキャク</t>
    </rPh>
    <rPh sb="134" eb="136">
      <t>コウシン</t>
    </rPh>
    <rPh sb="137" eb="138">
      <t>スス</t>
    </rPh>
    <rPh sb="149" eb="151">
      <t>カイゼン</t>
    </rPh>
    <rPh sb="157" eb="159">
      <t>コウキョウ</t>
    </rPh>
    <rPh sb="159" eb="161">
      <t>シセツ</t>
    </rPh>
    <rPh sb="161" eb="162">
      <t>トウ</t>
    </rPh>
    <rPh sb="162" eb="164">
      <t>ソウゴウ</t>
    </rPh>
    <rPh sb="164" eb="166">
      <t>カンリ</t>
    </rPh>
    <rPh sb="166" eb="168">
      <t>ケイカク</t>
    </rPh>
    <rPh sb="169" eb="170">
      <t>モト</t>
    </rPh>
    <rPh sb="172" eb="174">
      <t>コンゴ</t>
    </rPh>
    <rPh sb="175" eb="178">
      <t>ケイカクテキ</t>
    </rPh>
    <rPh sb="179" eb="181">
      <t>イジ</t>
    </rPh>
    <rPh sb="181" eb="183">
      <t>カンリ</t>
    </rPh>
    <rPh sb="184" eb="185">
      <t>オコナ</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</si>
  <si>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</si>
  <si>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</si>
  <si>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</si>
  <si>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</si>
  <si>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</si>
  <si>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</si>
  <si>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平成27年度まで類似団体を下回っていたが、熊本地震による災害復旧事業や復興事業の財源として借り入れた地方債の元利償還金が増加したため、今後数年は上昇するものと思われる。また、元金償還が開始する令和２年度から公債費が急激に増え、令和９年度から令和１３年度まで高い水準で推移することが見込まれている。このため、事業の峻別・財源の確保に努め、補助・交付税措置を有効に活用し、町負担を少なくしていく。</t>
    <rPh sb="0" eb="2">
      <t>ジッシツ</t>
    </rPh>
    <rPh sb="2" eb="5">
      <t>コウサイヒ</t>
    </rPh>
    <rPh sb="5" eb="7">
      <t>ヒリツ</t>
    </rPh>
    <rPh sb="9" eb="11">
      <t>ヘイセイ</t>
    </rPh>
    <rPh sb="13" eb="15">
      <t>ネンド</t>
    </rPh>
    <rPh sb="17" eb="19">
      <t>ルイジ</t>
    </rPh>
    <rPh sb="19" eb="21">
      <t>ダンタイ</t>
    </rPh>
    <rPh sb="22" eb="24">
      <t>シタマワ</t>
    </rPh>
    <rPh sb="30" eb="32">
      <t>クマモト</t>
    </rPh>
    <rPh sb="32" eb="34">
      <t>ジシン</t>
    </rPh>
    <rPh sb="37" eb="39">
      <t>サイガイ</t>
    </rPh>
    <rPh sb="39" eb="41">
      <t>フッキュウ</t>
    </rPh>
    <rPh sb="41" eb="43">
      <t>ジギョウ</t>
    </rPh>
    <rPh sb="44" eb="46">
      <t>フッコウ</t>
    </rPh>
    <rPh sb="46" eb="48">
      <t>ジギョウ</t>
    </rPh>
    <rPh sb="49" eb="51">
      <t>ザイゲン</t>
    </rPh>
    <rPh sb="54" eb="55">
      <t>カ</t>
    </rPh>
    <rPh sb="56" eb="57">
      <t>イ</t>
    </rPh>
    <rPh sb="59" eb="62">
      <t>チホウサイ</t>
    </rPh>
    <rPh sb="63" eb="65">
      <t>ガンリ</t>
    </rPh>
    <rPh sb="65" eb="68">
      <t>ショウカンキン</t>
    </rPh>
    <rPh sb="69" eb="71">
      <t>ゾウカ</t>
    </rPh>
    <rPh sb="76" eb="78">
      <t>コンゴ</t>
    </rPh>
    <rPh sb="78" eb="80">
      <t>スウネン</t>
    </rPh>
    <rPh sb="81" eb="83">
      <t>ジョウショウ</t>
    </rPh>
    <rPh sb="88" eb="89">
      <t>オモ</t>
    </rPh>
    <rPh sb="96" eb="98">
      <t>ガンキン</t>
    </rPh>
    <rPh sb="98" eb="100">
      <t>ショウカン</t>
    </rPh>
    <rPh sb="101" eb="103">
      <t>カイシ</t>
    </rPh>
    <rPh sb="105" eb="107">
      <t>レイワ</t>
    </rPh>
    <rPh sb="108" eb="110">
      <t>ネンド</t>
    </rPh>
    <rPh sb="112" eb="115">
      <t>コウサイヒ</t>
    </rPh>
    <rPh sb="116" eb="118">
      <t>キュウゲキ</t>
    </rPh>
    <rPh sb="119" eb="120">
      <t>フ</t>
    </rPh>
    <rPh sb="122" eb="124">
      <t>レイワ</t>
    </rPh>
    <rPh sb="125" eb="126">
      <t>ネン</t>
    </rPh>
    <rPh sb="126" eb="127">
      <t>ド</t>
    </rPh>
    <rPh sb="129" eb="131">
      <t>レイワ</t>
    </rPh>
    <rPh sb="133" eb="134">
      <t>ネン</t>
    </rPh>
    <rPh sb="134" eb="135">
      <t>ド</t>
    </rPh>
    <rPh sb="137" eb="138">
      <t>タカ</t>
    </rPh>
    <rPh sb="139" eb="141">
      <t>スイジュン</t>
    </rPh>
    <rPh sb="142" eb="144">
      <t>スイイ</t>
    </rPh>
    <rPh sb="149" eb="151">
      <t>ミコ</t>
    </rPh>
    <rPh sb="162" eb="164">
      <t>ジギョウ</t>
    </rPh>
    <rPh sb="165" eb="167">
      <t>シュンベツ</t>
    </rPh>
    <rPh sb="168" eb="170">
      <t>ザイゲン</t>
    </rPh>
    <rPh sb="171" eb="173">
      <t>カクホ</t>
    </rPh>
    <rPh sb="174" eb="175">
      <t>ツト</t>
    </rPh>
    <rPh sb="177" eb="179">
      <t>ホジョ</t>
    </rPh>
    <rPh sb="180" eb="183">
      <t>コウフゼイ</t>
    </rPh>
    <rPh sb="183" eb="185">
      <t>ソチ</t>
    </rPh>
    <rPh sb="186" eb="188">
      <t>ユウコウ</t>
    </rPh>
    <rPh sb="189" eb="191">
      <t>カツヨウ</t>
    </rPh>
    <rPh sb="193" eb="194">
      <t>マチ</t>
    </rPh>
    <rPh sb="194" eb="196">
      <t>フタン</t>
    </rPh>
    <rPh sb="197" eb="198">
      <t>スク</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</si>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</sst>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wrapText="1"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9E1D71D5-F0A6-48A2-AD64-349609304AF1}"/>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49919</c:v>
                </c:pt>
                <c:pt idx="1">
                  <c:v>47738</c:v>
                </c:pt>
                <c:pt idx="2">
                  <c:v>52191</c:v>
                </c:pt>
                <c:pt idx="3">
                  <c:v>47387</c:v>
                </c:pt>
                <c:pt idx="4">
                  <c:v>51264</c:v>
                </c:pt>
              </c:numCache>
            </c:numRef>
          </c:val>
          <c:smooth val="0"/>
          <c:extLst>
            <c:ext xmlns:c16="http://schemas.microsoft.com/office/drawing/2014/chart" uri="{C3380CC4-5D6E-409C-BE32-E72D297353CC}">
              <c16:uniqueId val="{00000000-FD82-4F3B-BFBF-D45061A5A24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35454</c:v>
                </c:pt>
                <c:pt idx="1">
                  <c:v>15067</c:v>
                </c:pt>
                <c:pt idx="2">
                  <c:v>51230</c:v>
                </c:pt>
                <c:pt idx="3">
                  <c:v>123101</c:v>
                </c:pt>
                <c:pt idx="4">
                  <c:v>623768</c:v>
                </c:pt>
              </c:numCache>
            </c:numRef>
          </c:val>
          <c:smooth val="0"/>
          <c:extLst>
            <c:ext xmlns:c16="http://schemas.microsoft.com/office/drawing/2014/chart" uri="{C3380CC4-5D6E-409C-BE32-E72D297353CC}">
              <c16:uniqueId val="{00000001-FD82-4F3B-BFBF-D45061A5A24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4.32</c:v>
                </c:pt>
                <c:pt idx="1">
                  <c:v>10.49</c:v>
                </c:pt>
                <c:pt idx="2">
                  <c:v>0</c:v>
                </c:pt>
                <c:pt idx="3">
                  <c:v>3.53</c:v>
                </c:pt>
                <c:pt idx="4">
                  <c:v>15.83</c:v>
                </c:pt>
              </c:numCache>
            </c:numRef>
          </c:val>
          <c:extLst>
            <c:ext xmlns:c16="http://schemas.microsoft.com/office/drawing/2014/chart" uri="{C3380CC4-5D6E-409C-BE32-E72D297353CC}">
              <c16:uniqueId val="{00000000-DBF6-4AEF-BF0D-BAB6FD13192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15.83</c:v>
                </c:pt>
                <c:pt idx="1">
                  <c:v>15.62</c:v>
                </c:pt>
                <c:pt idx="2">
                  <c:v>15.7</c:v>
                </c:pt>
                <c:pt idx="3">
                  <c:v>15.68</c:v>
                </c:pt>
                <c:pt idx="4">
                  <c:v>15.28</c:v>
                </c:pt>
              </c:numCache>
            </c:numRef>
          </c:val>
          <c:extLst>
            <c:ext xmlns:c16="http://schemas.microsoft.com/office/drawing/2014/chart" uri="{C3380CC4-5D6E-409C-BE32-E72D297353CC}">
              <c16:uniqueId val="{00000001-DBF6-4AEF-BF0D-BAB6FD13192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-0.52</c:v>
                </c:pt>
                <c:pt idx="1">
                  <c:v>6.25</c:v>
                </c:pt>
                <c:pt idx="2">
                  <c:v>-10.52</c:v>
                </c:pt>
                <c:pt idx="3">
                  <c:v>3.54</c:v>
                </c:pt>
                <c:pt idx="4">
                  <c:v>12.39</c:v>
                </c:pt>
              </c:numCache>
            </c:numRef>
          </c:val>
          <c:smooth val="0"/>
          <c:extLst>
            <c:ext xmlns:c16="http://schemas.microsoft.com/office/drawing/2014/chart" uri="{C3380CC4-5D6E-409C-BE32-E72D297353CC}">
              <c16:uniqueId val="{00000002-DBF6-4AEF-BF0D-BAB6FD13192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798-472C-8175-F0214644B00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798-472C-8175-F0214644B00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798-472C-8175-F0214644B005}"/>
            </c:ext>
          </c:extLst>
        </c:ser>
        <c:ser>
          <c:idx val="3"/>
          <c:order val="3"/>
          <c:tx>
            <c:strRef>
              <c:f>データシート!$A$30</c:f>
              <c:strCache>
                <c:ptCount val="1"/>
                <c:pt idx="0">
                  <c:v>益城町後期高齢者医療特別会計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0.18</c:v>
                </c:pt>
                <c:pt idx="2">
                  <c:v>#N/A</c:v>
                </c:pt>
                <c:pt idx="3">
                  <c:v>0.09</c:v>
                </c:pt>
                <c:pt idx="4">
                  <c:v>#N/A</c:v>
                </c:pt>
                <c:pt idx="5">
                  <c:v>0.43</c:v>
                </c:pt>
                <c:pt idx="6">
                  <c:v>#N/A</c:v>
                </c:pt>
                <c:pt idx="7">
                  <c:v>0.21</c:v>
                </c:pt>
                <c:pt idx="8">
                  <c:v>#N/A</c:v>
                </c:pt>
                <c:pt idx="9">
                  <c:v>0.18</c:v>
                </c:pt>
              </c:numCache>
            </c:numRef>
          </c:val>
          <c:extLst>
            <c:ext xmlns:c16="http://schemas.microsoft.com/office/drawing/2014/chart" uri="{C3380CC4-5D6E-409C-BE32-E72D297353CC}">
              <c16:uniqueId val="{00000003-8798-472C-8175-F0214644B005}"/>
            </c:ext>
          </c:extLst>
        </c:ser>
        <c:ser>
          <c:idx val="4"/>
          <c:order val="4"/>
          <c:tx>
            <c:strRef>
              <c:f>データシート!$A$31</c:f>
              <c:strCache>
                <c:ptCount val="1"/>
                <c:pt idx="0">
                  <c:v>益城町農業集落排水事業特別会計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0.06</c:v>
                </c:pt>
                <c:pt idx="2">
                  <c:v>#N/A</c:v>
                </c:pt>
                <c:pt idx="3">
                  <c:v>0.12</c:v>
                </c:pt>
                <c:pt idx="4">
                  <c:v>#N/A</c:v>
                </c:pt>
                <c:pt idx="5">
                  <c:v>0</c:v>
                </c:pt>
                <c:pt idx="6">
                  <c:v>#N/A</c:v>
                </c:pt>
                <c:pt idx="7">
                  <c:v>0.1</c:v>
                </c:pt>
                <c:pt idx="8">
                  <c:v>#N/A</c:v>
                </c:pt>
                <c:pt idx="9">
                  <c:v>0.18</c:v>
                </c:pt>
              </c:numCache>
            </c:numRef>
          </c:val>
          <c:extLst>
            <c:ext xmlns:c16="http://schemas.microsoft.com/office/drawing/2014/chart" uri="{C3380CC4-5D6E-409C-BE32-E72D297353CC}">
              <c16:uniqueId val="{00000004-8798-472C-8175-F0214644B005}"/>
            </c:ext>
          </c:extLst>
        </c:ser>
        <c:ser>
          <c:idx val="5"/>
          <c:order val="5"/>
          <c:tx>
            <c:strRef>
              <c:f>データシート!$A$32</c:f>
              <c:strCache>
                <c:ptCount val="1"/>
                <c:pt idx="0">
                  <c:v>益城町国民健康保険特別会計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2.48</c:v>
                </c:pt>
                <c:pt idx="2">
                  <c:v>#N/A</c:v>
                </c:pt>
                <c:pt idx="3">
                  <c:v>3.45</c:v>
                </c:pt>
                <c:pt idx="4">
                  <c:v>#N/A</c:v>
                </c:pt>
                <c:pt idx="5">
                  <c:v>3.59</c:v>
                </c:pt>
                <c:pt idx="6">
                  <c:v>#N/A</c:v>
                </c:pt>
                <c:pt idx="7">
                  <c:v>2.5499999999999998</c:v>
                </c:pt>
                <c:pt idx="8">
                  <c:v>#N/A</c:v>
                </c:pt>
                <c:pt idx="9">
                  <c:v>3.9</c:v>
                </c:pt>
              </c:numCache>
            </c:numRef>
          </c:val>
          <c:extLst>
            <c:ext xmlns:c16="http://schemas.microsoft.com/office/drawing/2014/chart" uri="{C3380CC4-5D6E-409C-BE32-E72D297353CC}">
              <c16:uniqueId val="{00000005-8798-472C-8175-F0214644B005}"/>
            </c:ext>
          </c:extLst>
        </c:ser>
        <c:ser>
          <c:idx val="6"/>
          <c:order val="6"/>
          <c:tx>
            <c:strRef>
              <c:f>データシート!$A$33</c:f>
              <c:strCache>
                <c:ptCount val="1"/>
                <c:pt idx="0">
                  <c:v>益城町介護保険特別会計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0.69</c:v>
                </c:pt>
                <c:pt idx="2">
                  <c:v>#N/A</c:v>
                </c:pt>
                <c:pt idx="3">
                  <c:v>0.05</c:v>
                </c:pt>
                <c:pt idx="4">
                  <c:v>#N/A</c:v>
                </c:pt>
                <c:pt idx="5">
                  <c:v>5.24</c:v>
                </c:pt>
                <c:pt idx="6">
                  <c:v>#N/A</c:v>
                </c:pt>
                <c:pt idx="7">
                  <c:v>5.66</c:v>
                </c:pt>
                <c:pt idx="8">
                  <c:v>#N/A</c:v>
                </c:pt>
                <c:pt idx="9">
                  <c:v>5.29</c:v>
                </c:pt>
              </c:numCache>
            </c:numRef>
          </c:val>
          <c:extLst>
            <c:ext xmlns:c16="http://schemas.microsoft.com/office/drawing/2014/chart" uri="{C3380CC4-5D6E-409C-BE32-E72D297353CC}">
              <c16:uniqueId val="{00000006-8798-472C-8175-F0214644B005}"/>
            </c:ext>
          </c:extLst>
        </c:ser>
        <c:ser>
          <c:idx val="7"/>
          <c:order val="7"/>
          <c:tx>
            <c:strRef>
              <c:f>データシート!$A$34</c:f>
              <c:strCache>
                <c:ptCount val="1"/>
                <c:pt idx="0">
                  <c:v>益城町水道事業会計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9.48</c:v>
                </c:pt>
                <c:pt idx="2">
                  <c:v>#N/A</c:v>
                </c:pt>
                <c:pt idx="3">
                  <c:v>12.01</c:v>
                </c:pt>
                <c:pt idx="4">
                  <c:v>#N/A</c:v>
                </c:pt>
                <c:pt idx="5">
                  <c:v>11.86</c:v>
                </c:pt>
                <c:pt idx="6">
                  <c:v>#N/A</c:v>
                </c:pt>
                <c:pt idx="7">
                  <c:v>8.86</c:v>
                </c:pt>
                <c:pt idx="8">
                  <c:v>#N/A</c:v>
                </c:pt>
                <c:pt idx="9">
                  <c:v>13.33</c:v>
                </c:pt>
              </c:numCache>
            </c:numRef>
          </c:val>
          <c:extLst>
            <c:ext xmlns:c16="http://schemas.microsoft.com/office/drawing/2014/chart" uri="{C3380CC4-5D6E-409C-BE32-E72D297353CC}">
              <c16:uniqueId val="{00000007-8798-472C-8175-F0214644B00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4.3099999999999996</c:v>
                </c:pt>
                <c:pt idx="2">
                  <c:v>#N/A</c:v>
                </c:pt>
                <c:pt idx="3">
                  <c:v>10.49</c:v>
                </c:pt>
                <c:pt idx="4">
                  <c:v>#N/A</c:v>
                </c:pt>
                <c:pt idx="5">
                  <c:v>0</c:v>
                </c:pt>
                <c:pt idx="6">
                  <c:v>#N/A</c:v>
                </c:pt>
                <c:pt idx="7">
                  <c:v>3.52</c:v>
                </c:pt>
                <c:pt idx="8">
                  <c:v>#N/A</c:v>
                </c:pt>
                <c:pt idx="9">
                  <c:v>15.82</c:v>
                </c:pt>
              </c:numCache>
            </c:numRef>
          </c:val>
          <c:extLst>
            <c:ext xmlns:c16="http://schemas.microsoft.com/office/drawing/2014/chart" uri="{C3380CC4-5D6E-409C-BE32-E72D297353CC}">
              <c16:uniqueId val="{00000008-8798-472C-8175-F0214644B005}"/>
            </c:ext>
          </c:extLst>
        </c:ser>
        <c:ser>
          <c:idx val="9"/>
          <c:order val="9"/>
          <c:tx>
            <c:strRef>
              <c:f>データシート!$A$36</c:f>
              <c:strCache>
                <c:ptCount val="1"/>
                <c:pt idx="0">
                  <c:v>益城町公共下水道特別会計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0.3</c:v>
                </c:pt>
                <c:pt idx="2">
                  <c:v>#N/A</c:v>
                </c:pt>
                <c:pt idx="3">
                  <c:v>0.21</c:v>
                </c:pt>
                <c:pt idx="4">
                  <c:v>#N/A</c:v>
                </c:pt>
                <c:pt idx="5">
                  <c:v>0.01</c:v>
                </c:pt>
                <c:pt idx="6">
                  <c:v>#N/A</c:v>
                </c:pt>
                <c:pt idx="7">
                  <c:v>0</c:v>
                </c:pt>
                <c:pt idx="8">
                  <c:v>7.24</c:v>
                </c:pt>
                <c:pt idx="9">
                  <c:v>#N/A</c:v>
                </c:pt>
              </c:numCache>
            </c:numRef>
          </c:val>
          <c:extLst>
            <c:ext xmlns:c16="http://schemas.microsoft.com/office/drawing/2014/chart" uri="{C3380CC4-5D6E-409C-BE32-E72D297353CC}">
              <c16:uniqueId val="{00000009-8798-472C-8175-F0214644B00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917</c:v>
                </c:pt>
                <c:pt idx="5">
                  <c:v>924</c:v>
                </c:pt>
                <c:pt idx="8">
                  <c:v>953</c:v>
                </c:pt>
                <c:pt idx="11">
                  <c:v>976</c:v>
                </c:pt>
                <c:pt idx="14">
                  <c:v>956</c:v>
                </c:pt>
              </c:numCache>
            </c:numRef>
          </c:val>
          <c:extLst>
            <c:ext xmlns:c16="http://schemas.microsoft.com/office/drawing/2014/chart" uri="{C3380CC4-5D6E-409C-BE32-E72D297353CC}">
              <c16:uniqueId val="{00000000-26D3-4338-99A0-1344336BC89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2</c:v>
                </c:pt>
              </c:numCache>
            </c:numRef>
          </c:val>
          <c:extLst>
            <c:ext xmlns:c16="http://schemas.microsoft.com/office/drawing/2014/chart" uri="{C3380CC4-5D6E-409C-BE32-E72D297353CC}">
              <c16:uniqueId val="{00000001-26D3-4338-99A0-1344336BC89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6D3-4338-99A0-1344336BC89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4</c:v>
                </c:pt>
                <c:pt idx="9">
                  <c:v>4</c:v>
                </c:pt>
                <c:pt idx="12">
                  <c:v>4</c:v>
                </c:pt>
              </c:numCache>
            </c:numRef>
          </c:val>
          <c:extLst>
            <c:ext xmlns:c16="http://schemas.microsoft.com/office/drawing/2014/chart" uri="{C3380CC4-5D6E-409C-BE32-E72D297353CC}">
              <c16:uniqueId val="{00000003-26D3-4338-99A0-1344336BC89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501</c:v>
                </c:pt>
                <c:pt idx="3">
                  <c:v>671</c:v>
                </c:pt>
                <c:pt idx="6">
                  <c:v>384</c:v>
                </c:pt>
                <c:pt idx="9">
                  <c:v>504</c:v>
                </c:pt>
                <c:pt idx="12">
                  <c:v>627</c:v>
                </c:pt>
              </c:numCache>
            </c:numRef>
          </c:val>
          <c:extLst>
            <c:ext xmlns:c16="http://schemas.microsoft.com/office/drawing/2014/chart" uri="{C3380CC4-5D6E-409C-BE32-E72D297353CC}">
              <c16:uniqueId val="{00000004-26D3-4338-99A0-1344336BC89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6D3-4338-99A0-1344336BC89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6D3-4338-99A0-1344336BC89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854</c:v>
                </c:pt>
                <c:pt idx="3">
                  <c:v>902</c:v>
                </c:pt>
                <c:pt idx="6">
                  <c:v>976</c:v>
                </c:pt>
                <c:pt idx="9">
                  <c:v>930</c:v>
                </c:pt>
                <c:pt idx="12">
                  <c:v>938</c:v>
                </c:pt>
              </c:numCache>
            </c:numRef>
          </c:val>
          <c:extLst>
            <c:ext xmlns:c16="http://schemas.microsoft.com/office/drawing/2014/chart" uri="{C3380CC4-5D6E-409C-BE32-E72D297353CC}">
              <c16:uniqueId val="{00000007-26D3-4338-99A0-1344336BC89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438</c:v>
                </c:pt>
                <c:pt idx="2">
                  <c:v>#N/A</c:v>
                </c:pt>
                <c:pt idx="3">
                  <c:v>#N/A</c:v>
                </c:pt>
                <c:pt idx="4">
                  <c:v>649</c:v>
                </c:pt>
                <c:pt idx="5">
                  <c:v>#N/A</c:v>
                </c:pt>
                <c:pt idx="6">
                  <c:v>#N/A</c:v>
                </c:pt>
                <c:pt idx="7">
                  <c:v>411</c:v>
                </c:pt>
                <c:pt idx="8">
                  <c:v>#N/A</c:v>
                </c:pt>
                <c:pt idx="9">
                  <c:v>#N/A</c:v>
                </c:pt>
                <c:pt idx="10">
                  <c:v>462</c:v>
                </c:pt>
                <c:pt idx="11">
                  <c:v>#N/A</c:v>
                </c:pt>
                <c:pt idx="12">
                  <c:v>#N/A</c:v>
                </c:pt>
                <c:pt idx="13">
                  <c:v>615</c:v>
                </c:pt>
                <c:pt idx="14">
                  <c:v>#N/A</c:v>
                </c:pt>
              </c:numCache>
            </c:numRef>
          </c:val>
          <c:smooth val="0"/>
          <c:extLst>
            <c:ext xmlns:c16="http://schemas.microsoft.com/office/drawing/2014/chart" uri="{C3380CC4-5D6E-409C-BE32-E72D297353CC}">
              <c16:uniqueId val="{00000008-26D3-4338-99A0-1344336BC89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11250</c:v>
                </c:pt>
                <c:pt idx="5">
                  <c:v>17469</c:v>
                </c:pt>
                <c:pt idx="8">
                  <c:v>22272</c:v>
                </c:pt>
                <c:pt idx="11">
                  <c:v>25549</c:v>
                </c:pt>
                <c:pt idx="14">
                  <c:v>29494</c:v>
                </c:pt>
              </c:numCache>
            </c:numRef>
          </c:val>
          <c:extLst>
            <c:ext xmlns:c16="http://schemas.microsoft.com/office/drawing/2014/chart" uri="{C3380CC4-5D6E-409C-BE32-E72D297353CC}">
              <c16:uniqueId val="{00000000-03C2-4FE7-A932-B8A10A270F1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199</c:v>
                </c:pt>
                <c:pt idx="5">
                  <c:v>314</c:v>
                </c:pt>
                <c:pt idx="8">
                  <c:v>808</c:v>
                </c:pt>
                <c:pt idx="11">
                  <c:v>1456</c:v>
                </c:pt>
                <c:pt idx="14">
                  <c:v>6783</c:v>
                </c:pt>
              </c:numCache>
            </c:numRef>
          </c:val>
          <c:extLst>
            <c:ext xmlns:c16="http://schemas.microsoft.com/office/drawing/2014/chart" uri="{C3380CC4-5D6E-409C-BE32-E72D297353CC}">
              <c16:uniqueId val="{00000001-03C2-4FE7-A932-B8A10A270F1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4049</c:v>
                </c:pt>
                <c:pt idx="5">
                  <c:v>3968</c:v>
                </c:pt>
                <c:pt idx="8">
                  <c:v>5726</c:v>
                </c:pt>
                <c:pt idx="11">
                  <c:v>5498</c:v>
                </c:pt>
                <c:pt idx="14">
                  <c:v>5798</c:v>
                </c:pt>
              </c:numCache>
            </c:numRef>
          </c:val>
          <c:extLst>
            <c:ext xmlns:c16="http://schemas.microsoft.com/office/drawing/2014/chart" uri="{C3380CC4-5D6E-409C-BE32-E72D297353CC}">
              <c16:uniqueId val="{00000002-03C2-4FE7-A932-B8A10A270F1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3C2-4FE7-A932-B8A10A270F1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3C2-4FE7-A932-B8A10A270F1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48</c:v>
                </c:pt>
                <c:pt idx="12">
                  <c:v>65</c:v>
                </c:pt>
              </c:numCache>
            </c:numRef>
          </c:val>
          <c:extLst>
            <c:ext xmlns:c16="http://schemas.microsoft.com/office/drawing/2014/chart" uri="{C3380CC4-5D6E-409C-BE32-E72D297353CC}">
              <c16:uniqueId val="{00000005-03C2-4FE7-A932-B8A10A270F1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718</c:v>
                </c:pt>
                <c:pt idx="3">
                  <c:v>397</c:v>
                </c:pt>
                <c:pt idx="6">
                  <c:v>309</c:v>
                </c:pt>
                <c:pt idx="9">
                  <c:v>134</c:v>
                </c:pt>
                <c:pt idx="12">
                  <c:v>48</c:v>
                </c:pt>
              </c:numCache>
            </c:numRef>
          </c:val>
          <c:extLst>
            <c:ext xmlns:c16="http://schemas.microsoft.com/office/drawing/2014/chart" uri="{C3380CC4-5D6E-409C-BE32-E72D297353CC}">
              <c16:uniqueId val="{00000006-03C2-4FE7-A932-B8A10A270F1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43</c:v>
                </c:pt>
                <c:pt idx="6">
                  <c:v>39</c:v>
                </c:pt>
                <c:pt idx="9">
                  <c:v>35</c:v>
                </c:pt>
                <c:pt idx="12">
                  <c:v>30</c:v>
                </c:pt>
              </c:numCache>
            </c:numRef>
          </c:val>
          <c:extLst>
            <c:ext xmlns:c16="http://schemas.microsoft.com/office/drawing/2014/chart" uri="{C3380CC4-5D6E-409C-BE32-E72D297353CC}">
              <c16:uniqueId val="{00000007-03C2-4FE7-A932-B8A10A270F1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5789</c:v>
                </c:pt>
                <c:pt idx="3">
                  <c:v>6736</c:v>
                </c:pt>
                <c:pt idx="6">
                  <c:v>5803</c:v>
                </c:pt>
                <c:pt idx="9">
                  <c:v>5687</c:v>
                </c:pt>
                <c:pt idx="12">
                  <c:v>5140</c:v>
                </c:pt>
              </c:numCache>
            </c:numRef>
          </c:val>
          <c:extLst>
            <c:ext xmlns:c16="http://schemas.microsoft.com/office/drawing/2014/chart" uri="{C3380CC4-5D6E-409C-BE32-E72D297353CC}">
              <c16:uniqueId val="{00000008-03C2-4FE7-A932-B8A10A270F1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3C2-4FE7-A932-B8A10A270F1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9839</c:v>
                </c:pt>
                <c:pt idx="3">
                  <c:v>16472</c:v>
                </c:pt>
                <c:pt idx="6">
                  <c:v>22209</c:v>
                </c:pt>
                <c:pt idx="9">
                  <c:v>27926</c:v>
                </c:pt>
                <c:pt idx="12">
                  <c:v>38847</c:v>
                </c:pt>
              </c:numCache>
            </c:numRef>
          </c:val>
          <c:extLst>
            <c:ext xmlns:c16="http://schemas.microsoft.com/office/drawing/2014/chart" uri="{C3380CC4-5D6E-409C-BE32-E72D297353CC}">
              <c16:uniqueId val="{0000000A-03C2-4FE7-A932-B8A10A270F1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849</c:v>
                </c:pt>
                <c:pt idx="2">
                  <c:v>#N/A</c:v>
                </c:pt>
                <c:pt idx="3">
                  <c:v>#N/A</c:v>
                </c:pt>
                <c:pt idx="4">
                  <c:v>1898</c:v>
                </c:pt>
                <c:pt idx="5">
                  <c:v>#N/A</c:v>
                </c:pt>
                <c:pt idx="6">
                  <c:v>#N/A</c:v>
                </c:pt>
                <c:pt idx="7">
                  <c:v>0</c:v>
                </c:pt>
                <c:pt idx="8">
                  <c:v>#N/A</c:v>
                </c:pt>
                <c:pt idx="9">
                  <c:v>#N/A</c:v>
                </c:pt>
                <c:pt idx="10">
                  <c:v>1326</c:v>
                </c:pt>
                <c:pt idx="11">
                  <c:v>#N/A</c:v>
                </c:pt>
                <c:pt idx="12">
                  <c:v>#N/A</c:v>
                </c:pt>
                <c:pt idx="13">
                  <c:v>2054</c:v>
                </c:pt>
                <c:pt idx="14">
                  <c:v>#N/A</c:v>
                </c:pt>
              </c:numCache>
            </c:numRef>
          </c:val>
          <c:smooth val="0"/>
          <c:extLst>
            <c:ext xmlns:c16="http://schemas.microsoft.com/office/drawing/2014/chart" uri="{C3380CC4-5D6E-409C-BE32-E72D297353CC}">
              <c16:uniqueId val="{0000000B-03C2-4FE7-A932-B8A10A270F1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1118</c:v>
                </c:pt>
                <c:pt idx="1">
                  <c:v>1119</c:v>
                </c:pt>
                <c:pt idx="2">
                  <c:v>1119</c:v>
                </c:pt>
              </c:numCache>
            </c:numRef>
          </c:val>
          <c:extLst>
            <c:ext xmlns:c16="http://schemas.microsoft.com/office/drawing/2014/chart" uri="{C3380CC4-5D6E-409C-BE32-E72D297353CC}">
              <c16:uniqueId val="{00000000-FEED-4EAF-80C7-3193BC54F7C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511</c:v>
                </c:pt>
                <c:pt idx="1">
                  <c:v>511</c:v>
                </c:pt>
                <c:pt idx="2">
                  <c:v>891</c:v>
                </c:pt>
              </c:numCache>
            </c:numRef>
          </c:val>
          <c:extLst>
            <c:ext xmlns:c16="http://schemas.microsoft.com/office/drawing/2014/chart" uri="{C3380CC4-5D6E-409C-BE32-E72D297353CC}">
              <c16:uniqueId val="{00000001-FEED-4EAF-80C7-3193BC54F7C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3953</c:v>
                </c:pt>
                <c:pt idx="1">
                  <c:v>3725</c:v>
                </c:pt>
                <c:pt idx="2">
                  <c:v>3496</c:v>
                </c:pt>
              </c:numCache>
            </c:numRef>
          </c:val>
          <c:extLst>
            <c:ext xmlns:c16="http://schemas.microsoft.com/office/drawing/2014/chart" uri="{C3380CC4-5D6E-409C-BE32-E72D297353CC}">
              <c16:uniqueId val="{00000002-FEED-4EAF-80C7-3193BC54F7C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{EACED56A-CDC3-4C6A-B6F2-F927EAB8EB75}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3E05-41BA-96F6-50DB5A76E4D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{A7F9A8A6-8DEA-45D2-8A9F-29CB791DE3F1}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E05-41BA-96F6-50DB5A76E4D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{01AFA2D3-9BD8-4DDA-99BE-066B7CD01B75}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E05-41BA-96F6-50DB5A76E4D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{BE433E6A-4378-471A-AD2B-6FB6DB2C33BD}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E05-41BA-96F6-50DB5A76E4D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{60A774AC-D653-4259-B876-66F1C6F9D1D2}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E05-41BA-96F6-50DB5A76E4DF}"/>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{1D7022FC-B304-4562-81FA-CFBF856959DF}</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3E05-41BA-96F6-50DB5A76E4DF}"/>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{8B9E5B35-8393-4554-89FC-06B14D352592}</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3E05-41BA-96F6-50DB5A76E4DF}"/>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{3784A1A6-AD1F-45F8-B4DC-AC35DEEC0F4A}</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3E05-41BA-96F6-50DB5A76E4DF}"/>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{59571D13-DCE1-4A52-A45E-5CB2984CD3DC}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3E05-41BA-96F6-50DB5A76E4D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57.8</c:v>
                </c:pt>
                <c:pt idx="16">
                  <c:v>59.4</c:v>
                </c:pt>
                <c:pt idx="24">
                  <c:v>59.4</c:v>
                </c:pt>
                <c:pt idx="32">
                  <c:v>44.3</c:v>
                </c:pt>
              </c:numCache>
            </c:numRef>
          </c:xVal>
          <c:yVal>
            <c:numRef>
              <c:f>公会計指標分析・財政指標組合せ分析表!$BP$51:$DC$51</c:f>
              <c:numCache>
                <c:formatCode>#,##0.0;"▲ "#,##0.0</c:formatCode>
                <c:ptCount val="40"/>
                <c:pt idx="8">
                  <c:v>30.2</c:v>
                </c:pt>
                <c:pt idx="24">
                  <c:v>21.4</c:v>
                </c:pt>
                <c:pt idx="32">
                  <c:v>32.200000000000003</c:v>
                </c:pt>
              </c:numCache>
            </c:numRef>
          </c:yVal>
          <c:smooth val="0"/>
          <c:extLst>
            <c:ext xmlns:c16="http://schemas.microsoft.com/office/drawing/2014/chart" uri="{C3380CC4-5D6E-409C-BE32-E72D297353CC}">
              <c16:uniqueId val="{00000009-3E05-41BA-96F6-50DB5A76E4D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{077971D1-3644-430F-88CA-70DBE25CF6D5}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3E05-41BA-96F6-50DB5A76E4D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{3F276601-38F5-4144-A96A-1F65D1BB38C6}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E05-41BA-96F6-50DB5A76E4D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{8D7F3D3A-87FC-4902-BCF6-8BE30F7D1B9E}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E05-41BA-96F6-50DB5A76E4D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{6295F129-07AE-4A63-B739-080C898CC6DA}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E05-41BA-96F6-50DB5A76E4D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{F98CAE60-1231-4F5A-9818-AF542EF9FD39}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E05-41BA-96F6-50DB5A76E4DF}"/>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{99949B44-3B18-4009-B0E0-4EF1F70C0D4E}</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3E05-41BA-96F6-50DB5A76E4DF}"/>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{F6CF2C79-D38E-4A50-98E4-EFDBAD375E30}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3E05-41BA-96F6-50DB5A76E4DF}"/>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{A7FA7C96-97E0-4E41-8861-FDE476A1BA3A}</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3E05-41BA-96F6-50DB5A76E4DF}"/>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{B264F05F-6C9B-417C-9AEE-7212FAD3356A}</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3E05-41BA-96F6-50DB5A76E4D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56.1</c:v>
                </c:pt>
                <c:pt idx="16">
                  <c:v>58.1</c:v>
                </c:pt>
                <c:pt idx="24">
                  <c:v>59.4</c:v>
                </c:pt>
                <c:pt idx="32">
                  <c:v>60.7</c:v>
                </c:pt>
              </c:numCache>
            </c:numRef>
          </c:xVal>
          <c:yVal>
            <c:numRef>
              <c:f>公会計指標分析・財政指標組合せ分析表!$BP$55:$DC$55</c:f>
              <c:numCache>
                <c:formatCode>#,##0.0;"▲ "#,##0.0</c:formatCode>
                <c:ptCount val="40"/>
                <c:pt idx="8">
                  <c:v>21</c:v>
                </c:pt>
                <c:pt idx="16">
                  <c:v>20.2</c:v>
                </c:pt>
                <c:pt idx="24">
                  <c:v>18.3</c:v>
                </c:pt>
                <c:pt idx="32">
                  <c:v>20.3</c:v>
                </c:pt>
              </c:numCache>
            </c:numRef>
          </c:yVal>
          <c:smooth val="0"/>
          <c:extLst>
            <c:ext xmlns:c16="http://schemas.microsoft.com/office/drawing/2014/chart" uri="{C3380CC4-5D6E-409C-BE32-E72D297353CC}">
              <c16:uniqueId val="{00000013-3E05-41BA-96F6-50DB5A76E4DF}"/>
            </c:ext>
          </c:extLst>
        </c:ser>
        <c:dLbls>
          <c:showLegendKey val="0"/>
          <c:showVal val="1"/>
          <c:showCatName val="0"/>
          <c:showSerName val="0"/>
          <c:showPercent val="0"/>
          <c:showBubbleSize val="0"/>
        </c:dLbls>
        <c:axId val="46179840"/>
        <c:axId val="46181760"/>
      </c:scatterChart>
      <c:valAx>
        <c:axId val="46179840"/>
        <c:scaling>
          <c:orientation val="minMax"/>
          <c:max val="63"/>
          <c:min val="4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5"/>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{E6E350B4-7BE7-4625-9DBB-3D6DEB8FE636}</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B223-42A5-B631-797A9E58379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{3AD3FAC9-D55A-4E23-9744-8539BAAACA9D}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223-42A5-B631-797A9E58379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{83A3D05F-569F-4190-AE2E-E2AA2C8FF2B2}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223-42A5-B631-797A9E58379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{21DE6282-9A2A-4C15-A81A-3EB73F3F7B40}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223-42A5-B631-797A9E58379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{E8428F89-A0DB-46BE-8207-33A210BB7D85}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223-42A5-B631-797A9E583791}"/>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{C8C1A869-49BE-42C2-9C64-99201580B4A5}</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B223-42A5-B631-797A9E583791}"/>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{22DFD1D2-E664-4A28-BA9A-96794976D691}</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B223-42A5-B631-797A9E583791}"/>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{97F7811B-EE43-45AF-AE09-C765AA50E792}</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B223-42A5-B631-797A9E583791}"/>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{6D5A3806-D4A7-4C6F-A15D-AC1F66938DF0}</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B223-42A5-B631-797A9E58379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6.4</c:v>
                </c:pt>
                <c:pt idx="8">
                  <c:v>7.7</c:v>
                </c:pt>
                <c:pt idx="16">
                  <c:v>8</c:v>
                </c:pt>
                <c:pt idx="24">
                  <c:v>8.1</c:v>
                </c:pt>
                <c:pt idx="32">
                  <c:v>7.9</c:v>
                </c:pt>
              </c:numCache>
            </c:numRef>
          </c:xVal>
          <c:yVal>
            <c:numRef>
              <c:f>公会計指標分析・財政指標組合せ分析表!$BP$73:$DC$73</c:f>
              <c:numCache>
                <c:formatCode>#,##0.0;"▲ "#,##0.0</c:formatCode>
                <c:ptCount val="40"/>
                <c:pt idx="0">
                  <c:v>13.7</c:v>
                </c:pt>
                <c:pt idx="8">
                  <c:v>30.2</c:v>
                </c:pt>
                <c:pt idx="24">
                  <c:v>21.4</c:v>
                </c:pt>
                <c:pt idx="32">
                  <c:v>32.200000000000003</c:v>
                </c:pt>
              </c:numCache>
            </c:numRef>
          </c:yVal>
          <c:smooth val="0"/>
          <c:extLst>
            <c:ext xmlns:c16="http://schemas.microsoft.com/office/drawing/2014/chart" uri="{C3380CC4-5D6E-409C-BE32-E72D297353CC}">
              <c16:uniqueId val="{00000009-B223-42A5-B631-797A9E58379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{11E79FB1-AA88-42C2-9CB0-33691C8699CC}</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B223-42A5-B631-797A9E58379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{5E40F2EE-5A8C-4CC8-8839-FDFD69C1F692}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223-42A5-B631-797A9E58379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{6E003935-B7CC-49D0-AA99-149E1A21BE59}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223-42A5-B631-797A9E58379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{D607BA9B-5F0A-4C1E-AFFA-5E6BF00D7DAB}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223-42A5-B631-797A9E58379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{3398198D-B187-474D-98BA-272BC0C05250}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223-42A5-B631-797A9E583791}"/>
                </c:ext>
              </c:extLst>
            </c:dLbl>
            <c:dLbl>
              <c:idx val="8"/>
              <c:layout>
                <c:manualLayout>
                  <c:x val="0"/>
                  <c:y val="-6.933832086564418E-3"/>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{B603298D-63FC-420B-92A3-45367EA332AE}</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B223-42A5-B631-797A9E583791}"/>
                </c:ext>
              </c:extLst>
            </c:dLbl>
            <c:dLbl>
              <c:idx val="16"/>
              <c:layout>
                <c:manualLayout>
                  <c:x val="0"/>
                  <c:y val="6.9338320865643382E-3"/>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{3F8482E1-3DAB-4C04-A055-BF8CA45FCA80}</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B223-42A5-B631-797A9E583791}"/>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{8B4708CC-4768-4F89-BACF-BADAC7086D6D}</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B223-42A5-B631-797A9E583791}"/>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{E45937D0-9101-4260-9E1D-273C3AB0692F}</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B223-42A5-B631-797A9E58379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6.8</c:v>
                </c:pt>
                <c:pt idx="32">
                  <c:v>6.6</c:v>
                </c:pt>
              </c:numCache>
            </c:numRef>
          </c:xVal>
          <c:yVal>
            <c:numRef>
              <c:f>公会計指標分析・財政指標組合せ分析表!$BP$77:$DC$77</c:f>
              <c:numCache>
                <c:formatCode>#,##0.0;"▲ "#,##0.0</c:formatCode>
                <c:ptCount val="40"/>
                <c:pt idx="0">
                  <c:v>13</c:v>
                </c:pt>
                <c:pt idx="8">
                  <c:v>21</c:v>
                </c:pt>
                <c:pt idx="16">
                  <c:v>20.2</c:v>
                </c:pt>
                <c:pt idx="24">
                  <c:v>18.3</c:v>
                </c:pt>
                <c:pt idx="32">
                  <c:v>20.3</c:v>
                </c:pt>
              </c:numCache>
            </c:numRef>
          </c:yVal>
          <c:smooth val="0"/>
          <c:extLst>
            <c:ext xmlns:c16="http://schemas.microsoft.com/office/drawing/2014/chart" uri="{C3380CC4-5D6E-409C-BE32-E72D297353CC}">
              <c16:uniqueId val="{00000013-B223-42A5-B631-797A9E583791}"/>
            </c:ext>
          </c:extLst>
        </c:ser>
        <c:dLbls>
          <c:showLegendKey val="0"/>
          <c:showVal val="1"/>
          <c:showCatName val="0"/>
          <c:showSerName val="0"/>
          <c:showPercent val="0"/>
          <c:showBubbleSize val="0"/>
        </c:dLbls>
        <c:axId val="84219776"/>
        <c:axId val="84234240"/>
      </c:scatterChart>
      <c:valAx>
        <c:axId val="84219776"/>
        <c:scaling>
          <c:orientation val="minMax"/>
          <c:max val="8.2999999999999989"/>
          <c:min val="6.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6"/>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熊本県益城町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33,099
32,932
65.68
48,493,479
46,791,008
1,159,173
7,324,602
38,847,141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32.2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年熊本地震の影響による人口減少（被災前</a:t>
          </a:r>
          <a:r>
            <a:rPr kumimoji="1" lang="en-US" altLang="ja-JP" sz="1300">
              <a:latin typeface="ＭＳ Ｐゴシック" panose="020B0600070205080204" pitchFamily="50" charset="-128"/>
              <a:ea typeface="ＭＳ Ｐゴシック" panose="020B0600070205080204" pitchFamily="50" charset="-128"/>
            </a:rPr>
            <a:t>34,499</a:t>
          </a:r>
          <a:r>
            <a:rPr kumimoji="1" lang="ja-JP" altLang="en-US" sz="1300">
              <a:latin typeface="ＭＳ Ｐゴシック" panose="020B0600070205080204" pitchFamily="50" charset="-128"/>
              <a:ea typeface="ＭＳ Ｐゴシック" panose="020B0600070205080204" pitchFamily="50" charset="-128"/>
            </a:rPr>
            <a:t>人→令和元年度末</a:t>
          </a:r>
          <a:r>
            <a:rPr kumimoji="1" lang="en-US" altLang="ja-JP" sz="1300">
              <a:latin typeface="ＭＳ Ｐゴシック" panose="020B0600070205080204" pitchFamily="50" charset="-128"/>
              <a:ea typeface="ＭＳ Ｐゴシック" panose="020B0600070205080204" pitchFamily="50" charset="-128"/>
            </a:rPr>
            <a:t>33,128</a:t>
          </a:r>
          <a:r>
            <a:rPr kumimoji="1" lang="ja-JP" altLang="en-US" sz="1300">
              <a:latin typeface="ＭＳ Ｐゴシック" panose="020B0600070205080204" pitchFamily="50" charset="-128"/>
              <a:ea typeface="ＭＳ Ｐゴシック" panose="020B0600070205080204" pitchFamily="50" charset="-128"/>
            </a:rPr>
            <a:t>人）はあるものの、雑損控除の縮小による個人住民税の増加や新築住宅増加による固定資産税の増加もあり基準財政収入額が増えたものの、基準財政需要額も増加したため、財政力指数は３年平均では横ばいとなった。</a:t>
          </a:r>
        </a:p>
        <a:p>
          <a:r>
            <a:rPr kumimoji="1" lang="ja-JP" altLang="en-US" sz="1300">
              <a:latin typeface="ＭＳ Ｐゴシック" panose="020B0600070205080204" pitchFamily="50" charset="-128"/>
              <a:ea typeface="ＭＳ Ｐゴシック" panose="020B0600070205080204" pitchFamily="50" charset="-128"/>
            </a:rPr>
            <a:t>　引き続き、復旧・復興事業を着実に実施することで、人口の回復及び企業の誘致等に取り組み将来の財政基盤の安定につなげたい。</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14722"/>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68439</xdr:rowOff>
    </xdr:from>
    <xdr:to>
      <xdr:col>23</xdr:col>
      <xdr:colOff>133350</xdr:colOff>
      <xdr:row>43</xdr:row>
      <xdr:rowOff>68439</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4407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58155</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87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68439</xdr:rowOff>
    </xdr:from>
    <xdr:to>
      <xdr:col>19</xdr:col>
      <xdr:colOff>133350</xdr:colOff>
      <xdr:row>43</xdr:row>
      <xdr:rowOff>68439</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440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153405</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68439</xdr:rowOff>
    </xdr:from>
    <xdr:to>
      <xdr:col>15</xdr:col>
      <xdr:colOff>82550</xdr:colOff>
      <xdr:row>43</xdr:row>
      <xdr:rowOff>68439</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440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68439</xdr:rowOff>
    </xdr:from>
    <xdr:to>
      <xdr:col>11</xdr:col>
      <xdr:colOff>31750</xdr:colOff>
      <xdr:row>43</xdr:row>
      <xdr:rowOff>68439</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440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68439</xdr:rowOff>
    </xdr:from>
    <xdr:to>
      <xdr:col>11</xdr:col>
      <xdr:colOff>82550</xdr:colOff>
      <xdr:row>42</xdr:row>
      <xdr:rowOff>170039</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8766</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17639</xdr:rowOff>
    </xdr:from>
    <xdr:to>
      <xdr:col>23</xdr:col>
      <xdr:colOff>184150</xdr:colOff>
      <xdr:row>43</xdr:row>
      <xdr:rowOff>119239</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161166</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6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17639</xdr:rowOff>
    </xdr:from>
    <xdr:to>
      <xdr:col>19</xdr:col>
      <xdr:colOff>184150</xdr:colOff>
      <xdr:row>43</xdr:row>
      <xdr:rowOff>119239</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104016</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76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17639</xdr:rowOff>
    </xdr:from>
    <xdr:to>
      <xdr:col>15</xdr:col>
      <xdr:colOff>133350</xdr:colOff>
      <xdr:row>43</xdr:row>
      <xdr:rowOff>119239</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104016</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17639</xdr:rowOff>
    </xdr:from>
    <xdr:to>
      <xdr:col>11</xdr:col>
      <xdr:colOff>82550</xdr:colOff>
      <xdr:row>43</xdr:row>
      <xdr:rowOff>119239</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104016</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17639</xdr:rowOff>
    </xdr:from>
    <xdr:to>
      <xdr:col>7</xdr:col>
      <xdr:colOff>31750</xdr:colOff>
      <xdr:row>43</xdr:row>
      <xdr:rowOff>119239</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104016</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物件費･維持補修費の経常充当一般財源の増加もあったが、補助費等･繰出金充当一般財源の減商が上回り、</a:t>
          </a:r>
          <a:r>
            <a:rPr kumimoji="1" lang="en-US" altLang="ja-JP" sz="1300">
              <a:latin typeface="ＭＳ Ｐゴシック" panose="020B0600070205080204" pitchFamily="50" charset="-128"/>
              <a:ea typeface="ＭＳ Ｐゴシック" panose="020B0600070205080204" pitchFamily="50" charset="-128"/>
            </a:rPr>
            <a:t>104</a:t>
          </a:r>
          <a:r>
            <a:rPr kumimoji="1" lang="ja-JP" altLang="en-US" sz="1300">
              <a:latin typeface="ＭＳ Ｐゴシック" panose="020B0600070205080204" pitchFamily="50" charset="-128"/>
              <a:ea typeface="ＭＳ Ｐゴシック" panose="020B0600070205080204" pitchFamily="50" charset="-128"/>
            </a:rPr>
            <a:t>百万円の減少となったが、経常一般財源も </a:t>
          </a:r>
          <a:r>
            <a:rPr kumimoji="1" lang="en-US" altLang="ja-JP" sz="1300">
              <a:latin typeface="ＭＳ Ｐゴシック" panose="020B0600070205080204" pitchFamily="50" charset="-128"/>
              <a:ea typeface="ＭＳ Ｐゴシック" panose="020B0600070205080204" pitchFamily="50" charset="-128"/>
            </a:rPr>
            <a:t>121</a:t>
          </a:r>
          <a:r>
            <a:rPr kumimoji="1" lang="ja-JP" altLang="en-US" sz="1300">
              <a:latin typeface="ＭＳ Ｐゴシック" panose="020B0600070205080204" pitchFamily="50" charset="-128"/>
              <a:ea typeface="ＭＳ Ｐゴシック" panose="020B0600070205080204" pitchFamily="50" charset="-128"/>
            </a:rPr>
            <a:t>百万円の減となり、経常収支比率は </a:t>
          </a:r>
          <a:r>
            <a:rPr kumimoji="1" lang="en-US" altLang="ja-JP" sz="1300">
              <a:latin typeface="ＭＳ Ｐゴシック" panose="020B0600070205080204" pitchFamily="50" charset="-128"/>
              <a:ea typeface="ＭＳ Ｐゴシック" panose="020B0600070205080204" pitchFamily="50" charset="-128"/>
            </a:rPr>
            <a:t>93.9%</a:t>
          </a:r>
          <a:r>
            <a:rPr kumimoji="1" lang="ja-JP" altLang="en-US" sz="1300">
              <a:latin typeface="ＭＳ Ｐゴシック" panose="020B0600070205080204" pitchFamily="50" charset="-128"/>
              <a:ea typeface="ＭＳ Ｐゴシック" panose="020B0600070205080204" pitchFamily="50" charset="-128"/>
            </a:rPr>
            <a:t>と前年度比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ポイントの減となった。</a:t>
          </a:r>
        </a:p>
        <a:p>
          <a:r>
            <a:rPr kumimoji="1" lang="ja-JP" altLang="en-US" sz="1300">
              <a:latin typeface="ＭＳ Ｐゴシック" panose="020B0600070205080204" pitchFamily="50" charset="-128"/>
              <a:ea typeface="ＭＳ Ｐゴシック" panose="020B0600070205080204" pitchFamily="50" charset="-128"/>
            </a:rPr>
            <a:t> 新型ｺﾛﾅｳｲﾙｽの影響のより町税の増が見込みづらくなり、今後の公債費増への対応もあるため、行政改革を通じた義務的経費等歳出の徹底見直し･新規財源開拓にこれまで以上に取り組む。</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84772</xdr:rowOff>
    </xdr:from>
    <xdr:to>
      <xdr:col>23</xdr:col>
      <xdr:colOff>133350</xdr:colOff>
      <xdr:row>66</xdr:row>
      <xdr:rowOff>64453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28872"/>
          <a:ext cx="0" cy="1351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36530</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35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64453</xdr:rowOff>
    </xdr:from>
    <xdr:to>
      <xdr:col>24</xdr:col>
      <xdr:colOff>12700</xdr:colOff>
      <xdr:row>66</xdr:row>
      <xdr:rowOff>64453</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8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171149</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84772</xdr:rowOff>
    </xdr:from>
    <xdr:to>
      <xdr:col>24</xdr:col>
      <xdr:colOff>12700</xdr:colOff>
      <xdr:row>58</xdr:row>
      <xdr:rowOff>84772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45403</xdr:rowOff>
    </xdr:from>
    <xdr:to>
      <xdr:col>23</xdr:col>
      <xdr:colOff>133350</xdr:colOff>
      <xdr:row>64</xdr:row>
      <xdr:rowOff>51435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1018203"/>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49865</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79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33338</xdr:rowOff>
    </xdr:from>
    <xdr:to>
      <xdr:col>23</xdr:col>
      <xdr:colOff>184150</xdr:colOff>
      <xdr:row>63</xdr:row>
      <xdr:rowOff>134938</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33338</xdr:rowOff>
    </xdr:from>
    <xdr:to>
      <xdr:col>19</xdr:col>
      <xdr:colOff>133350</xdr:colOff>
      <xdr:row>64</xdr:row>
      <xdr:rowOff>51435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1006138"/>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120984</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57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33338</xdr:rowOff>
    </xdr:from>
    <xdr:to>
      <xdr:col>15</xdr:col>
      <xdr:colOff>82550</xdr:colOff>
      <xdr:row>65</xdr:row>
      <xdr:rowOff>30797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1006138"/>
          <a:ext cx="889000" cy="16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96855</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26353</xdr:rowOff>
    </xdr:from>
    <xdr:to>
      <xdr:col>11</xdr:col>
      <xdr:colOff>31750</xdr:colOff>
      <xdr:row>65</xdr:row>
      <xdr:rowOff>30797</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656253"/>
          <a:ext cx="889000" cy="518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96855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116840</xdr:rowOff>
    </xdr:from>
    <xdr:to>
      <xdr:col>7</xdr:col>
      <xdr:colOff>31750</xdr:colOff>
      <xdr:row>62</xdr:row>
      <xdr:rowOff>46990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57167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166053</xdr:rowOff>
    </xdr:from>
    <xdr:to>
      <xdr:col>23</xdr:col>
      <xdr:colOff>184150</xdr:colOff>
      <xdr:row>64</xdr:row>
      <xdr:rowOff>96203</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96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138130</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939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635</xdr:rowOff>
    </xdr:from>
    <xdr:to>
      <xdr:col>19</xdr:col>
      <xdr:colOff>184150</xdr:colOff>
      <xdr:row>64</xdr:row>
      <xdr:rowOff>102235</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87012</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059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153988</xdr:rowOff>
    </xdr:from>
    <xdr:to>
      <xdr:col>15</xdr:col>
      <xdr:colOff>133350</xdr:colOff>
      <xdr:row>64</xdr:row>
      <xdr:rowOff>84138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95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68915</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104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151447</xdr:rowOff>
    </xdr:from>
    <xdr:to>
      <xdr:col>11</xdr:col>
      <xdr:colOff>82550</xdr:colOff>
      <xdr:row>65</xdr:row>
      <xdr:rowOff>81597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112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66374</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210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147003</xdr:rowOff>
    </xdr:from>
    <xdr:to>
      <xdr:col>7</xdr:col>
      <xdr:colOff>31750</xdr:colOff>
      <xdr:row>62</xdr:row>
      <xdr:rowOff>77153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60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61930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691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[152,190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昨年度に比べ</a:t>
          </a:r>
          <a:r>
            <a:rPr kumimoji="1" lang="en-US" altLang="ja-JP" sz="1300">
              <a:latin typeface="ＭＳ Ｐゴシック" panose="020B0600070205080204" pitchFamily="50" charset="-128"/>
              <a:ea typeface="ＭＳ Ｐゴシック" panose="020B0600070205080204" pitchFamily="50" charset="-128"/>
            </a:rPr>
            <a:t>11,269</a:t>
          </a:r>
          <a:r>
            <a:rPr kumimoji="1" lang="ja-JP" altLang="en-US" sz="1300">
              <a:latin typeface="ＭＳ Ｐゴシック" panose="020B0600070205080204" pitchFamily="50" charset="-128"/>
              <a:ea typeface="ＭＳ Ｐゴシック" panose="020B0600070205080204" pitchFamily="50" charset="-128"/>
            </a:rPr>
            <a:t>円増加している。主な要因は寄附金（ふるさと納税）が</a:t>
          </a:r>
          <a:r>
            <a:rPr kumimoji="1" lang="en-US" altLang="ja-JP" sz="1300">
              <a:latin typeface="ＭＳ Ｐゴシック" panose="020B0600070205080204" pitchFamily="50" charset="-128"/>
              <a:ea typeface="ＭＳ Ｐゴシック" panose="020B0600070205080204" pitchFamily="50" charset="-128"/>
            </a:rPr>
            <a:t>262</a:t>
          </a:r>
          <a:r>
            <a:rPr kumimoji="1" lang="ja-JP" altLang="en-US" sz="1300">
              <a:latin typeface="ＭＳ Ｐゴシック" panose="020B0600070205080204" pitchFamily="50" charset="-128"/>
              <a:ea typeface="ＭＳ Ｐゴシック" panose="020B0600070205080204" pitchFamily="50" charset="-128"/>
            </a:rPr>
            <a:t>百万円増えたことによる経費（返礼品･送付料･委託料等）が</a:t>
          </a:r>
          <a:r>
            <a:rPr kumimoji="1" lang="en-US" altLang="ja-JP" sz="1300">
              <a:latin typeface="ＭＳ Ｐゴシック" panose="020B0600070205080204" pitchFamily="50" charset="-128"/>
              <a:ea typeface="ＭＳ Ｐゴシック" panose="020B0600070205080204" pitchFamily="50" charset="-128"/>
            </a:rPr>
            <a:t>131</a:t>
          </a:r>
          <a:r>
            <a:rPr kumimoji="1" lang="ja-JP" altLang="en-US" sz="1300">
              <a:latin typeface="ＭＳ Ｐゴシック" panose="020B0600070205080204" pitchFamily="50" charset="-128"/>
              <a:ea typeface="ＭＳ Ｐゴシック" panose="020B0600070205080204" pitchFamily="50" charset="-128"/>
            </a:rPr>
            <a:t>百万円増えたためである。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年熊本地震からの復旧･復興事業にかかる事業量がまだまだ増え、それに伴い人件費も嵩んでいる。</a:t>
          </a:r>
        </a:p>
        <a:p>
          <a:r>
            <a:rPr kumimoji="1" lang="ja-JP" altLang="en-US" sz="1300">
              <a:latin typeface="ＭＳ Ｐゴシック" panose="020B0600070205080204" pitchFamily="50" charset="-128"/>
              <a:ea typeface="ＭＳ Ｐゴシック" panose="020B0600070205080204" pitchFamily="50" charset="-128"/>
            </a:rPr>
            <a:t>　復旧事業が落ち着くタイミングで行政改革等を通じ職員数の適正化をすすめ、コストの低減を図る。</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63272</xdr:rowOff>
    </xdr:from>
    <xdr:to>
      <xdr:col>23</xdr:col>
      <xdr:colOff>133350</xdr:colOff>
      <xdr:row>85</xdr:row>
      <xdr:rowOff>58052</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779272"/>
          <a:ext cx="0" cy="8520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30129</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460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85</xdr:row>
      <xdr:rowOff>58052</xdr:rowOff>
    </xdr:from>
    <xdr:to>
      <xdr:col>24</xdr:col>
      <xdr:colOff>12700</xdr:colOff>
      <xdr:row>85</xdr:row>
      <xdr:rowOff>58052</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4631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149649</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52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63272</xdr:rowOff>
    </xdr:from>
    <xdr:to>
      <xdr:col>24</xdr:col>
      <xdr:colOff>12700</xdr:colOff>
      <xdr:row>80</xdr:row>
      <xdr:rowOff>63272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779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19684</xdr:rowOff>
    </xdr:from>
    <xdr:to>
      <xdr:col>23</xdr:col>
      <xdr:colOff>133350</xdr:colOff>
      <xdr:row>82</xdr:row>
      <xdr:rowOff>74068</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4078584"/>
          <a:ext cx="838200" cy="5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45810</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37618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29283</xdr:rowOff>
    </xdr:from>
    <xdr:to>
      <xdr:col>23</xdr:col>
      <xdr:colOff>184150</xdr:colOff>
      <xdr:row>81</xdr:row>
      <xdr:rowOff>130883</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391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19684</xdr:rowOff>
    </xdr:from>
    <xdr:to>
      <xdr:col>19</xdr:col>
      <xdr:colOff>133350</xdr:colOff>
      <xdr:row>85</xdr:row>
      <xdr:rowOff>48679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3225800" y="14078584"/>
          <a:ext cx="889000" cy="54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29482</xdr:rowOff>
    </xdr:from>
    <xdr:to>
      <xdr:col>19</xdr:col>
      <xdr:colOff>184150</xdr:colOff>
      <xdr:row>81</xdr:row>
      <xdr:rowOff>131082</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3916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141259</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3685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48679</xdr:rowOff>
    </xdr:from>
    <xdr:to>
      <xdr:col>15</xdr:col>
      <xdr:colOff>82550</xdr:colOff>
      <xdr:row>87</xdr:row>
      <xdr:rowOff>154409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2336800" y="14621929"/>
          <a:ext cx="889000" cy="44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10438</xdr:rowOff>
    </xdr:from>
    <xdr:to>
      <xdr:col>15</xdr:col>
      <xdr:colOff>133350</xdr:colOff>
      <xdr:row>81</xdr:row>
      <xdr:rowOff>112038</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389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122215</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366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139281</xdr:rowOff>
    </xdr:from>
    <xdr:to>
      <xdr:col>11</xdr:col>
      <xdr:colOff>31750</xdr:colOff>
      <xdr:row>87</xdr:row>
      <xdr:rowOff>154409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3855281"/>
          <a:ext cx="889000" cy="121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8547</xdr:rowOff>
    </xdr:from>
    <xdr:to>
      <xdr:col>11</xdr:col>
      <xdr:colOff>82550</xdr:colOff>
      <xdr:row>81</xdr:row>
      <xdr:rowOff>110147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389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120324</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3664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155663</xdr:rowOff>
    </xdr:from>
    <xdr:to>
      <xdr:col>7</xdr:col>
      <xdr:colOff>31750</xdr:colOff>
      <xdr:row>81</xdr:row>
      <xdr:rowOff>85813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387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70590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3958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23268</xdr:rowOff>
    </xdr:from>
    <xdr:to>
      <xdr:col>23</xdr:col>
      <xdr:colOff>184150</xdr:colOff>
      <xdr:row>82</xdr:row>
      <xdr:rowOff>124868</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08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166795</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4054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140334</xdr:rowOff>
    </xdr:from>
    <xdr:to>
      <xdr:col>19</xdr:col>
      <xdr:colOff>184150</xdr:colOff>
      <xdr:row>82</xdr:row>
      <xdr:rowOff>70484</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02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55261</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4114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169329</xdr:rowOff>
    </xdr:from>
    <xdr:to>
      <xdr:col>15</xdr:col>
      <xdr:colOff>133350</xdr:colOff>
      <xdr:row>85</xdr:row>
      <xdr:rowOff>99479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57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84256</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4657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87</xdr:row>
      <xdr:rowOff>103609</xdr:rowOff>
    </xdr:from>
    <xdr:to>
      <xdr:col>11</xdr:col>
      <xdr:colOff>82550</xdr:colOff>
      <xdr:row>88</xdr:row>
      <xdr:rowOff>33759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501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88</xdr:row>
      <xdr:rowOff>18536</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5106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88481</xdr:rowOff>
    </xdr:from>
    <xdr:to>
      <xdr:col>7</xdr:col>
      <xdr:colOff>31750</xdr:colOff>
      <xdr:row>81</xdr:row>
      <xdr:rowOff>18631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380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28808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3573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程度を維持し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92.1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と類似団体を下回り、適正な給与水準を維持している。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復旧・復興事業量増への対応のための任期付職員採用による影響もあるため、今後も、級別職務分類表や各種手当の点検を行うなど、より一層の給与の適正化に努める。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138793</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863864"/>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80</xdr:row>
      <xdr:rowOff>44450</xdr:rowOff>
    </xdr:from>
    <xdr:to>
      <xdr:col>81</xdr:col>
      <xdr:colOff>44450</xdr:colOff>
      <xdr:row>80</xdr:row>
      <xdr:rowOff>147864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3760450"/>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59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44450</xdr:rowOff>
    </xdr:from>
    <xdr:to>
      <xdr:col>77</xdr:col>
      <xdr:colOff>44450</xdr:colOff>
      <xdr:row>81</xdr:row>
      <xdr:rowOff>45357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3760450"/>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101798</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67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45357</xdr:rowOff>
    </xdr:from>
    <xdr:to>
      <xdr:col>72</xdr:col>
      <xdr:colOff>203200</xdr:colOff>
      <xdr:row>83</xdr:row>
      <xdr:rowOff>150586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3932807"/>
          <a:ext cx="889000" cy="448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32657</xdr:rowOff>
    </xdr:from>
    <xdr:to>
      <xdr:col>73</xdr:col>
      <xdr:colOff>44450</xdr:colOff>
      <xdr:row>85</xdr:row>
      <xdr:rowOff>134257</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119034</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150586</xdr:rowOff>
    </xdr:from>
    <xdr:to>
      <xdr:col>68</xdr:col>
      <xdr:colOff>152400</xdr:colOff>
      <xdr:row>84</xdr:row>
      <xdr:rowOff>117021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4380936"/>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119034</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80</xdr:row>
      <xdr:rowOff>97064</xdr:rowOff>
    </xdr:from>
    <xdr:to>
      <xdr:col>81</xdr:col>
      <xdr:colOff>95250</xdr:colOff>
      <xdr:row>81</xdr:row>
      <xdr:rowOff>27214</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381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18341</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373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79</xdr:row>
      <xdr:rowOff>165100</xdr:rowOff>
    </xdr:from>
    <xdr:to>
      <xdr:col>77</xdr:col>
      <xdr:colOff>95250</xdr:colOff>
      <xdr:row>80</xdr:row>
      <xdr:rowOff>95250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370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78</xdr:row>
      <xdr:rowOff>105427</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347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166007</xdr:rowOff>
    </xdr:from>
    <xdr:to>
      <xdr:col>73</xdr:col>
      <xdr:colOff>44450</xdr:colOff>
      <xdr:row>81</xdr:row>
      <xdr:rowOff>96157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388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106334</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3650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99786</xdr:rowOff>
    </xdr:from>
    <xdr:to>
      <xdr:col>68</xdr:col>
      <xdr:colOff>203200</xdr:colOff>
      <xdr:row>84</xdr:row>
      <xdr:rowOff>29936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40113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66221</xdr:rowOff>
    </xdr:from>
    <xdr:to>
      <xdr:col>64</xdr:col>
      <xdr:colOff>152400</xdr:colOff>
      <xdr:row>84</xdr:row>
      <xdr:rowOff>167821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4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6548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236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技能労務職員の退職者不補充、養護老人ホーム民間売却（平成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年）、体育施設（平成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学校給食調理業務（令和元年）等の指定管理者制度導入、ごみ処理業務等を一部事務組合で運営するなど、職員数の抑制に努めている。しかし、平成２８年熊本地震からの復旧･復興事業量が膨大となり任期付職員を含めた新規採用数が増加している状況にある。復旧事業に携わる新規職員については、人件費の８割を特別交付税で措置されているが、事業量と財政負担を考慮しながら、短期的な職員数の増加になるよう計画的な採用に努める。</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162288</xdr:rowOff>
    </xdr:from>
    <xdr:to>
      <xdr:col>81</xdr:col>
      <xdr:colOff>44450</xdr:colOff>
      <xdr:row>67</xdr:row>
      <xdr:rowOff>64498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34938"/>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36575</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2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64498</xdr:rowOff>
    </xdr:from>
    <xdr:to>
      <xdr:col>81</xdr:col>
      <xdr:colOff>133350</xdr:colOff>
      <xdr:row>67</xdr:row>
      <xdr:rowOff>64498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5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77215</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67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162288</xdr:rowOff>
    </xdr:from>
    <xdr:to>
      <xdr:col>81</xdr:col>
      <xdr:colOff>133350</xdr:colOff>
      <xdr:row>57</xdr:row>
      <xdr:rowOff>162288</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3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3991</xdr:rowOff>
    </xdr:from>
    <xdr:to>
      <xdr:col>81</xdr:col>
      <xdr:colOff>44450</xdr:colOff>
      <xdr:row>63</xdr:row>
      <xdr:rowOff>5715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0805341"/>
          <a:ext cx="8382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49728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1652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33201</xdr:rowOff>
    </xdr:from>
    <xdr:to>
      <xdr:col>81</xdr:col>
      <xdr:colOff>95250</xdr:colOff>
      <xdr:row>60</xdr:row>
      <xdr:rowOff>134801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16873</xdr:rowOff>
    </xdr:from>
    <xdr:to>
      <xdr:col>77</xdr:col>
      <xdr:colOff>44450</xdr:colOff>
      <xdr:row>63</xdr:row>
      <xdr:rowOff>5715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646773"/>
          <a:ext cx="889000" cy="16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28031</xdr:rowOff>
    </xdr:from>
    <xdr:to>
      <xdr:col>77</xdr:col>
      <xdr:colOff>95250</xdr:colOff>
      <xdr:row>60</xdr:row>
      <xdr:rowOff>129631</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139808</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083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15966</xdr:rowOff>
    </xdr:from>
    <xdr:to>
      <xdr:col>72</xdr:col>
      <xdr:colOff>203200</xdr:colOff>
      <xdr:row>62</xdr:row>
      <xdr:rowOff>16873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474416"/>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17690</xdr:rowOff>
    </xdr:from>
    <xdr:to>
      <xdr:col>73</xdr:col>
      <xdr:colOff>44450</xdr:colOff>
      <xdr:row>60</xdr:row>
      <xdr:rowOff>119290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129467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07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73660</xdr:rowOff>
    </xdr:from>
    <xdr:to>
      <xdr:col>68</xdr:col>
      <xdr:colOff>152400</xdr:colOff>
      <xdr:row>61</xdr:row>
      <xdr:rowOff>15966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360660"/>
          <a:ext cx="889000" cy="11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12519</xdr:rowOff>
    </xdr:from>
    <xdr:to>
      <xdr:col>68</xdr:col>
      <xdr:colOff>203200</xdr:colOff>
      <xdr:row>60</xdr:row>
      <xdr:rowOff>114119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124296</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0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158115</xdr:rowOff>
    </xdr:from>
    <xdr:to>
      <xdr:col>64</xdr:col>
      <xdr:colOff>152400</xdr:colOff>
      <xdr:row>60</xdr:row>
      <xdr:rowOff>88265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98442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124641</xdr:rowOff>
    </xdr:from>
    <xdr:to>
      <xdr:col>81</xdr:col>
      <xdr:colOff>95250</xdr:colOff>
      <xdr:row>63</xdr:row>
      <xdr:rowOff>54791</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75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96718</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726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126365</xdr:rowOff>
    </xdr:from>
    <xdr:to>
      <xdr:col>77</xdr:col>
      <xdr:colOff>95250</xdr:colOff>
      <xdr:row>63</xdr:row>
      <xdr:rowOff>56515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41292</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842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137523</xdr:rowOff>
    </xdr:from>
    <xdr:to>
      <xdr:col>73</xdr:col>
      <xdr:colOff>44450</xdr:colOff>
      <xdr:row>62</xdr:row>
      <xdr:rowOff>67673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59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52450</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136616</xdr:rowOff>
    </xdr:from>
    <xdr:to>
      <xdr:col>68</xdr:col>
      <xdr:colOff>203200</xdr:colOff>
      <xdr:row>61</xdr:row>
      <xdr:rowOff>66766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42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51543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50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22860</xdr:rowOff>
    </xdr:from>
    <xdr:to>
      <xdr:col>64</xdr:col>
      <xdr:colOff>152400</xdr:colOff>
      <xdr:row>60</xdr:row>
      <xdr:rowOff>124460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109237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3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公営企業債償還財源と認められる繰入金の増（</a:t>
          </a:r>
          <a:r>
            <a:rPr kumimoji="1" lang="en-US" altLang="ja-JP" sz="1300">
              <a:latin typeface="ＭＳ Ｐゴシック" panose="020B0600070205080204" pitchFamily="50" charset="-128"/>
              <a:ea typeface="ＭＳ Ｐゴシック" panose="020B0600070205080204" pitchFamily="50" charset="-128"/>
            </a:rPr>
            <a:t>124</a:t>
          </a:r>
          <a:r>
            <a:rPr kumimoji="1" lang="ja-JP" altLang="en-US" sz="1300">
              <a:latin typeface="ＭＳ Ｐゴシック" panose="020B0600070205080204" pitchFamily="50" charset="-128"/>
              <a:ea typeface="ＭＳ Ｐゴシック" panose="020B0600070205080204" pitchFamily="50" charset="-128"/>
            </a:rPr>
            <a:t>百万円）もあり単年度では</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ポイント増となるが、平成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年度単年度が</a:t>
          </a:r>
          <a:r>
            <a:rPr kumimoji="1" lang="en-US" altLang="ja-JP" sz="1300">
              <a:latin typeface="ＭＳ Ｐゴシック" panose="020B0600070205080204" pitchFamily="50" charset="-128"/>
              <a:ea typeface="ＭＳ Ｐゴシック" panose="020B0600070205080204" pitchFamily="50" charset="-128"/>
            </a:rPr>
            <a:t>10.3586%</a:t>
          </a:r>
          <a:r>
            <a:rPr kumimoji="1" lang="ja-JP" altLang="en-US" sz="1300">
              <a:latin typeface="ＭＳ Ｐゴシック" panose="020B0600070205080204" pitchFamily="50" charset="-128"/>
              <a:ea typeface="ＭＳ Ｐゴシック" panose="020B0600070205080204" pitchFamily="50" charset="-128"/>
            </a:rPr>
            <a:t>であったため、３カ年平均では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ポイント減となった。</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年度より、復旧・復興事業等に充てた公債費元金償還据置期間が終了するのがあるため、今後も事業の選択と集中を図り、財源にも留意しつつ交付税措置の有利な地方債を活用し、比率上昇の抑制に努める。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44</xdr:row>
      <xdr:rowOff>157056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413923"/>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129133</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67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157056</xdr:rowOff>
    </xdr:from>
    <xdr:to>
      <xdr:col>81</xdr:col>
      <xdr:colOff>133350</xdr:colOff>
      <xdr:row>44</xdr:row>
      <xdr:rowOff>157056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70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17356</xdr:rowOff>
    </xdr:from>
    <xdr:to>
      <xdr:col>81</xdr:col>
      <xdr:colOff>44450</xdr:colOff>
      <xdr:row>42</xdr:row>
      <xdr:rowOff>33444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7218256"/>
          <a:ext cx="8382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49971</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90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25400</xdr:rowOff>
    </xdr:from>
    <xdr:to>
      <xdr:col>77</xdr:col>
      <xdr:colOff>44450</xdr:colOff>
      <xdr:row>42</xdr:row>
      <xdr:rowOff>33444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722630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1270</xdr:rowOff>
    </xdr:from>
    <xdr:to>
      <xdr:col>72</xdr:col>
      <xdr:colOff>203200</xdr:colOff>
      <xdr:row>42</xdr:row>
      <xdr:rowOff>25400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72021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68156</xdr:rowOff>
    </xdr:from>
    <xdr:to>
      <xdr:col>68</xdr:col>
      <xdr:colOff>152400</xdr:colOff>
      <xdr:row>42</xdr:row>
      <xdr:rowOff>1270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7097606"/>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138006</xdr:rowOff>
    </xdr:from>
    <xdr:to>
      <xdr:col>81</xdr:col>
      <xdr:colOff>95250</xdr:colOff>
      <xdr:row>42</xdr:row>
      <xdr:rowOff>68156</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110083</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1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154094</xdr:rowOff>
    </xdr:from>
    <xdr:to>
      <xdr:col>77</xdr:col>
      <xdr:colOff>95250</xdr:colOff>
      <xdr:row>42</xdr:row>
      <xdr:rowOff>84244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69021</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269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146050</xdr:rowOff>
    </xdr:from>
    <xdr:to>
      <xdr:col>73</xdr:col>
      <xdr:colOff>44450</xdr:colOff>
      <xdr:row>42</xdr:row>
      <xdr:rowOff>76200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60977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121920</xdr:rowOff>
    </xdr:from>
    <xdr:to>
      <xdr:col>68</xdr:col>
      <xdr:colOff>203200</xdr:colOff>
      <xdr:row>42</xdr:row>
      <xdr:rowOff>52070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36847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129133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年熊本地震で住まいを失った住民のための災害公営住宅整備事業債（</a:t>
          </a:r>
          <a:r>
            <a:rPr kumimoji="1" lang="en-US" altLang="ja-JP" sz="1300">
              <a:latin typeface="ＭＳ Ｐゴシック" panose="020B0600070205080204" pitchFamily="50" charset="-128"/>
              <a:ea typeface="ＭＳ Ｐゴシック" panose="020B0600070205080204" pitchFamily="50" charset="-128"/>
            </a:rPr>
            <a:t>4,841</a:t>
          </a:r>
          <a:r>
            <a:rPr kumimoji="1" lang="ja-JP" altLang="en-US" sz="1300">
              <a:latin typeface="ＭＳ Ｐゴシック" panose="020B0600070205080204" pitchFamily="50" charset="-128"/>
              <a:ea typeface="ＭＳ Ｐゴシック" panose="020B0600070205080204" pitchFamily="50" charset="-128"/>
            </a:rPr>
            <a:t>百万円）等もあり、地方債現在高が</a:t>
          </a:r>
          <a:r>
            <a:rPr kumimoji="1" lang="en-US" altLang="ja-JP" sz="1300">
              <a:latin typeface="ＭＳ Ｐゴシック" panose="020B0600070205080204" pitchFamily="50" charset="-128"/>
              <a:ea typeface="ＭＳ Ｐゴシック" panose="020B0600070205080204" pitchFamily="50" charset="-128"/>
            </a:rPr>
            <a:t>10,922</a:t>
          </a:r>
          <a:r>
            <a:rPr kumimoji="1" lang="ja-JP" altLang="en-US" sz="1300">
              <a:latin typeface="ＭＳ Ｐゴシック" panose="020B0600070205080204" pitchFamily="50" charset="-128"/>
              <a:ea typeface="ＭＳ Ｐゴシック" panose="020B0600070205080204" pitchFamily="50" charset="-128"/>
            </a:rPr>
            <a:t>百万円増となったため将来負担比率が対前年度</a:t>
          </a:r>
          <a:r>
            <a:rPr kumimoji="1" lang="en-US" altLang="ja-JP" sz="1300">
              <a:latin typeface="ＭＳ Ｐゴシック" panose="020B0600070205080204" pitchFamily="50" charset="-128"/>
              <a:ea typeface="ＭＳ Ｐゴシック" panose="020B0600070205080204" pitchFamily="50" charset="-128"/>
            </a:rPr>
            <a:t>10.8</a:t>
          </a:r>
          <a:r>
            <a:rPr kumimoji="1" lang="ja-JP" altLang="en-US" sz="1300">
              <a:latin typeface="ＭＳ Ｐゴシック" panose="020B0600070205080204" pitchFamily="50" charset="-128"/>
              <a:ea typeface="ＭＳ Ｐゴシック" panose="020B0600070205080204" pitchFamily="50" charset="-128"/>
            </a:rPr>
            <a:t>ポイント増となり、類似団体平均も下回っている。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年度以降も災害復旧・復興事業の財源に起債を予定しているので、後世への負担を少しでも軽くするよう努める。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23344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534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166871</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3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23344</xdr:rowOff>
    </xdr:from>
    <xdr:to>
      <xdr:col>81</xdr:col>
      <xdr:colOff>133350</xdr:colOff>
      <xdr:row>23</xdr:row>
      <xdr:rowOff>23344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6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158810</xdr:rowOff>
    </xdr:from>
    <xdr:to>
      <xdr:col>81</xdr:col>
      <xdr:colOff>44450</xdr:colOff>
      <xdr:row>15</xdr:row>
      <xdr:rowOff>111458</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179800" y="2559110"/>
          <a:ext cx="838200" cy="1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111898</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34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95371</xdr:rowOff>
    </xdr:from>
    <xdr:to>
      <xdr:col>81</xdr:col>
      <xdr:colOff>95250</xdr:colOff>
      <xdr:row>15</xdr:row>
      <xdr:rowOff>25521</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72390</xdr:rowOff>
    </xdr:from>
    <xdr:to>
      <xdr:col>77</xdr:col>
      <xdr:colOff>95250</xdr:colOff>
      <xdr:row>15</xdr:row>
      <xdr:rowOff>2540</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12717</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24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70334</xdr:rowOff>
    </xdr:from>
    <xdr:to>
      <xdr:col>68</xdr:col>
      <xdr:colOff>152400</xdr:colOff>
      <xdr:row>15</xdr:row>
      <xdr:rowOff>88477</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3512800" y="2470634"/>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94222</xdr:rowOff>
    </xdr:from>
    <xdr:to>
      <xdr:col>73</xdr:col>
      <xdr:colOff>44450</xdr:colOff>
      <xdr:row>15</xdr:row>
      <xdr:rowOff>24372</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34549</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103414</xdr:rowOff>
    </xdr:from>
    <xdr:to>
      <xdr:col>68</xdr:col>
      <xdr:colOff>203200</xdr:colOff>
      <xdr:row>15</xdr:row>
      <xdr:rowOff>33564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43741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11490</xdr:rowOff>
    </xdr:from>
    <xdr:to>
      <xdr:col>64</xdr:col>
      <xdr:colOff>152400</xdr:colOff>
      <xdr:row>14</xdr:row>
      <xdr:rowOff>113090</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123267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60658</xdr:rowOff>
    </xdr:from>
    <xdr:to>
      <xdr:col>81</xdr:col>
      <xdr:colOff>95250</xdr:colOff>
      <xdr:row>15</xdr:row>
      <xdr:rowOff>162258</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63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32735</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60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108010</xdr:rowOff>
    </xdr:from>
    <xdr:to>
      <xdr:col>77</xdr:col>
      <xdr:colOff>95250</xdr:colOff>
      <xdr:row>15</xdr:row>
      <xdr:rowOff>38160</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50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22937</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594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37677</xdr:rowOff>
    </xdr:from>
    <xdr:to>
      <xdr:col>68</xdr:col>
      <xdr:colOff>203200</xdr:colOff>
      <xdr:row>15</xdr:row>
      <xdr:rowOff>139277</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4351000" y="260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124054</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269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19534</xdr:rowOff>
    </xdr:from>
    <xdr:to>
      <xdr:col>64</xdr:col>
      <xdr:colOff>152400</xdr:colOff>
      <xdr:row>14</xdr:row>
      <xdr:rowOff>121134</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3462000" y="241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105911</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2506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熊本県益城町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33,099
32,932
65.68
48,493,479
46,791,008
1,159,173
7,324,602
38,847,141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32.2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人件費が類似団体平均より上回っているのは、保育所・幼稚園を直営で運営していることや、臨時・非常勤職員を短期的な臨時職員（物件費）ではなく、非常勤職員（人件費）で採用していることによる。</a:t>
          </a:r>
        </a:p>
        <a:p>
          <a:r>
            <a:rPr kumimoji="1" lang="ja-JP" altLang="en-US" sz="1300">
              <a:latin typeface="ＭＳ Ｐゴシック" panose="020B0600070205080204" pitchFamily="50" charset="-128"/>
              <a:ea typeface="ＭＳ Ｐゴシック" panose="020B0600070205080204" pitchFamily="50" charset="-128"/>
            </a:rPr>
            <a:t>　令和元年度は復興関連業務増に伴う任期付採用職員及び時間外勤務手当の増により前年度比</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ポイント増となっている。</a:t>
          </a:r>
        </a:p>
        <a:p>
          <a:r>
            <a:rPr kumimoji="1" lang="ja-JP" altLang="en-US" sz="1300">
              <a:latin typeface="ＭＳ Ｐゴシック" panose="020B0600070205080204" pitchFamily="50" charset="-128"/>
              <a:ea typeface="ＭＳ Ｐゴシック" panose="020B0600070205080204" pitchFamily="50" charset="-128"/>
            </a:rPr>
            <a:t>　学校給食調理業務及び窓口業務については民間委託を開始したが、他にも民間でも実施可能な部分は委託化を進め、人件費の抑制に努める。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92710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654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161290</xdr:rowOff>
    </xdr:from>
    <xdr:to>
      <xdr:col>24</xdr:col>
      <xdr:colOff>25400</xdr:colOff>
      <xdr:row>38</xdr:row>
      <xdr:rowOff>35560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5049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101871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129286</xdr:rowOff>
    </xdr:from>
    <xdr:to>
      <xdr:col>19</xdr:col>
      <xdr:colOff>187325</xdr:colOff>
      <xdr:row>37</xdr:row>
      <xdr:rowOff>161290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47293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129286</xdr:rowOff>
    </xdr:from>
    <xdr:to>
      <xdr:col>15</xdr:col>
      <xdr:colOff>98425</xdr:colOff>
      <xdr:row>38</xdr:row>
      <xdr:rowOff>8128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47293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25671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92710</xdr:rowOff>
    </xdr:from>
    <xdr:to>
      <xdr:col>11</xdr:col>
      <xdr:colOff>9525</xdr:colOff>
      <xdr:row>38</xdr:row>
      <xdr:rowOff>8128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3636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156210</xdr:rowOff>
    </xdr:from>
    <xdr:to>
      <xdr:col>24</xdr:col>
      <xdr:colOff>76200</xdr:colOff>
      <xdr:row>38</xdr:row>
      <xdr:rowOff>86360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128287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110490</xdr:rowOff>
    </xdr:from>
    <xdr:to>
      <xdr:col>20</xdr:col>
      <xdr:colOff>38100</xdr:colOff>
      <xdr:row>38</xdr:row>
      <xdr:rowOff>40640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25417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78486</xdr:rowOff>
    </xdr:from>
    <xdr:to>
      <xdr:col>15</xdr:col>
      <xdr:colOff>149225</xdr:colOff>
      <xdr:row>38</xdr:row>
      <xdr:rowOff>8636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164863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128778</xdr:rowOff>
    </xdr:from>
    <xdr:to>
      <xdr:col>11</xdr:col>
      <xdr:colOff>60325</xdr:colOff>
      <xdr:row>38</xdr:row>
      <xdr:rowOff>58928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43705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41910</xdr:rowOff>
    </xdr:from>
    <xdr:to>
      <xdr:col>6</xdr:col>
      <xdr:colOff>171450</xdr:colOff>
      <xdr:row>37</xdr:row>
      <xdr:rowOff>143510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128287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令和元年度は前年度に比べ、物件費の</a:t>
          </a:r>
          <a:r>
            <a:rPr kumimoji="1" lang="en-US" altLang="ja-JP" sz="1300">
              <a:latin typeface="ＭＳ Ｐゴシック" panose="020B0600070205080204" pitchFamily="50" charset="-128"/>
              <a:ea typeface="ＭＳ Ｐゴシック" panose="020B0600070205080204" pitchFamily="50" charset="-128"/>
            </a:rPr>
            <a:t>156.8</a:t>
          </a:r>
          <a:r>
            <a:rPr kumimoji="1" lang="ja-JP" altLang="en-US" sz="1300">
              <a:latin typeface="ＭＳ Ｐゴシック" panose="020B0600070205080204" pitchFamily="50" charset="-128"/>
              <a:ea typeface="ＭＳ Ｐゴシック" panose="020B0600070205080204" pitchFamily="50" charset="-128"/>
            </a:rPr>
            <a:t>百万円増に加え充当した経常一般財源等が</a:t>
          </a:r>
          <a:r>
            <a:rPr kumimoji="1" lang="en-US" altLang="ja-JP" sz="1300">
              <a:latin typeface="ＭＳ Ｐゴシック" panose="020B0600070205080204" pitchFamily="50" charset="-128"/>
              <a:ea typeface="ＭＳ Ｐゴシック" panose="020B0600070205080204" pitchFamily="50" charset="-128"/>
            </a:rPr>
            <a:t>133.7</a:t>
          </a:r>
          <a:r>
            <a:rPr kumimoji="1" lang="ja-JP" altLang="en-US" sz="1300">
              <a:latin typeface="ＭＳ Ｐゴシック" panose="020B0600070205080204" pitchFamily="50" charset="-128"/>
              <a:ea typeface="ＭＳ Ｐゴシック" panose="020B0600070205080204" pitchFamily="50" charset="-128"/>
            </a:rPr>
            <a:t>百万円増えたため、比率が</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ポイント増加している。これはふるさと納税の伸びによる返礼品・送料等関連業務費</a:t>
          </a:r>
          <a:r>
            <a:rPr kumimoji="1" lang="en-US" altLang="ja-JP" sz="1300">
              <a:latin typeface="ＭＳ Ｐゴシック" panose="020B0600070205080204" pitchFamily="50" charset="-128"/>
              <a:ea typeface="ＭＳ Ｐゴシック" panose="020B0600070205080204" pitchFamily="50" charset="-128"/>
            </a:rPr>
            <a:t>131.0</a:t>
          </a:r>
          <a:r>
            <a:rPr kumimoji="1" lang="ja-JP" altLang="en-US" sz="1300">
              <a:latin typeface="ＭＳ Ｐゴシック" panose="020B0600070205080204" pitchFamily="50" charset="-128"/>
              <a:ea typeface="ＭＳ Ｐゴシック" panose="020B0600070205080204" pitchFamily="50" charset="-128"/>
            </a:rPr>
            <a:t>百万円増加したことが主たる要因であり、今後の伸びも予想される。</a:t>
          </a:r>
        </a:p>
        <a:p>
          <a:r>
            <a:rPr kumimoji="1" lang="ja-JP" altLang="en-US" sz="1300">
              <a:latin typeface="ＭＳ Ｐゴシック" panose="020B0600070205080204" pitchFamily="50" charset="-128"/>
              <a:ea typeface="ＭＳ Ｐゴシック" panose="020B0600070205080204" pitchFamily="50" charset="-128"/>
            </a:rPr>
            <a:t>　今年度より学校給食調理業務、後半より窓口業務の民間委託等を実施しているが、今後も指定管理者の導入による委託料による物件費の増加も見込まれる。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73660</xdr:rowOff>
    </xdr:from>
    <xdr:to>
      <xdr:col>82</xdr:col>
      <xdr:colOff>107950</xdr:colOff>
      <xdr:row>21</xdr:row>
      <xdr:rowOff>1270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3106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160037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87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73660</xdr:rowOff>
    </xdr:from>
    <xdr:to>
      <xdr:col>82</xdr:col>
      <xdr:colOff>196850</xdr:colOff>
      <xdr:row>12</xdr:row>
      <xdr:rowOff>73660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3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12</xdr:row>
      <xdr:rowOff>119380</xdr:rowOff>
    </xdr:from>
    <xdr:to>
      <xdr:col>82</xdr:col>
      <xdr:colOff>107950</xdr:colOff>
      <xdr:row>13</xdr:row>
      <xdr:rowOff>92710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17678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158767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30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xdr:rowOff>
    </xdr:from>
    <xdr:to>
      <xdr:col>82</xdr:col>
      <xdr:colOff>158750</xdr:colOff>
      <xdr:row>16</xdr:row>
      <xdr:rowOff>116840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12</xdr:row>
      <xdr:rowOff>119380</xdr:rowOff>
    </xdr:from>
    <xdr:to>
      <xdr:col>78</xdr:col>
      <xdr:colOff>69850</xdr:colOff>
      <xdr:row>13</xdr:row>
      <xdr:rowOff>130810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17678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148590</xdr:rowOff>
    </xdr:from>
    <xdr:to>
      <xdr:col>78</xdr:col>
      <xdr:colOff>120650</xdr:colOff>
      <xdr:row>16</xdr:row>
      <xdr:rowOff>78740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63517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0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62230</xdr:rowOff>
    </xdr:from>
    <xdr:to>
      <xdr:col>73</xdr:col>
      <xdr:colOff>180975</xdr:colOff>
      <xdr:row>13</xdr:row>
      <xdr:rowOff>130810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2910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48277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62230</xdr:rowOff>
    </xdr:from>
    <xdr:to>
      <xdr:col>69</xdr:col>
      <xdr:colOff>92075</xdr:colOff>
      <xdr:row>13</xdr:row>
      <xdr:rowOff>100330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2910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118110</xdr:rowOff>
    </xdr:from>
    <xdr:to>
      <xdr:col>69</xdr:col>
      <xdr:colOff>142875</xdr:colOff>
      <xdr:row>16</xdr:row>
      <xdr:rowOff>48260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33037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158767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41910</xdr:rowOff>
    </xdr:from>
    <xdr:to>
      <xdr:col>82</xdr:col>
      <xdr:colOff>158750</xdr:colOff>
      <xdr:row>13</xdr:row>
      <xdr:rowOff>143510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27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58437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11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12</xdr:row>
      <xdr:rowOff>68580</xdr:rowOff>
    </xdr:from>
    <xdr:to>
      <xdr:col>78</xdr:col>
      <xdr:colOff>120650</xdr:colOff>
      <xdr:row>12</xdr:row>
      <xdr:rowOff>170180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12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8907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189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80010</xdr:rowOff>
    </xdr:from>
    <xdr:to>
      <xdr:col>74</xdr:col>
      <xdr:colOff>31750</xdr:colOff>
      <xdr:row>14</xdr:row>
      <xdr:rowOff>10160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30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20337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07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11430</xdr:rowOff>
    </xdr:from>
    <xdr:to>
      <xdr:col>69</xdr:col>
      <xdr:colOff>142875</xdr:colOff>
      <xdr:row>13</xdr:row>
      <xdr:rowOff>113030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2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123207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00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49530</xdr:rowOff>
    </xdr:from>
    <xdr:to>
      <xdr:col>65</xdr:col>
      <xdr:colOff>53975</xdr:colOff>
      <xdr:row>13</xdr:row>
      <xdr:rowOff>151130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27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161307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04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令和元年度では、障害児施設給付費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百万円、介護給付費等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百万円の増により、対前年度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全国平均及び熊本平均を下回り、さらに類似団体平均を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ポイント下回り良好な状態を維持している。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障害者・児童福祉関係扶助費等については、今後の増加が予想されるが、事業の峻別により財政運営への影響を抑制していく。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132443</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80500"/>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75293</xdr:rowOff>
    </xdr:from>
    <xdr:to>
      <xdr:col>24</xdr:col>
      <xdr:colOff>25400</xdr:colOff>
      <xdr:row>55</xdr:row>
      <xdr:rowOff>162378</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505043"/>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75492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76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103415</xdr:rowOff>
    </xdr:from>
    <xdr:to>
      <xdr:col>24</xdr:col>
      <xdr:colOff>76200</xdr:colOff>
      <xdr:row>57</xdr:row>
      <xdr:rowOff>33565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31750</xdr:rowOff>
    </xdr:from>
    <xdr:to>
      <xdr:col>19</xdr:col>
      <xdr:colOff>187325</xdr:colOff>
      <xdr:row>55</xdr:row>
      <xdr:rowOff>75293</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4615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31750</xdr:rowOff>
    </xdr:from>
    <xdr:to>
      <xdr:col>15</xdr:col>
      <xdr:colOff>98425</xdr:colOff>
      <xdr:row>55</xdr:row>
      <xdr:rowOff>129722</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4615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48985</xdr:rowOff>
    </xdr:from>
    <xdr:to>
      <xdr:col>15</xdr:col>
      <xdr:colOff>149225</xdr:colOff>
      <xdr:row>56</xdr:row>
      <xdr:rowOff>150585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135362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86178</xdr:rowOff>
    </xdr:from>
    <xdr:to>
      <xdr:col>11</xdr:col>
      <xdr:colOff>9525</xdr:colOff>
      <xdr:row>55</xdr:row>
      <xdr:rowOff>129722</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5159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91820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26505</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111578</xdr:rowOff>
    </xdr:from>
    <xdr:to>
      <xdr:col>24</xdr:col>
      <xdr:colOff>76200</xdr:colOff>
      <xdr:row>56</xdr:row>
      <xdr:rowOff>41728</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128105</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24493</xdr:rowOff>
    </xdr:from>
    <xdr:to>
      <xdr:col>20</xdr:col>
      <xdr:colOff>38100</xdr:colOff>
      <xdr:row>55</xdr:row>
      <xdr:rowOff>126093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136270</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22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152400</xdr:rowOff>
    </xdr:from>
    <xdr:to>
      <xdr:col>15</xdr:col>
      <xdr:colOff>149225</xdr:colOff>
      <xdr:row>55</xdr:row>
      <xdr:rowOff>82550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78922</xdr:rowOff>
    </xdr:from>
    <xdr:to>
      <xdr:col>11</xdr:col>
      <xdr:colOff>60325</xdr:colOff>
      <xdr:row>56</xdr:row>
      <xdr:rowOff>9072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19249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35378</xdr:rowOff>
    </xdr:from>
    <xdr:to>
      <xdr:col>6</xdr:col>
      <xdr:colOff>171450</xdr:colOff>
      <xdr:row>55</xdr:row>
      <xdr:rowOff>136978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147155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公共下水道事業会計・国民健康保険事業会計への繰出金は増</a:t>
          </a:r>
          <a:r>
            <a:rPr kumimoji="1" lang="en-US" altLang="ja-JP" sz="1300">
              <a:latin typeface="ＭＳ Ｐゴシック" panose="020B0600070205080204" pitchFamily="50" charset="-128"/>
              <a:ea typeface="ＭＳ Ｐゴシック" panose="020B0600070205080204" pitchFamily="50" charset="-128"/>
            </a:rPr>
            <a:t>(220.5</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となっているが、経常繰出金は</a:t>
          </a:r>
          <a:r>
            <a:rPr kumimoji="1" lang="en-US" altLang="ja-JP" sz="1300">
              <a:latin typeface="ＭＳ Ｐゴシック" panose="020B0600070205080204" pitchFamily="50" charset="-128"/>
              <a:ea typeface="ＭＳ Ｐゴシック" panose="020B0600070205080204" pitchFamily="50" charset="-128"/>
            </a:rPr>
            <a:t>200.6</a:t>
          </a:r>
          <a:r>
            <a:rPr kumimoji="1" lang="ja-JP" altLang="en-US" sz="1300">
              <a:latin typeface="ＭＳ Ｐゴシック" panose="020B0600070205080204" pitchFamily="50" charset="-128"/>
              <a:ea typeface="ＭＳ Ｐゴシック" panose="020B0600070205080204" pitchFamily="50" charset="-128"/>
            </a:rPr>
            <a:t>百万円減となり、充当一般財源も対前年度</a:t>
          </a:r>
          <a:r>
            <a:rPr kumimoji="1" lang="en-US" altLang="ja-JP" sz="1300">
              <a:latin typeface="ＭＳ Ｐゴシック" panose="020B0600070205080204" pitchFamily="50" charset="-128"/>
              <a:ea typeface="ＭＳ Ｐゴシック" panose="020B0600070205080204" pitchFamily="50" charset="-128"/>
            </a:rPr>
            <a:t>192.9</a:t>
          </a:r>
          <a:r>
            <a:rPr kumimoji="1" lang="ja-JP" altLang="en-US" sz="1300">
              <a:latin typeface="ＭＳ Ｐゴシック" panose="020B0600070205080204" pitchFamily="50" charset="-128"/>
              <a:ea typeface="ＭＳ Ｐゴシック" panose="020B0600070205080204" pitchFamily="50" charset="-128"/>
            </a:rPr>
            <a:t>百万円の減となったため、繰出金比率が</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ポイント減少した。その他全体では維持補修費の</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ポイント増もあり、</a:t>
          </a:r>
          <a:r>
            <a:rPr kumimoji="1" lang="en-US" altLang="ja-JP" sz="1300">
              <a:latin typeface="ＭＳ Ｐゴシック" panose="020B0600070205080204" pitchFamily="50" charset="-128"/>
              <a:ea typeface="ＭＳ Ｐゴシック" panose="020B0600070205080204" pitchFamily="50" charset="-128"/>
            </a:rPr>
            <a:t>20.9</a:t>
          </a:r>
          <a:r>
            <a:rPr kumimoji="1" lang="ja-JP" altLang="en-US" sz="1300">
              <a:latin typeface="ＭＳ Ｐゴシック" panose="020B0600070205080204" pitchFamily="50" charset="-128"/>
              <a:ea typeface="ＭＳ Ｐゴシック" panose="020B0600070205080204" pitchFamily="50" charset="-128"/>
            </a:rPr>
            <a:t>と</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ポイントの減となった。</a:t>
          </a:r>
        </a:p>
        <a:p>
          <a:r>
            <a:rPr kumimoji="1" lang="ja-JP" altLang="en-US" sz="1300">
              <a:latin typeface="ＭＳ Ｐゴシック" panose="020B0600070205080204" pitchFamily="50" charset="-128"/>
              <a:ea typeface="ＭＳ Ｐゴシック" panose="020B0600070205080204" pitchFamily="50" charset="-128"/>
            </a:rPr>
            <a:t>　繰出金については基準内繰出を前提とした運営を図る。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31750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757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117475</xdr:rowOff>
    </xdr:from>
    <xdr:to>
      <xdr:col>82</xdr:col>
      <xdr:colOff>107950</xdr:colOff>
      <xdr:row>61</xdr:row>
      <xdr:rowOff>88900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10404475"/>
          <a:ext cx="8382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102252</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532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85725</xdr:rowOff>
    </xdr:from>
    <xdr:to>
      <xdr:col>82</xdr:col>
      <xdr:colOff>158750</xdr:colOff>
      <xdr:row>57</xdr:row>
      <xdr:rowOff>15875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8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88900</xdr:rowOff>
    </xdr:from>
    <xdr:to>
      <xdr:col>78</xdr:col>
      <xdr:colOff>69850</xdr:colOff>
      <xdr:row>61</xdr:row>
      <xdr:rowOff>88900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1020445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142875</xdr:rowOff>
    </xdr:from>
    <xdr:to>
      <xdr:col>78</xdr:col>
      <xdr:colOff>120650</xdr:colOff>
      <xdr:row>57</xdr:row>
      <xdr:rowOff>73025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83202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512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88900</xdr:rowOff>
    </xdr:from>
    <xdr:to>
      <xdr:col>73</xdr:col>
      <xdr:colOff>180975</xdr:colOff>
      <xdr:row>61</xdr:row>
      <xdr:rowOff>98425</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10204450"/>
          <a:ext cx="889000" cy="35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0</xdr:rowOff>
    </xdr:from>
    <xdr:to>
      <xdr:col>74</xdr:col>
      <xdr:colOff>31750</xdr:colOff>
      <xdr:row>57</xdr:row>
      <xdr:rowOff>101600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111777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60325</xdr:rowOff>
    </xdr:from>
    <xdr:to>
      <xdr:col>69</xdr:col>
      <xdr:colOff>92075</xdr:colOff>
      <xdr:row>61</xdr:row>
      <xdr:rowOff>98425</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10175875"/>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161925</xdr:rowOff>
    </xdr:from>
    <xdr:to>
      <xdr:col>69</xdr:col>
      <xdr:colOff>142875</xdr:colOff>
      <xdr:row>57</xdr:row>
      <xdr:rowOff>92075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102252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123825</xdr:rowOff>
    </xdr:from>
    <xdr:to>
      <xdr:col>65</xdr:col>
      <xdr:colOff>53975</xdr:colOff>
      <xdr:row>57</xdr:row>
      <xdr:rowOff>53975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64152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49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66675</xdr:rowOff>
    </xdr:from>
    <xdr:to>
      <xdr:col>82</xdr:col>
      <xdr:colOff>158750</xdr:colOff>
      <xdr:row>60</xdr:row>
      <xdr:rowOff>168275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1035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146702</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1026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61</xdr:row>
      <xdr:rowOff>38100</xdr:rowOff>
    </xdr:from>
    <xdr:to>
      <xdr:col>78</xdr:col>
      <xdr:colOff>120650</xdr:colOff>
      <xdr:row>61</xdr:row>
      <xdr:rowOff>139700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49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124477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58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38100</xdr:rowOff>
    </xdr:from>
    <xdr:to>
      <xdr:col>74</xdr:col>
      <xdr:colOff>31750</xdr:colOff>
      <xdr:row>59</xdr:row>
      <xdr:rowOff>139700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124477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24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47625</xdr:rowOff>
    </xdr:from>
    <xdr:to>
      <xdr:col>69</xdr:col>
      <xdr:colOff>142875</xdr:colOff>
      <xdr:row>61</xdr:row>
      <xdr:rowOff>149225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50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134002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592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9525</xdr:rowOff>
    </xdr:from>
    <xdr:to>
      <xdr:col>65</xdr:col>
      <xdr:colOff>53975</xdr:colOff>
      <xdr:row>59</xdr:row>
      <xdr:rowOff>111125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12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95902</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熊本市消防局常備消防事務委託料の</a:t>
          </a:r>
          <a:r>
            <a:rPr kumimoji="1" lang="en-US" altLang="ja-JP" sz="1300">
              <a:latin typeface="ＭＳ Ｐゴシック" panose="020B0600070205080204" pitchFamily="50" charset="-128"/>
              <a:ea typeface="ＭＳ Ｐゴシック" panose="020B0600070205080204" pitchFamily="50" charset="-128"/>
            </a:rPr>
            <a:t>145.7</a:t>
          </a:r>
          <a:r>
            <a:rPr kumimoji="1" lang="ja-JP" altLang="en-US" sz="1300">
              <a:latin typeface="ＭＳ Ｐゴシック" panose="020B0600070205080204" pitchFamily="50" charset="-128"/>
              <a:ea typeface="ＭＳ Ｐゴシック" panose="020B0600070205080204" pitchFamily="50" charset="-128"/>
            </a:rPr>
            <a:t>百万円の減等もあり、経常補助費の</a:t>
          </a:r>
          <a:r>
            <a:rPr kumimoji="1" lang="en-US" altLang="ja-JP" sz="1300">
              <a:latin typeface="ＭＳ Ｐゴシック" panose="020B0600070205080204" pitchFamily="50" charset="-128"/>
              <a:ea typeface="ＭＳ Ｐゴシック" panose="020B0600070205080204" pitchFamily="50" charset="-128"/>
            </a:rPr>
            <a:t>142.3</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対前年度比</a:t>
          </a:r>
          <a:r>
            <a:rPr kumimoji="1" lang="en-US" altLang="ja-JP" sz="1300">
              <a:latin typeface="ＭＳ Ｐゴシック" panose="020B0600070205080204" pitchFamily="50" charset="-128"/>
              <a:ea typeface="ＭＳ Ｐゴシック" panose="020B0600070205080204" pitchFamily="50" charset="-128"/>
            </a:rPr>
            <a:t>7.6%)</a:t>
          </a:r>
          <a:r>
            <a:rPr kumimoji="1" lang="ja-JP" altLang="en-US" sz="1300">
              <a:latin typeface="ＭＳ Ｐゴシック" panose="020B0600070205080204" pitchFamily="50" charset="-128"/>
              <a:ea typeface="ＭＳ Ｐゴシック" panose="020B0600070205080204" pitchFamily="50" charset="-128"/>
            </a:rPr>
            <a:t>減となり、比率が</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ポイントの減少となった。</a:t>
          </a:r>
        </a:p>
        <a:p>
          <a:r>
            <a:rPr kumimoji="1" lang="ja-JP" altLang="en-US" sz="1300">
              <a:latin typeface="ＭＳ Ｐゴシック" panose="020B0600070205080204" pitchFamily="50" charset="-128"/>
              <a:ea typeface="ＭＳ Ｐゴシック" panose="020B0600070205080204" pitchFamily="50" charset="-128"/>
            </a:rPr>
            <a:t>　類似団体平均を下回ったが、全国・県平均を上回っているため、常に事業についての効果測定を行い、整理合理化に努める。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117856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1058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89933</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117856</xdr:rowOff>
    </xdr:from>
    <xdr:to>
      <xdr:col>82</xdr:col>
      <xdr:colOff>196850</xdr:colOff>
      <xdr:row>40</xdr:row>
      <xdr:rowOff>117856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168148</xdr:rowOff>
    </xdr:from>
    <xdr:to>
      <xdr:col>82</xdr:col>
      <xdr:colOff>107950</xdr:colOff>
      <xdr:row>37</xdr:row>
      <xdr:rowOff>101854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340348"/>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101854</xdr:rowOff>
    </xdr:from>
    <xdr:to>
      <xdr:col>78</xdr:col>
      <xdr:colOff>69850</xdr:colOff>
      <xdr:row>37</xdr:row>
      <xdr:rowOff>120142</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64455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66819</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46990</xdr:rowOff>
    </xdr:from>
    <xdr:to>
      <xdr:col>73</xdr:col>
      <xdr:colOff>180975</xdr:colOff>
      <xdr:row>37</xdr:row>
      <xdr:rowOff>120142</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39064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10414</xdr:rowOff>
    </xdr:from>
    <xdr:to>
      <xdr:col>69</xdr:col>
      <xdr:colOff>92075</xdr:colOff>
      <xdr:row>37</xdr:row>
      <xdr:rowOff>46990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3540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66819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43959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117348</xdr:rowOff>
    </xdr:from>
    <xdr:to>
      <xdr:col>82</xdr:col>
      <xdr:colOff>158750</xdr:colOff>
      <xdr:row>37</xdr:row>
      <xdr:rowOff>47498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133875</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13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51054</xdr:rowOff>
    </xdr:from>
    <xdr:to>
      <xdr:col>78</xdr:col>
      <xdr:colOff>120650</xdr:colOff>
      <xdr:row>37</xdr:row>
      <xdr:rowOff>152654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137431</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69342</xdr:rowOff>
    </xdr:from>
    <xdr:to>
      <xdr:col>74</xdr:col>
      <xdr:colOff>31750</xdr:colOff>
      <xdr:row>37</xdr:row>
      <xdr:rowOff>170942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155719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167640</xdr:rowOff>
    </xdr:from>
    <xdr:to>
      <xdr:col>69</xdr:col>
      <xdr:colOff>142875</xdr:colOff>
      <xdr:row>37</xdr:row>
      <xdr:rowOff>97790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82567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131064</xdr:rowOff>
    </xdr:from>
    <xdr:to>
      <xdr:col>65</xdr:col>
      <xdr:colOff>53975</xdr:colOff>
      <xdr:row>37</xdr:row>
      <xdr:rowOff>61214</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45991</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現状全国平均及び熊本県平均を下回っており、類似団体平均も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ポイント下回っている。しかし、平成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年熊本地震により整備した災害公営住宅（令和元年度）、庁舎の再建（令和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年度）に多額の起債を予定していることから、今後公債費の上昇が確実に見込まれる。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起債にあたっては交付税措置率の高い地方債を活用する等、計画的な公債費管理に努める。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157480</xdr:rowOff>
    </xdr:from>
    <xdr:to>
      <xdr:col>24</xdr:col>
      <xdr:colOff>25400</xdr:colOff>
      <xdr:row>81</xdr:row>
      <xdr:rowOff>107950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5018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80027</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107950</xdr:rowOff>
    </xdr:from>
    <xdr:to>
      <xdr:col>24</xdr:col>
      <xdr:colOff>114300</xdr:colOff>
      <xdr:row>81</xdr:row>
      <xdr:rowOff>107950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72407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24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157480</xdr:rowOff>
    </xdr:from>
    <xdr:to>
      <xdr:col>24</xdr:col>
      <xdr:colOff>114300</xdr:colOff>
      <xdr:row>72</xdr:row>
      <xdr:rowOff>157480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50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5080</xdr:rowOff>
    </xdr:from>
    <xdr:to>
      <xdr:col>24</xdr:col>
      <xdr:colOff>25400</xdr:colOff>
      <xdr:row>76</xdr:row>
      <xdr:rowOff>5080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987800" y="130352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48277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07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5080</xdr:rowOff>
    </xdr:from>
    <xdr:to>
      <xdr:col>19</xdr:col>
      <xdr:colOff>187325</xdr:colOff>
      <xdr:row>76</xdr:row>
      <xdr:rowOff>127000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098800" y="130352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6366</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208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96520</xdr:rowOff>
    </xdr:from>
    <xdr:to>
      <xdr:col>15</xdr:col>
      <xdr:colOff>98425</xdr:colOff>
      <xdr:row>76</xdr:row>
      <xdr:rowOff>127000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2209800" y="13126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91439</xdr:rowOff>
    </xdr:from>
    <xdr:to>
      <xdr:col>15</xdr:col>
      <xdr:colOff>149225</xdr:colOff>
      <xdr:row>77</xdr:row>
      <xdr:rowOff>21589</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6366</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115570</xdr:rowOff>
    </xdr:from>
    <xdr:to>
      <xdr:col>11</xdr:col>
      <xdr:colOff>9525</xdr:colOff>
      <xdr:row>76</xdr:row>
      <xdr:rowOff>96520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29743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99061</xdr:rowOff>
    </xdr:from>
    <xdr:to>
      <xdr:col>11</xdr:col>
      <xdr:colOff>60325</xdr:colOff>
      <xdr:row>77</xdr:row>
      <xdr:rowOff>29211</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13988</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116857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125730</xdr:rowOff>
    </xdr:from>
    <xdr:to>
      <xdr:col>24</xdr:col>
      <xdr:colOff>76200</xdr:colOff>
      <xdr:row>76</xdr:row>
      <xdr:rowOff>55880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142257</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125730</xdr:rowOff>
    </xdr:from>
    <xdr:to>
      <xdr:col>20</xdr:col>
      <xdr:colOff>38100</xdr:colOff>
      <xdr:row>76</xdr:row>
      <xdr:rowOff>55880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66057</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275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76200</xdr:rowOff>
    </xdr:from>
    <xdr:to>
      <xdr:col>15</xdr:col>
      <xdr:colOff>149225</xdr:colOff>
      <xdr:row>77</xdr:row>
      <xdr:rowOff>6350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16527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45720</xdr:rowOff>
    </xdr:from>
    <xdr:to>
      <xdr:col>11</xdr:col>
      <xdr:colOff>60325</xdr:colOff>
      <xdr:row>76</xdr:row>
      <xdr:rowOff>147320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157497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64770</xdr:rowOff>
    </xdr:from>
    <xdr:to>
      <xdr:col>6</xdr:col>
      <xdr:colOff>171450</xdr:colOff>
      <xdr:row>75</xdr:row>
      <xdr:rowOff>166370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5097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ポイント減少している。分母となる経常一般財源公債費以外へ充当した一般財源の額ともに変動がみられない。</a:t>
          </a:r>
        </a:p>
        <a:p>
          <a:r>
            <a:rPr kumimoji="1" lang="ja-JP" altLang="en-US" sz="1300">
              <a:latin typeface="ＭＳ Ｐゴシック" panose="020B0600070205080204" pitchFamily="50" charset="-128"/>
              <a:ea typeface="ＭＳ Ｐゴシック" panose="020B0600070205080204" pitchFamily="50" charset="-128"/>
            </a:rPr>
            <a:t>　下水道事業会計への繰出しについては、令和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より企業会計の適用が始まるため、これまで以上に、管渠の建設・維持費用にあてる使用料の見直し等経営の健全化を図り、基準内の繰出しとなるよう努める。国民健康保険事業会計におていも保険料の適正化・健康増進事業推進による給付抑制に努める。</a:t>
          </a: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33274</xdr:rowOff>
    </xdr:from>
    <xdr:to>
      <xdr:col>82</xdr:col>
      <xdr:colOff>107950</xdr:colOff>
      <xdr:row>80</xdr:row>
      <xdr:rowOff>104139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549124"/>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119651</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29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33274</xdr:rowOff>
    </xdr:from>
    <xdr:to>
      <xdr:col>82</xdr:col>
      <xdr:colOff>196850</xdr:colOff>
      <xdr:row>73</xdr:row>
      <xdr:rowOff>33274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54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37846</xdr:rowOff>
    </xdr:from>
    <xdr:to>
      <xdr:col>82</xdr:col>
      <xdr:colOff>107950</xdr:colOff>
      <xdr:row>79</xdr:row>
      <xdr:rowOff>42418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5671800" y="135823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1288</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127000</xdr:rowOff>
    </xdr:from>
    <xdr:to>
      <xdr:col>78</xdr:col>
      <xdr:colOff>69850</xdr:colOff>
      <xdr:row>79</xdr:row>
      <xdr:rowOff>42418</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4782800" y="1350010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128778</xdr:rowOff>
    </xdr:from>
    <xdr:to>
      <xdr:col>78</xdr:col>
      <xdr:colOff>120650</xdr:colOff>
      <xdr:row>78</xdr:row>
      <xdr:rowOff>58928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69105</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099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127000</xdr:rowOff>
    </xdr:from>
    <xdr:to>
      <xdr:col>73</xdr:col>
      <xdr:colOff>180975</xdr:colOff>
      <xdr:row>79</xdr:row>
      <xdr:rowOff>101854</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893800" y="13500100"/>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50816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143002</xdr:rowOff>
    </xdr:from>
    <xdr:to>
      <xdr:col>69</xdr:col>
      <xdr:colOff>92075</xdr:colOff>
      <xdr:row>79</xdr:row>
      <xdr:rowOff>101854</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004800" y="13344652"/>
          <a:ext cx="889000" cy="30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105918</xdr:rowOff>
    </xdr:from>
    <xdr:to>
      <xdr:col>69</xdr:col>
      <xdr:colOff>142875</xdr:colOff>
      <xdr:row>78</xdr:row>
      <xdr:rowOff>36068</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46245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98823</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158496</xdr:rowOff>
    </xdr:from>
    <xdr:to>
      <xdr:col>82</xdr:col>
      <xdr:colOff>158750</xdr:colOff>
      <xdr:row>79</xdr:row>
      <xdr:rowOff>88646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130573</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163068</xdr:rowOff>
    </xdr:from>
    <xdr:to>
      <xdr:col>78</xdr:col>
      <xdr:colOff>120650</xdr:colOff>
      <xdr:row>79</xdr:row>
      <xdr:rowOff>93218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77995</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3622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76200</xdr:rowOff>
    </xdr:from>
    <xdr:to>
      <xdr:col>74</xdr:col>
      <xdr:colOff>31750</xdr:colOff>
      <xdr:row>79</xdr:row>
      <xdr:rowOff>6350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162577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51054</xdr:rowOff>
    </xdr:from>
    <xdr:to>
      <xdr:col>69</xdr:col>
      <xdr:colOff>142875</xdr:colOff>
      <xdr:row>79</xdr:row>
      <xdr:rowOff>152654</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137431</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368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92202</xdr:rowOff>
    </xdr:from>
    <xdr:to>
      <xdr:col>65</xdr:col>
      <xdr:colOff>53975</xdr:colOff>
      <xdr:row>78</xdr:row>
      <xdr:rowOff>22352</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7129</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熊本県益城町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44356</xdr:rowOff>
    </xdr:from>
    <xdr:to>
      <xdr:col>29</xdr:col>
      <xdr:colOff>127000</xdr:colOff>
      <xdr:row>20</xdr:row>
      <xdr:rowOff>80246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77931"/>
          <a:ext cx="0" cy="15789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52323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2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80246</xdr:rowOff>
    </xdr:from>
    <xdr:to>
      <xdr:col>30</xdr:col>
      <xdr:colOff>25400</xdr:colOff>
      <xdr:row>20</xdr:row>
      <xdr:rowOff>80246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56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130733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2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44356</xdr:rowOff>
    </xdr:from>
    <xdr:to>
      <xdr:col>30</xdr:col>
      <xdr:colOff>25400</xdr:colOff>
      <xdr:row>11</xdr:row>
      <xdr:rowOff>44356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779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140351</xdr:rowOff>
    </xdr:from>
    <xdr:to>
      <xdr:col>29</xdr:col>
      <xdr:colOff>127000</xdr:colOff>
      <xdr:row>16</xdr:row>
      <xdr:rowOff>49728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759726"/>
          <a:ext cx="647700" cy="808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74495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367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102418</xdr:rowOff>
    </xdr:from>
    <xdr:to>
      <xdr:col>29</xdr:col>
      <xdr:colOff>177800</xdr:colOff>
      <xdr:row>18</xdr:row>
      <xdr:rowOff>32568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49728</xdr:rowOff>
    </xdr:from>
    <xdr:to>
      <xdr:col>26</xdr:col>
      <xdr:colOff>50800</xdr:colOff>
      <xdr:row>17</xdr:row>
      <xdr:rowOff>50479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840553"/>
          <a:ext cx="698500" cy="172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107545</xdr:rowOff>
    </xdr:from>
    <xdr:to>
      <xdr:col>26</xdr:col>
      <xdr:colOff>101600</xdr:colOff>
      <xdr:row>18</xdr:row>
      <xdr:rowOff>37695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22472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5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50479</xdr:rowOff>
    </xdr:from>
    <xdr:to>
      <xdr:col>22</xdr:col>
      <xdr:colOff>114300</xdr:colOff>
      <xdr:row>17</xdr:row>
      <xdr:rowOff>109719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012754"/>
          <a:ext cx="698500" cy="592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119873</xdr:rowOff>
    </xdr:from>
    <xdr:to>
      <xdr:col>22</xdr:col>
      <xdr:colOff>165100</xdr:colOff>
      <xdr:row>18</xdr:row>
      <xdr:rowOff>50023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34800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6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109719</xdr:rowOff>
    </xdr:from>
    <xdr:to>
      <xdr:col>18</xdr:col>
      <xdr:colOff>177800</xdr:colOff>
      <xdr:row>18</xdr:row>
      <xdr:rowOff>140645</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071994"/>
          <a:ext cx="698500" cy="2023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130585</xdr:rowOff>
    </xdr:from>
    <xdr:to>
      <xdr:col>19</xdr:col>
      <xdr:colOff>38100</xdr:colOff>
      <xdr:row>18</xdr:row>
      <xdr:rowOff>60735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45512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7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151502</xdr:rowOff>
    </xdr:from>
    <xdr:to>
      <xdr:col>15</xdr:col>
      <xdr:colOff>101600</xdr:colOff>
      <xdr:row>18</xdr:row>
      <xdr:rowOff>81652</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91829</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8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89551</xdr:rowOff>
    </xdr:from>
    <xdr:to>
      <xdr:col>29</xdr:col>
      <xdr:colOff>177800</xdr:colOff>
      <xdr:row>16</xdr:row>
      <xdr:rowOff>19701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708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106078</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554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170378</xdr:rowOff>
    </xdr:from>
    <xdr:to>
      <xdr:col>26</xdr:col>
      <xdr:colOff>101600</xdr:colOff>
      <xdr:row>16</xdr:row>
      <xdr:rowOff>100528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789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110705</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558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171129</xdr:rowOff>
    </xdr:from>
    <xdr:to>
      <xdr:col>22</xdr:col>
      <xdr:colOff>165100</xdr:colOff>
      <xdr:row>17</xdr:row>
      <xdr:rowOff>101279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61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111456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730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58919</xdr:rowOff>
    </xdr:from>
    <xdr:to>
      <xdr:col>19</xdr:col>
      <xdr:colOff>38100</xdr:colOff>
      <xdr:row>17</xdr:row>
      <xdr:rowOff>160519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21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170696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79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89845</xdr:rowOff>
    </xdr:from>
    <xdr:to>
      <xdr:col>15</xdr:col>
      <xdr:colOff>101600</xdr:colOff>
      <xdr:row>19</xdr:row>
      <xdr:rowOff>19995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23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4772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0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40197</xdr:rowOff>
    </xdr:from>
    <xdr:to>
      <xdr:col>29</xdr:col>
      <xdr:colOff>127000</xdr:colOff>
      <xdr:row>38</xdr:row>
      <xdr:rowOff>20505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5964747"/>
          <a:ext cx="0" cy="15233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335482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6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20505</xdr:rowOff>
    </xdr:from>
    <xdr:to>
      <xdr:col>30</xdr:col>
      <xdr:colOff>25400</xdr:colOff>
      <xdr:row>38</xdr:row>
      <xdr:rowOff>20505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881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298024</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08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40197</xdr:rowOff>
    </xdr:from>
    <xdr:to>
      <xdr:col>30</xdr:col>
      <xdr:colOff>25400</xdr:colOff>
      <xdr:row>33</xdr:row>
      <xdr:rowOff>40197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59647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66453</xdr:rowOff>
    </xdr:from>
    <xdr:to>
      <xdr:col>29</xdr:col>
      <xdr:colOff>127000</xdr:colOff>
      <xdr:row>35</xdr:row>
      <xdr:rowOff>218211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676803"/>
          <a:ext cx="647700" cy="1517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178024</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7883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205947</xdr:rowOff>
    </xdr:from>
    <xdr:to>
      <xdr:col>29</xdr:col>
      <xdr:colOff>177800</xdr:colOff>
      <xdr:row>35</xdr:row>
      <xdr:rowOff>307547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218211</xdr:rowOff>
    </xdr:from>
    <xdr:to>
      <xdr:col>26</xdr:col>
      <xdr:colOff>50800</xdr:colOff>
      <xdr:row>35</xdr:row>
      <xdr:rowOff>267915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828561"/>
          <a:ext cx="698500" cy="497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201113</xdr:rowOff>
    </xdr:from>
    <xdr:to>
      <xdr:col>26</xdr:col>
      <xdr:colOff>101600</xdr:colOff>
      <xdr:row>35</xdr:row>
      <xdr:rowOff>302713</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287490</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897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35364</xdr:rowOff>
    </xdr:from>
    <xdr:to>
      <xdr:col>22</xdr:col>
      <xdr:colOff>114300</xdr:colOff>
      <xdr:row>35</xdr:row>
      <xdr:rowOff>267915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645714"/>
          <a:ext cx="698500" cy="2325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200297</xdr:rowOff>
    </xdr:from>
    <xdr:to>
      <xdr:col>22</xdr:col>
      <xdr:colOff>165100</xdr:colOff>
      <xdr:row>35</xdr:row>
      <xdr:rowOff>301897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312074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579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35364</xdr:rowOff>
    </xdr:from>
    <xdr:to>
      <xdr:col>18</xdr:col>
      <xdr:colOff>177800</xdr:colOff>
      <xdr:row>35</xdr:row>
      <xdr:rowOff>261025</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645714"/>
          <a:ext cx="698500" cy="2256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202093</xdr:rowOff>
    </xdr:from>
    <xdr:to>
      <xdr:col>19</xdr:col>
      <xdr:colOff>38100</xdr:colOff>
      <xdr:row>35</xdr:row>
      <xdr:rowOff>303693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288470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89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236612</xdr:rowOff>
    </xdr:from>
    <xdr:to>
      <xdr:col>15</xdr:col>
      <xdr:colOff>101600</xdr:colOff>
      <xdr:row>35</xdr:row>
      <xdr:rowOff>338212</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322989</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93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15653</xdr:rowOff>
    </xdr:from>
    <xdr:to>
      <xdr:col>29</xdr:col>
      <xdr:colOff>177800</xdr:colOff>
      <xdr:row>35</xdr:row>
      <xdr:rowOff>117253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6260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203630</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471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167411</xdr:rowOff>
    </xdr:from>
    <xdr:to>
      <xdr:col>26</xdr:col>
      <xdr:colOff>101600</xdr:colOff>
      <xdr:row>35</xdr:row>
      <xdr:rowOff>269011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777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279188</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546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217115</xdr:rowOff>
    </xdr:from>
    <xdr:to>
      <xdr:col>22</xdr:col>
      <xdr:colOff>165100</xdr:colOff>
      <xdr:row>35</xdr:row>
      <xdr:rowOff>318715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827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303492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91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327464</xdr:rowOff>
    </xdr:from>
    <xdr:to>
      <xdr:col>19</xdr:col>
      <xdr:colOff>38100</xdr:colOff>
      <xdr:row>35</xdr:row>
      <xdr:rowOff>86164</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5949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96341</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363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210225</xdr:rowOff>
    </xdr:from>
    <xdr:to>
      <xdr:col>15</xdr:col>
      <xdr:colOff>101600</xdr:colOff>
      <xdr:row>35</xdr:row>
      <xdr:rowOff>311825</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820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322002</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589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熊本県益城町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33,099
32,932
65.68
48,493,479
46,791,008
1,159,173
7,324,602
38,847,141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32.2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20123</xdr:rowOff>
    </xdr:from>
    <xdr:to>
      <xdr:col>24</xdr:col>
      <xdr:colOff>62865</xdr:colOff>
      <xdr:row>39</xdr:row>
      <xdr:rowOff>126194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35073"/>
          <a:ext cx="1270" cy="1477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130021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1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126194</xdr:rowOff>
    </xdr:from>
    <xdr:to>
      <xdr:col>24</xdr:col>
      <xdr:colOff>152400</xdr:colOff>
      <xdr:row>39</xdr:row>
      <xdr:rowOff>126194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1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138250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10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20123</xdr:rowOff>
    </xdr:from>
    <xdr:to>
      <xdr:col>24</xdr:col>
      <xdr:colOff>152400</xdr:colOff>
      <xdr:row>31</xdr:row>
      <xdr:rowOff>20123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35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122955</xdr:rowOff>
    </xdr:from>
    <xdr:to>
      <xdr:col>24</xdr:col>
      <xdr:colOff>63500</xdr:colOff>
      <xdr:row>35</xdr:row>
      <xdr:rowOff>169304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23705"/>
          <a:ext cx="838200" cy="4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165530</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337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15653</xdr:rowOff>
    </xdr:from>
    <xdr:to>
      <xdr:col>24</xdr:col>
      <xdr:colOff>114300</xdr:colOff>
      <xdr:row>37</xdr:row>
      <xdr:rowOff>117253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169304</xdr:rowOff>
    </xdr:from>
    <xdr:to>
      <xdr:col>19</xdr:col>
      <xdr:colOff>177800</xdr:colOff>
      <xdr:row>36</xdr:row>
      <xdr:rowOff>92913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70054"/>
          <a:ext cx="889000" cy="95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22435</xdr:rowOff>
    </xdr:from>
    <xdr:to>
      <xdr:col>20</xdr:col>
      <xdr:colOff>38100</xdr:colOff>
      <xdr:row>37</xdr:row>
      <xdr:rowOff>124035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115162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72415</xdr:rowOff>
    </xdr:from>
    <xdr:to>
      <xdr:col>15</xdr:col>
      <xdr:colOff>50800</xdr:colOff>
      <xdr:row>36</xdr:row>
      <xdr:rowOff>92913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244615"/>
          <a:ext cx="889000" cy="2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31845</xdr:rowOff>
    </xdr:from>
    <xdr:to>
      <xdr:col>15</xdr:col>
      <xdr:colOff>101600</xdr:colOff>
      <xdr:row>37</xdr:row>
      <xdr:rowOff>133445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124572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6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72415</xdr:rowOff>
    </xdr:from>
    <xdr:to>
      <xdr:col>10</xdr:col>
      <xdr:colOff>114300</xdr:colOff>
      <xdr:row>37</xdr:row>
      <xdr:rowOff>17494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44615"/>
          <a:ext cx="889000" cy="116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34703</xdr:rowOff>
    </xdr:from>
    <xdr:to>
      <xdr:col>10</xdr:col>
      <xdr:colOff>165100</xdr:colOff>
      <xdr:row>37</xdr:row>
      <xdr:rowOff>136303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127430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7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44190</xdr:rowOff>
    </xdr:from>
    <xdr:to>
      <xdr:col>6</xdr:col>
      <xdr:colOff>38100</xdr:colOff>
      <xdr:row>37</xdr:row>
      <xdr:rowOff>145790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136917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8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72155</xdr:rowOff>
    </xdr:from>
    <xdr:to>
      <xdr:col>24</xdr:col>
      <xdr:colOff>114300</xdr:colOff>
      <xdr:row>36</xdr:row>
      <xdr:rowOff>2305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7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95032</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2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118504</xdr:rowOff>
    </xdr:from>
    <xdr:to>
      <xdr:col>20</xdr:col>
      <xdr:colOff>38100</xdr:colOff>
      <xdr:row>36</xdr:row>
      <xdr:rowOff>48654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1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65181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89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42113</xdr:rowOff>
    </xdr:from>
    <xdr:to>
      <xdr:col>15</xdr:col>
      <xdr:colOff>101600</xdr:colOff>
      <xdr:row>36</xdr:row>
      <xdr:rowOff>143713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1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160240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98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21615</xdr:rowOff>
    </xdr:from>
    <xdr:to>
      <xdr:col>10</xdr:col>
      <xdr:colOff>165100</xdr:colOff>
      <xdr:row>36</xdr:row>
      <xdr:rowOff>123215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9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139742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969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138144</xdr:rowOff>
    </xdr:from>
    <xdr:to>
      <xdr:col>6</xdr:col>
      <xdr:colOff>38100</xdr:colOff>
      <xdr:row>37</xdr:row>
      <xdr:rowOff>68294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1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84821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08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14574</xdr:rowOff>
    </xdr:from>
    <xdr:to>
      <xdr:col>24</xdr:col>
      <xdr:colOff>62865</xdr:colOff>
      <xdr:row>57</xdr:row>
      <xdr:rowOff>142864</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9444324"/>
          <a:ext cx="1270" cy="471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146691</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91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142864</xdr:rowOff>
    </xdr:from>
    <xdr:to>
      <xdr:col>24</xdr:col>
      <xdr:colOff>152400</xdr:colOff>
      <xdr:row>57</xdr:row>
      <xdr:rowOff>142864</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915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132701</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9219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14574</xdr:rowOff>
    </xdr:from>
    <xdr:to>
      <xdr:col>24</xdr:col>
      <xdr:colOff>152400</xdr:colOff>
      <xdr:row>55</xdr:row>
      <xdr:rowOff>14574</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444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33895</xdr:rowOff>
    </xdr:from>
    <xdr:to>
      <xdr:col>24</xdr:col>
      <xdr:colOff>63500</xdr:colOff>
      <xdr:row>57</xdr:row>
      <xdr:rowOff>54533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806545"/>
          <a:ext cx="838200" cy="20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4344</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605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152917</xdr:rowOff>
    </xdr:from>
    <xdr:to>
      <xdr:col>24</xdr:col>
      <xdr:colOff>114300</xdr:colOff>
      <xdr:row>57</xdr:row>
      <xdr:rowOff>83067</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75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6517</xdr:rowOff>
    </xdr:from>
    <xdr:to>
      <xdr:col>19</xdr:col>
      <xdr:colOff>177800</xdr:colOff>
      <xdr:row>57</xdr:row>
      <xdr:rowOff>54533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908300" y="9264817"/>
          <a:ext cx="889000" cy="56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151216</xdr:rowOff>
    </xdr:from>
    <xdr:to>
      <xdr:col>20</xdr:col>
      <xdr:colOff>38100</xdr:colOff>
      <xdr:row>57</xdr:row>
      <xdr:rowOff>81366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75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97893</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52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75074</xdr:rowOff>
    </xdr:from>
    <xdr:to>
      <xdr:col>15</xdr:col>
      <xdr:colOff>50800</xdr:colOff>
      <xdr:row>54</xdr:row>
      <xdr:rowOff>6517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019300" y="8819024"/>
          <a:ext cx="889000" cy="445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166427</xdr:rowOff>
    </xdr:from>
    <xdr:to>
      <xdr:col>15</xdr:col>
      <xdr:colOff>101600</xdr:colOff>
      <xdr:row>57</xdr:row>
      <xdr:rowOff>96577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76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87704</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86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75074</xdr:rowOff>
    </xdr:from>
    <xdr:to>
      <xdr:col>10</xdr:col>
      <xdr:colOff>114300</xdr:colOff>
      <xdr:row>57</xdr:row>
      <xdr:rowOff>147655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8819024"/>
          <a:ext cx="889000" cy="110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165120</xdr:rowOff>
    </xdr:from>
    <xdr:to>
      <xdr:col>10</xdr:col>
      <xdr:colOff>165100</xdr:colOff>
      <xdr:row>57</xdr:row>
      <xdr:rowOff>95270</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76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86397</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85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14792</xdr:rowOff>
    </xdr:from>
    <xdr:to>
      <xdr:col>6</xdr:col>
      <xdr:colOff>38100</xdr:colOff>
      <xdr:row>57</xdr:row>
      <xdr:rowOff>116392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787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132919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56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154545</xdr:rowOff>
    </xdr:from>
    <xdr:to>
      <xdr:col>24</xdr:col>
      <xdr:colOff>114300</xdr:colOff>
      <xdr:row>57</xdr:row>
      <xdr:rowOff>84695</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75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131344</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73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3733</xdr:rowOff>
    </xdr:from>
    <xdr:to>
      <xdr:col>20</xdr:col>
      <xdr:colOff>38100</xdr:colOff>
      <xdr:row>57</xdr:row>
      <xdr:rowOff>105333</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77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96460</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869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127167</xdr:rowOff>
    </xdr:from>
    <xdr:to>
      <xdr:col>15</xdr:col>
      <xdr:colOff>101600</xdr:colOff>
      <xdr:row>54</xdr:row>
      <xdr:rowOff>57317</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21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73844</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795" y="8989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24274</xdr:rowOff>
    </xdr:from>
    <xdr:to>
      <xdr:col>10</xdr:col>
      <xdr:colOff>165100</xdr:colOff>
      <xdr:row>51</xdr:row>
      <xdr:rowOff>125874</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876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142401</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19795" y="8543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96855</xdr:rowOff>
    </xdr:from>
    <xdr:to>
      <xdr:col>6</xdr:col>
      <xdr:colOff>38100</xdr:colOff>
      <xdr:row>58</xdr:row>
      <xdr:rowOff>27005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86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18132</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96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a:extLst>
            <a:ext uri="{FF2B5EF4-FFF2-40B4-BE49-F238E27FC236}">
              <a16:creationId xmlns:a16="http://schemas.microsoft.com/office/drawing/2014/main" id="{00000000-0008-0000-0600-0000A3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20942</xdr:rowOff>
    </xdr:from>
    <xdr:to>
      <xdr:col>24</xdr:col>
      <xdr:colOff>62865</xdr:colOff>
      <xdr:row>78</xdr:row>
      <xdr:rowOff>9627</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flipV="1">
          <a:off x="4633595" y="12193892"/>
          <a:ext cx="1270" cy="1188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13454</xdr:rowOff>
    </xdr:from>
    <xdr:ext cx="378565" cy="259045"/>
    <xdr:sp macro="" textlink="">
      <xdr:nvSpPr>
        <xdr:cNvPr id="165" name="維持補修費最小値テキスト">
          <a:extLst>
            <a:ext uri="{FF2B5EF4-FFF2-40B4-BE49-F238E27FC236}">
              <a16:creationId xmlns:a16="http://schemas.microsoft.com/office/drawing/2014/main" id="{00000000-0008-0000-0600-0000A5000000}"/>
            </a:ext>
          </a:extLst>
        </xdr:cNvPr>
        <xdr:cNvSpPr txBox="1"/>
      </xdr:nvSpPr>
      <xdr:spPr>
        <a:xfrm>
          <a:off x="4686300" y="1338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9627</xdr:rowOff>
    </xdr:from>
    <xdr:to>
      <xdr:col>24</xdr:col>
      <xdr:colOff>152400</xdr:colOff>
      <xdr:row>78</xdr:row>
      <xdr:rowOff>9627</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4546600" y="1338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139069</xdr:rowOff>
    </xdr:from>
    <xdr:ext cx="534377" cy="259045"/>
    <xdr:sp macro="" textlink="">
      <xdr:nvSpPr>
        <xdr:cNvPr id="167" name="維持補修費最大値テキスト">
          <a:extLst>
            <a:ext uri="{FF2B5EF4-FFF2-40B4-BE49-F238E27FC236}">
              <a16:creationId xmlns:a16="http://schemas.microsoft.com/office/drawing/2014/main" id="{00000000-0008-0000-0600-0000A7000000}"/>
            </a:ext>
          </a:extLst>
        </xdr:cNvPr>
        <xdr:cNvSpPr txBox="1"/>
      </xdr:nvSpPr>
      <xdr:spPr>
        <a:xfrm>
          <a:off x="4686300" y="1196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20942</xdr:rowOff>
    </xdr:from>
    <xdr:to>
      <xdr:col>24</xdr:col>
      <xdr:colOff>152400</xdr:colOff>
      <xdr:row>71</xdr:row>
      <xdr:rowOff>20942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219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56717</xdr:rowOff>
    </xdr:from>
    <xdr:to>
      <xdr:col>24</xdr:col>
      <xdr:colOff>63500</xdr:colOff>
      <xdr:row>77</xdr:row>
      <xdr:rowOff>22085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3797300" y="13086917"/>
          <a:ext cx="838200" cy="136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89788</xdr:rowOff>
    </xdr:from>
    <xdr:ext cx="469744" cy="259045"/>
    <xdr:sp macro="" textlink="">
      <xdr:nvSpPr>
        <xdr:cNvPr id="170" name="維持補修費平均値テキスト">
          <a:extLst>
            <a:ext uri="{FF2B5EF4-FFF2-40B4-BE49-F238E27FC236}">
              <a16:creationId xmlns:a16="http://schemas.microsoft.com/office/drawing/2014/main" id="{00000000-0008-0000-0600-0000AA000000}"/>
            </a:ext>
          </a:extLst>
        </xdr:cNvPr>
        <xdr:cNvSpPr txBox="1"/>
      </xdr:nvSpPr>
      <xdr:spPr>
        <a:xfrm>
          <a:off x="4686300" y="13119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111361</xdr:rowOff>
    </xdr:from>
    <xdr:to>
      <xdr:col>24</xdr:col>
      <xdr:colOff>114300</xdr:colOff>
      <xdr:row>77</xdr:row>
      <xdr:rowOff>41511</xdr:rowOff>
    </xdr:to>
    <xdr:sp macro="" textlink="">
      <xdr:nvSpPr>
        <xdr:cNvPr id="171" name="フローチャート: 判断 170">
          <a:extLst>
            <a:ext uri="{FF2B5EF4-FFF2-40B4-BE49-F238E27FC236}">
              <a16:creationId xmlns:a16="http://schemas.microsoft.com/office/drawing/2014/main" id="{00000000-0008-0000-0600-0000AB000000}"/>
            </a:ext>
          </a:extLst>
        </xdr:cNvPr>
        <xdr:cNvSpPr/>
      </xdr:nvSpPr>
      <xdr:spPr>
        <a:xfrm>
          <a:off x="45847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18084</xdr:rowOff>
    </xdr:from>
    <xdr:to>
      <xdr:col>19</xdr:col>
      <xdr:colOff>177800</xdr:colOff>
      <xdr:row>77</xdr:row>
      <xdr:rowOff>22085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2908300" y="13219734"/>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104845</xdr:rowOff>
    </xdr:from>
    <xdr:to>
      <xdr:col>20</xdr:col>
      <xdr:colOff>38100</xdr:colOff>
      <xdr:row>77</xdr:row>
      <xdr:rowOff>34995</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3746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51522</xdr:rowOff>
    </xdr:from>
    <xdr:ext cx="469744" cy="259045"/>
    <xdr:sp macro="" textlink="">
      <xdr:nvSpPr>
        <xdr:cNvPr id="174" name="テキスト ボックス 173">
          <a:extLst>
            <a:ext uri="{FF2B5EF4-FFF2-40B4-BE49-F238E27FC236}">
              <a16:creationId xmlns:a16="http://schemas.microsoft.com/office/drawing/2014/main" id="{00000000-0008-0000-0600-0000AE000000}"/>
            </a:ext>
          </a:extLst>
        </xdr:cNvPr>
        <xdr:cNvSpPr txBox="1"/>
      </xdr:nvSpPr>
      <xdr:spPr>
        <a:xfrm>
          <a:off x="3562428" y="1291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18084</xdr:rowOff>
    </xdr:from>
    <xdr:to>
      <xdr:col>15</xdr:col>
      <xdr:colOff>50800</xdr:colOff>
      <xdr:row>77</xdr:row>
      <xdr:rowOff>24828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019300" y="13219734"/>
          <a:ext cx="8890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99758</xdr:rowOff>
    </xdr:from>
    <xdr:to>
      <xdr:col>15</xdr:col>
      <xdr:colOff>101600</xdr:colOff>
      <xdr:row>77</xdr:row>
      <xdr:rowOff>29908</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2857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46435</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2673428" y="1290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129642</xdr:rowOff>
    </xdr:from>
    <xdr:to>
      <xdr:col>10</xdr:col>
      <xdr:colOff>114300</xdr:colOff>
      <xdr:row>77</xdr:row>
      <xdr:rowOff>24828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1130300" y="13159842"/>
          <a:ext cx="889000" cy="6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117818</xdr:rowOff>
    </xdr:from>
    <xdr:to>
      <xdr:col>10</xdr:col>
      <xdr:colOff>165100</xdr:colOff>
      <xdr:row>77</xdr:row>
      <xdr:rowOff>47968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1968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64495</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1784428" y="129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117475</xdr:rowOff>
    </xdr:from>
    <xdr:to>
      <xdr:col>6</xdr:col>
      <xdr:colOff>38100</xdr:colOff>
      <xdr:row>77</xdr:row>
      <xdr:rowOff>47625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079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38752</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895428" y="1324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5917</xdr:rowOff>
    </xdr:from>
    <xdr:to>
      <xdr:col>24</xdr:col>
      <xdr:colOff>114300</xdr:colOff>
      <xdr:row>76</xdr:row>
      <xdr:rowOff>107517</xdr:rowOff>
    </xdr:to>
    <xdr:sp macro="" textlink="">
      <xdr:nvSpPr>
        <xdr:cNvPr id="188" name="楕円 187">
          <a:extLst>
            <a:ext uri="{FF2B5EF4-FFF2-40B4-BE49-F238E27FC236}">
              <a16:creationId xmlns:a16="http://schemas.microsoft.com/office/drawing/2014/main" id="{00000000-0008-0000-0600-0000BC000000}"/>
            </a:ext>
          </a:extLst>
        </xdr:cNvPr>
        <xdr:cNvSpPr/>
      </xdr:nvSpPr>
      <xdr:spPr>
        <a:xfrm>
          <a:off x="4584700" y="1303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28795</xdr:rowOff>
    </xdr:from>
    <xdr:ext cx="469744" cy="259045"/>
    <xdr:sp macro="" textlink="">
      <xdr:nvSpPr>
        <xdr:cNvPr id="189" name="維持補修費該当値テキスト">
          <a:extLst>
            <a:ext uri="{FF2B5EF4-FFF2-40B4-BE49-F238E27FC236}">
              <a16:creationId xmlns:a16="http://schemas.microsoft.com/office/drawing/2014/main" id="{00000000-0008-0000-0600-0000BD000000}"/>
            </a:ext>
          </a:extLst>
        </xdr:cNvPr>
        <xdr:cNvSpPr txBox="1"/>
      </xdr:nvSpPr>
      <xdr:spPr>
        <a:xfrm>
          <a:off x="4686300" y="12887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142735</xdr:rowOff>
    </xdr:from>
    <xdr:to>
      <xdr:col>20</xdr:col>
      <xdr:colOff>38100</xdr:colOff>
      <xdr:row>77</xdr:row>
      <xdr:rowOff>72885</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3746500" y="1317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64012</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562428" y="13265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138734</xdr:rowOff>
    </xdr:from>
    <xdr:to>
      <xdr:col>15</xdr:col>
      <xdr:colOff>101600</xdr:colOff>
      <xdr:row>77</xdr:row>
      <xdr:rowOff>68884</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2857500" y="1316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60011</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673428" y="1326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145478</xdr:rowOff>
    </xdr:from>
    <xdr:to>
      <xdr:col>10</xdr:col>
      <xdr:colOff>165100</xdr:colOff>
      <xdr:row>77</xdr:row>
      <xdr:rowOff>75628</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1968500" y="1317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66755</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784428" y="13268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78842</xdr:rowOff>
    </xdr:from>
    <xdr:to>
      <xdr:col>6</xdr:col>
      <xdr:colOff>38100</xdr:colOff>
      <xdr:row>77</xdr:row>
      <xdr:rowOff>8992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079500" y="1310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25519</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895428" y="12884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151098</xdr:rowOff>
    </xdr:from>
    <xdr:to>
      <xdr:col>24</xdr:col>
      <xdr:colOff>62865</xdr:colOff>
      <xdr:row>99</xdr:row>
      <xdr:rowOff>106766</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81598"/>
          <a:ext cx="1270" cy="149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110593</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708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106766</xdr:rowOff>
    </xdr:from>
    <xdr:to>
      <xdr:col>24</xdr:col>
      <xdr:colOff>152400</xdr:colOff>
      <xdr:row>99</xdr:row>
      <xdr:rowOff>106766</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7080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97775</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56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151098</xdr:rowOff>
    </xdr:from>
    <xdr:to>
      <xdr:col>24</xdr:col>
      <xdr:colOff>152400</xdr:colOff>
      <xdr:row>90</xdr:row>
      <xdr:rowOff>151098</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8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72819</xdr:rowOff>
    </xdr:from>
    <xdr:to>
      <xdr:col>24</xdr:col>
      <xdr:colOff>63500</xdr:colOff>
      <xdr:row>98</xdr:row>
      <xdr:rowOff>96642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874919"/>
          <a:ext cx="838200" cy="23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70367</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358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47490</xdr:rowOff>
    </xdr:from>
    <xdr:to>
      <xdr:col>24</xdr:col>
      <xdr:colOff>114300</xdr:colOff>
      <xdr:row>96</xdr:row>
      <xdr:rowOff>149090</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51705</xdr:rowOff>
    </xdr:from>
    <xdr:to>
      <xdr:col>19</xdr:col>
      <xdr:colOff>177800</xdr:colOff>
      <xdr:row>98</xdr:row>
      <xdr:rowOff>96642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2908300" y="16682355"/>
          <a:ext cx="889000" cy="216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106274</xdr:rowOff>
    </xdr:from>
    <xdr:to>
      <xdr:col>20</xdr:col>
      <xdr:colOff>38100</xdr:colOff>
      <xdr:row>97</xdr:row>
      <xdr:rowOff>36424</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52951</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34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166658</xdr:rowOff>
    </xdr:from>
    <xdr:to>
      <xdr:col>15</xdr:col>
      <xdr:colOff>50800</xdr:colOff>
      <xdr:row>97</xdr:row>
      <xdr:rowOff>51705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019300" y="16625858"/>
          <a:ext cx="889000" cy="5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109327</xdr:rowOff>
    </xdr:from>
    <xdr:to>
      <xdr:col>15</xdr:col>
      <xdr:colOff>101600</xdr:colOff>
      <xdr:row>97</xdr:row>
      <xdr:rowOff>39477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56004</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34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166658</xdr:rowOff>
    </xdr:from>
    <xdr:to>
      <xdr:col>10</xdr:col>
      <xdr:colOff>114300</xdr:colOff>
      <xdr:row>98</xdr:row>
      <xdr:rowOff>147244</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625858"/>
          <a:ext cx="889000" cy="32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148270</xdr:rowOff>
    </xdr:from>
    <xdr:to>
      <xdr:col>10</xdr:col>
      <xdr:colOff>165100</xdr:colOff>
      <xdr:row>97</xdr:row>
      <xdr:rowOff>78420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69547</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70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69159</xdr:rowOff>
    </xdr:from>
    <xdr:to>
      <xdr:col>6</xdr:col>
      <xdr:colOff>38100</xdr:colOff>
      <xdr:row>97</xdr:row>
      <xdr:rowOff>170759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15836</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47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22019</xdr:rowOff>
    </xdr:from>
    <xdr:to>
      <xdr:col>24</xdr:col>
      <xdr:colOff>114300</xdr:colOff>
      <xdr:row>98</xdr:row>
      <xdr:rowOff>123619</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82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446</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802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45842</xdr:rowOff>
    </xdr:from>
    <xdr:to>
      <xdr:col>20</xdr:col>
      <xdr:colOff>38100</xdr:colOff>
      <xdr:row>98</xdr:row>
      <xdr:rowOff>147442</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84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138569</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94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905</xdr:rowOff>
    </xdr:from>
    <xdr:to>
      <xdr:col>15</xdr:col>
      <xdr:colOff>101600</xdr:colOff>
      <xdr:row>97</xdr:row>
      <xdr:rowOff>102505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63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93632</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724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115858</xdr:rowOff>
    </xdr:from>
    <xdr:to>
      <xdr:col>10</xdr:col>
      <xdr:colOff>165100</xdr:colOff>
      <xdr:row>97</xdr:row>
      <xdr:rowOff>46008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57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62535</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35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96444</xdr:rowOff>
    </xdr:from>
    <xdr:to>
      <xdr:col>6</xdr:col>
      <xdr:colOff>38100</xdr:colOff>
      <xdr:row>99</xdr:row>
      <xdr:rowOff>26594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89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17721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99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163323</xdr:rowOff>
    </xdr:from>
    <xdr:to>
      <xdr:col>54</xdr:col>
      <xdr:colOff>189865</xdr:colOff>
      <xdr:row>38</xdr:row>
      <xdr:rowOff>80597</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992623"/>
          <a:ext cx="1270" cy="603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84424</xdr:rowOff>
    </xdr:from>
    <xdr:ext cx="534377"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59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80597</xdr:rowOff>
    </xdr:from>
    <xdr:to>
      <xdr:col>55</xdr:col>
      <xdr:colOff>88900</xdr:colOff>
      <xdr:row>38</xdr:row>
      <xdr:rowOff>80597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595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110000</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5767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163323</xdr:rowOff>
    </xdr:from>
    <xdr:to>
      <xdr:col>55</xdr:col>
      <xdr:colOff>88900</xdr:colOff>
      <xdr:row>34</xdr:row>
      <xdr:rowOff>163323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99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130474</xdr:rowOff>
    </xdr:from>
    <xdr:to>
      <xdr:col>55</xdr:col>
      <xdr:colOff>0</xdr:colOff>
      <xdr:row>36</xdr:row>
      <xdr:rowOff>127104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9639300" y="6131224"/>
          <a:ext cx="838200" cy="168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30637</xdr:rowOff>
    </xdr:from>
    <xdr:ext cx="534377"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63742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52210</xdr:rowOff>
    </xdr:from>
    <xdr:to>
      <xdr:col>55</xdr:col>
      <xdr:colOff>50800</xdr:colOff>
      <xdr:row>37</xdr:row>
      <xdr:rowOff>153810</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39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132920</xdr:rowOff>
    </xdr:from>
    <xdr:to>
      <xdr:col>50</xdr:col>
      <xdr:colOff>114300</xdr:colOff>
      <xdr:row>35</xdr:row>
      <xdr:rowOff>130474</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8750300" y="5619320"/>
          <a:ext cx="889000" cy="51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54670</xdr:rowOff>
    </xdr:from>
    <xdr:to>
      <xdr:col>50</xdr:col>
      <xdr:colOff>165100</xdr:colOff>
      <xdr:row>37</xdr:row>
      <xdr:rowOff>156270</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639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147397</xdr:rowOff>
    </xdr:from>
    <xdr:ext cx="534377"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72111" y="649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87264</xdr:rowOff>
    </xdr:from>
    <xdr:to>
      <xdr:col>45</xdr:col>
      <xdr:colOff>177800</xdr:colOff>
      <xdr:row>32</xdr:row>
      <xdr:rowOff>132920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7861300" y="5573664"/>
          <a:ext cx="889000" cy="45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62986</xdr:rowOff>
    </xdr:from>
    <xdr:to>
      <xdr:col>46</xdr:col>
      <xdr:colOff>38100</xdr:colOff>
      <xdr:row>37</xdr:row>
      <xdr:rowOff>164586</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640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155713</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83111" y="649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87264</xdr:rowOff>
    </xdr:from>
    <xdr:to>
      <xdr:col>41</xdr:col>
      <xdr:colOff>50800</xdr:colOff>
      <xdr:row>37</xdr:row>
      <xdr:rowOff>58181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6972300" y="5573664"/>
          <a:ext cx="889000" cy="828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51954</xdr:rowOff>
    </xdr:from>
    <xdr:to>
      <xdr:col>41</xdr:col>
      <xdr:colOff>101600</xdr:colOff>
      <xdr:row>37</xdr:row>
      <xdr:rowOff>153554</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144680</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94111" y="648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68673</xdr:rowOff>
    </xdr:from>
    <xdr:to>
      <xdr:col>36</xdr:col>
      <xdr:colOff>165100</xdr:colOff>
      <xdr:row>37</xdr:row>
      <xdr:rowOff>170273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41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161400</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650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76304</xdr:rowOff>
    </xdr:from>
    <xdr:to>
      <xdr:col>55</xdr:col>
      <xdr:colOff>50800</xdr:colOff>
      <xdr:row>37</xdr:row>
      <xdr:rowOff>6454</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624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99181</xdr:rowOff>
    </xdr:from>
    <xdr:ext cx="534377"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609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79674</xdr:rowOff>
    </xdr:from>
    <xdr:to>
      <xdr:col>50</xdr:col>
      <xdr:colOff>165100</xdr:colOff>
      <xdr:row>36</xdr:row>
      <xdr:rowOff>9824</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608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26351</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39795" y="5855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82120</xdr:rowOff>
    </xdr:from>
    <xdr:to>
      <xdr:col>46</xdr:col>
      <xdr:colOff>38100</xdr:colOff>
      <xdr:row>33</xdr:row>
      <xdr:rowOff>12270</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556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28797</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50795" y="534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36464</xdr:rowOff>
    </xdr:from>
    <xdr:to>
      <xdr:col>41</xdr:col>
      <xdr:colOff>101600</xdr:colOff>
      <xdr:row>32</xdr:row>
      <xdr:rowOff>138064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552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154591</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61795" y="5298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7381</xdr:rowOff>
    </xdr:from>
    <xdr:to>
      <xdr:col>36</xdr:col>
      <xdr:colOff>165100</xdr:colOff>
      <xdr:row>37</xdr:row>
      <xdr:rowOff>108981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35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125508</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126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85366</xdr:rowOff>
    </xdr:from>
    <xdr:to>
      <xdr:col>54</xdr:col>
      <xdr:colOff>189865</xdr:colOff>
      <xdr:row>58</xdr:row>
      <xdr:rowOff>123547</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flipV="1">
          <a:off x="10475595" y="8657866"/>
          <a:ext cx="1270" cy="1409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127374</xdr:rowOff>
    </xdr:from>
    <xdr:ext cx="469744" cy="259045"/>
    <xdr:sp macro="" textlink="">
      <xdr:nvSpPr>
        <xdr:cNvPr id="335" name="普通建設事業費最小値テキスト">
          <a:extLst>
            <a:ext uri="{FF2B5EF4-FFF2-40B4-BE49-F238E27FC236}">
              <a16:creationId xmlns:a16="http://schemas.microsoft.com/office/drawing/2014/main" id="{00000000-0008-0000-0600-00004F010000}"/>
            </a:ext>
          </a:extLst>
        </xdr:cNvPr>
        <xdr:cNvSpPr txBox="1"/>
      </xdr:nvSpPr>
      <xdr:spPr>
        <a:xfrm>
          <a:off x="10528300" y="1007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123547</xdr:rowOff>
    </xdr:from>
    <xdr:to>
      <xdr:col>55</xdr:col>
      <xdr:colOff>88900</xdr:colOff>
      <xdr:row>58</xdr:row>
      <xdr:rowOff>123547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1006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32043</xdr:rowOff>
    </xdr:from>
    <xdr:ext cx="599010" cy="259045"/>
    <xdr:sp macro="" textlink="">
      <xdr:nvSpPr>
        <xdr:cNvPr id="337" name="普通建設事業費最大値テキスト">
          <a:extLst>
            <a:ext uri="{FF2B5EF4-FFF2-40B4-BE49-F238E27FC236}">
              <a16:creationId xmlns:a16="http://schemas.microsoft.com/office/drawing/2014/main" id="{00000000-0008-0000-0600-000051010000}"/>
            </a:ext>
          </a:extLst>
        </xdr:cNvPr>
        <xdr:cNvSpPr txBox="1"/>
      </xdr:nvSpPr>
      <xdr:spPr>
        <a:xfrm>
          <a:off x="10528300" y="843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85366</xdr:rowOff>
    </xdr:from>
    <xdr:to>
      <xdr:col>55</xdr:col>
      <xdr:colOff>88900</xdr:colOff>
      <xdr:row>50</xdr:row>
      <xdr:rowOff>85366</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865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85366</xdr:rowOff>
    </xdr:from>
    <xdr:to>
      <xdr:col>55</xdr:col>
      <xdr:colOff>0</xdr:colOff>
      <xdr:row>57</xdr:row>
      <xdr:rowOff>29741</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9639300" y="8657866"/>
          <a:ext cx="838200" cy="1144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121587</xdr:rowOff>
    </xdr:from>
    <xdr:ext cx="534377" cy="259045"/>
    <xdr:sp macro="" textlink="">
      <xdr:nvSpPr>
        <xdr:cNvPr id="340" name="普通建設事業費平均値テキスト">
          <a:extLst>
            <a:ext uri="{FF2B5EF4-FFF2-40B4-BE49-F238E27FC236}">
              <a16:creationId xmlns:a16="http://schemas.microsoft.com/office/drawing/2014/main" id="{00000000-0008-0000-0600-000054010000}"/>
            </a:ext>
          </a:extLst>
        </xdr:cNvPr>
        <xdr:cNvSpPr txBox="1"/>
      </xdr:nvSpPr>
      <xdr:spPr>
        <a:xfrm>
          <a:off x="10528300" y="9894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143160</xdr:rowOff>
    </xdr:from>
    <xdr:to>
      <xdr:col>55</xdr:col>
      <xdr:colOff>50800</xdr:colOff>
      <xdr:row>58</xdr:row>
      <xdr:rowOff>73310</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10426700" y="991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29741</xdr:rowOff>
    </xdr:from>
    <xdr:to>
      <xdr:col>50</xdr:col>
      <xdr:colOff>114300</xdr:colOff>
      <xdr:row>58</xdr:row>
      <xdr:rowOff>22589</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8750300" y="9802391"/>
          <a:ext cx="889000" cy="164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152023</xdr:rowOff>
    </xdr:from>
    <xdr:to>
      <xdr:col>50</xdr:col>
      <xdr:colOff>165100</xdr:colOff>
      <xdr:row>58</xdr:row>
      <xdr:rowOff>82173</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9588500" y="992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73300</xdr:rowOff>
    </xdr:from>
    <xdr:ext cx="534377"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9372111" y="1001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22589</xdr:rowOff>
    </xdr:from>
    <xdr:to>
      <xdr:col>45</xdr:col>
      <xdr:colOff>177800</xdr:colOff>
      <xdr:row>58</xdr:row>
      <xdr:rowOff>105257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7861300" y="9966689"/>
          <a:ext cx="889000" cy="8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141041</xdr:rowOff>
    </xdr:from>
    <xdr:to>
      <xdr:col>46</xdr:col>
      <xdr:colOff>38100</xdr:colOff>
      <xdr:row>58</xdr:row>
      <xdr:rowOff>71191</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8699500" y="99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87718</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8483111" y="96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58652</xdr:rowOff>
    </xdr:from>
    <xdr:to>
      <xdr:col>41</xdr:col>
      <xdr:colOff>50800</xdr:colOff>
      <xdr:row>58</xdr:row>
      <xdr:rowOff>105257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972300" y="10002752"/>
          <a:ext cx="889000" cy="46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151221</xdr:rowOff>
    </xdr:from>
    <xdr:to>
      <xdr:col>41</xdr:col>
      <xdr:colOff>101600</xdr:colOff>
      <xdr:row>58</xdr:row>
      <xdr:rowOff>81371</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7810500" y="992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97898</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7594111" y="969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146235</xdr:rowOff>
    </xdr:from>
    <xdr:to>
      <xdr:col>36</xdr:col>
      <xdr:colOff>165100</xdr:colOff>
      <xdr:row>58</xdr:row>
      <xdr:rowOff>76385</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6921500" y="991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92912</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6705111" y="969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34566</xdr:rowOff>
    </xdr:from>
    <xdr:to>
      <xdr:col>55</xdr:col>
      <xdr:colOff>50800</xdr:colOff>
      <xdr:row>50</xdr:row>
      <xdr:rowOff>136166</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10426700" y="860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49</xdr:row>
      <xdr:rowOff>159043</xdr:rowOff>
    </xdr:from>
    <xdr:ext cx="599010" cy="259045"/>
    <xdr:sp macro="" textlink="">
      <xdr:nvSpPr>
        <xdr:cNvPr id="359" name="普通建設事業費該当値テキスト">
          <a:extLst>
            <a:ext uri="{FF2B5EF4-FFF2-40B4-BE49-F238E27FC236}">
              <a16:creationId xmlns:a16="http://schemas.microsoft.com/office/drawing/2014/main" id="{00000000-0008-0000-0600-000067010000}"/>
            </a:ext>
          </a:extLst>
        </xdr:cNvPr>
        <xdr:cNvSpPr txBox="1"/>
      </xdr:nvSpPr>
      <xdr:spPr>
        <a:xfrm>
          <a:off x="10528300" y="8560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150391</xdr:rowOff>
    </xdr:from>
    <xdr:to>
      <xdr:col>50</xdr:col>
      <xdr:colOff>165100</xdr:colOff>
      <xdr:row>57</xdr:row>
      <xdr:rowOff>80541</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9588500" y="975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97068</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39795" y="9526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143239</xdr:rowOff>
    </xdr:from>
    <xdr:to>
      <xdr:col>46</xdr:col>
      <xdr:colOff>38100</xdr:colOff>
      <xdr:row>58</xdr:row>
      <xdr:rowOff>73389</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8699500" y="991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64516</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10008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54457</xdr:rowOff>
    </xdr:from>
    <xdr:to>
      <xdr:col>41</xdr:col>
      <xdr:colOff>101600</xdr:colOff>
      <xdr:row>58</xdr:row>
      <xdr:rowOff>156057</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7810500" y="999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147184</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1009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7852</xdr:rowOff>
    </xdr:from>
    <xdr:to>
      <xdr:col>36</xdr:col>
      <xdr:colOff>165100</xdr:colOff>
      <xdr:row>58</xdr:row>
      <xdr:rowOff>109452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6921500" y="995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100579</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1004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普通建設事業費 （ うち新規整備　）グラフ枠">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50948</xdr:rowOff>
    </xdr:from>
    <xdr:to>
      <xdr:col>54</xdr:col>
      <xdr:colOff>189865</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flipV="1">
          <a:off x="10475595" y="12223898"/>
          <a:ext cx="1270" cy="1288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164639</xdr:rowOff>
    </xdr:from>
    <xdr:ext cx="249299" cy="259045"/>
    <xdr:sp macro="" textlink="">
      <xdr:nvSpPr>
        <xdr:cNvPr id="390" name="普通建設事業費 （ うち新規整備　）最小値テキスト">
          <a:extLst>
            <a:ext uri="{FF2B5EF4-FFF2-40B4-BE49-F238E27FC236}">
              <a16:creationId xmlns:a16="http://schemas.microsoft.com/office/drawing/2014/main" id="{00000000-0008-0000-0600-000086010000}"/>
            </a:ext>
          </a:extLst>
        </xdr:cNvPr>
        <xdr:cNvSpPr txBox="1"/>
      </xdr:nvSpPr>
      <xdr:spPr>
        <a:xfrm>
          <a:off x="10528300" y="13537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169075</xdr:rowOff>
    </xdr:from>
    <xdr:ext cx="599010" cy="259045"/>
    <xdr:sp macro="" textlink="">
      <xdr:nvSpPr>
        <xdr:cNvPr id="392" name="普通建設事業費 （ うち新規整備　）最大値テキスト">
          <a:extLst>
            <a:ext uri="{FF2B5EF4-FFF2-40B4-BE49-F238E27FC236}">
              <a16:creationId xmlns:a16="http://schemas.microsoft.com/office/drawing/2014/main" id="{00000000-0008-0000-0600-000088010000}"/>
            </a:ext>
          </a:extLst>
        </xdr:cNvPr>
        <xdr:cNvSpPr txBox="1"/>
      </xdr:nvSpPr>
      <xdr:spPr>
        <a:xfrm>
          <a:off x="10528300" y="1199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50948</xdr:rowOff>
    </xdr:from>
    <xdr:to>
      <xdr:col>55</xdr:col>
      <xdr:colOff>88900</xdr:colOff>
      <xdr:row>71</xdr:row>
      <xdr:rowOff>50948</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10388600" y="1222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50948</xdr:rowOff>
    </xdr:from>
    <xdr:to>
      <xdr:col>55</xdr:col>
      <xdr:colOff>0</xdr:colOff>
      <xdr:row>78</xdr:row>
      <xdr:rowOff>7441</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9639300" y="12223898"/>
          <a:ext cx="838200" cy="1156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37639</xdr:rowOff>
    </xdr:from>
    <xdr:ext cx="534377" cy="259045"/>
    <xdr:sp macro="" textlink="">
      <xdr:nvSpPr>
        <xdr:cNvPr id="395" name="普通建設事業費 （ うち新規整備　）平均値テキスト">
          <a:extLst>
            <a:ext uri="{FF2B5EF4-FFF2-40B4-BE49-F238E27FC236}">
              <a16:creationId xmlns:a16="http://schemas.microsoft.com/office/drawing/2014/main" id="{00000000-0008-0000-0600-00008B010000}"/>
            </a:ext>
          </a:extLst>
        </xdr:cNvPr>
        <xdr:cNvSpPr txBox="1"/>
      </xdr:nvSpPr>
      <xdr:spPr>
        <a:xfrm>
          <a:off x="10528300" y="134107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59212</xdr:rowOff>
    </xdr:from>
    <xdr:to>
      <xdr:col>55</xdr:col>
      <xdr:colOff>50800</xdr:colOff>
      <xdr:row>78</xdr:row>
      <xdr:rowOff>160812</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10426700" y="1343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7441</xdr:rowOff>
    </xdr:from>
    <xdr:to>
      <xdr:col>50</xdr:col>
      <xdr:colOff>114300</xdr:colOff>
      <xdr:row>78</xdr:row>
      <xdr:rowOff>117670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8750300" y="13380541"/>
          <a:ext cx="889000" cy="110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53456</xdr:rowOff>
    </xdr:from>
    <xdr:to>
      <xdr:col>50</xdr:col>
      <xdr:colOff>165100</xdr:colOff>
      <xdr:row>78</xdr:row>
      <xdr:rowOff>155056</xdr:rowOff>
    </xdr:to>
    <xdr:sp macro="" textlink="">
      <xdr:nvSpPr>
        <xdr:cNvPr id="398" name="フローチャート: 判断 397">
          <a:extLst>
            <a:ext uri="{FF2B5EF4-FFF2-40B4-BE49-F238E27FC236}">
              <a16:creationId xmlns:a16="http://schemas.microsoft.com/office/drawing/2014/main" id="{00000000-0008-0000-0600-00008E010000}"/>
            </a:ext>
          </a:extLst>
        </xdr:cNvPr>
        <xdr:cNvSpPr/>
      </xdr:nvSpPr>
      <xdr:spPr>
        <a:xfrm>
          <a:off x="9588500" y="1342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146183</xdr:rowOff>
    </xdr:from>
    <xdr:ext cx="534377"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9372111" y="1351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117670</xdr:rowOff>
    </xdr:from>
    <xdr:to>
      <xdr:col>45</xdr:col>
      <xdr:colOff>177800</xdr:colOff>
      <xdr:row>78</xdr:row>
      <xdr:rowOff>134886</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7861300" y="13490770"/>
          <a:ext cx="889000" cy="1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53485</xdr:rowOff>
    </xdr:from>
    <xdr:to>
      <xdr:col>46</xdr:col>
      <xdr:colOff>38100</xdr:colOff>
      <xdr:row>78</xdr:row>
      <xdr:rowOff>155085</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8699500" y="1342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162</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8483111" y="1320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86909</xdr:rowOff>
    </xdr:from>
    <xdr:to>
      <xdr:col>41</xdr:col>
      <xdr:colOff>50800</xdr:colOff>
      <xdr:row>78</xdr:row>
      <xdr:rowOff>134886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972300" y="13460009"/>
          <a:ext cx="889000" cy="47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54265</xdr:rowOff>
    </xdr:from>
    <xdr:to>
      <xdr:col>41</xdr:col>
      <xdr:colOff>101600</xdr:colOff>
      <xdr:row>78</xdr:row>
      <xdr:rowOff>155865</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7810500" y="134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942</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7594111" y="1320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33475</xdr:rowOff>
    </xdr:from>
    <xdr:to>
      <xdr:col>36</xdr:col>
      <xdr:colOff>165100</xdr:colOff>
      <xdr:row>78</xdr:row>
      <xdr:rowOff>135075</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6921500" y="1340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151602</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6705111" y="1318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148</xdr:rowOff>
    </xdr:from>
    <xdr:to>
      <xdr:col>55</xdr:col>
      <xdr:colOff>50800</xdr:colOff>
      <xdr:row>71</xdr:row>
      <xdr:rowOff>101748</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10426700" y="1217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124625</xdr:rowOff>
    </xdr:from>
    <xdr:ext cx="599010" cy="259045"/>
    <xdr:sp macro="" textlink="">
      <xdr:nvSpPr>
        <xdr:cNvPr id="414" name="普通建設事業費 （ うち新規整備　）該当値テキスト">
          <a:extLst>
            <a:ext uri="{FF2B5EF4-FFF2-40B4-BE49-F238E27FC236}">
              <a16:creationId xmlns:a16="http://schemas.microsoft.com/office/drawing/2014/main" id="{00000000-0008-0000-0600-00009E010000}"/>
            </a:ext>
          </a:extLst>
        </xdr:cNvPr>
        <xdr:cNvSpPr txBox="1"/>
      </xdr:nvSpPr>
      <xdr:spPr>
        <a:xfrm>
          <a:off x="10528300" y="12126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128091</xdr:rowOff>
    </xdr:from>
    <xdr:to>
      <xdr:col>50</xdr:col>
      <xdr:colOff>165100</xdr:colOff>
      <xdr:row>78</xdr:row>
      <xdr:rowOff>58241</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9588500" y="1332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74768</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10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66870</xdr:rowOff>
    </xdr:from>
    <xdr:to>
      <xdr:col>46</xdr:col>
      <xdr:colOff>38100</xdr:colOff>
      <xdr:row>78</xdr:row>
      <xdr:rowOff>168470</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8699500" y="1343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159597</xdr:rowOff>
    </xdr:from>
    <xdr:ext cx="469744"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15428" y="13532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84086</xdr:rowOff>
    </xdr:from>
    <xdr:to>
      <xdr:col>41</xdr:col>
      <xdr:colOff>101600</xdr:colOff>
      <xdr:row>79</xdr:row>
      <xdr:rowOff>14236</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7810500" y="1345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5363</xdr:rowOff>
    </xdr:from>
    <xdr:ext cx="469744"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26428" y="1354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36109</xdr:rowOff>
    </xdr:from>
    <xdr:to>
      <xdr:col>36</xdr:col>
      <xdr:colOff>165100</xdr:colOff>
      <xdr:row>78</xdr:row>
      <xdr:rowOff>137709</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6921500" y="1340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128836</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3501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6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157981</xdr:rowOff>
    </xdr:from>
    <xdr:to>
      <xdr:col>54</xdr:col>
      <xdr:colOff>189865</xdr:colOff>
      <xdr:row>99</xdr:row>
      <xdr:rowOff>22054</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flipV="1">
          <a:off x="10475595" y="15759931"/>
          <a:ext cx="1270" cy="1235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25881</xdr:rowOff>
    </xdr:from>
    <xdr:ext cx="469744" cy="259045"/>
    <xdr:sp macro="" textlink="">
      <xdr:nvSpPr>
        <xdr:cNvPr id="447" name="普通建設事業費 （ うち更新整備　）最小値テキスト">
          <a:extLst>
            <a:ext uri="{FF2B5EF4-FFF2-40B4-BE49-F238E27FC236}">
              <a16:creationId xmlns:a16="http://schemas.microsoft.com/office/drawing/2014/main" id="{00000000-0008-0000-0600-0000BF010000}"/>
            </a:ext>
          </a:extLst>
        </xdr:cNvPr>
        <xdr:cNvSpPr txBox="1"/>
      </xdr:nvSpPr>
      <xdr:spPr>
        <a:xfrm>
          <a:off x="10528300" y="1699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22054</xdr:rowOff>
    </xdr:from>
    <xdr:to>
      <xdr:col>55</xdr:col>
      <xdr:colOff>88900</xdr:colOff>
      <xdr:row>99</xdr:row>
      <xdr:rowOff>22054</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699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104658</xdr:rowOff>
    </xdr:from>
    <xdr:ext cx="599010" cy="259045"/>
    <xdr:sp macro="" textlink="">
      <xdr:nvSpPr>
        <xdr:cNvPr id="449" name="普通建設事業費 （ うち更新整備　）最大値テキスト">
          <a:extLst>
            <a:ext uri="{FF2B5EF4-FFF2-40B4-BE49-F238E27FC236}">
              <a16:creationId xmlns:a16="http://schemas.microsoft.com/office/drawing/2014/main" id="{00000000-0008-0000-0600-0000C1010000}"/>
            </a:ext>
          </a:extLst>
        </xdr:cNvPr>
        <xdr:cNvSpPr txBox="1"/>
      </xdr:nvSpPr>
      <xdr:spPr>
        <a:xfrm>
          <a:off x="10528300" y="15535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157981</xdr:rowOff>
    </xdr:from>
    <xdr:to>
      <xdr:col>55</xdr:col>
      <xdr:colOff>88900</xdr:colOff>
      <xdr:row>91</xdr:row>
      <xdr:rowOff>157981</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575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45151</xdr:rowOff>
    </xdr:from>
    <xdr:to>
      <xdr:col>55</xdr:col>
      <xdr:colOff>0</xdr:colOff>
      <xdr:row>98</xdr:row>
      <xdr:rowOff>146841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9639300" y="16847251"/>
          <a:ext cx="838200" cy="101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135979</xdr:rowOff>
    </xdr:from>
    <xdr:ext cx="534377" cy="259045"/>
    <xdr:sp macro="" textlink="">
      <xdr:nvSpPr>
        <xdr:cNvPr id="452" name="普通建設事業費 （ うち更新整備　）平均値テキスト">
          <a:extLst>
            <a:ext uri="{FF2B5EF4-FFF2-40B4-BE49-F238E27FC236}">
              <a16:creationId xmlns:a16="http://schemas.microsoft.com/office/drawing/2014/main" id="{00000000-0008-0000-0600-0000C4010000}"/>
            </a:ext>
          </a:extLst>
        </xdr:cNvPr>
        <xdr:cNvSpPr txBox="1"/>
      </xdr:nvSpPr>
      <xdr:spPr>
        <a:xfrm>
          <a:off x="10528300" y="16595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113102</xdr:rowOff>
    </xdr:from>
    <xdr:to>
      <xdr:col>55</xdr:col>
      <xdr:colOff>50800</xdr:colOff>
      <xdr:row>98</xdr:row>
      <xdr:rowOff>43252</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10426700" y="1674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146841</xdr:rowOff>
    </xdr:from>
    <xdr:to>
      <xdr:col>50</xdr:col>
      <xdr:colOff>114300</xdr:colOff>
      <xdr:row>99</xdr:row>
      <xdr:rowOff>13224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8750300" y="16948941"/>
          <a:ext cx="889000" cy="3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157556</xdr:rowOff>
    </xdr:from>
    <xdr:to>
      <xdr:col>50</xdr:col>
      <xdr:colOff>165100</xdr:colOff>
      <xdr:row>98</xdr:row>
      <xdr:rowOff>87706</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9588500" y="1678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104233</xdr:rowOff>
    </xdr:from>
    <xdr:ext cx="534377"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9372111" y="1656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4345</xdr:rowOff>
    </xdr:from>
    <xdr:to>
      <xdr:col>45</xdr:col>
      <xdr:colOff>177800</xdr:colOff>
      <xdr:row>99</xdr:row>
      <xdr:rowOff>13224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7861300" y="16977895"/>
          <a:ext cx="889000" cy="8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131603</xdr:rowOff>
    </xdr:from>
    <xdr:to>
      <xdr:col>46</xdr:col>
      <xdr:colOff>38100</xdr:colOff>
      <xdr:row>98</xdr:row>
      <xdr:rowOff>61753</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8699500" y="1676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78280</xdr:rowOff>
    </xdr:from>
    <xdr:ext cx="534377"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8483111" y="1653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170484</xdr:rowOff>
    </xdr:from>
    <xdr:to>
      <xdr:col>41</xdr:col>
      <xdr:colOff>50800</xdr:colOff>
      <xdr:row>99</xdr:row>
      <xdr:rowOff>4345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972300" y="16972584"/>
          <a:ext cx="889000" cy="5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152260</xdr:rowOff>
    </xdr:from>
    <xdr:to>
      <xdr:col>41</xdr:col>
      <xdr:colOff>101600</xdr:colOff>
      <xdr:row>98</xdr:row>
      <xdr:rowOff>82410</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7810500" y="167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98937</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7594111" y="1655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28794</xdr:rowOff>
    </xdr:from>
    <xdr:to>
      <xdr:col>36</xdr:col>
      <xdr:colOff>165100</xdr:colOff>
      <xdr:row>98</xdr:row>
      <xdr:rowOff>130394</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6921500" y="16830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146921</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705111" y="1660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165801</xdr:rowOff>
    </xdr:from>
    <xdr:to>
      <xdr:col>55</xdr:col>
      <xdr:colOff>50800</xdr:colOff>
      <xdr:row>98</xdr:row>
      <xdr:rowOff>95951</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10426700" y="1679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144228</xdr:rowOff>
    </xdr:from>
    <xdr:ext cx="534377" cy="259045"/>
    <xdr:sp macro="" textlink="">
      <xdr:nvSpPr>
        <xdr:cNvPr id="471" name="普通建設事業費 （ うち更新整備　）該当値テキスト">
          <a:extLst>
            <a:ext uri="{FF2B5EF4-FFF2-40B4-BE49-F238E27FC236}">
              <a16:creationId xmlns:a16="http://schemas.microsoft.com/office/drawing/2014/main" id="{00000000-0008-0000-0600-0000D7010000}"/>
            </a:ext>
          </a:extLst>
        </xdr:cNvPr>
        <xdr:cNvSpPr txBox="1"/>
      </xdr:nvSpPr>
      <xdr:spPr>
        <a:xfrm>
          <a:off x="10528300" y="16774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96041</xdr:rowOff>
    </xdr:from>
    <xdr:to>
      <xdr:col>50</xdr:col>
      <xdr:colOff>165100</xdr:colOff>
      <xdr:row>99</xdr:row>
      <xdr:rowOff>26191</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9588500" y="1689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17318</xdr:rowOff>
    </xdr:from>
    <xdr:ext cx="469744"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04428" y="1699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133874</xdr:rowOff>
    </xdr:from>
    <xdr:to>
      <xdr:col>46</xdr:col>
      <xdr:colOff>38100</xdr:colOff>
      <xdr:row>99</xdr:row>
      <xdr:rowOff>64024</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8699500" y="1693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55151</xdr:rowOff>
    </xdr:from>
    <xdr:ext cx="469744"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15428" y="1702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124995</xdr:rowOff>
    </xdr:from>
    <xdr:to>
      <xdr:col>41</xdr:col>
      <xdr:colOff>101600</xdr:colOff>
      <xdr:row>99</xdr:row>
      <xdr:rowOff>55145</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7810500" y="1692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46272</xdr:rowOff>
    </xdr:from>
    <xdr:ext cx="469744"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26428" y="17019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119684</xdr:rowOff>
    </xdr:from>
    <xdr:to>
      <xdr:col>36</xdr:col>
      <xdr:colOff>165100</xdr:colOff>
      <xdr:row>99</xdr:row>
      <xdr:rowOff>49834</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6921500" y="1692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40961</xdr:rowOff>
    </xdr:from>
    <xdr:ext cx="469744"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37428" y="17014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166347</xdr:rowOff>
    </xdr:from>
    <xdr:to>
      <xdr:col>85</xdr:col>
      <xdr:colOff>126364</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flipV="1">
          <a:off x="16317595" y="5138397"/>
          <a:ext cx="1269" cy="159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91362</xdr:rowOff>
    </xdr:from>
    <xdr:ext cx="249299" cy="259045"/>
    <xdr:sp macro="" textlink="">
      <xdr:nvSpPr>
        <xdr:cNvPr id="504" name="災害復旧事業費最小値テキスト">
          <a:extLst>
            <a:ext uri="{FF2B5EF4-FFF2-40B4-BE49-F238E27FC236}">
              <a16:creationId xmlns:a16="http://schemas.microsoft.com/office/drawing/2014/main" id="{00000000-0008-0000-0600-0000F8010000}"/>
            </a:ext>
          </a:extLst>
        </xdr:cNvPr>
        <xdr:cNvSpPr txBox="1"/>
      </xdr:nvSpPr>
      <xdr:spPr>
        <a:xfrm>
          <a:off x="16370300" y="6777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113024</xdr:rowOff>
    </xdr:from>
    <xdr:ext cx="599010" cy="259045"/>
    <xdr:sp macro="" textlink="">
      <xdr:nvSpPr>
        <xdr:cNvPr id="506" name="災害復旧事業費最大値テキスト">
          <a:extLst>
            <a:ext uri="{FF2B5EF4-FFF2-40B4-BE49-F238E27FC236}">
              <a16:creationId xmlns:a16="http://schemas.microsoft.com/office/drawing/2014/main" id="{00000000-0008-0000-0600-0000FA010000}"/>
            </a:ext>
          </a:extLst>
        </xdr:cNvPr>
        <xdr:cNvSpPr txBox="1"/>
      </xdr:nvSpPr>
      <xdr:spPr>
        <a:xfrm>
          <a:off x="16370300" y="491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166347</xdr:rowOff>
    </xdr:from>
    <xdr:to>
      <xdr:col>86</xdr:col>
      <xdr:colOff>25400</xdr:colOff>
      <xdr:row>29</xdr:row>
      <xdr:rowOff>166347</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513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29</xdr:row>
      <xdr:rowOff>166347</xdr:rowOff>
    </xdr:from>
    <xdr:to>
      <xdr:col>85</xdr:col>
      <xdr:colOff>127000</xdr:colOff>
      <xdr:row>30</xdr:row>
      <xdr:rowOff>15167</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5481300" y="5138397"/>
          <a:ext cx="838200" cy="2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135812</xdr:rowOff>
    </xdr:from>
    <xdr:ext cx="469744" cy="259045"/>
    <xdr:sp macro="" textlink="">
      <xdr:nvSpPr>
        <xdr:cNvPr id="509" name="災害復旧事業費平均値テキスト">
          <a:extLst>
            <a:ext uri="{FF2B5EF4-FFF2-40B4-BE49-F238E27FC236}">
              <a16:creationId xmlns:a16="http://schemas.microsoft.com/office/drawing/2014/main" id="{00000000-0008-0000-0600-0000FD010000}"/>
            </a:ext>
          </a:extLst>
        </xdr:cNvPr>
        <xdr:cNvSpPr txBox="1"/>
      </xdr:nvSpPr>
      <xdr:spPr>
        <a:xfrm>
          <a:off x="16370300" y="6650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157385</xdr:rowOff>
    </xdr:from>
    <xdr:to>
      <xdr:col>85</xdr:col>
      <xdr:colOff>177800</xdr:colOff>
      <xdr:row>39</xdr:row>
      <xdr:rowOff>87535</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62687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15167</xdr:rowOff>
    </xdr:from>
    <xdr:to>
      <xdr:col>81</xdr:col>
      <xdr:colOff>50800</xdr:colOff>
      <xdr:row>35</xdr:row>
      <xdr:rowOff>126133</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4592300" y="5158667"/>
          <a:ext cx="889000" cy="968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159408</xdr:rowOff>
    </xdr:from>
    <xdr:to>
      <xdr:col>81</xdr:col>
      <xdr:colOff>101600</xdr:colOff>
      <xdr:row>39</xdr:row>
      <xdr:rowOff>89558</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5430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80685</xdr:rowOff>
    </xdr:from>
    <xdr:ext cx="469744"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5246428" y="676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126133</xdr:rowOff>
    </xdr:from>
    <xdr:to>
      <xdr:col>76</xdr:col>
      <xdr:colOff>114300</xdr:colOff>
      <xdr:row>37</xdr:row>
      <xdr:rowOff>134393</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3703300" y="6126883"/>
          <a:ext cx="889000" cy="351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162502</xdr:rowOff>
    </xdr:from>
    <xdr:to>
      <xdr:col>76</xdr:col>
      <xdr:colOff>165100</xdr:colOff>
      <xdr:row>39</xdr:row>
      <xdr:rowOff>92652</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4541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83779</xdr:rowOff>
    </xdr:from>
    <xdr:ext cx="378565"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4403017" y="6770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134393</xdr:rowOff>
    </xdr:from>
    <xdr:to>
      <xdr:col>71</xdr:col>
      <xdr:colOff>177800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2814300" y="6478043"/>
          <a:ext cx="889000" cy="252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158326</xdr:rowOff>
    </xdr:from>
    <xdr:to>
      <xdr:col>72</xdr:col>
      <xdr:colOff>38100</xdr:colOff>
      <xdr:row>39</xdr:row>
      <xdr:rowOff>88476</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3652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79603</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3468428" y="676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161461</xdr:rowOff>
    </xdr:from>
    <xdr:to>
      <xdr:col>67</xdr:col>
      <xdr:colOff>101600</xdr:colOff>
      <xdr:row>39</xdr:row>
      <xdr:rowOff>91611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2763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108138</xdr:rowOff>
    </xdr:from>
    <xdr:ext cx="378565"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2625017" y="6451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29</xdr:row>
      <xdr:rowOff>115547</xdr:rowOff>
    </xdr:from>
    <xdr:to>
      <xdr:col>85</xdr:col>
      <xdr:colOff>177800</xdr:colOff>
      <xdr:row>30</xdr:row>
      <xdr:rowOff>45697</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6268700" y="508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29</xdr:row>
      <xdr:rowOff>68574</xdr:rowOff>
    </xdr:from>
    <xdr:ext cx="599010" cy="259045"/>
    <xdr:sp macro="" textlink="">
      <xdr:nvSpPr>
        <xdr:cNvPr id="528" name="災害復旧事業費該当値テキスト">
          <a:extLst>
            <a:ext uri="{FF2B5EF4-FFF2-40B4-BE49-F238E27FC236}">
              <a16:creationId xmlns:a16="http://schemas.microsoft.com/office/drawing/2014/main" id="{00000000-0008-0000-0600-000010020000}"/>
            </a:ext>
          </a:extLst>
        </xdr:cNvPr>
        <xdr:cNvSpPr txBox="1"/>
      </xdr:nvSpPr>
      <xdr:spPr>
        <a:xfrm>
          <a:off x="16370300" y="504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29</xdr:row>
      <xdr:rowOff>135817</xdr:rowOff>
    </xdr:from>
    <xdr:to>
      <xdr:col>81</xdr:col>
      <xdr:colOff>101600</xdr:colOff>
      <xdr:row>30</xdr:row>
      <xdr:rowOff>65967</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5430500" y="510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28</xdr:row>
      <xdr:rowOff>82494</xdr:rowOff>
    </xdr:from>
    <xdr:ext cx="59901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181795" y="4883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75333</xdr:rowOff>
    </xdr:from>
    <xdr:to>
      <xdr:col>76</xdr:col>
      <xdr:colOff>165100</xdr:colOff>
      <xdr:row>36</xdr:row>
      <xdr:rowOff>5483</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4541500" y="607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34</xdr:row>
      <xdr:rowOff>22010</xdr:rowOff>
    </xdr:from>
    <xdr:ext cx="59901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292795" y="5851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83593</xdr:rowOff>
    </xdr:from>
    <xdr:to>
      <xdr:col>72</xdr:col>
      <xdr:colOff>38100</xdr:colOff>
      <xdr:row>38</xdr:row>
      <xdr:rowOff>13743</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3652500" y="642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30270</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36111" y="620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3" name="失業対策事業費最小値テキスト">
          <a:extLst>
            <a:ext uri="{FF2B5EF4-FFF2-40B4-BE49-F238E27FC236}">
              <a16:creationId xmlns:a16="http://schemas.microsoft.com/office/drawing/2014/main" id="{00000000-0008-0000-0600-00002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5" name="失業対策事業費最大値テキスト">
          <a:extLst>
            <a:ext uri="{FF2B5EF4-FFF2-40B4-BE49-F238E27FC236}">
              <a16:creationId xmlns:a16="http://schemas.microsoft.com/office/drawing/2014/main" id="{00000000-0008-0000-0600-00002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8" name="失業対策事業費平均値テキスト">
          <a:extLst>
            <a:ext uri="{FF2B5EF4-FFF2-40B4-BE49-F238E27FC236}">
              <a16:creationId xmlns:a16="http://schemas.microsoft.com/office/drawing/2014/main" id="{00000000-0008-0000-0600-00002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7" name="失業対策事業費該当値テキスト">
          <a:extLst>
            <a:ext uri="{FF2B5EF4-FFF2-40B4-BE49-F238E27FC236}">
              <a16:creationId xmlns:a16="http://schemas.microsoft.com/office/drawing/2014/main" id="{00000000-0008-0000-0600-00004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公債費グラフ枠">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137401</xdr:rowOff>
    </xdr:from>
    <xdr:to>
      <xdr:col>85</xdr:col>
      <xdr:colOff>126364</xdr:colOff>
      <xdr:row>78</xdr:row>
      <xdr:rowOff>42494</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flipV="1">
          <a:off x="16317595" y="12138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46321</xdr:rowOff>
    </xdr:from>
    <xdr:ext cx="534377" cy="259045"/>
    <xdr:sp macro="" textlink="">
      <xdr:nvSpPr>
        <xdr:cNvPr id="610" name="公債費最小値テキスト">
          <a:extLst>
            <a:ext uri="{FF2B5EF4-FFF2-40B4-BE49-F238E27FC236}">
              <a16:creationId xmlns:a16="http://schemas.microsoft.com/office/drawing/2014/main" id="{00000000-0008-0000-0600-000062020000}"/>
            </a:ext>
          </a:extLst>
        </xdr:cNvPr>
        <xdr:cNvSpPr txBox="1"/>
      </xdr:nvSpPr>
      <xdr:spPr>
        <a:xfrm>
          <a:off x="16370300" y="1341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42494</xdr:rowOff>
    </xdr:from>
    <xdr:to>
      <xdr:col>86</xdr:col>
      <xdr:colOff>25400</xdr:colOff>
      <xdr:row>78</xdr:row>
      <xdr:rowOff>42494</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6230600" y="1341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84078</xdr:rowOff>
    </xdr:from>
    <xdr:ext cx="599010" cy="259045"/>
    <xdr:sp macro="" textlink="">
      <xdr:nvSpPr>
        <xdr:cNvPr id="612" name="公債費最大値テキスト">
          <a:extLst>
            <a:ext uri="{FF2B5EF4-FFF2-40B4-BE49-F238E27FC236}">
              <a16:creationId xmlns:a16="http://schemas.microsoft.com/office/drawing/2014/main" id="{00000000-0008-0000-0600-000064020000}"/>
            </a:ext>
          </a:extLst>
        </xdr:cNvPr>
        <xdr:cNvSpPr txBox="1"/>
      </xdr:nvSpPr>
      <xdr:spPr>
        <a:xfrm>
          <a:off x="16370300" y="11914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137401</xdr:rowOff>
    </xdr:from>
    <xdr:to>
      <xdr:col>86</xdr:col>
      <xdr:colOff>25400</xdr:colOff>
      <xdr:row>70</xdr:row>
      <xdr:rowOff>137401</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2138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26442</xdr:rowOff>
    </xdr:from>
    <xdr:to>
      <xdr:col>85</xdr:col>
      <xdr:colOff>127000</xdr:colOff>
      <xdr:row>77</xdr:row>
      <xdr:rowOff>29260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5481300" y="13228092"/>
          <a:ext cx="838200" cy="2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128667</xdr:rowOff>
    </xdr:from>
    <xdr:ext cx="534377" cy="259045"/>
    <xdr:sp macro="" textlink="">
      <xdr:nvSpPr>
        <xdr:cNvPr id="615" name="公債費平均値テキスト">
          <a:extLst>
            <a:ext uri="{FF2B5EF4-FFF2-40B4-BE49-F238E27FC236}">
              <a16:creationId xmlns:a16="http://schemas.microsoft.com/office/drawing/2014/main" id="{00000000-0008-0000-0600-000067020000}"/>
            </a:ext>
          </a:extLst>
        </xdr:cNvPr>
        <xdr:cNvSpPr txBox="1"/>
      </xdr:nvSpPr>
      <xdr:spPr>
        <a:xfrm>
          <a:off x="16370300" y="12987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105790</xdr:rowOff>
    </xdr:from>
    <xdr:to>
      <xdr:col>85</xdr:col>
      <xdr:colOff>177800</xdr:colOff>
      <xdr:row>77</xdr:row>
      <xdr:rowOff>35940</xdr:rowOff>
    </xdr:to>
    <xdr:sp macro="" textlink="">
      <xdr:nvSpPr>
        <xdr:cNvPr id="616" name="フローチャート: 判断 615">
          <a:extLst>
            <a:ext uri="{FF2B5EF4-FFF2-40B4-BE49-F238E27FC236}">
              <a16:creationId xmlns:a16="http://schemas.microsoft.com/office/drawing/2014/main" id="{00000000-0008-0000-0600-000068020000}"/>
            </a:ext>
          </a:extLst>
        </xdr:cNvPr>
        <xdr:cNvSpPr/>
      </xdr:nvSpPr>
      <xdr:spPr>
        <a:xfrm>
          <a:off x="16268700" y="131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12192</xdr:rowOff>
    </xdr:from>
    <xdr:to>
      <xdr:col>81</xdr:col>
      <xdr:colOff>50800</xdr:colOff>
      <xdr:row>77</xdr:row>
      <xdr:rowOff>29260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4592300" y="13213842"/>
          <a:ext cx="889000" cy="1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99937</xdr:rowOff>
    </xdr:from>
    <xdr:to>
      <xdr:col>81</xdr:col>
      <xdr:colOff>101600</xdr:colOff>
      <xdr:row>77</xdr:row>
      <xdr:rowOff>30087</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54305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46614</xdr:rowOff>
    </xdr:from>
    <xdr:ext cx="534377"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5214111" y="1290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12192</xdr:rowOff>
    </xdr:from>
    <xdr:to>
      <xdr:col>76</xdr:col>
      <xdr:colOff>114300</xdr:colOff>
      <xdr:row>77</xdr:row>
      <xdr:rowOff>42354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3703300" y="13213842"/>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102667</xdr:rowOff>
    </xdr:from>
    <xdr:to>
      <xdr:col>76</xdr:col>
      <xdr:colOff>165100</xdr:colOff>
      <xdr:row>77</xdr:row>
      <xdr:rowOff>32817</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4541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49344</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4325111" y="1290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42354</xdr:rowOff>
    </xdr:from>
    <xdr:to>
      <xdr:col>71</xdr:col>
      <xdr:colOff>177800</xdr:colOff>
      <xdr:row>77</xdr:row>
      <xdr:rowOff>73710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2814300" y="13244004"/>
          <a:ext cx="889000" cy="3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104826</xdr:rowOff>
    </xdr:from>
    <xdr:to>
      <xdr:col>72</xdr:col>
      <xdr:colOff>38100</xdr:colOff>
      <xdr:row>77</xdr:row>
      <xdr:rowOff>34976</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3652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51503</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3436111" y="1291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130417</xdr:rowOff>
    </xdr:from>
    <xdr:to>
      <xdr:col>67</xdr:col>
      <xdr:colOff>101600</xdr:colOff>
      <xdr:row>77</xdr:row>
      <xdr:rowOff>60567</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2763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77093</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2547111" y="1293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147092</xdr:rowOff>
    </xdr:from>
    <xdr:to>
      <xdr:col>85</xdr:col>
      <xdr:colOff>177800</xdr:colOff>
      <xdr:row>77</xdr:row>
      <xdr:rowOff>77242</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6268700" y="1317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125519</xdr:rowOff>
    </xdr:from>
    <xdr:ext cx="534377" cy="259045"/>
    <xdr:sp macro="" textlink="">
      <xdr:nvSpPr>
        <xdr:cNvPr id="634" name="公債費該当値テキスト">
          <a:extLst>
            <a:ext uri="{FF2B5EF4-FFF2-40B4-BE49-F238E27FC236}">
              <a16:creationId xmlns:a16="http://schemas.microsoft.com/office/drawing/2014/main" id="{00000000-0008-0000-0600-00007A020000}"/>
            </a:ext>
          </a:extLst>
        </xdr:cNvPr>
        <xdr:cNvSpPr txBox="1"/>
      </xdr:nvSpPr>
      <xdr:spPr>
        <a:xfrm>
          <a:off x="16370300" y="1315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149910</xdr:rowOff>
    </xdr:from>
    <xdr:to>
      <xdr:col>81</xdr:col>
      <xdr:colOff>101600</xdr:colOff>
      <xdr:row>77</xdr:row>
      <xdr:rowOff>80060</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5430500" y="1318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71187</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327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132842</xdr:rowOff>
    </xdr:from>
    <xdr:to>
      <xdr:col>76</xdr:col>
      <xdr:colOff>165100</xdr:colOff>
      <xdr:row>77</xdr:row>
      <xdr:rowOff>62992</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4541500" y="1316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54119</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3255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163004</xdr:rowOff>
    </xdr:from>
    <xdr:to>
      <xdr:col>72</xdr:col>
      <xdr:colOff>38100</xdr:colOff>
      <xdr:row>77</xdr:row>
      <xdr:rowOff>93154</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3652500" y="1319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84281</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3285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22910</xdr:rowOff>
    </xdr:from>
    <xdr:to>
      <xdr:col>67</xdr:col>
      <xdr:colOff>101600</xdr:colOff>
      <xdr:row>77</xdr:row>
      <xdr:rowOff>124510</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2763500" y="1322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115637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3317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107111</xdr:rowOff>
    </xdr:from>
    <xdr:to>
      <xdr:col>85</xdr:col>
      <xdr:colOff>126364</xdr:colOff>
      <xdr:row>99</xdr:row>
      <xdr:rowOff>42811</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flipV="1">
          <a:off x="16317595" y="15709061"/>
          <a:ext cx="1269" cy="130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46638</xdr:rowOff>
    </xdr:from>
    <xdr:ext cx="378565" cy="259045"/>
    <xdr:sp macro="" textlink="">
      <xdr:nvSpPr>
        <xdr:cNvPr id="667" name="積立金最小値テキスト">
          <a:extLst>
            <a:ext uri="{FF2B5EF4-FFF2-40B4-BE49-F238E27FC236}">
              <a16:creationId xmlns:a16="http://schemas.microsoft.com/office/drawing/2014/main" id="{00000000-0008-0000-0600-00009B020000}"/>
            </a:ext>
          </a:extLst>
        </xdr:cNvPr>
        <xdr:cNvSpPr txBox="1"/>
      </xdr:nvSpPr>
      <xdr:spPr>
        <a:xfrm>
          <a:off x="16370300" y="17020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42811</xdr:rowOff>
    </xdr:from>
    <xdr:to>
      <xdr:col>86</xdr:col>
      <xdr:colOff>25400</xdr:colOff>
      <xdr:row>99</xdr:row>
      <xdr:rowOff>42811</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701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53788</xdr:rowOff>
    </xdr:from>
    <xdr:ext cx="599010" cy="259045"/>
    <xdr:sp macro="" textlink="">
      <xdr:nvSpPr>
        <xdr:cNvPr id="669" name="積立金最大値テキスト">
          <a:extLst>
            <a:ext uri="{FF2B5EF4-FFF2-40B4-BE49-F238E27FC236}">
              <a16:creationId xmlns:a16="http://schemas.microsoft.com/office/drawing/2014/main" id="{00000000-0008-0000-0600-00009D020000}"/>
            </a:ext>
          </a:extLst>
        </xdr:cNvPr>
        <xdr:cNvSpPr txBox="1"/>
      </xdr:nvSpPr>
      <xdr:spPr>
        <a:xfrm>
          <a:off x="16370300" y="15484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107111</xdr:rowOff>
    </xdr:from>
    <xdr:to>
      <xdr:col>86</xdr:col>
      <xdr:colOff>25400</xdr:colOff>
      <xdr:row>91</xdr:row>
      <xdr:rowOff>107111</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570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52693</xdr:rowOff>
    </xdr:from>
    <xdr:to>
      <xdr:col>85</xdr:col>
      <xdr:colOff>127000</xdr:colOff>
      <xdr:row>99</xdr:row>
      <xdr:rowOff>38252</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5481300" y="16854793"/>
          <a:ext cx="838200" cy="157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157408</xdr:rowOff>
    </xdr:from>
    <xdr:ext cx="534377" cy="259045"/>
    <xdr:sp macro="" textlink="">
      <xdr:nvSpPr>
        <xdr:cNvPr id="672" name="積立金平均値テキスト">
          <a:extLst>
            <a:ext uri="{FF2B5EF4-FFF2-40B4-BE49-F238E27FC236}">
              <a16:creationId xmlns:a16="http://schemas.microsoft.com/office/drawing/2014/main" id="{00000000-0008-0000-0600-0000A0020000}"/>
            </a:ext>
          </a:extLst>
        </xdr:cNvPr>
        <xdr:cNvSpPr txBox="1"/>
      </xdr:nvSpPr>
      <xdr:spPr>
        <a:xfrm>
          <a:off x="16370300" y="167880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7531</xdr:rowOff>
    </xdr:from>
    <xdr:to>
      <xdr:col>85</xdr:col>
      <xdr:colOff>177800</xdr:colOff>
      <xdr:row>98</xdr:row>
      <xdr:rowOff>109131</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6268700" y="1680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54738</xdr:rowOff>
    </xdr:from>
    <xdr:to>
      <xdr:col>81</xdr:col>
      <xdr:colOff>50800</xdr:colOff>
      <xdr:row>99</xdr:row>
      <xdr:rowOff>38252</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4592300" y="16342488"/>
          <a:ext cx="889000" cy="669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77242</xdr:rowOff>
    </xdr:from>
    <xdr:to>
      <xdr:col>81</xdr:col>
      <xdr:colOff>101600</xdr:colOff>
      <xdr:row>98</xdr:row>
      <xdr:rowOff>7392</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5430500" y="1670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23919</xdr:rowOff>
    </xdr:from>
    <xdr:ext cx="534377"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5214111" y="164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54738</xdr:rowOff>
    </xdr:from>
    <xdr:to>
      <xdr:col>76</xdr:col>
      <xdr:colOff>114300</xdr:colOff>
      <xdr:row>99</xdr:row>
      <xdr:rowOff>37212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3703300" y="16342488"/>
          <a:ext cx="889000" cy="668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131559</xdr:rowOff>
    </xdr:from>
    <xdr:to>
      <xdr:col>76</xdr:col>
      <xdr:colOff>165100</xdr:colOff>
      <xdr:row>98</xdr:row>
      <xdr:rowOff>61709</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4541500" y="16762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52836</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325111" y="1685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37212</xdr:rowOff>
    </xdr:from>
    <xdr:to>
      <xdr:col>71</xdr:col>
      <xdr:colOff>177800</xdr:colOff>
      <xdr:row>99</xdr:row>
      <xdr:rowOff>37516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2814300" y="17010762"/>
          <a:ext cx="8890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158217</xdr:rowOff>
    </xdr:from>
    <xdr:to>
      <xdr:col>72</xdr:col>
      <xdr:colOff>38100</xdr:colOff>
      <xdr:row>98</xdr:row>
      <xdr:rowOff>88367</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36525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104894</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3436111" y="1656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157862</xdr:rowOff>
    </xdr:from>
    <xdr:to>
      <xdr:col>67</xdr:col>
      <xdr:colOff>101600</xdr:colOff>
      <xdr:row>98</xdr:row>
      <xdr:rowOff>88012</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2763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104539</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2547111" y="1656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1893</xdr:rowOff>
    </xdr:from>
    <xdr:to>
      <xdr:col>85</xdr:col>
      <xdr:colOff>177800</xdr:colOff>
      <xdr:row>98</xdr:row>
      <xdr:rowOff>103493</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6268700" y="1680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24770</xdr:rowOff>
    </xdr:from>
    <xdr:ext cx="534377" cy="259045"/>
    <xdr:sp macro="" textlink="">
      <xdr:nvSpPr>
        <xdr:cNvPr id="691" name="積立金該当値テキスト">
          <a:extLst>
            <a:ext uri="{FF2B5EF4-FFF2-40B4-BE49-F238E27FC236}">
              <a16:creationId xmlns:a16="http://schemas.microsoft.com/office/drawing/2014/main" id="{00000000-0008-0000-0600-0000B3020000}"/>
            </a:ext>
          </a:extLst>
        </xdr:cNvPr>
        <xdr:cNvSpPr txBox="1"/>
      </xdr:nvSpPr>
      <xdr:spPr>
        <a:xfrm>
          <a:off x="16370300" y="1665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158902</xdr:rowOff>
    </xdr:from>
    <xdr:to>
      <xdr:col>81</xdr:col>
      <xdr:colOff>101600</xdr:colOff>
      <xdr:row>99</xdr:row>
      <xdr:rowOff>89052</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5430500" y="1696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80179</xdr:rowOff>
    </xdr:from>
    <xdr:ext cx="378565"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2017" y="17053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3938</xdr:rowOff>
    </xdr:from>
    <xdr:to>
      <xdr:col>76</xdr:col>
      <xdr:colOff>165100</xdr:colOff>
      <xdr:row>95</xdr:row>
      <xdr:rowOff>105538</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4541500" y="1629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122065</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06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157862</xdr:rowOff>
    </xdr:from>
    <xdr:to>
      <xdr:col>72</xdr:col>
      <xdr:colOff>38100</xdr:colOff>
      <xdr:row>99</xdr:row>
      <xdr:rowOff>88012</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3652500" y="1695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79139</xdr:rowOff>
    </xdr:from>
    <xdr:ext cx="378565"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4017" y="17052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158166</xdr:rowOff>
    </xdr:from>
    <xdr:to>
      <xdr:col>67</xdr:col>
      <xdr:colOff>101600</xdr:colOff>
      <xdr:row>99</xdr:row>
      <xdr:rowOff>88316</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2763500" y="1696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79443</xdr:rowOff>
    </xdr:from>
    <xdr:ext cx="378565"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5017" y="17052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107010</xdr:rowOff>
    </xdr:from>
    <xdr:to>
      <xdr:col>116</xdr:col>
      <xdr:colOff>62864</xdr:colOff>
      <xdr:row>38</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flipV="1">
          <a:off x="22159595" y="5250510"/>
          <a:ext cx="1269" cy="1289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0" name="投資及び出資金最小値テキスト">
          <a:extLst>
            <a:ext uri="{FF2B5EF4-FFF2-40B4-BE49-F238E27FC236}">
              <a16:creationId xmlns:a16="http://schemas.microsoft.com/office/drawing/2014/main" id="{00000000-0008-0000-0600-0000D0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53687</xdr:rowOff>
    </xdr:from>
    <xdr:ext cx="534377" cy="259045"/>
    <xdr:sp macro="" textlink="">
      <xdr:nvSpPr>
        <xdr:cNvPr id="722" name="投資及び出資金最大値テキスト">
          <a:extLst>
            <a:ext uri="{FF2B5EF4-FFF2-40B4-BE49-F238E27FC236}">
              <a16:creationId xmlns:a16="http://schemas.microsoft.com/office/drawing/2014/main" id="{00000000-0008-0000-0600-0000D2020000}"/>
            </a:ext>
          </a:extLst>
        </xdr:cNvPr>
        <xdr:cNvSpPr txBox="1"/>
      </xdr:nvSpPr>
      <xdr:spPr>
        <a:xfrm>
          <a:off x="22212300" y="502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107010</xdr:rowOff>
    </xdr:from>
    <xdr:to>
      <xdr:col>116</xdr:col>
      <xdr:colOff>152400</xdr:colOff>
      <xdr:row>30</xdr:row>
      <xdr:rowOff>107010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525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23343</xdr:rowOff>
    </xdr:from>
    <xdr:to>
      <xdr:col>116</xdr:col>
      <xdr:colOff>63500</xdr:colOff>
      <xdr:row>38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flipV="1">
          <a:off x="21323300" y="6538443"/>
          <a:ext cx="8382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82345</xdr:rowOff>
    </xdr:from>
    <xdr:ext cx="469744" cy="259045"/>
    <xdr:sp macro="" textlink="">
      <xdr:nvSpPr>
        <xdr:cNvPr id="725" name="投資及び出資金平均値テキスト">
          <a:extLst>
            <a:ext uri="{FF2B5EF4-FFF2-40B4-BE49-F238E27FC236}">
              <a16:creationId xmlns:a16="http://schemas.microsoft.com/office/drawing/2014/main" id="{00000000-0008-0000-0600-0000D5020000}"/>
            </a:ext>
          </a:extLst>
        </xdr:cNvPr>
        <xdr:cNvSpPr txBox="1"/>
      </xdr:nvSpPr>
      <xdr:spPr>
        <a:xfrm>
          <a:off x="22212300" y="6254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59468</xdr:rowOff>
    </xdr:from>
    <xdr:to>
      <xdr:col>116</xdr:col>
      <xdr:colOff>114300</xdr:colOff>
      <xdr:row>37</xdr:row>
      <xdr:rowOff>161068</xdr:rowOff>
    </xdr:to>
    <xdr:sp macro="" textlink="">
      <xdr:nvSpPr>
        <xdr:cNvPr id="726" name="フローチャート: 判断 725">
          <a:extLst>
            <a:ext uri="{FF2B5EF4-FFF2-40B4-BE49-F238E27FC236}">
              <a16:creationId xmlns:a16="http://schemas.microsoft.com/office/drawing/2014/main" id="{00000000-0008-0000-0600-0000D6020000}"/>
            </a:ext>
          </a:extLst>
        </xdr:cNvPr>
        <xdr:cNvSpPr/>
      </xdr:nvSpPr>
      <xdr:spPr>
        <a:xfrm>
          <a:off x="22110700" y="640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80728</xdr:rowOff>
    </xdr:from>
    <xdr:to>
      <xdr:col>112</xdr:col>
      <xdr:colOff>38100</xdr:colOff>
      <xdr:row>38</xdr:row>
      <xdr:rowOff>10878</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1272500" y="642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27405</xdr:rowOff>
    </xdr:from>
    <xdr:ext cx="469744"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21088428" y="619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84499</xdr:rowOff>
    </xdr:from>
    <xdr:to>
      <xdr:col>107</xdr:col>
      <xdr:colOff>101600</xdr:colOff>
      <xdr:row>38</xdr:row>
      <xdr:rowOff>14649</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0383500" y="64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31176</xdr:rowOff>
    </xdr:from>
    <xdr:ext cx="469744"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0199428" y="620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96272</xdr:rowOff>
    </xdr:from>
    <xdr:to>
      <xdr:col>102</xdr:col>
      <xdr:colOff>165100</xdr:colOff>
      <xdr:row>38</xdr:row>
      <xdr:rowOff>26422</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19494500" y="643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42949</xdr:rowOff>
    </xdr:from>
    <xdr:ext cx="378565"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9356017" y="6215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110960</xdr:rowOff>
    </xdr:from>
    <xdr:to>
      <xdr:col>98</xdr:col>
      <xdr:colOff>38100</xdr:colOff>
      <xdr:row>38</xdr:row>
      <xdr:rowOff>41110</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8605500" y="645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57637</xdr:rowOff>
    </xdr:from>
    <xdr:ext cx="378565"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8467017" y="6229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143993</xdr:rowOff>
    </xdr:from>
    <xdr:to>
      <xdr:col>116</xdr:col>
      <xdr:colOff>114300</xdr:colOff>
      <xdr:row>38</xdr:row>
      <xdr:rowOff>74143</xdr:rowOff>
    </xdr:to>
    <xdr:sp macro="" textlink="">
      <xdr:nvSpPr>
        <xdr:cNvPr id="743" name="楕円 742">
          <a:extLst>
            <a:ext uri="{FF2B5EF4-FFF2-40B4-BE49-F238E27FC236}">
              <a16:creationId xmlns:a16="http://schemas.microsoft.com/office/drawing/2014/main" id="{00000000-0008-0000-0600-0000E7020000}"/>
            </a:ext>
          </a:extLst>
        </xdr:cNvPr>
        <xdr:cNvSpPr/>
      </xdr:nvSpPr>
      <xdr:spPr>
        <a:xfrm>
          <a:off x="22110700" y="64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58920</xdr:rowOff>
    </xdr:from>
    <xdr:ext cx="313932" cy="259045"/>
    <xdr:sp macro="" textlink="">
      <xdr:nvSpPr>
        <xdr:cNvPr id="744" name="投資及び出資金該当値テキスト">
          <a:extLst>
            <a:ext uri="{FF2B5EF4-FFF2-40B4-BE49-F238E27FC236}">
              <a16:creationId xmlns:a16="http://schemas.microsoft.com/office/drawing/2014/main" id="{00000000-0008-0000-0600-0000E8020000}"/>
            </a:ext>
          </a:extLst>
        </xdr:cNvPr>
        <xdr:cNvSpPr txBox="1"/>
      </xdr:nvSpPr>
      <xdr:spPr>
        <a:xfrm>
          <a:off x="22212300" y="64025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a:extLst>
            <a:ext uri="{FF2B5EF4-FFF2-40B4-BE49-F238E27FC236}">
              <a16:creationId xmlns:a16="http://schemas.microsoft.com/office/drawing/2014/main" id="{00000000-0008-0000-0600-0000F1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貸付金グラフ枠">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158811</xdr:rowOff>
    </xdr:from>
    <xdr:to>
      <xdr:col>116</xdr:col>
      <xdr:colOff>62864</xdr:colOff>
      <xdr:row>58</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flipV="1">
          <a:off x="22159595" y="8902761"/>
          <a:ext cx="1269" cy="1181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5" name="貸付金最小値テキスト">
          <a:extLst>
            <a:ext uri="{FF2B5EF4-FFF2-40B4-BE49-F238E27FC236}">
              <a16:creationId xmlns:a16="http://schemas.microsoft.com/office/drawing/2014/main" id="{00000000-0008-0000-0600-000007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105488</xdr:rowOff>
    </xdr:from>
    <xdr:ext cx="534377" cy="259045"/>
    <xdr:sp macro="" textlink="">
      <xdr:nvSpPr>
        <xdr:cNvPr id="777" name="貸付金最大値テキスト">
          <a:extLst>
            <a:ext uri="{FF2B5EF4-FFF2-40B4-BE49-F238E27FC236}">
              <a16:creationId xmlns:a16="http://schemas.microsoft.com/office/drawing/2014/main" id="{00000000-0008-0000-0600-000009030000}"/>
            </a:ext>
          </a:extLst>
        </xdr:cNvPr>
        <xdr:cNvSpPr txBox="1"/>
      </xdr:nvSpPr>
      <xdr:spPr>
        <a:xfrm>
          <a:off x="22212300" y="86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158811</xdr:rowOff>
    </xdr:from>
    <xdr:to>
      <xdr:col>116</xdr:col>
      <xdr:colOff>152400</xdr:colOff>
      <xdr:row>51</xdr:row>
      <xdr:rowOff>158811</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2072600" y="890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50284</xdr:rowOff>
    </xdr:from>
    <xdr:ext cx="469744" cy="259045"/>
    <xdr:sp macro="" textlink="">
      <xdr:nvSpPr>
        <xdr:cNvPr id="780" name="貸付金平均値テキスト">
          <a:extLst>
            <a:ext uri="{FF2B5EF4-FFF2-40B4-BE49-F238E27FC236}">
              <a16:creationId xmlns:a16="http://schemas.microsoft.com/office/drawing/2014/main" id="{00000000-0008-0000-0600-00000C030000}"/>
            </a:ext>
          </a:extLst>
        </xdr:cNvPr>
        <xdr:cNvSpPr txBox="1"/>
      </xdr:nvSpPr>
      <xdr:spPr>
        <a:xfrm>
          <a:off x="22212300" y="9822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27407</xdr:rowOff>
    </xdr:from>
    <xdr:to>
      <xdr:col>116</xdr:col>
      <xdr:colOff>114300</xdr:colOff>
      <xdr:row>58</xdr:row>
      <xdr:rowOff>129007</xdr:rowOff>
    </xdr:to>
    <xdr:sp macro="" textlink="">
      <xdr:nvSpPr>
        <xdr:cNvPr id="781" name="フローチャート: 判断 780">
          <a:extLst>
            <a:ext uri="{FF2B5EF4-FFF2-40B4-BE49-F238E27FC236}">
              <a16:creationId xmlns:a16="http://schemas.microsoft.com/office/drawing/2014/main" id="{00000000-0008-0000-0600-00000D030000}"/>
            </a:ext>
          </a:extLst>
        </xdr:cNvPr>
        <xdr:cNvSpPr/>
      </xdr:nvSpPr>
      <xdr:spPr>
        <a:xfrm>
          <a:off x="22110700" y="997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25806</xdr:rowOff>
    </xdr:from>
    <xdr:to>
      <xdr:col>112</xdr:col>
      <xdr:colOff>38100</xdr:colOff>
      <xdr:row>58</xdr:row>
      <xdr:rowOff>127406</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212725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143933</xdr:rowOff>
    </xdr:from>
    <xdr:ext cx="469744"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21088428" y="974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47482</xdr:rowOff>
    </xdr:from>
    <xdr:to>
      <xdr:col>107</xdr:col>
      <xdr:colOff>50800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9545300" y="9820132"/>
          <a:ext cx="889000" cy="26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26401</xdr:rowOff>
    </xdr:from>
    <xdr:to>
      <xdr:col>107</xdr:col>
      <xdr:colOff>101600</xdr:colOff>
      <xdr:row>58</xdr:row>
      <xdr:rowOff>128001</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0383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144528</xdr:rowOff>
    </xdr:from>
    <xdr:ext cx="469744"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0199428" y="974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47482</xdr:rowOff>
    </xdr:from>
    <xdr:to>
      <xdr:col>102</xdr:col>
      <xdr:colOff>114300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18656300" y="9820132"/>
          <a:ext cx="889000" cy="26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18994</xdr:rowOff>
    </xdr:from>
    <xdr:to>
      <xdr:col>102</xdr:col>
      <xdr:colOff>165100</xdr:colOff>
      <xdr:row>58</xdr:row>
      <xdr:rowOff>120594</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19494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111721</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9310428" y="1005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33944</xdr:rowOff>
    </xdr:from>
    <xdr:to>
      <xdr:col>98</xdr:col>
      <xdr:colOff>38100</xdr:colOff>
      <xdr:row>58</xdr:row>
      <xdr:rowOff>135544</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18605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152071</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8421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8" name="楕円 797">
          <a:extLst>
            <a:ext uri="{FF2B5EF4-FFF2-40B4-BE49-F238E27FC236}">
              <a16:creationId xmlns:a16="http://schemas.microsoft.com/office/drawing/2014/main" id="{00000000-0008-0000-0600-00001E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5834</xdr:rowOff>
    </xdr:from>
    <xdr:ext cx="249299" cy="259045"/>
    <xdr:sp macro="" textlink="">
      <xdr:nvSpPr>
        <xdr:cNvPr id="799" name="貸付金該当値テキスト">
          <a:extLst>
            <a:ext uri="{FF2B5EF4-FFF2-40B4-BE49-F238E27FC236}">
              <a16:creationId xmlns:a16="http://schemas.microsoft.com/office/drawing/2014/main" id="{00000000-0008-0000-0600-00001F030000}"/>
            </a:ext>
          </a:extLst>
        </xdr:cNvPr>
        <xdr:cNvSpPr txBox="1"/>
      </xdr:nvSpPr>
      <xdr:spPr>
        <a:xfrm>
          <a:off x="22212300" y="99499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168132</xdr:rowOff>
    </xdr:from>
    <xdr:to>
      <xdr:col>102</xdr:col>
      <xdr:colOff>165100</xdr:colOff>
      <xdr:row>57</xdr:row>
      <xdr:rowOff>98282</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19494500" y="976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114809</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54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9" name="繰出金グラフ枠">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108314</xdr:rowOff>
    </xdr:from>
    <xdr:to>
      <xdr:col>116</xdr:col>
      <xdr:colOff>62864</xdr:colOff>
      <xdr:row>78</xdr:row>
      <xdr:rowOff>85088</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flipV="1">
          <a:off x="22159595" y="12281264"/>
          <a:ext cx="1269" cy="117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88915</xdr:rowOff>
    </xdr:from>
    <xdr:ext cx="534377" cy="259045"/>
    <xdr:sp macro="" textlink="">
      <xdr:nvSpPr>
        <xdr:cNvPr id="831" name="繰出金最小値テキスト">
          <a:extLst>
            <a:ext uri="{FF2B5EF4-FFF2-40B4-BE49-F238E27FC236}">
              <a16:creationId xmlns:a16="http://schemas.microsoft.com/office/drawing/2014/main" id="{00000000-0008-0000-0600-00003F030000}"/>
            </a:ext>
          </a:extLst>
        </xdr:cNvPr>
        <xdr:cNvSpPr txBox="1"/>
      </xdr:nvSpPr>
      <xdr:spPr>
        <a:xfrm>
          <a:off x="22212300" y="1346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85088</xdr:rowOff>
    </xdr:from>
    <xdr:to>
      <xdr:col>116</xdr:col>
      <xdr:colOff>152400</xdr:colOff>
      <xdr:row>78</xdr:row>
      <xdr:rowOff>85088</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22072600" y="1345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54991</xdr:rowOff>
    </xdr:from>
    <xdr:ext cx="534377" cy="259045"/>
    <xdr:sp macro="" textlink="">
      <xdr:nvSpPr>
        <xdr:cNvPr id="833" name="繰出金最大値テキスト">
          <a:extLst>
            <a:ext uri="{FF2B5EF4-FFF2-40B4-BE49-F238E27FC236}">
              <a16:creationId xmlns:a16="http://schemas.microsoft.com/office/drawing/2014/main" id="{00000000-0008-0000-0600-000041030000}"/>
            </a:ext>
          </a:extLst>
        </xdr:cNvPr>
        <xdr:cNvSpPr txBox="1"/>
      </xdr:nvSpPr>
      <xdr:spPr>
        <a:xfrm>
          <a:off x="22212300" y="1205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108314</xdr:rowOff>
    </xdr:from>
    <xdr:to>
      <xdr:col>116</xdr:col>
      <xdr:colOff>152400</xdr:colOff>
      <xdr:row>71</xdr:row>
      <xdr:rowOff>108314</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22072600" y="1228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19365</xdr:rowOff>
    </xdr:from>
    <xdr:to>
      <xdr:col>116</xdr:col>
      <xdr:colOff>63500</xdr:colOff>
      <xdr:row>73</xdr:row>
      <xdr:rowOff>80173</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21323300" y="12535215"/>
          <a:ext cx="838200" cy="6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148114</xdr:rowOff>
    </xdr:from>
    <xdr:ext cx="534377" cy="259045"/>
    <xdr:sp macro="" textlink="">
      <xdr:nvSpPr>
        <xdr:cNvPr id="836" name="繰出金平均値テキスト">
          <a:extLst>
            <a:ext uri="{FF2B5EF4-FFF2-40B4-BE49-F238E27FC236}">
              <a16:creationId xmlns:a16="http://schemas.microsoft.com/office/drawing/2014/main" id="{00000000-0008-0000-0600-000044030000}"/>
            </a:ext>
          </a:extLst>
        </xdr:cNvPr>
        <xdr:cNvSpPr txBox="1"/>
      </xdr:nvSpPr>
      <xdr:spPr>
        <a:xfrm>
          <a:off x="22212300" y="13006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169687</xdr:rowOff>
    </xdr:from>
    <xdr:to>
      <xdr:col>116</xdr:col>
      <xdr:colOff>114300</xdr:colOff>
      <xdr:row>76</xdr:row>
      <xdr:rowOff>99837</xdr:rowOff>
    </xdr:to>
    <xdr:sp macro="" textlink="">
      <xdr:nvSpPr>
        <xdr:cNvPr id="837" name="フローチャート: 判断 836">
          <a:extLst>
            <a:ext uri="{FF2B5EF4-FFF2-40B4-BE49-F238E27FC236}">
              <a16:creationId xmlns:a16="http://schemas.microsoft.com/office/drawing/2014/main" id="{00000000-0008-0000-0600-000045030000}"/>
            </a:ext>
          </a:extLst>
        </xdr:cNvPr>
        <xdr:cNvSpPr/>
      </xdr:nvSpPr>
      <xdr:spPr>
        <a:xfrm>
          <a:off x="221107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80173</xdr:rowOff>
    </xdr:from>
    <xdr:to>
      <xdr:col>111</xdr:col>
      <xdr:colOff>177800</xdr:colOff>
      <xdr:row>74</xdr:row>
      <xdr:rowOff>110805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flipV="1">
          <a:off x="20434300" y="12596023"/>
          <a:ext cx="889000" cy="202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138437</xdr:rowOff>
    </xdr:from>
    <xdr:to>
      <xdr:col>112</xdr:col>
      <xdr:colOff>38100</xdr:colOff>
      <xdr:row>76</xdr:row>
      <xdr:rowOff>68588</xdr:rowOff>
    </xdr:to>
    <xdr:sp macro="" textlink="">
      <xdr:nvSpPr>
        <xdr:cNvPr id="839" name="フローチャート: 判断 838">
          <a:extLst>
            <a:ext uri="{FF2B5EF4-FFF2-40B4-BE49-F238E27FC236}">
              <a16:creationId xmlns:a16="http://schemas.microsoft.com/office/drawing/2014/main" id="{00000000-0008-0000-0600-000047030000}"/>
            </a:ext>
          </a:extLst>
        </xdr:cNvPr>
        <xdr:cNvSpPr/>
      </xdr:nvSpPr>
      <xdr:spPr>
        <a:xfrm>
          <a:off x="21272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59715</xdr:rowOff>
    </xdr:from>
    <xdr:ext cx="534377"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21056111" y="1308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69017</xdr:rowOff>
    </xdr:from>
    <xdr:to>
      <xdr:col>107</xdr:col>
      <xdr:colOff>50800</xdr:colOff>
      <xdr:row>74</xdr:row>
      <xdr:rowOff>110805</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9545300" y="12584867"/>
          <a:ext cx="889000" cy="21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98616</xdr:rowOff>
    </xdr:from>
    <xdr:to>
      <xdr:col>107</xdr:col>
      <xdr:colOff>101600</xdr:colOff>
      <xdr:row>76</xdr:row>
      <xdr:rowOff>28766</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20383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19893</xdr:rowOff>
    </xdr:from>
    <xdr:ext cx="534377"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20167111" y="1305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69017</xdr:rowOff>
    </xdr:from>
    <xdr:to>
      <xdr:col>102</xdr:col>
      <xdr:colOff>114300</xdr:colOff>
      <xdr:row>74</xdr:row>
      <xdr:rowOff>91900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18656300" y="12584867"/>
          <a:ext cx="889000" cy="19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99164</xdr:rowOff>
    </xdr:from>
    <xdr:to>
      <xdr:col>102</xdr:col>
      <xdr:colOff>165100</xdr:colOff>
      <xdr:row>76</xdr:row>
      <xdr:rowOff>29314</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19494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20441</xdr:rowOff>
    </xdr:from>
    <xdr:ext cx="534377"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9278111" y="130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95164</xdr:rowOff>
    </xdr:from>
    <xdr:to>
      <xdr:col>98</xdr:col>
      <xdr:colOff>38100</xdr:colOff>
      <xdr:row>76</xdr:row>
      <xdr:rowOff>25313</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18605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16440</xdr:rowOff>
    </xdr:from>
    <xdr:ext cx="534377"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8389111" y="1304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140015</xdr:rowOff>
    </xdr:from>
    <xdr:to>
      <xdr:col>116</xdr:col>
      <xdr:colOff>114300</xdr:colOff>
      <xdr:row>73</xdr:row>
      <xdr:rowOff>70165</xdr:rowOff>
    </xdr:to>
    <xdr:sp macro="" textlink="">
      <xdr:nvSpPr>
        <xdr:cNvPr id="854" name="楕円 853">
          <a:extLst>
            <a:ext uri="{FF2B5EF4-FFF2-40B4-BE49-F238E27FC236}">
              <a16:creationId xmlns:a16="http://schemas.microsoft.com/office/drawing/2014/main" id="{00000000-0008-0000-0600-000056030000}"/>
            </a:ext>
          </a:extLst>
        </xdr:cNvPr>
        <xdr:cNvSpPr/>
      </xdr:nvSpPr>
      <xdr:spPr>
        <a:xfrm>
          <a:off x="22110700" y="1248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162892</xdr:rowOff>
    </xdr:from>
    <xdr:ext cx="534377" cy="259045"/>
    <xdr:sp macro="" textlink="">
      <xdr:nvSpPr>
        <xdr:cNvPr id="855" name="繰出金該当値テキスト">
          <a:extLst>
            <a:ext uri="{FF2B5EF4-FFF2-40B4-BE49-F238E27FC236}">
              <a16:creationId xmlns:a16="http://schemas.microsoft.com/office/drawing/2014/main" id="{00000000-0008-0000-0600-000057030000}"/>
            </a:ext>
          </a:extLst>
        </xdr:cNvPr>
        <xdr:cNvSpPr txBox="1"/>
      </xdr:nvSpPr>
      <xdr:spPr>
        <a:xfrm>
          <a:off x="22212300" y="1233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29373</xdr:rowOff>
    </xdr:from>
    <xdr:to>
      <xdr:col>112</xdr:col>
      <xdr:colOff>38100</xdr:colOff>
      <xdr:row>73</xdr:row>
      <xdr:rowOff>130973</xdr:rowOff>
    </xdr:to>
    <xdr:sp macro="" textlink="">
      <xdr:nvSpPr>
        <xdr:cNvPr id="856" name="楕円 855">
          <a:extLst>
            <a:ext uri="{FF2B5EF4-FFF2-40B4-BE49-F238E27FC236}">
              <a16:creationId xmlns:a16="http://schemas.microsoft.com/office/drawing/2014/main" id="{00000000-0008-0000-0600-000058030000}"/>
            </a:ext>
          </a:extLst>
        </xdr:cNvPr>
        <xdr:cNvSpPr/>
      </xdr:nvSpPr>
      <xdr:spPr>
        <a:xfrm>
          <a:off x="21272500" y="1254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147500</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320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60005</xdr:rowOff>
    </xdr:from>
    <xdr:to>
      <xdr:col>107</xdr:col>
      <xdr:colOff>101600</xdr:colOff>
      <xdr:row>74</xdr:row>
      <xdr:rowOff>161605</xdr:rowOff>
    </xdr:to>
    <xdr:sp macro="" textlink="">
      <xdr:nvSpPr>
        <xdr:cNvPr id="858" name="楕円 857">
          <a:extLst>
            <a:ext uri="{FF2B5EF4-FFF2-40B4-BE49-F238E27FC236}">
              <a16:creationId xmlns:a16="http://schemas.microsoft.com/office/drawing/2014/main" id="{00000000-0008-0000-0600-00005A030000}"/>
            </a:ext>
          </a:extLst>
        </xdr:cNvPr>
        <xdr:cNvSpPr/>
      </xdr:nvSpPr>
      <xdr:spPr>
        <a:xfrm>
          <a:off x="20383500" y="1274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6682</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52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18217</xdr:rowOff>
    </xdr:from>
    <xdr:to>
      <xdr:col>102</xdr:col>
      <xdr:colOff>165100</xdr:colOff>
      <xdr:row>73</xdr:row>
      <xdr:rowOff>119817</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19494500" y="1253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136344</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78111" y="1230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41100</xdr:rowOff>
    </xdr:from>
    <xdr:to>
      <xdr:col>98</xdr:col>
      <xdr:colOff>38100</xdr:colOff>
      <xdr:row>74</xdr:row>
      <xdr:rowOff>142700</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18605500" y="1272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159227</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89111" y="1250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4" name="正方形/長方形 863">
          <a:extLst>
            <a:ext uri="{FF2B5EF4-FFF2-40B4-BE49-F238E27FC236}">
              <a16:creationId xmlns:a16="http://schemas.microsoft.com/office/drawing/2014/main" id="{00000000-0008-0000-0600-00006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5" name="正方形/長方形 864">
          <a:extLst>
            <a:ext uri="{FF2B5EF4-FFF2-40B4-BE49-F238E27FC236}">
              <a16:creationId xmlns:a16="http://schemas.microsoft.com/office/drawing/2014/main" id="{00000000-0008-0000-0600-00006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6" name="正方形/長方形 865">
          <a:extLst>
            <a:ext uri="{FF2B5EF4-FFF2-40B4-BE49-F238E27FC236}">
              <a16:creationId xmlns:a16="http://schemas.microsoft.com/office/drawing/2014/main" id="{00000000-0008-0000-0600-00006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7" name="正方形/長方形 866">
          <a:extLst>
            <a:ext uri="{FF2B5EF4-FFF2-40B4-BE49-F238E27FC236}">
              <a16:creationId xmlns:a16="http://schemas.microsoft.com/office/drawing/2014/main" id="{00000000-0008-0000-0600-00006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68" name="正方形/長方形 867">
          <a:extLst>
            <a:ext uri="{FF2B5EF4-FFF2-40B4-BE49-F238E27FC236}">
              <a16:creationId xmlns:a16="http://schemas.microsoft.com/office/drawing/2014/main" id="{00000000-0008-0000-0600-00006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8" name="前年度繰上充用金グラフ枠">
          <a:extLst>
            <a:ext uri="{FF2B5EF4-FFF2-40B4-BE49-F238E27FC236}">
              <a16:creationId xmlns:a16="http://schemas.microsoft.com/office/drawing/2014/main" id="{00000000-0008-0000-0600-00006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0" name="前年度繰上充用金最小値テキスト">
          <a:extLst>
            <a:ext uri="{FF2B5EF4-FFF2-40B4-BE49-F238E27FC236}">
              <a16:creationId xmlns:a16="http://schemas.microsoft.com/office/drawing/2014/main" id="{00000000-0008-0000-0600-00007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2" name="前年度繰上充用金最大値テキスト">
          <a:extLst>
            <a:ext uri="{FF2B5EF4-FFF2-40B4-BE49-F238E27FC236}">
              <a16:creationId xmlns:a16="http://schemas.microsoft.com/office/drawing/2014/main" id="{00000000-0008-0000-0600-00007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5" name="前年度繰上充用金平均値テキスト">
          <a:extLst>
            <a:ext uri="{FF2B5EF4-FFF2-40B4-BE49-F238E27FC236}">
              <a16:creationId xmlns:a16="http://schemas.microsoft.com/office/drawing/2014/main" id="{00000000-0008-0000-0600-00007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6" name="フローチャート: 判断 885">
          <a:extLst>
            <a:ext uri="{FF2B5EF4-FFF2-40B4-BE49-F238E27FC236}">
              <a16:creationId xmlns:a16="http://schemas.microsoft.com/office/drawing/2014/main" id="{00000000-0008-0000-0600-00007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8" name="フローチャート: 判断 887">
          <a:extLst>
            <a:ext uri="{FF2B5EF4-FFF2-40B4-BE49-F238E27FC236}">
              <a16:creationId xmlns:a16="http://schemas.microsoft.com/office/drawing/2014/main" id="{00000000-0008-0000-0600-00007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1" name="フローチャート: 判断 890">
          <a:extLst>
            <a:ext uri="{FF2B5EF4-FFF2-40B4-BE49-F238E27FC236}">
              <a16:creationId xmlns:a16="http://schemas.microsoft.com/office/drawing/2014/main" id="{00000000-0008-0000-0600-00007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楕円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4" name="前年度繰上充用金該当値テキスト">
          <a:extLst>
            <a:ext uri="{FF2B5EF4-FFF2-40B4-BE49-F238E27FC236}">
              <a16:creationId xmlns:a16="http://schemas.microsoft.com/office/drawing/2014/main" id="{00000000-0008-0000-0600-00008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5" name="楕円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7" name="楕円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3" name="正方形/長方形 912">
          <a:extLst>
            <a:ext uri="{FF2B5EF4-FFF2-40B4-BE49-F238E27FC236}">
              <a16:creationId xmlns:a16="http://schemas.microsoft.com/office/drawing/2014/main" id="{00000000-0008-0000-0600-00009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4" name="正方形/長方形 913">
          <a:extLst>
            <a:ext uri="{FF2B5EF4-FFF2-40B4-BE49-F238E27FC236}">
              <a16:creationId xmlns:a16="http://schemas.microsoft.com/office/drawing/2014/main" id="{00000000-0008-0000-0600-00009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令和元年度の住民一人当たりのコスト（性質別）において、普通建設事業費（うち更新整備）及び災害復旧事業費が類似団体内で最大、全国・県平均を突出して上回っている。　これは、平成２８年熊本地震により住まいを失った住民のための災害公営住宅整備及び災害復旧事業費によるものである。両事業の財源として借り入れた町債の償還が本格化すると、現在類似団体平均、全国・県平均を下回っている公債費の住民一人当たりのコストが上回ることが見込まれる。今後も庁舎再建も控えており、公債費償還に交付税措置がある場合でも将来の財政運営に支障を来さないよう事業の峻別に努め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人件費、補助費等及び繰出金についても類似団体平均を上回っている。人件費・補助費等については平成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年熊本地震からの復旧･復興事業の事業量に合わせ合理化を図る。繰出金についても基準内繰出しに努める。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熊本県益城町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33,099
32,932
65.68
48,493,479
46,791,008
1,159,173
7,324,602
38,847,141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32.2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119126</xdr:rowOff>
    </xdr:from>
    <xdr:to>
      <xdr:col>24</xdr:col>
      <xdr:colOff>62865</xdr:colOff>
      <xdr:row>38</xdr:row>
      <xdr:rowOff>158968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62626"/>
          <a:ext cx="1270" cy="141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162795</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77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158968</xdr:rowOff>
    </xdr:from>
    <xdr:to>
      <xdr:col>24</xdr:col>
      <xdr:colOff>152400</xdr:colOff>
      <xdr:row>38</xdr:row>
      <xdr:rowOff>158968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7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65803</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3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119126</xdr:rowOff>
    </xdr:from>
    <xdr:to>
      <xdr:col>24</xdr:col>
      <xdr:colOff>152400</xdr:colOff>
      <xdr:row>30</xdr:row>
      <xdr:rowOff>119126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62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154396</xdr:rowOff>
    </xdr:from>
    <xdr:to>
      <xdr:col>24</xdr:col>
      <xdr:colOff>63500</xdr:colOff>
      <xdr:row>36</xdr:row>
      <xdr:rowOff>171051</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326596"/>
          <a:ext cx="838200" cy="1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165661</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94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142784</xdr:rowOff>
    </xdr:from>
    <xdr:to>
      <xdr:col>24</xdr:col>
      <xdr:colOff>114300</xdr:colOff>
      <xdr:row>36</xdr:row>
      <xdr:rowOff>72934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4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125331</xdr:rowOff>
    </xdr:from>
    <xdr:to>
      <xdr:col>19</xdr:col>
      <xdr:colOff>177800</xdr:colOff>
      <xdr:row>36</xdr:row>
      <xdr:rowOff>171051</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297531"/>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146050</xdr:rowOff>
    </xdr:from>
    <xdr:to>
      <xdr:col>20</xdr:col>
      <xdr:colOff>38100</xdr:colOff>
      <xdr:row>36</xdr:row>
      <xdr:rowOff>76200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92727</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2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125331</xdr:rowOff>
    </xdr:from>
    <xdr:to>
      <xdr:col>15</xdr:col>
      <xdr:colOff>50800</xdr:colOff>
      <xdr:row>36</xdr:row>
      <xdr:rowOff>161907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297531"/>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138212</xdr:rowOff>
    </xdr:from>
    <xdr:to>
      <xdr:col>15</xdr:col>
      <xdr:colOff>101600</xdr:colOff>
      <xdr:row>36</xdr:row>
      <xdr:rowOff>68362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3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84889</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14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61649</xdr:rowOff>
    </xdr:from>
    <xdr:to>
      <xdr:col>10</xdr:col>
      <xdr:colOff>114300</xdr:colOff>
      <xdr:row>36</xdr:row>
      <xdr:rowOff>161907</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233849"/>
          <a:ext cx="889000" cy="100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131681</xdr:rowOff>
    </xdr:from>
    <xdr:to>
      <xdr:col>10</xdr:col>
      <xdr:colOff>165100</xdr:colOff>
      <xdr:row>36</xdr:row>
      <xdr:rowOff>61831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3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78358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07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51018</xdr:rowOff>
    </xdr:from>
    <xdr:to>
      <xdr:col>6</xdr:col>
      <xdr:colOff>38100</xdr:colOff>
      <xdr:row>35</xdr:row>
      <xdr:rowOff>152618</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169145</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826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103596</xdr:rowOff>
    </xdr:from>
    <xdr:to>
      <xdr:col>24</xdr:col>
      <xdr:colOff>114300</xdr:colOff>
      <xdr:row>37</xdr:row>
      <xdr:rowOff>33746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27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82023</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25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120251</xdr:rowOff>
    </xdr:from>
    <xdr:to>
      <xdr:col>20</xdr:col>
      <xdr:colOff>38100</xdr:colOff>
      <xdr:row>37</xdr:row>
      <xdr:rowOff>50401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29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41528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38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74531</xdr:rowOff>
    </xdr:from>
    <xdr:to>
      <xdr:col>15</xdr:col>
      <xdr:colOff>101600</xdr:colOff>
      <xdr:row>37</xdr:row>
      <xdr:rowOff>4681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24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167258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33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111107</xdr:rowOff>
    </xdr:from>
    <xdr:to>
      <xdr:col>10</xdr:col>
      <xdr:colOff>165100</xdr:colOff>
      <xdr:row>37</xdr:row>
      <xdr:rowOff>41257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28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32384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37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10849</xdr:rowOff>
    </xdr:from>
    <xdr:to>
      <xdr:col>6</xdr:col>
      <xdr:colOff>38100</xdr:colOff>
      <xdr:row>36</xdr:row>
      <xdr:rowOff>112449</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18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103576</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27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a:extLst>
            <a:ext uri="{FF2B5EF4-FFF2-40B4-BE49-F238E27FC236}">
              <a16:creationId xmlns:a16="http://schemas.microsoft.com/office/drawing/2014/main"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96124</xdr:rowOff>
    </xdr:from>
    <xdr:to>
      <xdr:col>24</xdr:col>
      <xdr:colOff>62865</xdr:colOff>
      <xdr:row>59</xdr:row>
      <xdr:rowOff>100326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4633595" y="8668624"/>
          <a:ext cx="1270" cy="154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104153</xdr:rowOff>
    </xdr:from>
    <xdr:ext cx="534377" cy="259045"/>
    <xdr:sp macro="" textlink="">
      <xdr:nvSpPr>
        <xdr:cNvPr id="119" name="総務費最小値テキスト">
          <a:extLst>
            <a:ext uri="{FF2B5EF4-FFF2-40B4-BE49-F238E27FC236}">
              <a16:creationId xmlns:a16="http://schemas.microsoft.com/office/drawing/2014/main" id="{00000000-0008-0000-0700-000077000000}"/>
            </a:ext>
          </a:extLst>
        </xdr:cNvPr>
        <xdr:cNvSpPr txBox="1"/>
      </xdr:nvSpPr>
      <xdr:spPr>
        <a:xfrm>
          <a:off x="4686300" y="1021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100326</xdr:rowOff>
    </xdr:from>
    <xdr:to>
      <xdr:col>24</xdr:col>
      <xdr:colOff>152400</xdr:colOff>
      <xdr:row>59</xdr:row>
      <xdr:rowOff>100326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1021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42801</xdr:rowOff>
    </xdr:from>
    <xdr:ext cx="599010" cy="259045"/>
    <xdr:sp macro="" textlink="">
      <xdr:nvSpPr>
        <xdr:cNvPr id="121" name="総務費最大値テキスト">
          <a:extLst>
            <a:ext uri="{FF2B5EF4-FFF2-40B4-BE49-F238E27FC236}">
              <a16:creationId xmlns:a16="http://schemas.microsoft.com/office/drawing/2014/main" id="{00000000-0008-0000-0700-000079000000}"/>
            </a:ext>
          </a:extLst>
        </xdr:cNvPr>
        <xdr:cNvSpPr txBox="1"/>
      </xdr:nvSpPr>
      <xdr:spPr>
        <a:xfrm>
          <a:off x="4686300" y="8443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172,003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96124</xdr:rowOff>
    </xdr:from>
    <xdr:to>
      <xdr:col>24</xdr:col>
      <xdr:colOff>152400</xdr:colOff>
      <xdr:row>50</xdr:row>
      <xdr:rowOff>96124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4546600" y="866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27087</xdr:rowOff>
    </xdr:from>
    <xdr:to>
      <xdr:col>24</xdr:col>
      <xdr:colOff>63500</xdr:colOff>
      <xdr:row>58</xdr:row>
      <xdr:rowOff>80199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3797300" y="9799737"/>
          <a:ext cx="838200" cy="22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107288</xdr:rowOff>
    </xdr:from>
    <xdr:ext cx="534377" cy="259045"/>
    <xdr:sp macro="" textlink="">
      <xdr:nvSpPr>
        <xdr:cNvPr id="124" name="総務費平均値テキスト">
          <a:extLst>
            <a:ext uri="{FF2B5EF4-FFF2-40B4-BE49-F238E27FC236}">
              <a16:creationId xmlns:a16="http://schemas.microsoft.com/office/drawing/2014/main" id="{00000000-0008-0000-0700-00007C000000}"/>
            </a:ext>
          </a:extLst>
        </xdr:cNvPr>
        <xdr:cNvSpPr txBox="1"/>
      </xdr:nvSpPr>
      <xdr:spPr>
        <a:xfrm>
          <a:off x="4686300" y="9879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128861</xdr:rowOff>
    </xdr:from>
    <xdr:to>
      <xdr:col>24</xdr:col>
      <xdr:colOff>114300</xdr:colOff>
      <xdr:row>58</xdr:row>
      <xdr:rowOff>59011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4584700" y="990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67169</xdr:rowOff>
    </xdr:from>
    <xdr:to>
      <xdr:col>19</xdr:col>
      <xdr:colOff>177800</xdr:colOff>
      <xdr:row>58</xdr:row>
      <xdr:rowOff>80199</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908300" y="9496919"/>
          <a:ext cx="889000" cy="52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7910</xdr:rowOff>
    </xdr:from>
    <xdr:to>
      <xdr:col>20</xdr:col>
      <xdr:colOff>38100</xdr:colOff>
      <xdr:row>57</xdr:row>
      <xdr:rowOff>109510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3746500" y="978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126037</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530111" y="955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67169</xdr:rowOff>
    </xdr:from>
    <xdr:to>
      <xdr:col>15</xdr:col>
      <xdr:colOff>50800</xdr:colOff>
      <xdr:row>59</xdr:row>
      <xdr:rowOff>21568</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2019300" y="9496919"/>
          <a:ext cx="889000" cy="640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95334</xdr:rowOff>
    </xdr:from>
    <xdr:to>
      <xdr:col>15</xdr:col>
      <xdr:colOff>101600</xdr:colOff>
      <xdr:row>58</xdr:row>
      <xdr:rowOff>25484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2857500" y="986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16611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641111" y="996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21568</xdr:rowOff>
    </xdr:from>
    <xdr:to>
      <xdr:col>10</xdr:col>
      <xdr:colOff>114300</xdr:colOff>
      <xdr:row>59</xdr:row>
      <xdr:rowOff>39432</xdr:rowOff>
    </xdr:to>
    <xdr:cxnSp macro="">
      <xdr:nvCxnSpPr>
        <xdr:cNvPr id="132" name="直線コネクタ 131">
          <a:extLst>
            <a:ext uri="{FF2B5EF4-FFF2-40B4-BE49-F238E27FC236}">
              <a16:creationId xmlns:a16="http://schemas.microsoft.com/office/drawing/2014/main" id="{00000000-0008-0000-0700-000084000000}"/>
            </a:ext>
          </a:extLst>
        </xdr:cNvPr>
        <xdr:cNvCxnSpPr/>
      </xdr:nvCxnSpPr>
      <xdr:spPr>
        <a:xfrm flipV="1">
          <a:off x="1130300" y="10137118"/>
          <a:ext cx="889000" cy="1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131518</xdr:rowOff>
    </xdr:from>
    <xdr:to>
      <xdr:col>10</xdr:col>
      <xdr:colOff>165100</xdr:colOff>
      <xdr:row>58</xdr:row>
      <xdr:rowOff>61668</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968500" y="990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78195</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752111" y="967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133652</xdr:rowOff>
    </xdr:from>
    <xdr:to>
      <xdr:col>6</xdr:col>
      <xdr:colOff>38100</xdr:colOff>
      <xdr:row>58</xdr:row>
      <xdr:rowOff>63802</xdr:rowOff>
    </xdr:to>
    <xdr:sp macro="" textlink="">
      <xdr:nvSpPr>
        <xdr:cNvPr id="135" name="フローチャート: 判断 134">
          <a:extLst>
            <a:ext uri="{FF2B5EF4-FFF2-40B4-BE49-F238E27FC236}">
              <a16:creationId xmlns:a16="http://schemas.microsoft.com/office/drawing/2014/main" id="{00000000-0008-0000-0700-000087000000}"/>
            </a:ext>
          </a:extLst>
        </xdr:cNvPr>
        <xdr:cNvSpPr/>
      </xdr:nvSpPr>
      <xdr:spPr>
        <a:xfrm>
          <a:off x="1079500" y="9906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80329</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63111" y="968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147737</xdr:rowOff>
    </xdr:from>
    <xdr:to>
      <xdr:col>24</xdr:col>
      <xdr:colOff>114300</xdr:colOff>
      <xdr:row>57</xdr:row>
      <xdr:rowOff>77887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4584700" y="974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170614</xdr:rowOff>
    </xdr:from>
    <xdr:ext cx="534377" cy="259045"/>
    <xdr:sp macro="" textlink="">
      <xdr:nvSpPr>
        <xdr:cNvPr id="143" name="総務費該当値テキスト">
          <a:extLst>
            <a:ext uri="{FF2B5EF4-FFF2-40B4-BE49-F238E27FC236}">
              <a16:creationId xmlns:a16="http://schemas.microsoft.com/office/drawing/2014/main" id="{00000000-0008-0000-0700-00008F000000}"/>
            </a:ext>
          </a:extLst>
        </xdr:cNvPr>
        <xdr:cNvSpPr txBox="1"/>
      </xdr:nvSpPr>
      <xdr:spPr>
        <a:xfrm>
          <a:off x="4686300" y="9600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29399</xdr:rowOff>
    </xdr:from>
    <xdr:to>
      <xdr:col>20</xdr:col>
      <xdr:colOff>38100</xdr:colOff>
      <xdr:row>58</xdr:row>
      <xdr:rowOff>130999</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3746500" y="997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122126</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3530111" y="1006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16369</xdr:rowOff>
    </xdr:from>
    <xdr:to>
      <xdr:col>15</xdr:col>
      <xdr:colOff>101600</xdr:colOff>
      <xdr:row>55</xdr:row>
      <xdr:rowOff>117969</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2857500" y="944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134496</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2641111" y="922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142218</xdr:rowOff>
    </xdr:from>
    <xdr:to>
      <xdr:col>10</xdr:col>
      <xdr:colOff>165100</xdr:colOff>
      <xdr:row>59</xdr:row>
      <xdr:rowOff>72368</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968500" y="1008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63495</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1752111" y="1017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160082</xdr:rowOff>
    </xdr:from>
    <xdr:to>
      <xdr:col>6</xdr:col>
      <xdr:colOff>38100</xdr:colOff>
      <xdr:row>59</xdr:row>
      <xdr:rowOff>90232</xdr:rowOff>
    </xdr:to>
    <xdr:sp macro="" textlink="">
      <xdr:nvSpPr>
        <xdr:cNvPr id="150" name="楕円 149">
          <a:extLst>
            <a:ext uri="{FF2B5EF4-FFF2-40B4-BE49-F238E27FC236}">
              <a16:creationId xmlns:a16="http://schemas.microsoft.com/office/drawing/2014/main" id="{00000000-0008-0000-0700-000096000000}"/>
            </a:ext>
          </a:extLst>
        </xdr:cNvPr>
        <xdr:cNvSpPr/>
      </xdr:nvSpPr>
      <xdr:spPr>
        <a:xfrm>
          <a:off x="1079500" y="1010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81359</xdr:rowOff>
    </xdr:from>
    <xdr:ext cx="534377"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863111" y="1019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7" name="民生費グラフ枠">
          <a:extLst>
            <a:ext uri="{FF2B5EF4-FFF2-40B4-BE49-F238E27FC236}">
              <a16:creationId xmlns:a16="http://schemas.microsoft.com/office/drawing/2014/main" id="{00000000-0008-0000-0700-0000B1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126528</xdr:rowOff>
    </xdr:from>
    <xdr:to>
      <xdr:col>24</xdr:col>
      <xdr:colOff>62865</xdr:colOff>
      <xdr:row>79</xdr:row>
      <xdr:rowOff>11782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4633595" y="12299478"/>
          <a:ext cx="1270" cy="1256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15609</xdr:rowOff>
    </xdr:from>
    <xdr:ext cx="534377" cy="259045"/>
    <xdr:sp macro="" textlink="">
      <xdr:nvSpPr>
        <xdr:cNvPr id="179" name="民生費最小値テキスト">
          <a:extLst>
            <a:ext uri="{FF2B5EF4-FFF2-40B4-BE49-F238E27FC236}">
              <a16:creationId xmlns:a16="http://schemas.microsoft.com/office/drawing/2014/main" id="{00000000-0008-0000-0700-0000B3000000}"/>
            </a:ext>
          </a:extLst>
        </xdr:cNvPr>
        <xdr:cNvSpPr txBox="1"/>
      </xdr:nvSpPr>
      <xdr:spPr>
        <a:xfrm>
          <a:off x="4686300" y="13560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11782</xdr:rowOff>
    </xdr:from>
    <xdr:to>
      <xdr:col>24</xdr:col>
      <xdr:colOff>152400</xdr:colOff>
      <xdr:row>79</xdr:row>
      <xdr:rowOff>11782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3556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73205</xdr:rowOff>
    </xdr:from>
    <xdr:ext cx="599010" cy="259045"/>
    <xdr:sp macro="" textlink="">
      <xdr:nvSpPr>
        <xdr:cNvPr id="181" name="民生費最大値テキスト">
          <a:extLst>
            <a:ext uri="{FF2B5EF4-FFF2-40B4-BE49-F238E27FC236}">
              <a16:creationId xmlns:a16="http://schemas.microsoft.com/office/drawing/2014/main" id="{00000000-0008-0000-0700-0000B5000000}"/>
            </a:ext>
          </a:extLst>
        </xdr:cNvPr>
        <xdr:cNvSpPr txBox="1"/>
      </xdr:nvSpPr>
      <xdr:spPr>
        <a:xfrm>
          <a:off x="4686300" y="12074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126528</xdr:rowOff>
    </xdr:from>
    <xdr:to>
      <xdr:col>24</xdr:col>
      <xdr:colOff>152400</xdr:colOff>
      <xdr:row>71</xdr:row>
      <xdr:rowOff>126528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4546600" y="12299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88112</xdr:rowOff>
    </xdr:from>
    <xdr:to>
      <xdr:col>24</xdr:col>
      <xdr:colOff>63500</xdr:colOff>
      <xdr:row>74</xdr:row>
      <xdr:rowOff>161090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3797300" y="12775412"/>
          <a:ext cx="838200" cy="7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109138</xdr:rowOff>
    </xdr:from>
    <xdr:ext cx="599010" cy="259045"/>
    <xdr:sp macro="" textlink="">
      <xdr:nvSpPr>
        <xdr:cNvPr id="184" name="民生費平均値テキスト">
          <a:extLst>
            <a:ext uri="{FF2B5EF4-FFF2-40B4-BE49-F238E27FC236}">
              <a16:creationId xmlns:a16="http://schemas.microsoft.com/office/drawing/2014/main" id="{00000000-0008-0000-0700-0000B8000000}"/>
            </a:ext>
          </a:extLst>
        </xdr:cNvPr>
        <xdr:cNvSpPr txBox="1"/>
      </xdr:nvSpPr>
      <xdr:spPr>
        <a:xfrm>
          <a:off x="4686300" y="131393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130711</xdr:rowOff>
    </xdr:from>
    <xdr:to>
      <xdr:col>24</xdr:col>
      <xdr:colOff>114300</xdr:colOff>
      <xdr:row>77</xdr:row>
      <xdr:rowOff>60861</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4584700" y="1316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100022</xdr:rowOff>
    </xdr:from>
    <xdr:to>
      <xdr:col>19</xdr:col>
      <xdr:colOff>177800</xdr:colOff>
      <xdr:row>74</xdr:row>
      <xdr:rowOff>88112</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2908300" y="12615872"/>
          <a:ext cx="889000" cy="15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23194</xdr:rowOff>
    </xdr:from>
    <xdr:to>
      <xdr:col>20</xdr:col>
      <xdr:colOff>38100</xdr:colOff>
      <xdr:row>77</xdr:row>
      <xdr:rowOff>124794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37465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115921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497795" y="13317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141115</xdr:rowOff>
    </xdr:from>
    <xdr:to>
      <xdr:col>15</xdr:col>
      <xdr:colOff>50800</xdr:colOff>
      <xdr:row>73</xdr:row>
      <xdr:rowOff>100022</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a:off x="2019300" y="12142615"/>
          <a:ext cx="889000" cy="47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15149</xdr:rowOff>
    </xdr:from>
    <xdr:to>
      <xdr:col>15</xdr:col>
      <xdr:colOff>101600</xdr:colOff>
      <xdr:row>77</xdr:row>
      <xdr:rowOff>116749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2857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107876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608795" y="1330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70</xdr:row>
      <xdr:rowOff>141115</xdr:rowOff>
    </xdr:from>
    <xdr:to>
      <xdr:col>10</xdr:col>
      <xdr:colOff>114300</xdr:colOff>
      <xdr:row>77</xdr:row>
      <xdr:rowOff>100217</xdr:rowOff>
    </xdr:to>
    <xdr:cxnSp macro="">
      <xdr:nvCxnSpPr>
        <xdr:cNvPr id="192" name="直線コネクタ 191">
          <a:extLst>
            <a:ext uri="{FF2B5EF4-FFF2-40B4-BE49-F238E27FC236}">
              <a16:creationId xmlns:a16="http://schemas.microsoft.com/office/drawing/2014/main" id="{00000000-0008-0000-0700-0000C0000000}"/>
            </a:ext>
          </a:extLst>
        </xdr:cNvPr>
        <xdr:cNvCxnSpPr/>
      </xdr:nvCxnSpPr>
      <xdr:spPr>
        <a:xfrm flipV="1">
          <a:off x="1130300" y="12142615"/>
          <a:ext cx="889000" cy="115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43148</xdr:rowOff>
    </xdr:from>
    <xdr:to>
      <xdr:col>10</xdr:col>
      <xdr:colOff>165100</xdr:colOff>
      <xdr:row>77</xdr:row>
      <xdr:rowOff>144748</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968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135875</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719795" y="1333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123909</xdr:rowOff>
    </xdr:from>
    <xdr:to>
      <xdr:col>6</xdr:col>
      <xdr:colOff>38100</xdr:colOff>
      <xdr:row>78</xdr:row>
      <xdr:rowOff>54059</xdr:rowOff>
    </xdr:to>
    <xdr:sp macro="" textlink="">
      <xdr:nvSpPr>
        <xdr:cNvPr id="195" name="フローチャート: 判断 194">
          <a:extLst>
            <a:ext uri="{FF2B5EF4-FFF2-40B4-BE49-F238E27FC236}">
              <a16:creationId xmlns:a16="http://schemas.microsoft.com/office/drawing/2014/main" id="{00000000-0008-0000-0700-0000C3000000}"/>
            </a:ext>
          </a:extLst>
        </xdr:cNvPr>
        <xdr:cNvSpPr/>
      </xdr:nvSpPr>
      <xdr:spPr>
        <a:xfrm>
          <a:off x="107950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45186</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830795" y="13418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110290</xdr:rowOff>
    </xdr:from>
    <xdr:to>
      <xdr:col>24</xdr:col>
      <xdr:colOff>114300</xdr:colOff>
      <xdr:row>75</xdr:row>
      <xdr:rowOff>40440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4584700" y="1279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133167</xdr:rowOff>
    </xdr:from>
    <xdr:ext cx="599010" cy="259045"/>
    <xdr:sp macro="" textlink="">
      <xdr:nvSpPr>
        <xdr:cNvPr id="203" name="民生費該当値テキスト">
          <a:extLst>
            <a:ext uri="{FF2B5EF4-FFF2-40B4-BE49-F238E27FC236}">
              <a16:creationId xmlns:a16="http://schemas.microsoft.com/office/drawing/2014/main" id="{00000000-0008-0000-0700-0000CB000000}"/>
            </a:ext>
          </a:extLst>
        </xdr:cNvPr>
        <xdr:cNvSpPr txBox="1"/>
      </xdr:nvSpPr>
      <xdr:spPr>
        <a:xfrm>
          <a:off x="4686300" y="12649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37312</xdr:rowOff>
    </xdr:from>
    <xdr:to>
      <xdr:col>20</xdr:col>
      <xdr:colOff>38100</xdr:colOff>
      <xdr:row>74</xdr:row>
      <xdr:rowOff>138912</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3746500" y="1272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155439</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3497795" y="12499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49222</xdr:rowOff>
    </xdr:from>
    <xdr:to>
      <xdr:col>15</xdr:col>
      <xdr:colOff>101600</xdr:colOff>
      <xdr:row>73</xdr:row>
      <xdr:rowOff>150822</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2857500" y="1256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167349</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2608795" y="12340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70</xdr:row>
      <xdr:rowOff>90315</xdr:rowOff>
    </xdr:from>
    <xdr:to>
      <xdr:col>10</xdr:col>
      <xdr:colOff>165100</xdr:colOff>
      <xdr:row>71</xdr:row>
      <xdr:rowOff>20465</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968500" y="1209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69</xdr:row>
      <xdr:rowOff>36992</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1719795" y="11867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49417</xdr:rowOff>
    </xdr:from>
    <xdr:to>
      <xdr:col>6</xdr:col>
      <xdr:colOff>38100</xdr:colOff>
      <xdr:row>77</xdr:row>
      <xdr:rowOff>151017</xdr:rowOff>
    </xdr:to>
    <xdr:sp macro="" textlink="">
      <xdr:nvSpPr>
        <xdr:cNvPr id="210" name="楕円 209">
          <a:extLst>
            <a:ext uri="{FF2B5EF4-FFF2-40B4-BE49-F238E27FC236}">
              <a16:creationId xmlns:a16="http://schemas.microsoft.com/office/drawing/2014/main" id="{00000000-0008-0000-0700-0000D2000000}"/>
            </a:ext>
          </a:extLst>
        </xdr:cNvPr>
        <xdr:cNvSpPr/>
      </xdr:nvSpPr>
      <xdr:spPr>
        <a:xfrm>
          <a:off x="1079500" y="1325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167544</xdr:rowOff>
    </xdr:from>
    <xdr:ext cx="599010"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830795" y="13026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9" name="正方形/長方形 218">
          <a:extLst>
            <a:ext uri="{FF2B5EF4-FFF2-40B4-BE49-F238E27FC236}">
              <a16:creationId xmlns:a16="http://schemas.microsoft.com/office/drawing/2014/main" id="{00000000-0008-0000-0700-0000D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a:extLst>
            <a:ext uri="{FF2B5EF4-FFF2-40B4-BE49-F238E27FC236}">
              <a16:creationId xmlns:a16="http://schemas.microsoft.com/office/drawing/2014/main" id="{00000000-0008-0000-07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96</xdr:row>
      <xdr:rowOff>120517</xdr:rowOff>
    </xdr:from>
    <xdr:to>
      <xdr:col>24</xdr:col>
      <xdr:colOff>62865</xdr:colOff>
      <xdr:row>98</xdr:row>
      <xdr:rowOff>146820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4633595" y="16579717"/>
          <a:ext cx="1270" cy="369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150647</xdr:rowOff>
    </xdr:from>
    <xdr:ext cx="534377" cy="259045"/>
    <xdr:sp macro="" textlink="">
      <xdr:nvSpPr>
        <xdr:cNvPr id="236" name="衛生費最小値テキスト">
          <a:extLst>
            <a:ext uri="{FF2B5EF4-FFF2-40B4-BE49-F238E27FC236}">
              <a16:creationId xmlns:a16="http://schemas.microsoft.com/office/drawing/2014/main" id="{00000000-0008-0000-0700-0000EC000000}"/>
            </a:ext>
          </a:extLst>
        </xdr:cNvPr>
        <xdr:cNvSpPr txBox="1"/>
      </xdr:nvSpPr>
      <xdr:spPr>
        <a:xfrm>
          <a:off x="4686300" y="1695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146820</xdr:rowOff>
    </xdr:from>
    <xdr:to>
      <xdr:col>24</xdr:col>
      <xdr:colOff>152400</xdr:colOff>
      <xdr:row>98</xdr:row>
      <xdr:rowOff>146820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6948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67194</xdr:rowOff>
    </xdr:from>
    <xdr:ext cx="599010" cy="259045"/>
    <xdr:sp macro="" textlink="">
      <xdr:nvSpPr>
        <xdr:cNvPr id="238" name="衛生費最大値テキスト">
          <a:extLst>
            <a:ext uri="{FF2B5EF4-FFF2-40B4-BE49-F238E27FC236}">
              <a16:creationId xmlns:a16="http://schemas.microsoft.com/office/drawing/2014/main" id="{00000000-0008-0000-0700-0000EE000000}"/>
            </a:ext>
          </a:extLst>
        </xdr:cNvPr>
        <xdr:cNvSpPr txBox="1"/>
      </xdr:nvSpPr>
      <xdr:spPr>
        <a:xfrm>
          <a:off x="4686300" y="16354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115,035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96</xdr:row>
      <xdr:rowOff>120517</xdr:rowOff>
    </xdr:from>
    <xdr:to>
      <xdr:col>24</xdr:col>
      <xdr:colOff>152400</xdr:colOff>
      <xdr:row>96</xdr:row>
      <xdr:rowOff>120517</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4546600" y="16579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97698</xdr:rowOff>
    </xdr:from>
    <xdr:to>
      <xdr:col>24</xdr:col>
      <xdr:colOff>63500</xdr:colOff>
      <xdr:row>98</xdr:row>
      <xdr:rowOff>133745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3797300" y="16899798"/>
          <a:ext cx="838200" cy="3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66236</xdr:rowOff>
    </xdr:from>
    <xdr:ext cx="534377" cy="259045"/>
    <xdr:sp macro="" textlink="">
      <xdr:nvSpPr>
        <xdr:cNvPr id="241" name="衛生費平均値テキスト">
          <a:extLst>
            <a:ext uri="{FF2B5EF4-FFF2-40B4-BE49-F238E27FC236}">
              <a16:creationId xmlns:a16="http://schemas.microsoft.com/office/drawing/2014/main" id="{00000000-0008-0000-0700-0000F1000000}"/>
            </a:ext>
          </a:extLst>
        </xdr:cNvPr>
        <xdr:cNvSpPr txBox="1"/>
      </xdr:nvSpPr>
      <xdr:spPr>
        <a:xfrm>
          <a:off x="4686300" y="16696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43359</xdr:rowOff>
    </xdr:from>
    <xdr:to>
      <xdr:col>24</xdr:col>
      <xdr:colOff>114300</xdr:colOff>
      <xdr:row>98</xdr:row>
      <xdr:rowOff>144959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4584700" y="16845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76157</xdr:rowOff>
    </xdr:from>
    <xdr:to>
      <xdr:col>19</xdr:col>
      <xdr:colOff>177800</xdr:colOff>
      <xdr:row>98</xdr:row>
      <xdr:rowOff>97698</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2908300" y="16192457"/>
          <a:ext cx="889000" cy="70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46155</xdr:rowOff>
    </xdr:from>
    <xdr:to>
      <xdr:col>20</xdr:col>
      <xdr:colOff>38100</xdr:colOff>
      <xdr:row>98</xdr:row>
      <xdr:rowOff>147755</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3746500" y="168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164282</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530111" y="1662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69664</xdr:rowOff>
    </xdr:from>
    <xdr:to>
      <xdr:col>15</xdr:col>
      <xdr:colOff>50800</xdr:colOff>
      <xdr:row>94</xdr:row>
      <xdr:rowOff>76157</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a:off x="2019300" y="15671614"/>
          <a:ext cx="889000" cy="52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37137</xdr:rowOff>
    </xdr:from>
    <xdr:to>
      <xdr:col>15</xdr:col>
      <xdr:colOff>101600</xdr:colOff>
      <xdr:row>98</xdr:row>
      <xdr:rowOff>138737</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2857500" y="16839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129864</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641111" y="16931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69664</xdr:rowOff>
    </xdr:from>
    <xdr:to>
      <xdr:col>10</xdr:col>
      <xdr:colOff>114300</xdr:colOff>
      <xdr:row>98</xdr:row>
      <xdr:rowOff>135665</xdr:rowOff>
    </xdr:to>
    <xdr:cxnSp macro="">
      <xdr:nvCxnSpPr>
        <xdr:cNvPr id="249" name="直線コネクタ 248">
          <a:extLst>
            <a:ext uri="{FF2B5EF4-FFF2-40B4-BE49-F238E27FC236}">
              <a16:creationId xmlns:a16="http://schemas.microsoft.com/office/drawing/2014/main" id="{00000000-0008-0000-0700-0000F9000000}"/>
            </a:ext>
          </a:extLst>
        </xdr:cNvPr>
        <xdr:cNvCxnSpPr/>
      </xdr:nvCxnSpPr>
      <xdr:spPr>
        <a:xfrm flipV="1">
          <a:off x="1130300" y="15671614"/>
          <a:ext cx="889000" cy="1266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23075</xdr:rowOff>
    </xdr:from>
    <xdr:to>
      <xdr:col>10</xdr:col>
      <xdr:colOff>165100</xdr:colOff>
      <xdr:row>98</xdr:row>
      <xdr:rowOff>124675</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968500" y="1682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115802</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752111" y="1691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40491</xdr:rowOff>
    </xdr:from>
    <xdr:to>
      <xdr:col>6</xdr:col>
      <xdr:colOff>38100</xdr:colOff>
      <xdr:row>98</xdr:row>
      <xdr:rowOff>142091</xdr:rowOff>
    </xdr:to>
    <xdr:sp macro="" textlink="">
      <xdr:nvSpPr>
        <xdr:cNvPr id="252" name="フローチャート: 判断 251">
          <a:extLst>
            <a:ext uri="{FF2B5EF4-FFF2-40B4-BE49-F238E27FC236}">
              <a16:creationId xmlns:a16="http://schemas.microsoft.com/office/drawing/2014/main" id="{00000000-0008-0000-0700-0000FC000000}"/>
            </a:ext>
          </a:extLst>
        </xdr:cNvPr>
        <xdr:cNvSpPr/>
      </xdr:nvSpPr>
      <xdr:spPr>
        <a:xfrm>
          <a:off x="1079500" y="1684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158618</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863111" y="1661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82945</xdr:rowOff>
    </xdr:from>
    <xdr:to>
      <xdr:col>24</xdr:col>
      <xdr:colOff>114300</xdr:colOff>
      <xdr:row>99</xdr:row>
      <xdr:rowOff>13095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4584700" y="1688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21786</xdr:rowOff>
    </xdr:from>
    <xdr:ext cx="534377" cy="259045"/>
    <xdr:sp macro="" textlink="">
      <xdr:nvSpPr>
        <xdr:cNvPr id="260" name="衛生費該当値テキスト">
          <a:extLst>
            <a:ext uri="{FF2B5EF4-FFF2-40B4-BE49-F238E27FC236}">
              <a16:creationId xmlns:a16="http://schemas.microsoft.com/office/drawing/2014/main" id="{00000000-0008-0000-0700-000004010000}"/>
            </a:ext>
          </a:extLst>
        </xdr:cNvPr>
        <xdr:cNvSpPr txBox="1"/>
      </xdr:nvSpPr>
      <xdr:spPr>
        <a:xfrm>
          <a:off x="4686300" y="1682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46898</xdr:rowOff>
    </xdr:from>
    <xdr:to>
      <xdr:col>20</xdr:col>
      <xdr:colOff>38100</xdr:colOff>
      <xdr:row>98</xdr:row>
      <xdr:rowOff>148498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3746500" y="1684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139625</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3530111" y="1694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25357</xdr:rowOff>
    </xdr:from>
    <xdr:to>
      <xdr:col>15</xdr:col>
      <xdr:colOff>101600</xdr:colOff>
      <xdr:row>94</xdr:row>
      <xdr:rowOff>126957</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2857500" y="1614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143484</xdr:rowOff>
    </xdr:from>
    <xdr:ext cx="599010"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2608795" y="15916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18864</xdr:rowOff>
    </xdr:from>
    <xdr:to>
      <xdr:col>10</xdr:col>
      <xdr:colOff>165100</xdr:colOff>
      <xdr:row>91</xdr:row>
      <xdr:rowOff>120464</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968500" y="1562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89</xdr:row>
      <xdr:rowOff>136991</xdr:rowOff>
    </xdr:from>
    <xdr:ext cx="599010"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1719795" y="15396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84865</xdr:rowOff>
    </xdr:from>
    <xdr:to>
      <xdr:col>6</xdr:col>
      <xdr:colOff>38100</xdr:colOff>
      <xdr:row>99</xdr:row>
      <xdr:rowOff>15015</xdr:rowOff>
    </xdr:to>
    <xdr:sp macro="" textlink="">
      <xdr:nvSpPr>
        <xdr:cNvPr id="267" name="楕円 266">
          <a:extLst>
            <a:ext uri="{FF2B5EF4-FFF2-40B4-BE49-F238E27FC236}">
              <a16:creationId xmlns:a16="http://schemas.microsoft.com/office/drawing/2014/main" id="{00000000-0008-0000-0700-00000B010000}"/>
            </a:ext>
          </a:extLst>
        </xdr:cNvPr>
        <xdr:cNvSpPr/>
      </xdr:nvSpPr>
      <xdr:spPr>
        <a:xfrm>
          <a:off x="1079500" y="1688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6142</xdr:rowOff>
    </xdr:from>
    <xdr:ext cx="534377"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863111" y="1697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労働費グラフ枠">
          <a:extLst>
            <a:ext uri="{FF2B5EF4-FFF2-40B4-BE49-F238E27FC236}">
              <a16:creationId xmlns:a16="http://schemas.microsoft.com/office/drawing/2014/main" id="{00000000-0008-0000-0700-00002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37157</xdr:rowOff>
    </xdr:from>
    <xdr:to>
      <xdr:col>54</xdr:col>
      <xdr:colOff>189865</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10475595" y="5352107"/>
          <a:ext cx="1270"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5" name="労働費最小値テキスト">
          <a:extLst>
            <a:ext uri="{FF2B5EF4-FFF2-40B4-BE49-F238E27FC236}">
              <a16:creationId xmlns:a16="http://schemas.microsoft.com/office/drawing/2014/main" id="{00000000-0008-0000-0700-000027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155284</xdr:rowOff>
    </xdr:from>
    <xdr:ext cx="469744" cy="259045"/>
    <xdr:sp macro="" textlink="">
      <xdr:nvSpPr>
        <xdr:cNvPr id="297" name="労働費最大値テキスト">
          <a:extLst>
            <a:ext uri="{FF2B5EF4-FFF2-40B4-BE49-F238E27FC236}">
              <a16:creationId xmlns:a16="http://schemas.microsoft.com/office/drawing/2014/main" id="{00000000-0008-0000-0700-000029010000}"/>
            </a:ext>
          </a:extLst>
        </xdr:cNvPr>
        <xdr:cNvSpPr txBox="1"/>
      </xdr:nvSpPr>
      <xdr:spPr>
        <a:xfrm>
          <a:off x="10528300" y="512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37157</xdr:rowOff>
    </xdr:from>
    <xdr:to>
      <xdr:col>55</xdr:col>
      <xdr:colOff>88900</xdr:colOff>
      <xdr:row>31</xdr:row>
      <xdr:rowOff>37157</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10388600" y="535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85489</xdr:rowOff>
    </xdr:from>
    <xdr:to>
      <xdr:col>55</xdr:col>
      <xdr:colOff>0</xdr:colOff>
      <xdr:row>39</xdr:row>
      <xdr:rowOff>85489</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9639300" y="67720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98714</xdr:rowOff>
    </xdr:from>
    <xdr:ext cx="378565" cy="259045"/>
    <xdr:sp macro="" textlink="">
      <xdr:nvSpPr>
        <xdr:cNvPr id="300" name="労働費平均値テキスト">
          <a:extLst>
            <a:ext uri="{FF2B5EF4-FFF2-40B4-BE49-F238E27FC236}">
              <a16:creationId xmlns:a16="http://schemas.microsoft.com/office/drawing/2014/main" id="{00000000-0008-0000-0700-00002C010000}"/>
            </a:ext>
          </a:extLst>
        </xdr:cNvPr>
        <xdr:cNvSpPr txBox="1"/>
      </xdr:nvSpPr>
      <xdr:spPr>
        <a:xfrm>
          <a:off x="10528300" y="64423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75837</xdr:rowOff>
    </xdr:from>
    <xdr:to>
      <xdr:col>55</xdr:col>
      <xdr:colOff>50800</xdr:colOff>
      <xdr:row>39</xdr:row>
      <xdr:rowOff>5987</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104267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85489</xdr:rowOff>
    </xdr:from>
    <xdr:to>
      <xdr:col>50</xdr:col>
      <xdr:colOff>114300</xdr:colOff>
      <xdr:row>39</xdr:row>
      <xdr:rowOff>85489</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8750300" y="67720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84001</xdr:rowOff>
    </xdr:from>
    <xdr:to>
      <xdr:col>50</xdr:col>
      <xdr:colOff>165100</xdr:colOff>
      <xdr:row>39</xdr:row>
      <xdr:rowOff>14151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9588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30678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50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84183</xdr:rowOff>
    </xdr:from>
    <xdr:to>
      <xdr:col>45</xdr:col>
      <xdr:colOff>177800</xdr:colOff>
      <xdr:row>39</xdr:row>
      <xdr:rowOff>85489</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a:off x="7861300" y="6770733"/>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64407</xdr:rowOff>
    </xdr:from>
    <xdr:to>
      <xdr:col>46</xdr:col>
      <xdr:colOff>38100</xdr:colOff>
      <xdr:row>38</xdr:row>
      <xdr:rowOff>166007</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8699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11084</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61017" y="6354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84183</xdr:rowOff>
    </xdr:from>
    <xdr:to>
      <xdr:col>41</xdr:col>
      <xdr:colOff>50800</xdr:colOff>
      <xdr:row>39</xdr:row>
      <xdr:rowOff>89408</xdr:rowOff>
    </xdr:to>
    <xdr:cxnSp macro="">
      <xdr:nvCxnSpPr>
        <xdr:cNvPr id="308" name="直線コネクタ 307">
          <a:extLst>
            <a:ext uri="{FF2B5EF4-FFF2-40B4-BE49-F238E27FC236}">
              <a16:creationId xmlns:a16="http://schemas.microsoft.com/office/drawing/2014/main" id="{00000000-0008-0000-0700-000034010000}"/>
            </a:ext>
          </a:extLst>
        </xdr:cNvPr>
        <xdr:cNvCxnSpPr/>
      </xdr:nvCxnSpPr>
      <xdr:spPr>
        <a:xfrm flipV="1">
          <a:off x="6972300" y="6770733"/>
          <a:ext cx="8890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65713</xdr:rowOff>
    </xdr:from>
    <xdr:to>
      <xdr:col>41</xdr:col>
      <xdr:colOff>101600</xdr:colOff>
      <xdr:row>38</xdr:row>
      <xdr:rowOff>167313</xdr:rowOff>
    </xdr:to>
    <xdr:sp macro="" textlink="">
      <xdr:nvSpPr>
        <xdr:cNvPr id="309" name="フローチャート: 判断 308">
          <a:extLst>
            <a:ext uri="{FF2B5EF4-FFF2-40B4-BE49-F238E27FC236}">
              <a16:creationId xmlns:a16="http://schemas.microsoft.com/office/drawing/2014/main" id="{00000000-0008-0000-0700-000035010000}"/>
            </a:ext>
          </a:extLst>
        </xdr:cNvPr>
        <xdr:cNvSpPr/>
      </xdr:nvSpPr>
      <xdr:spPr>
        <a:xfrm>
          <a:off x="7810500" y="65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12390</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2017" y="6356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32076</xdr:rowOff>
    </xdr:from>
    <xdr:to>
      <xdr:col>36</xdr:col>
      <xdr:colOff>165100</xdr:colOff>
      <xdr:row>38</xdr:row>
      <xdr:rowOff>133676</xdr:rowOff>
    </xdr:to>
    <xdr:sp macro="" textlink="">
      <xdr:nvSpPr>
        <xdr:cNvPr id="311" name="フローチャート: 判断 310">
          <a:extLst>
            <a:ext uri="{FF2B5EF4-FFF2-40B4-BE49-F238E27FC236}">
              <a16:creationId xmlns:a16="http://schemas.microsoft.com/office/drawing/2014/main" id="{00000000-0008-0000-0700-000037010000}"/>
            </a:ext>
          </a:extLst>
        </xdr:cNvPr>
        <xdr:cNvSpPr/>
      </xdr:nvSpPr>
      <xdr:spPr>
        <a:xfrm>
          <a:off x="6921500" y="654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150204</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3017" y="63224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34689</xdr:rowOff>
    </xdr:from>
    <xdr:to>
      <xdr:col>55</xdr:col>
      <xdr:colOff>50800</xdr:colOff>
      <xdr:row>39</xdr:row>
      <xdr:rowOff>136289</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10426700" y="672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121066</xdr:rowOff>
    </xdr:from>
    <xdr:ext cx="313932" cy="259045"/>
    <xdr:sp macro="" textlink="">
      <xdr:nvSpPr>
        <xdr:cNvPr id="319" name="労働費該当値テキスト">
          <a:extLst>
            <a:ext uri="{FF2B5EF4-FFF2-40B4-BE49-F238E27FC236}">
              <a16:creationId xmlns:a16="http://schemas.microsoft.com/office/drawing/2014/main" id="{00000000-0008-0000-0700-00003F010000}"/>
            </a:ext>
          </a:extLst>
        </xdr:cNvPr>
        <xdr:cNvSpPr txBox="1"/>
      </xdr:nvSpPr>
      <xdr:spPr>
        <a:xfrm>
          <a:off x="10528300" y="66361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34689</xdr:rowOff>
    </xdr:from>
    <xdr:to>
      <xdr:col>50</xdr:col>
      <xdr:colOff>165100</xdr:colOff>
      <xdr:row>39</xdr:row>
      <xdr:rowOff>136289</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9588500" y="672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127416</xdr:rowOff>
    </xdr:from>
    <xdr:ext cx="313932"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9482333" y="68139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34689</xdr:rowOff>
    </xdr:from>
    <xdr:to>
      <xdr:col>46</xdr:col>
      <xdr:colOff>38100</xdr:colOff>
      <xdr:row>39</xdr:row>
      <xdr:rowOff>136289</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8699500" y="672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127416</xdr:rowOff>
    </xdr:from>
    <xdr:ext cx="313932"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8593333" y="68139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33383</xdr:rowOff>
    </xdr:from>
    <xdr:to>
      <xdr:col>41</xdr:col>
      <xdr:colOff>101600</xdr:colOff>
      <xdr:row>39</xdr:row>
      <xdr:rowOff>134983</xdr:rowOff>
    </xdr:to>
    <xdr:sp macro="" textlink="">
      <xdr:nvSpPr>
        <xdr:cNvPr id="324" name="楕円 323">
          <a:extLst>
            <a:ext uri="{FF2B5EF4-FFF2-40B4-BE49-F238E27FC236}">
              <a16:creationId xmlns:a16="http://schemas.microsoft.com/office/drawing/2014/main" id="{00000000-0008-0000-0700-000044010000}"/>
            </a:ext>
          </a:extLst>
        </xdr:cNvPr>
        <xdr:cNvSpPr/>
      </xdr:nvSpPr>
      <xdr:spPr>
        <a:xfrm>
          <a:off x="7810500" y="671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126110</xdr:rowOff>
    </xdr:from>
    <xdr:ext cx="313932"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7704333" y="68126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38608</xdr:rowOff>
    </xdr:from>
    <xdr:to>
      <xdr:col>36</xdr:col>
      <xdr:colOff>165100</xdr:colOff>
      <xdr:row>39</xdr:row>
      <xdr:rowOff>140208</xdr:rowOff>
    </xdr:to>
    <xdr:sp macro="" textlink="">
      <xdr:nvSpPr>
        <xdr:cNvPr id="326" name="楕円 325">
          <a:extLst>
            <a:ext uri="{FF2B5EF4-FFF2-40B4-BE49-F238E27FC236}">
              <a16:creationId xmlns:a16="http://schemas.microsoft.com/office/drawing/2014/main" id="{00000000-0008-0000-0700-000046010000}"/>
            </a:ext>
          </a:extLst>
        </xdr:cNvPr>
        <xdr:cNvSpPr/>
      </xdr:nvSpPr>
      <xdr:spPr>
        <a:xfrm>
          <a:off x="6921500" y="672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131335</xdr:rowOff>
    </xdr:from>
    <xdr:ext cx="313932"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815333" y="68178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2" name="農林水産業費グラフ枠">
          <a:extLst>
            <a:ext uri="{FF2B5EF4-FFF2-40B4-BE49-F238E27FC236}">
              <a16:creationId xmlns:a16="http://schemas.microsoft.com/office/drawing/2014/main" id="{00000000-0008-0000-0700-00006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34282</xdr:rowOff>
    </xdr:from>
    <xdr:to>
      <xdr:col>54</xdr:col>
      <xdr:colOff>189865</xdr:colOff>
      <xdr:row>59</xdr:row>
      <xdr:rowOff>90861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10475595" y="8606782"/>
          <a:ext cx="1270" cy="159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94688</xdr:rowOff>
    </xdr:from>
    <xdr:ext cx="378565" cy="259045"/>
    <xdr:sp macro="" textlink="">
      <xdr:nvSpPr>
        <xdr:cNvPr id="354" name="農林水産業費最小値テキスト">
          <a:extLst>
            <a:ext uri="{FF2B5EF4-FFF2-40B4-BE49-F238E27FC236}">
              <a16:creationId xmlns:a16="http://schemas.microsoft.com/office/drawing/2014/main" id="{00000000-0008-0000-0700-000062010000}"/>
            </a:ext>
          </a:extLst>
        </xdr:cNvPr>
        <xdr:cNvSpPr txBox="1"/>
      </xdr:nvSpPr>
      <xdr:spPr>
        <a:xfrm>
          <a:off x="10528300" y="10210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90861</xdr:rowOff>
    </xdr:from>
    <xdr:to>
      <xdr:col>55</xdr:col>
      <xdr:colOff>88900</xdr:colOff>
      <xdr:row>59</xdr:row>
      <xdr:rowOff>90861</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10388600" y="102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152409</xdr:rowOff>
    </xdr:from>
    <xdr:ext cx="534377" cy="259045"/>
    <xdr:sp macro="" textlink="">
      <xdr:nvSpPr>
        <xdr:cNvPr id="356" name="農林水産業費最大値テキスト">
          <a:extLst>
            <a:ext uri="{FF2B5EF4-FFF2-40B4-BE49-F238E27FC236}">
              <a16:creationId xmlns:a16="http://schemas.microsoft.com/office/drawing/2014/main" id="{00000000-0008-0000-0700-000064010000}"/>
            </a:ext>
          </a:extLst>
        </xdr:cNvPr>
        <xdr:cNvSpPr txBox="1"/>
      </xdr:nvSpPr>
      <xdr:spPr>
        <a:xfrm>
          <a:off x="10528300" y="838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98,456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34282</xdr:rowOff>
    </xdr:from>
    <xdr:to>
      <xdr:col>55</xdr:col>
      <xdr:colOff>88900</xdr:colOff>
      <xdr:row>50</xdr:row>
      <xdr:rowOff>34282</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10388600" y="8606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39736</xdr:rowOff>
    </xdr:from>
    <xdr:to>
      <xdr:col>55</xdr:col>
      <xdr:colOff>0</xdr:colOff>
      <xdr:row>58</xdr:row>
      <xdr:rowOff>54497</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9639300" y="9640936"/>
          <a:ext cx="838200" cy="35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31666</xdr:rowOff>
    </xdr:from>
    <xdr:ext cx="534377" cy="259045"/>
    <xdr:sp macro="" textlink="">
      <xdr:nvSpPr>
        <xdr:cNvPr id="359" name="農林水産業費平均値テキスト">
          <a:extLst>
            <a:ext uri="{FF2B5EF4-FFF2-40B4-BE49-F238E27FC236}">
              <a16:creationId xmlns:a16="http://schemas.microsoft.com/office/drawing/2014/main" id="{00000000-0008-0000-0700-000067010000}"/>
            </a:ext>
          </a:extLst>
        </xdr:cNvPr>
        <xdr:cNvSpPr txBox="1"/>
      </xdr:nvSpPr>
      <xdr:spPr>
        <a:xfrm>
          <a:off x="10528300" y="9975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53239</xdr:rowOff>
    </xdr:from>
    <xdr:to>
      <xdr:col>55</xdr:col>
      <xdr:colOff>50800</xdr:colOff>
      <xdr:row>58</xdr:row>
      <xdr:rowOff>154839</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104267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4777</xdr:rowOff>
    </xdr:from>
    <xdr:to>
      <xdr:col>50</xdr:col>
      <xdr:colOff>114300</xdr:colOff>
      <xdr:row>56</xdr:row>
      <xdr:rowOff>39736</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8750300" y="9263077"/>
          <a:ext cx="889000" cy="377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32534</xdr:rowOff>
    </xdr:from>
    <xdr:to>
      <xdr:col>50</xdr:col>
      <xdr:colOff>165100</xdr:colOff>
      <xdr:row>58</xdr:row>
      <xdr:rowOff>134134</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9588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125261</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72111" y="1006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4777</xdr:rowOff>
    </xdr:from>
    <xdr:to>
      <xdr:col>45</xdr:col>
      <xdr:colOff>177800</xdr:colOff>
      <xdr:row>56</xdr:row>
      <xdr:rowOff>139781</xdr:rowOff>
    </xdr:to>
    <xdr:cxnSp macro="">
      <xdr:nvCxnSpPr>
        <xdr:cNvPr id="364" name="直線コネクタ 363">
          <a:extLst>
            <a:ext uri="{FF2B5EF4-FFF2-40B4-BE49-F238E27FC236}">
              <a16:creationId xmlns:a16="http://schemas.microsoft.com/office/drawing/2014/main" id="{00000000-0008-0000-0700-00006C010000}"/>
            </a:ext>
          </a:extLst>
        </xdr:cNvPr>
        <xdr:cNvCxnSpPr/>
      </xdr:nvCxnSpPr>
      <xdr:spPr>
        <a:xfrm flipV="1">
          <a:off x="7861300" y="9263077"/>
          <a:ext cx="889000" cy="477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40812</xdr:rowOff>
    </xdr:from>
    <xdr:to>
      <xdr:col>46</xdr:col>
      <xdr:colOff>38100</xdr:colOff>
      <xdr:row>58</xdr:row>
      <xdr:rowOff>142412</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8699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133539</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483111" y="1007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139781</xdr:rowOff>
    </xdr:from>
    <xdr:to>
      <xdr:col>41</xdr:col>
      <xdr:colOff>50800</xdr:colOff>
      <xdr:row>58</xdr:row>
      <xdr:rowOff>50301</xdr:rowOff>
    </xdr:to>
    <xdr:cxnSp macro="">
      <xdr:nvCxnSpPr>
        <xdr:cNvPr id="367" name="直線コネクタ 366">
          <a:extLst>
            <a:ext uri="{FF2B5EF4-FFF2-40B4-BE49-F238E27FC236}">
              <a16:creationId xmlns:a16="http://schemas.microsoft.com/office/drawing/2014/main" id="{00000000-0008-0000-0700-00006F010000}"/>
            </a:ext>
          </a:extLst>
        </xdr:cNvPr>
        <xdr:cNvCxnSpPr/>
      </xdr:nvCxnSpPr>
      <xdr:spPr>
        <a:xfrm flipV="1">
          <a:off x="6972300" y="9740981"/>
          <a:ext cx="889000" cy="253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45074</xdr:rowOff>
    </xdr:from>
    <xdr:to>
      <xdr:col>41</xdr:col>
      <xdr:colOff>101600</xdr:colOff>
      <xdr:row>58</xdr:row>
      <xdr:rowOff>146674</xdr:rowOff>
    </xdr:to>
    <xdr:sp macro="" textlink="">
      <xdr:nvSpPr>
        <xdr:cNvPr id="368" name="フローチャート: 判断 367">
          <a:extLst>
            <a:ext uri="{FF2B5EF4-FFF2-40B4-BE49-F238E27FC236}">
              <a16:creationId xmlns:a16="http://schemas.microsoft.com/office/drawing/2014/main" id="{00000000-0008-0000-0700-000070010000}"/>
            </a:ext>
          </a:extLst>
        </xdr:cNvPr>
        <xdr:cNvSpPr/>
      </xdr:nvSpPr>
      <xdr:spPr>
        <a:xfrm>
          <a:off x="7810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137801</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1008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68245</xdr:rowOff>
    </xdr:from>
    <xdr:to>
      <xdr:col>36</xdr:col>
      <xdr:colOff>165100</xdr:colOff>
      <xdr:row>58</xdr:row>
      <xdr:rowOff>169845</xdr:rowOff>
    </xdr:to>
    <xdr:sp macro="" textlink="">
      <xdr:nvSpPr>
        <xdr:cNvPr id="370" name="フローチャート: 判断 369">
          <a:extLst>
            <a:ext uri="{FF2B5EF4-FFF2-40B4-BE49-F238E27FC236}">
              <a16:creationId xmlns:a16="http://schemas.microsoft.com/office/drawing/2014/main" id="{00000000-0008-0000-0700-000072010000}"/>
            </a:ext>
          </a:extLst>
        </xdr:cNvPr>
        <xdr:cNvSpPr/>
      </xdr:nvSpPr>
      <xdr:spPr>
        <a:xfrm>
          <a:off x="6921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160972</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37428" y="1010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3697</xdr:rowOff>
    </xdr:from>
    <xdr:to>
      <xdr:col>55</xdr:col>
      <xdr:colOff>50800</xdr:colOff>
      <xdr:row>58</xdr:row>
      <xdr:rowOff>105297</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10426700" y="994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26574</xdr:rowOff>
    </xdr:from>
    <xdr:ext cx="534377" cy="259045"/>
    <xdr:sp macro="" textlink="">
      <xdr:nvSpPr>
        <xdr:cNvPr id="378" name="農林水産業費該当値テキスト">
          <a:extLst>
            <a:ext uri="{FF2B5EF4-FFF2-40B4-BE49-F238E27FC236}">
              <a16:creationId xmlns:a16="http://schemas.microsoft.com/office/drawing/2014/main" id="{00000000-0008-0000-0700-00007A010000}"/>
            </a:ext>
          </a:extLst>
        </xdr:cNvPr>
        <xdr:cNvSpPr txBox="1"/>
      </xdr:nvSpPr>
      <xdr:spPr>
        <a:xfrm>
          <a:off x="10528300" y="9799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160386</xdr:rowOff>
    </xdr:from>
    <xdr:to>
      <xdr:col>50</xdr:col>
      <xdr:colOff>165100</xdr:colOff>
      <xdr:row>56</xdr:row>
      <xdr:rowOff>90536</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9588500" y="959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107063</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9372111" y="936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125427</xdr:rowOff>
    </xdr:from>
    <xdr:to>
      <xdr:col>46</xdr:col>
      <xdr:colOff>38100</xdr:colOff>
      <xdr:row>54</xdr:row>
      <xdr:rowOff>55577</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8699500" y="921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72104</xdr:rowOff>
    </xdr:from>
    <xdr:ext cx="534377"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8483111" y="898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88981</xdr:rowOff>
    </xdr:from>
    <xdr:to>
      <xdr:col>41</xdr:col>
      <xdr:colOff>101600</xdr:colOff>
      <xdr:row>57</xdr:row>
      <xdr:rowOff>19131</xdr:rowOff>
    </xdr:to>
    <xdr:sp macro="" textlink="">
      <xdr:nvSpPr>
        <xdr:cNvPr id="383" name="楕円 382">
          <a:extLst>
            <a:ext uri="{FF2B5EF4-FFF2-40B4-BE49-F238E27FC236}">
              <a16:creationId xmlns:a16="http://schemas.microsoft.com/office/drawing/2014/main" id="{00000000-0008-0000-0700-00007F010000}"/>
            </a:ext>
          </a:extLst>
        </xdr:cNvPr>
        <xdr:cNvSpPr/>
      </xdr:nvSpPr>
      <xdr:spPr>
        <a:xfrm>
          <a:off x="7810500" y="969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35658</xdr:rowOff>
    </xdr:from>
    <xdr:ext cx="534377"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7594111" y="946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170951</xdr:rowOff>
    </xdr:from>
    <xdr:to>
      <xdr:col>36</xdr:col>
      <xdr:colOff>165100</xdr:colOff>
      <xdr:row>58</xdr:row>
      <xdr:rowOff>101101</xdr:rowOff>
    </xdr:to>
    <xdr:sp macro="" textlink="">
      <xdr:nvSpPr>
        <xdr:cNvPr id="385" name="楕円 384">
          <a:extLst>
            <a:ext uri="{FF2B5EF4-FFF2-40B4-BE49-F238E27FC236}">
              <a16:creationId xmlns:a16="http://schemas.microsoft.com/office/drawing/2014/main" id="{00000000-0008-0000-0700-000081010000}"/>
            </a:ext>
          </a:extLst>
        </xdr:cNvPr>
        <xdr:cNvSpPr/>
      </xdr:nvSpPr>
      <xdr:spPr>
        <a:xfrm>
          <a:off x="6921500" y="9943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117628</xdr:rowOff>
    </xdr:from>
    <xdr:ext cx="534377"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705111" y="971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2" name="正方形/長方形 391">
          <a:extLst>
            <a:ext uri="{FF2B5EF4-FFF2-40B4-BE49-F238E27FC236}">
              <a16:creationId xmlns:a16="http://schemas.microsoft.com/office/drawing/2014/main" id="{00000000-0008-0000-0700-00008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3" name="正方形/長方形 392">
          <a:extLst>
            <a:ext uri="{FF2B5EF4-FFF2-40B4-BE49-F238E27FC236}">
              <a16:creationId xmlns:a16="http://schemas.microsoft.com/office/drawing/2014/main" id="{00000000-0008-0000-0700-00008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4" name="正方形/長方形 393">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1" name="商工費グラフ枠">
          <a:extLst>
            <a:ext uri="{FF2B5EF4-FFF2-40B4-BE49-F238E27FC236}">
              <a16:creationId xmlns:a16="http://schemas.microsoft.com/office/drawing/2014/main" id="{00000000-0008-0000-0700-00009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42839</xdr:rowOff>
    </xdr:from>
    <xdr:to>
      <xdr:col>54</xdr:col>
      <xdr:colOff>189865</xdr:colOff>
      <xdr:row>79</xdr:row>
      <xdr:rowOff>89712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10475595" y="12215789"/>
          <a:ext cx="1270" cy="1418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93539</xdr:rowOff>
    </xdr:from>
    <xdr:ext cx="378565" cy="259045"/>
    <xdr:sp macro="" textlink="">
      <xdr:nvSpPr>
        <xdr:cNvPr id="413" name="商工費最小値テキスト">
          <a:extLst>
            <a:ext uri="{FF2B5EF4-FFF2-40B4-BE49-F238E27FC236}">
              <a16:creationId xmlns:a16="http://schemas.microsoft.com/office/drawing/2014/main" id="{00000000-0008-0000-0700-00009D010000}"/>
            </a:ext>
          </a:extLst>
        </xdr:cNvPr>
        <xdr:cNvSpPr txBox="1"/>
      </xdr:nvSpPr>
      <xdr:spPr>
        <a:xfrm>
          <a:off x="10528300" y="13638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89712</xdr:rowOff>
    </xdr:from>
    <xdr:to>
      <xdr:col>55</xdr:col>
      <xdr:colOff>88900</xdr:colOff>
      <xdr:row>79</xdr:row>
      <xdr:rowOff>89712</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10388600" y="1363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160966</xdr:rowOff>
    </xdr:from>
    <xdr:ext cx="599010" cy="259045"/>
    <xdr:sp macro="" textlink="">
      <xdr:nvSpPr>
        <xdr:cNvPr id="415" name="商工費最大値テキスト">
          <a:extLst>
            <a:ext uri="{FF2B5EF4-FFF2-40B4-BE49-F238E27FC236}">
              <a16:creationId xmlns:a16="http://schemas.microsoft.com/office/drawing/2014/main" id="{00000000-0008-0000-0700-00009F010000}"/>
            </a:ext>
          </a:extLst>
        </xdr:cNvPr>
        <xdr:cNvSpPr txBox="1"/>
      </xdr:nvSpPr>
      <xdr:spPr>
        <a:xfrm>
          <a:off x="10528300" y="1199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131,148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42839</xdr:rowOff>
    </xdr:from>
    <xdr:to>
      <xdr:col>55</xdr:col>
      <xdr:colOff>88900</xdr:colOff>
      <xdr:row>71</xdr:row>
      <xdr:rowOff>42839</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10388600" y="1221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59310</xdr:rowOff>
    </xdr:from>
    <xdr:to>
      <xdr:col>55</xdr:col>
      <xdr:colOff>0</xdr:colOff>
      <xdr:row>79</xdr:row>
      <xdr:rowOff>84412</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9639300" y="13603860"/>
          <a:ext cx="838200" cy="25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167687</xdr:rowOff>
    </xdr:from>
    <xdr:ext cx="469744" cy="259045"/>
    <xdr:sp macro="" textlink="">
      <xdr:nvSpPr>
        <xdr:cNvPr id="418" name="商工費平均値テキスト">
          <a:extLst>
            <a:ext uri="{FF2B5EF4-FFF2-40B4-BE49-F238E27FC236}">
              <a16:creationId xmlns:a16="http://schemas.microsoft.com/office/drawing/2014/main" id="{00000000-0008-0000-0700-0000A2010000}"/>
            </a:ext>
          </a:extLst>
        </xdr:cNvPr>
        <xdr:cNvSpPr txBox="1"/>
      </xdr:nvSpPr>
      <xdr:spPr>
        <a:xfrm>
          <a:off x="10528300" y="13369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144810</xdr:rowOff>
    </xdr:from>
    <xdr:to>
      <xdr:col>55</xdr:col>
      <xdr:colOff>50800</xdr:colOff>
      <xdr:row>79</xdr:row>
      <xdr:rowOff>74960</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10426700" y="1351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76279</xdr:rowOff>
    </xdr:from>
    <xdr:to>
      <xdr:col>50</xdr:col>
      <xdr:colOff>114300</xdr:colOff>
      <xdr:row>79</xdr:row>
      <xdr:rowOff>84412</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a:off x="8750300" y="13620829"/>
          <a:ext cx="889000" cy="8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146050</xdr:rowOff>
    </xdr:from>
    <xdr:to>
      <xdr:col>50</xdr:col>
      <xdr:colOff>165100</xdr:colOff>
      <xdr:row>79</xdr:row>
      <xdr:rowOff>76200</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9588500" y="1351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92727</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04428" y="1329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47552</xdr:rowOff>
    </xdr:from>
    <xdr:to>
      <xdr:col>45</xdr:col>
      <xdr:colOff>177800</xdr:colOff>
      <xdr:row>79</xdr:row>
      <xdr:rowOff>76279</xdr:rowOff>
    </xdr:to>
    <xdr:cxnSp macro="">
      <xdr:nvCxnSpPr>
        <xdr:cNvPr id="423" name="直線コネクタ 422">
          <a:extLst>
            <a:ext uri="{FF2B5EF4-FFF2-40B4-BE49-F238E27FC236}">
              <a16:creationId xmlns:a16="http://schemas.microsoft.com/office/drawing/2014/main" id="{00000000-0008-0000-0700-0000A7010000}"/>
            </a:ext>
          </a:extLst>
        </xdr:cNvPr>
        <xdr:cNvCxnSpPr/>
      </xdr:nvCxnSpPr>
      <xdr:spPr>
        <a:xfrm>
          <a:off x="7861300" y="13592102"/>
          <a:ext cx="889000" cy="2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153115</xdr:rowOff>
    </xdr:from>
    <xdr:to>
      <xdr:col>46</xdr:col>
      <xdr:colOff>38100</xdr:colOff>
      <xdr:row>79</xdr:row>
      <xdr:rowOff>83265</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8699500" y="1352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99792</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8" y="1330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22885</xdr:rowOff>
    </xdr:from>
    <xdr:to>
      <xdr:col>41</xdr:col>
      <xdr:colOff>50800</xdr:colOff>
      <xdr:row>79</xdr:row>
      <xdr:rowOff>47552</xdr:rowOff>
    </xdr:to>
    <xdr:cxnSp macro="">
      <xdr:nvCxnSpPr>
        <xdr:cNvPr id="426" name="直線コネクタ 425">
          <a:extLst>
            <a:ext uri="{FF2B5EF4-FFF2-40B4-BE49-F238E27FC236}">
              <a16:creationId xmlns:a16="http://schemas.microsoft.com/office/drawing/2014/main" id="{00000000-0008-0000-0700-0000AA010000}"/>
            </a:ext>
          </a:extLst>
        </xdr:cNvPr>
        <xdr:cNvCxnSpPr/>
      </xdr:nvCxnSpPr>
      <xdr:spPr>
        <a:xfrm>
          <a:off x="6972300" y="13567435"/>
          <a:ext cx="889000" cy="2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152941</xdr:rowOff>
    </xdr:from>
    <xdr:to>
      <xdr:col>41</xdr:col>
      <xdr:colOff>101600</xdr:colOff>
      <xdr:row>79</xdr:row>
      <xdr:rowOff>83091</xdr:rowOff>
    </xdr:to>
    <xdr:sp macro="" textlink="">
      <xdr:nvSpPr>
        <xdr:cNvPr id="427" name="フローチャート: 判断 426">
          <a:extLst>
            <a:ext uri="{FF2B5EF4-FFF2-40B4-BE49-F238E27FC236}">
              <a16:creationId xmlns:a16="http://schemas.microsoft.com/office/drawing/2014/main" id="{00000000-0008-0000-0700-0000AB010000}"/>
            </a:ext>
          </a:extLst>
        </xdr:cNvPr>
        <xdr:cNvSpPr/>
      </xdr:nvSpPr>
      <xdr:spPr>
        <a:xfrm>
          <a:off x="7810500" y="1352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99618</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26428" y="1330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148467</xdr:rowOff>
    </xdr:from>
    <xdr:to>
      <xdr:col>36</xdr:col>
      <xdr:colOff>165100</xdr:colOff>
      <xdr:row>79</xdr:row>
      <xdr:rowOff>78617</xdr:rowOff>
    </xdr:to>
    <xdr:sp macro="" textlink="">
      <xdr:nvSpPr>
        <xdr:cNvPr id="429" name="フローチャート: 判断 428">
          <a:extLst>
            <a:ext uri="{FF2B5EF4-FFF2-40B4-BE49-F238E27FC236}">
              <a16:creationId xmlns:a16="http://schemas.microsoft.com/office/drawing/2014/main" id="{00000000-0008-0000-0700-0000AD010000}"/>
            </a:ext>
          </a:extLst>
        </xdr:cNvPr>
        <xdr:cNvSpPr/>
      </xdr:nvSpPr>
      <xdr:spPr>
        <a:xfrm>
          <a:off x="6921500" y="1352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69744</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37428" y="1361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8510</xdr:rowOff>
    </xdr:from>
    <xdr:to>
      <xdr:col>55</xdr:col>
      <xdr:colOff>50800</xdr:colOff>
      <xdr:row>79</xdr:row>
      <xdr:rowOff>110110</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10426700" y="1355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123237</xdr:rowOff>
    </xdr:from>
    <xdr:ext cx="469744" cy="259045"/>
    <xdr:sp macro="" textlink="">
      <xdr:nvSpPr>
        <xdr:cNvPr id="437" name="商工費該当値テキスト">
          <a:extLst>
            <a:ext uri="{FF2B5EF4-FFF2-40B4-BE49-F238E27FC236}">
              <a16:creationId xmlns:a16="http://schemas.microsoft.com/office/drawing/2014/main" id="{00000000-0008-0000-0700-0000B5010000}"/>
            </a:ext>
          </a:extLst>
        </xdr:cNvPr>
        <xdr:cNvSpPr txBox="1"/>
      </xdr:nvSpPr>
      <xdr:spPr>
        <a:xfrm>
          <a:off x="10528300" y="13496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33612</xdr:rowOff>
    </xdr:from>
    <xdr:to>
      <xdr:col>50</xdr:col>
      <xdr:colOff>165100</xdr:colOff>
      <xdr:row>79</xdr:row>
      <xdr:rowOff>135212</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9588500" y="1357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126339</xdr:rowOff>
    </xdr:from>
    <xdr:ext cx="469744"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9404428" y="1367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25479</xdr:rowOff>
    </xdr:from>
    <xdr:to>
      <xdr:col>46</xdr:col>
      <xdr:colOff>38100</xdr:colOff>
      <xdr:row>79</xdr:row>
      <xdr:rowOff>127079</xdr:rowOff>
    </xdr:to>
    <xdr:sp macro="" textlink="">
      <xdr:nvSpPr>
        <xdr:cNvPr id="440" name="楕円 439">
          <a:extLst>
            <a:ext uri="{FF2B5EF4-FFF2-40B4-BE49-F238E27FC236}">
              <a16:creationId xmlns:a16="http://schemas.microsoft.com/office/drawing/2014/main" id="{00000000-0008-0000-0700-0000B8010000}"/>
            </a:ext>
          </a:extLst>
        </xdr:cNvPr>
        <xdr:cNvSpPr/>
      </xdr:nvSpPr>
      <xdr:spPr>
        <a:xfrm>
          <a:off x="8699500" y="1357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118206</xdr:rowOff>
    </xdr:from>
    <xdr:ext cx="469744"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8515428" y="1366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168202</xdr:rowOff>
    </xdr:from>
    <xdr:to>
      <xdr:col>41</xdr:col>
      <xdr:colOff>101600</xdr:colOff>
      <xdr:row>79</xdr:row>
      <xdr:rowOff>98352</xdr:rowOff>
    </xdr:to>
    <xdr:sp macro="" textlink="">
      <xdr:nvSpPr>
        <xdr:cNvPr id="442" name="楕円 441">
          <a:extLst>
            <a:ext uri="{FF2B5EF4-FFF2-40B4-BE49-F238E27FC236}">
              <a16:creationId xmlns:a16="http://schemas.microsoft.com/office/drawing/2014/main" id="{00000000-0008-0000-0700-0000BA010000}"/>
            </a:ext>
          </a:extLst>
        </xdr:cNvPr>
        <xdr:cNvSpPr/>
      </xdr:nvSpPr>
      <xdr:spPr>
        <a:xfrm>
          <a:off x="7810500" y="1354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89479</xdr:rowOff>
    </xdr:from>
    <xdr:ext cx="469744"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7626428" y="13634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143535</xdr:rowOff>
    </xdr:from>
    <xdr:to>
      <xdr:col>36</xdr:col>
      <xdr:colOff>165100</xdr:colOff>
      <xdr:row>79</xdr:row>
      <xdr:rowOff>73685</xdr:rowOff>
    </xdr:to>
    <xdr:sp macro="" textlink="">
      <xdr:nvSpPr>
        <xdr:cNvPr id="444" name="楕円 443">
          <a:extLst>
            <a:ext uri="{FF2B5EF4-FFF2-40B4-BE49-F238E27FC236}">
              <a16:creationId xmlns:a16="http://schemas.microsoft.com/office/drawing/2014/main" id="{00000000-0008-0000-0700-0000BC010000}"/>
            </a:ext>
          </a:extLst>
        </xdr:cNvPr>
        <xdr:cNvSpPr/>
      </xdr:nvSpPr>
      <xdr:spPr>
        <a:xfrm>
          <a:off x="6921500" y="1351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90212</xdr:rowOff>
    </xdr:from>
    <xdr:ext cx="469744"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737428" y="13291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50" name="正方形/長方形 449">
          <a:extLst>
            <a:ext uri="{FF2B5EF4-FFF2-40B4-BE49-F238E27FC236}">
              <a16:creationId xmlns:a16="http://schemas.microsoft.com/office/drawing/2014/main" id="{00000000-0008-0000-0700-0000C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1" name="正方形/長方形 450">
          <a:extLst>
            <a:ext uri="{FF2B5EF4-FFF2-40B4-BE49-F238E27FC236}">
              <a16:creationId xmlns:a16="http://schemas.microsoft.com/office/drawing/2014/main" id="{00000000-0008-0000-0700-0000C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2" name="正方形/長方形 451">
          <a:extLst>
            <a:ext uri="{FF2B5EF4-FFF2-40B4-BE49-F238E27FC236}">
              <a16:creationId xmlns:a16="http://schemas.microsoft.com/office/drawing/2014/main" id="{00000000-0008-0000-0700-0000C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3" name="正方形/長方形 452">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土木費グラフ枠">
          <a:extLst>
            <a:ext uri="{FF2B5EF4-FFF2-40B4-BE49-F238E27FC236}">
              <a16:creationId xmlns:a16="http://schemas.microsoft.com/office/drawing/2014/main" id="{00000000-0008-0000-07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75767</xdr:rowOff>
    </xdr:from>
    <xdr:to>
      <xdr:col>54</xdr:col>
      <xdr:colOff>189865</xdr:colOff>
      <xdr:row>98</xdr:row>
      <xdr:rowOff>108716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10475595" y="15506267"/>
          <a:ext cx="1270" cy="1404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112543</xdr:rowOff>
    </xdr:from>
    <xdr:ext cx="534377" cy="259045"/>
    <xdr:sp macro="" textlink="">
      <xdr:nvSpPr>
        <xdr:cNvPr id="468" name="土木費最小値テキスト">
          <a:extLst>
            <a:ext uri="{FF2B5EF4-FFF2-40B4-BE49-F238E27FC236}">
              <a16:creationId xmlns:a16="http://schemas.microsoft.com/office/drawing/2014/main" id="{00000000-0008-0000-0700-0000D4010000}"/>
            </a:ext>
          </a:extLst>
        </xdr:cNvPr>
        <xdr:cNvSpPr txBox="1"/>
      </xdr:nvSpPr>
      <xdr:spPr>
        <a:xfrm>
          <a:off x="10528300" y="1691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108716</xdr:rowOff>
    </xdr:from>
    <xdr:to>
      <xdr:col>55</xdr:col>
      <xdr:colOff>88900</xdr:colOff>
      <xdr:row>98</xdr:row>
      <xdr:rowOff>108716</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6910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22444</xdr:rowOff>
    </xdr:from>
    <xdr:ext cx="599010" cy="259045"/>
    <xdr:sp macro="" textlink="">
      <xdr:nvSpPr>
        <xdr:cNvPr id="470" name="土木費最大値テキスト">
          <a:extLst>
            <a:ext uri="{FF2B5EF4-FFF2-40B4-BE49-F238E27FC236}">
              <a16:creationId xmlns:a16="http://schemas.microsoft.com/office/drawing/2014/main" id="{00000000-0008-0000-0700-0000D6010000}"/>
            </a:ext>
          </a:extLst>
        </xdr:cNvPr>
        <xdr:cNvSpPr txBox="1"/>
      </xdr:nvSpPr>
      <xdr:spPr>
        <a:xfrm>
          <a:off x="10528300" y="1528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627,967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75767</xdr:rowOff>
    </xdr:from>
    <xdr:to>
      <xdr:col>55</xdr:col>
      <xdr:colOff>88900</xdr:colOff>
      <xdr:row>90</xdr:row>
      <xdr:rowOff>75767</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10388600" y="1550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75767</xdr:rowOff>
    </xdr:from>
    <xdr:to>
      <xdr:col>55</xdr:col>
      <xdr:colOff>0</xdr:colOff>
      <xdr:row>97</xdr:row>
      <xdr:rowOff>9451</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9639300" y="15506267"/>
          <a:ext cx="838200" cy="113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149613</xdr:rowOff>
    </xdr:from>
    <xdr:ext cx="534377" cy="259045"/>
    <xdr:sp macro="" textlink="">
      <xdr:nvSpPr>
        <xdr:cNvPr id="473" name="土木費平均値テキスト">
          <a:extLst>
            <a:ext uri="{FF2B5EF4-FFF2-40B4-BE49-F238E27FC236}">
              <a16:creationId xmlns:a16="http://schemas.microsoft.com/office/drawing/2014/main" id="{00000000-0008-0000-0700-0000D9010000}"/>
            </a:ext>
          </a:extLst>
        </xdr:cNvPr>
        <xdr:cNvSpPr txBox="1"/>
      </xdr:nvSpPr>
      <xdr:spPr>
        <a:xfrm>
          <a:off x="10528300" y="16780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171186</xdr:rowOff>
    </xdr:from>
    <xdr:to>
      <xdr:col>55</xdr:col>
      <xdr:colOff>50800</xdr:colOff>
      <xdr:row>98</xdr:row>
      <xdr:rowOff>101336</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10426700" y="1680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9451</xdr:rowOff>
    </xdr:from>
    <xdr:to>
      <xdr:col>50</xdr:col>
      <xdr:colOff>114300</xdr:colOff>
      <xdr:row>97</xdr:row>
      <xdr:rowOff>114636</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8750300" y="16640101"/>
          <a:ext cx="889000" cy="10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169467</xdr:rowOff>
    </xdr:from>
    <xdr:to>
      <xdr:col>50</xdr:col>
      <xdr:colOff>165100</xdr:colOff>
      <xdr:row>98</xdr:row>
      <xdr:rowOff>99617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9588500" y="1680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90744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89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114636</xdr:rowOff>
    </xdr:from>
    <xdr:to>
      <xdr:col>45</xdr:col>
      <xdr:colOff>177800</xdr:colOff>
      <xdr:row>98</xdr:row>
      <xdr:rowOff>70368</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flipV="1">
          <a:off x="7861300" y="16745286"/>
          <a:ext cx="889000" cy="12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166889</xdr:rowOff>
    </xdr:from>
    <xdr:to>
      <xdr:col>46</xdr:col>
      <xdr:colOff>38100</xdr:colOff>
      <xdr:row>98</xdr:row>
      <xdr:rowOff>97039</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8699500" y="1679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88166</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689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53612</xdr:rowOff>
    </xdr:from>
    <xdr:to>
      <xdr:col>41</xdr:col>
      <xdr:colOff>50800</xdr:colOff>
      <xdr:row>98</xdr:row>
      <xdr:rowOff>70368</xdr:rowOff>
    </xdr:to>
    <xdr:cxnSp macro="">
      <xdr:nvCxnSpPr>
        <xdr:cNvPr id="481" name="直線コネクタ 480">
          <a:extLst>
            <a:ext uri="{FF2B5EF4-FFF2-40B4-BE49-F238E27FC236}">
              <a16:creationId xmlns:a16="http://schemas.microsoft.com/office/drawing/2014/main" id="{00000000-0008-0000-0700-0000E1010000}"/>
            </a:ext>
          </a:extLst>
        </xdr:cNvPr>
        <xdr:cNvCxnSpPr/>
      </xdr:nvCxnSpPr>
      <xdr:spPr>
        <a:xfrm>
          <a:off x="6972300" y="16855712"/>
          <a:ext cx="889000" cy="1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169428</xdr:rowOff>
    </xdr:from>
    <xdr:to>
      <xdr:col>41</xdr:col>
      <xdr:colOff>101600</xdr:colOff>
      <xdr:row>98</xdr:row>
      <xdr:rowOff>99578</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7810500" y="1680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116105</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57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423</xdr:rowOff>
    </xdr:from>
    <xdr:to>
      <xdr:col>36</xdr:col>
      <xdr:colOff>165100</xdr:colOff>
      <xdr:row>98</xdr:row>
      <xdr:rowOff>102023</xdr:rowOff>
    </xdr:to>
    <xdr:sp macro="" textlink="">
      <xdr:nvSpPr>
        <xdr:cNvPr id="484" name="フローチャート: 判断 483">
          <a:extLst>
            <a:ext uri="{FF2B5EF4-FFF2-40B4-BE49-F238E27FC236}">
              <a16:creationId xmlns:a16="http://schemas.microsoft.com/office/drawing/2014/main" id="{00000000-0008-0000-0700-0000E4010000}"/>
            </a:ext>
          </a:extLst>
        </xdr:cNvPr>
        <xdr:cNvSpPr/>
      </xdr:nvSpPr>
      <xdr:spPr>
        <a:xfrm>
          <a:off x="6921500" y="1680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118550</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57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24967</xdr:rowOff>
    </xdr:from>
    <xdr:to>
      <xdr:col>55</xdr:col>
      <xdr:colOff>50800</xdr:colOff>
      <xdr:row>90</xdr:row>
      <xdr:rowOff>126567</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10426700" y="1545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89</xdr:row>
      <xdr:rowOff>149444</xdr:rowOff>
    </xdr:from>
    <xdr:ext cx="599010" cy="259045"/>
    <xdr:sp macro="" textlink="">
      <xdr:nvSpPr>
        <xdr:cNvPr id="492" name="土木費該当値テキスト">
          <a:extLst>
            <a:ext uri="{FF2B5EF4-FFF2-40B4-BE49-F238E27FC236}">
              <a16:creationId xmlns:a16="http://schemas.microsoft.com/office/drawing/2014/main" id="{00000000-0008-0000-0700-0000EC010000}"/>
            </a:ext>
          </a:extLst>
        </xdr:cNvPr>
        <xdr:cNvSpPr txBox="1"/>
      </xdr:nvSpPr>
      <xdr:spPr>
        <a:xfrm>
          <a:off x="10528300" y="1540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130101</xdr:rowOff>
    </xdr:from>
    <xdr:to>
      <xdr:col>50</xdr:col>
      <xdr:colOff>165100</xdr:colOff>
      <xdr:row>97</xdr:row>
      <xdr:rowOff>60251</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9588500" y="1658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76778</xdr:rowOff>
    </xdr:from>
    <xdr:ext cx="599010"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9339795" y="16364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63836</xdr:rowOff>
    </xdr:from>
    <xdr:to>
      <xdr:col>46</xdr:col>
      <xdr:colOff>38100</xdr:colOff>
      <xdr:row>97</xdr:row>
      <xdr:rowOff>165436</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8699500" y="1669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10513</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8483111" y="16469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19568</xdr:rowOff>
    </xdr:from>
    <xdr:to>
      <xdr:col>41</xdr:col>
      <xdr:colOff>101600</xdr:colOff>
      <xdr:row>98</xdr:row>
      <xdr:rowOff>121168</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7810500" y="1682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112295</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7594111" y="1691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2812</xdr:rowOff>
    </xdr:from>
    <xdr:to>
      <xdr:col>36</xdr:col>
      <xdr:colOff>165100</xdr:colOff>
      <xdr:row>98</xdr:row>
      <xdr:rowOff>104412</xdr:rowOff>
    </xdr:to>
    <xdr:sp macro="" textlink="">
      <xdr:nvSpPr>
        <xdr:cNvPr id="499" name="楕円 498">
          <a:extLst>
            <a:ext uri="{FF2B5EF4-FFF2-40B4-BE49-F238E27FC236}">
              <a16:creationId xmlns:a16="http://schemas.microsoft.com/office/drawing/2014/main" id="{00000000-0008-0000-0700-0000F3010000}"/>
            </a:ext>
          </a:extLst>
        </xdr:cNvPr>
        <xdr:cNvSpPr/>
      </xdr:nvSpPr>
      <xdr:spPr>
        <a:xfrm>
          <a:off x="6921500" y="16804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95539</xdr:rowOff>
    </xdr:from>
    <xdr:ext cx="534377"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6705111" y="1689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a:extLst>
            <a:ext uri="{FF2B5EF4-FFF2-40B4-BE49-F238E27FC236}">
              <a16:creationId xmlns:a16="http://schemas.microsoft.com/office/drawing/2014/main" id="{00000000-0008-0000-07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139929</xdr:rowOff>
    </xdr:from>
    <xdr:to>
      <xdr:col>85</xdr:col>
      <xdr:colOff>126364</xdr:colOff>
      <xdr:row>39</xdr:row>
      <xdr:rowOff>72911</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6317595" y="5454879"/>
          <a:ext cx="1269" cy="1304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76738</xdr:rowOff>
    </xdr:from>
    <xdr:ext cx="469744" cy="259045"/>
    <xdr:sp macro="" textlink="">
      <xdr:nvSpPr>
        <xdr:cNvPr id="526" name="消防費最小値テキスト">
          <a:extLst>
            <a:ext uri="{FF2B5EF4-FFF2-40B4-BE49-F238E27FC236}">
              <a16:creationId xmlns:a16="http://schemas.microsoft.com/office/drawing/2014/main" id="{00000000-0008-0000-0700-00000E020000}"/>
            </a:ext>
          </a:extLst>
        </xdr:cNvPr>
        <xdr:cNvSpPr txBox="1"/>
      </xdr:nvSpPr>
      <xdr:spPr>
        <a:xfrm>
          <a:off x="16370300" y="676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72911</xdr:rowOff>
    </xdr:from>
    <xdr:to>
      <xdr:col>86</xdr:col>
      <xdr:colOff>25400</xdr:colOff>
      <xdr:row>39</xdr:row>
      <xdr:rowOff>72911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675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86606</xdr:rowOff>
    </xdr:from>
    <xdr:ext cx="534377" cy="259045"/>
    <xdr:sp macro="" textlink="">
      <xdr:nvSpPr>
        <xdr:cNvPr id="528" name="消防費最大値テキスト">
          <a:extLst>
            <a:ext uri="{FF2B5EF4-FFF2-40B4-BE49-F238E27FC236}">
              <a16:creationId xmlns:a16="http://schemas.microsoft.com/office/drawing/2014/main" id="{00000000-0008-0000-0700-000010020000}"/>
            </a:ext>
          </a:extLst>
        </xdr:cNvPr>
        <xdr:cNvSpPr txBox="1"/>
      </xdr:nvSpPr>
      <xdr:spPr>
        <a:xfrm>
          <a:off x="16370300" y="523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139929</xdr:rowOff>
    </xdr:from>
    <xdr:to>
      <xdr:col>86</xdr:col>
      <xdr:colOff>25400</xdr:colOff>
      <xdr:row>31</xdr:row>
      <xdr:rowOff>139929</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6230600" y="545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100114</xdr:rowOff>
    </xdr:from>
    <xdr:to>
      <xdr:col>85</xdr:col>
      <xdr:colOff>127000</xdr:colOff>
      <xdr:row>38</xdr:row>
      <xdr:rowOff>34010</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5481300" y="6272314"/>
          <a:ext cx="838200" cy="276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33113</xdr:rowOff>
    </xdr:from>
    <xdr:ext cx="534377" cy="259045"/>
    <xdr:sp macro="" textlink="">
      <xdr:nvSpPr>
        <xdr:cNvPr id="531" name="消防費平均値テキスト">
          <a:extLst>
            <a:ext uri="{FF2B5EF4-FFF2-40B4-BE49-F238E27FC236}">
              <a16:creationId xmlns:a16="http://schemas.microsoft.com/office/drawing/2014/main" id="{00000000-0008-0000-0700-000013020000}"/>
            </a:ext>
          </a:extLst>
        </xdr:cNvPr>
        <xdr:cNvSpPr txBox="1"/>
      </xdr:nvSpPr>
      <xdr:spPr>
        <a:xfrm>
          <a:off x="16370300" y="6376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54686</xdr:rowOff>
    </xdr:from>
    <xdr:to>
      <xdr:col>85</xdr:col>
      <xdr:colOff>177800</xdr:colOff>
      <xdr:row>37</xdr:row>
      <xdr:rowOff>156286</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62687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34010</xdr:rowOff>
    </xdr:from>
    <xdr:to>
      <xdr:col>81</xdr:col>
      <xdr:colOff>50800</xdr:colOff>
      <xdr:row>38</xdr:row>
      <xdr:rowOff>72644</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4592300" y="6549110"/>
          <a:ext cx="889000" cy="3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77432</xdr:rowOff>
    </xdr:from>
    <xdr:to>
      <xdr:col>81</xdr:col>
      <xdr:colOff>101600</xdr:colOff>
      <xdr:row>38</xdr:row>
      <xdr:rowOff>7582</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5430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24109</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19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72644</xdr:rowOff>
    </xdr:from>
    <xdr:to>
      <xdr:col>76</xdr:col>
      <xdr:colOff>114300</xdr:colOff>
      <xdr:row>38</xdr:row>
      <xdr:rowOff>155131</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3703300" y="6587744"/>
          <a:ext cx="889000" cy="82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108102</xdr:rowOff>
    </xdr:from>
    <xdr:to>
      <xdr:col>76</xdr:col>
      <xdr:colOff>165100</xdr:colOff>
      <xdr:row>38</xdr:row>
      <xdr:rowOff>38252</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4541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54779</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22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95580</xdr:rowOff>
    </xdr:from>
    <xdr:to>
      <xdr:col>71</xdr:col>
      <xdr:colOff>177800</xdr:colOff>
      <xdr:row>38</xdr:row>
      <xdr:rowOff>155131</xdr:rowOff>
    </xdr:to>
    <xdr:cxnSp macro="">
      <xdr:nvCxnSpPr>
        <xdr:cNvPr id="539" name="直線コネクタ 538">
          <a:extLst>
            <a:ext uri="{FF2B5EF4-FFF2-40B4-BE49-F238E27FC236}">
              <a16:creationId xmlns:a16="http://schemas.microsoft.com/office/drawing/2014/main" id="{00000000-0008-0000-0700-00001B020000}"/>
            </a:ext>
          </a:extLst>
        </xdr:cNvPr>
        <xdr:cNvCxnSpPr/>
      </xdr:nvCxnSpPr>
      <xdr:spPr>
        <a:xfrm>
          <a:off x="12814300" y="6610680"/>
          <a:ext cx="889000" cy="59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88557</xdr:rowOff>
    </xdr:from>
    <xdr:to>
      <xdr:col>72</xdr:col>
      <xdr:colOff>38100</xdr:colOff>
      <xdr:row>38</xdr:row>
      <xdr:rowOff>18707</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3652500" y="643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35234</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20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104788</xdr:rowOff>
    </xdr:from>
    <xdr:to>
      <xdr:col>67</xdr:col>
      <xdr:colOff>101600</xdr:colOff>
      <xdr:row>38</xdr:row>
      <xdr:rowOff>34937</xdr:rowOff>
    </xdr:to>
    <xdr:sp macro="" textlink="">
      <xdr:nvSpPr>
        <xdr:cNvPr id="542" name="フローチャート: 判断 541">
          <a:extLst>
            <a:ext uri="{FF2B5EF4-FFF2-40B4-BE49-F238E27FC236}">
              <a16:creationId xmlns:a16="http://schemas.microsoft.com/office/drawing/2014/main" id="{00000000-0008-0000-0700-00001E020000}"/>
            </a:ext>
          </a:extLst>
        </xdr:cNvPr>
        <xdr:cNvSpPr/>
      </xdr:nvSpPr>
      <xdr:spPr>
        <a:xfrm>
          <a:off x="12763500" y="644843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51465</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22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49314</xdr:rowOff>
    </xdr:from>
    <xdr:to>
      <xdr:col>85</xdr:col>
      <xdr:colOff>177800</xdr:colOff>
      <xdr:row>36</xdr:row>
      <xdr:rowOff>150914</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6268700" y="62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72191</xdr:rowOff>
    </xdr:from>
    <xdr:ext cx="534377" cy="259045"/>
    <xdr:sp macro="" textlink="">
      <xdr:nvSpPr>
        <xdr:cNvPr id="550" name="消防費該当値テキスト">
          <a:extLst>
            <a:ext uri="{FF2B5EF4-FFF2-40B4-BE49-F238E27FC236}">
              <a16:creationId xmlns:a16="http://schemas.microsoft.com/office/drawing/2014/main" id="{00000000-0008-0000-0700-000026020000}"/>
            </a:ext>
          </a:extLst>
        </xdr:cNvPr>
        <xdr:cNvSpPr txBox="1"/>
      </xdr:nvSpPr>
      <xdr:spPr>
        <a:xfrm>
          <a:off x="16370300" y="6072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154661</xdr:rowOff>
    </xdr:from>
    <xdr:to>
      <xdr:col>81</xdr:col>
      <xdr:colOff>101600</xdr:colOff>
      <xdr:row>38</xdr:row>
      <xdr:rowOff>84810</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5430500" y="64983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75937</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5214111" y="659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21844</xdr:rowOff>
    </xdr:from>
    <xdr:to>
      <xdr:col>76</xdr:col>
      <xdr:colOff>165100</xdr:colOff>
      <xdr:row>38</xdr:row>
      <xdr:rowOff>123444</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4541500" y="653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114571</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4325111" y="662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104331</xdr:rowOff>
    </xdr:from>
    <xdr:to>
      <xdr:col>72</xdr:col>
      <xdr:colOff>38100</xdr:colOff>
      <xdr:row>39</xdr:row>
      <xdr:rowOff>34481</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3652500" y="661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25608</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3436111" y="6712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44780</xdr:rowOff>
    </xdr:from>
    <xdr:to>
      <xdr:col>67</xdr:col>
      <xdr:colOff>101600</xdr:colOff>
      <xdr:row>38</xdr:row>
      <xdr:rowOff>146380</xdr:rowOff>
    </xdr:to>
    <xdr:sp macro="" textlink="">
      <xdr:nvSpPr>
        <xdr:cNvPr id="557" name="楕円 556">
          <a:extLst>
            <a:ext uri="{FF2B5EF4-FFF2-40B4-BE49-F238E27FC236}">
              <a16:creationId xmlns:a16="http://schemas.microsoft.com/office/drawing/2014/main" id="{00000000-0008-0000-0700-00002D020000}"/>
            </a:ext>
          </a:extLst>
        </xdr:cNvPr>
        <xdr:cNvSpPr/>
      </xdr:nvSpPr>
      <xdr:spPr>
        <a:xfrm>
          <a:off x="12763500" y="65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137507</xdr:rowOff>
    </xdr:from>
    <xdr:ext cx="534377"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547111" y="6652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4" name="教育費グラフ枠">
          <a:extLst>
            <a:ext uri="{FF2B5EF4-FFF2-40B4-BE49-F238E27FC236}">
              <a16:creationId xmlns:a16="http://schemas.microsoft.com/office/drawing/2014/main" id="{00000000-0008-0000-0700-00004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4347</xdr:rowOff>
    </xdr:from>
    <xdr:to>
      <xdr:col>85</xdr:col>
      <xdr:colOff>126364</xdr:colOff>
      <xdr:row>60</xdr:row>
      <xdr:rowOff>5131</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6317595" y="8748297"/>
          <a:ext cx="1269" cy="1543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8958</xdr:rowOff>
    </xdr:from>
    <xdr:ext cx="534377" cy="259045"/>
    <xdr:sp macro="" textlink="">
      <xdr:nvSpPr>
        <xdr:cNvPr id="586" name="教育費最小値テキスト">
          <a:extLst>
            <a:ext uri="{FF2B5EF4-FFF2-40B4-BE49-F238E27FC236}">
              <a16:creationId xmlns:a16="http://schemas.microsoft.com/office/drawing/2014/main" id="{00000000-0008-0000-0700-00004A020000}"/>
            </a:ext>
          </a:extLst>
        </xdr:cNvPr>
        <xdr:cNvSpPr txBox="1"/>
      </xdr:nvSpPr>
      <xdr:spPr>
        <a:xfrm>
          <a:off x="16370300" y="1029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60</xdr:row>
      <xdr:rowOff>5131</xdr:rowOff>
    </xdr:from>
    <xdr:to>
      <xdr:col>86</xdr:col>
      <xdr:colOff>25400</xdr:colOff>
      <xdr:row>60</xdr:row>
      <xdr:rowOff>5131</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6230600" y="10292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122474</xdr:rowOff>
    </xdr:from>
    <xdr:ext cx="599010" cy="259045"/>
    <xdr:sp macro="" textlink="">
      <xdr:nvSpPr>
        <xdr:cNvPr id="588" name="教育費最大値テキスト">
          <a:extLst>
            <a:ext uri="{FF2B5EF4-FFF2-40B4-BE49-F238E27FC236}">
              <a16:creationId xmlns:a16="http://schemas.microsoft.com/office/drawing/2014/main" id="{00000000-0008-0000-0700-00004C020000}"/>
            </a:ext>
          </a:extLst>
        </xdr:cNvPr>
        <xdr:cNvSpPr txBox="1"/>
      </xdr:nvSpPr>
      <xdr:spPr>
        <a:xfrm>
          <a:off x="16370300" y="8523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4347</xdr:rowOff>
    </xdr:from>
    <xdr:to>
      <xdr:col>86</xdr:col>
      <xdr:colOff>25400</xdr:colOff>
      <xdr:row>51</xdr:row>
      <xdr:rowOff>4347</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6230600" y="874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119964</xdr:rowOff>
    </xdr:from>
    <xdr:to>
      <xdr:col>85</xdr:col>
      <xdr:colOff>127000</xdr:colOff>
      <xdr:row>58</xdr:row>
      <xdr:rowOff>132581</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5481300" y="10064064"/>
          <a:ext cx="838200" cy="12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18867</xdr:rowOff>
    </xdr:from>
    <xdr:ext cx="534377" cy="259045"/>
    <xdr:sp macro="" textlink="">
      <xdr:nvSpPr>
        <xdr:cNvPr id="591" name="教育費平均値テキスト">
          <a:extLst>
            <a:ext uri="{FF2B5EF4-FFF2-40B4-BE49-F238E27FC236}">
              <a16:creationId xmlns:a16="http://schemas.microsoft.com/office/drawing/2014/main" id="{00000000-0008-0000-0700-00004F020000}"/>
            </a:ext>
          </a:extLst>
        </xdr:cNvPr>
        <xdr:cNvSpPr txBox="1"/>
      </xdr:nvSpPr>
      <xdr:spPr>
        <a:xfrm>
          <a:off x="16370300" y="9791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167440</xdr:rowOff>
    </xdr:from>
    <xdr:to>
      <xdr:col>85</xdr:col>
      <xdr:colOff>177800</xdr:colOff>
      <xdr:row>58</xdr:row>
      <xdr:rowOff>97590</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6268700" y="994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132581</xdr:rowOff>
    </xdr:from>
    <xdr:to>
      <xdr:col>81</xdr:col>
      <xdr:colOff>50800</xdr:colOff>
      <xdr:row>59</xdr:row>
      <xdr:rowOff>75093</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4592300" y="10076681"/>
          <a:ext cx="889000" cy="11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45717</xdr:rowOff>
    </xdr:from>
    <xdr:to>
      <xdr:col>81</xdr:col>
      <xdr:colOff>101600</xdr:colOff>
      <xdr:row>58</xdr:row>
      <xdr:rowOff>147317</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5430500" y="998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163844</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76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59941</xdr:rowOff>
    </xdr:from>
    <xdr:to>
      <xdr:col>76</xdr:col>
      <xdr:colOff>114300</xdr:colOff>
      <xdr:row>59</xdr:row>
      <xdr:rowOff>75093</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a:off x="13703300" y="10175491"/>
          <a:ext cx="889000" cy="15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22868</xdr:rowOff>
    </xdr:from>
    <xdr:to>
      <xdr:col>76</xdr:col>
      <xdr:colOff>165100</xdr:colOff>
      <xdr:row>58</xdr:row>
      <xdr:rowOff>124468</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4541500" y="996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140995</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74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18074</xdr:rowOff>
    </xdr:from>
    <xdr:to>
      <xdr:col>71</xdr:col>
      <xdr:colOff>177800</xdr:colOff>
      <xdr:row>59</xdr:row>
      <xdr:rowOff>59941</xdr:rowOff>
    </xdr:to>
    <xdr:cxnSp macro="">
      <xdr:nvCxnSpPr>
        <xdr:cNvPr id="599" name="直線コネクタ 598">
          <a:extLst>
            <a:ext uri="{FF2B5EF4-FFF2-40B4-BE49-F238E27FC236}">
              <a16:creationId xmlns:a16="http://schemas.microsoft.com/office/drawing/2014/main" id="{00000000-0008-0000-0700-000057020000}"/>
            </a:ext>
          </a:extLst>
        </xdr:cNvPr>
        <xdr:cNvCxnSpPr/>
      </xdr:nvCxnSpPr>
      <xdr:spPr>
        <a:xfrm>
          <a:off x="12814300" y="10133624"/>
          <a:ext cx="889000" cy="4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63602</xdr:rowOff>
    </xdr:from>
    <xdr:to>
      <xdr:col>72</xdr:col>
      <xdr:colOff>38100</xdr:colOff>
      <xdr:row>58</xdr:row>
      <xdr:rowOff>165202</xdr:rowOff>
    </xdr:to>
    <xdr:sp macro="" textlink="">
      <xdr:nvSpPr>
        <xdr:cNvPr id="600" name="フローチャート: 判断 599">
          <a:extLst>
            <a:ext uri="{FF2B5EF4-FFF2-40B4-BE49-F238E27FC236}">
              <a16:creationId xmlns:a16="http://schemas.microsoft.com/office/drawing/2014/main" id="{00000000-0008-0000-0700-000058020000}"/>
            </a:ext>
          </a:extLst>
        </xdr:cNvPr>
        <xdr:cNvSpPr/>
      </xdr:nvSpPr>
      <xdr:spPr>
        <a:xfrm>
          <a:off x="13652500" y="1000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10279</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78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45074</xdr:rowOff>
    </xdr:from>
    <xdr:to>
      <xdr:col>67</xdr:col>
      <xdr:colOff>101600</xdr:colOff>
      <xdr:row>58</xdr:row>
      <xdr:rowOff>146674</xdr:rowOff>
    </xdr:to>
    <xdr:sp macro="" textlink="">
      <xdr:nvSpPr>
        <xdr:cNvPr id="602" name="フローチャート: 判断 601">
          <a:extLst>
            <a:ext uri="{FF2B5EF4-FFF2-40B4-BE49-F238E27FC236}">
              <a16:creationId xmlns:a16="http://schemas.microsoft.com/office/drawing/2014/main" id="{00000000-0008-0000-0700-00005A020000}"/>
            </a:ext>
          </a:extLst>
        </xdr:cNvPr>
        <xdr:cNvSpPr/>
      </xdr:nvSpPr>
      <xdr:spPr>
        <a:xfrm>
          <a:off x="12763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163201</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69164</xdr:rowOff>
    </xdr:from>
    <xdr:to>
      <xdr:col>85</xdr:col>
      <xdr:colOff>177800</xdr:colOff>
      <xdr:row>58</xdr:row>
      <xdr:rowOff>170764</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6268700" y="1001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47591</xdr:rowOff>
    </xdr:from>
    <xdr:ext cx="534377" cy="259045"/>
    <xdr:sp macro="" textlink="">
      <xdr:nvSpPr>
        <xdr:cNvPr id="610" name="教育費該当値テキスト">
          <a:extLst>
            <a:ext uri="{FF2B5EF4-FFF2-40B4-BE49-F238E27FC236}">
              <a16:creationId xmlns:a16="http://schemas.microsoft.com/office/drawing/2014/main" id="{00000000-0008-0000-0700-000062020000}"/>
            </a:ext>
          </a:extLst>
        </xdr:cNvPr>
        <xdr:cNvSpPr txBox="1"/>
      </xdr:nvSpPr>
      <xdr:spPr>
        <a:xfrm>
          <a:off x="16370300" y="999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81781</xdr:rowOff>
    </xdr:from>
    <xdr:to>
      <xdr:col>81</xdr:col>
      <xdr:colOff>101600</xdr:colOff>
      <xdr:row>59</xdr:row>
      <xdr:rowOff>11931</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5430500" y="1002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3058</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5214111" y="1011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24293</xdr:rowOff>
    </xdr:from>
    <xdr:to>
      <xdr:col>76</xdr:col>
      <xdr:colOff>165100</xdr:colOff>
      <xdr:row>59</xdr:row>
      <xdr:rowOff>125893</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4541500" y="1013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117020</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4325111" y="1023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9141</xdr:rowOff>
    </xdr:from>
    <xdr:to>
      <xdr:col>72</xdr:col>
      <xdr:colOff>38100</xdr:colOff>
      <xdr:row>59</xdr:row>
      <xdr:rowOff>110741</xdr:rowOff>
    </xdr:to>
    <xdr:sp macro="" textlink="">
      <xdr:nvSpPr>
        <xdr:cNvPr id="615" name="楕円 614">
          <a:extLst>
            <a:ext uri="{FF2B5EF4-FFF2-40B4-BE49-F238E27FC236}">
              <a16:creationId xmlns:a16="http://schemas.microsoft.com/office/drawing/2014/main" id="{00000000-0008-0000-0700-000067020000}"/>
            </a:ext>
          </a:extLst>
        </xdr:cNvPr>
        <xdr:cNvSpPr/>
      </xdr:nvSpPr>
      <xdr:spPr>
        <a:xfrm>
          <a:off x="13652500" y="1012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101868</xdr:rowOff>
    </xdr:from>
    <xdr:ext cx="534377"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3436111" y="1021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138724</xdr:rowOff>
    </xdr:from>
    <xdr:to>
      <xdr:col>67</xdr:col>
      <xdr:colOff>101600</xdr:colOff>
      <xdr:row>59</xdr:row>
      <xdr:rowOff>68874</xdr:rowOff>
    </xdr:to>
    <xdr:sp macro="" textlink="">
      <xdr:nvSpPr>
        <xdr:cNvPr id="617" name="楕円 616">
          <a:extLst>
            <a:ext uri="{FF2B5EF4-FFF2-40B4-BE49-F238E27FC236}">
              <a16:creationId xmlns:a16="http://schemas.microsoft.com/office/drawing/2014/main" id="{00000000-0008-0000-0700-000069020000}"/>
            </a:ext>
          </a:extLst>
        </xdr:cNvPr>
        <xdr:cNvSpPr/>
      </xdr:nvSpPr>
      <xdr:spPr>
        <a:xfrm>
          <a:off x="12763500" y="1008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60001</xdr:rowOff>
    </xdr:from>
    <xdr:ext cx="534377"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547111" y="1017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5" name="正方形/長方形 624">
          <a:extLst>
            <a:ext uri="{FF2B5EF4-FFF2-40B4-BE49-F238E27FC236}">
              <a16:creationId xmlns:a16="http://schemas.microsoft.com/office/drawing/2014/main" id="{00000000-0008-0000-0700-00007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6" name="正方形/長方形 625">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1" name="災害復旧費グラフ枠">
          <a:extLst>
            <a:ext uri="{FF2B5EF4-FFF2-40B4-BE49-F238E27FC236}">
              <a16:creationId xmlns:a16="http://schemas.microsoft.com/office/drawing/2014/main" id="{00000000-0008-0000-0700-00008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164702</xdr:rowOff>
    </xdr:from>
    <xdr:to>
      <xdr:col>85</xdr:col>
      <xdr:colOff>126364</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6317595" y="11994752"/>
          <a:ext cx="1269" cy="1594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91362</xdr:rowOff>
    </xdr:from>
    <xdr:ext cx="249299" cy="259045"/>
    <xdr:sp macro="" textlink="">
      <xdr:nvSpPr>
        <xdr:cNvPr id="643" name="災害復旧費最小値テキスト">
          <a:extLst>
            <a:ext uri="{FF2B5EF4-FFF2-40B4-BE49-F238E27FC236}">
              <a16:creationId xmlns:a16="http://schemas.microsoft.com/office/drawing/2014/main" id="{00000000-0008-0000-0700-000083020000}"/>
            </a:ext>
          </a:extLst>
        </xdr:cNvPr>
        <xdr:cNvSpPr txBox="1"/>
      </xdr:nvSpPr>
      <xdr:spPr>
        <a:xfrm>
          <a:off x="16370300" y="13635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111379</xdr:rowOff>
    </xdr:from>
    <xdr:ext cx="599010" cy="259045"/>
    <xdr:sp macro="" textlink="">
      <xdr:nvSpPr>
        <xdr:cNvPr id="645" name="災害復旧費最大値テキスト">
          <a:extLst>
            <a:ext uri="{FF2B5EF4-FFF2-40B4-BE49-F238E27FC236}">
              <a16:creationId xmlns:a16="http://schemas.microsoft.com/office/drawing/2014/main" id="{00000000-0008-0000-0700-000085020000}"/>
            </a:ext>
          </a:extLst>
        </xdr:cNvPr>
        <xdr:cNvSpPr txBox="1"/>
      </xdr:nvSpPr>
      <xdr:spPr>
        <a:xfrm>
          <a:off x="16370300" y="1176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418,438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164702</xdr:rowOff>
    </xdr:from>
    <xdr:to>
      <xdr:col>86</xdr:col>
      <xdr:colOff>25400</xdr:colOff>
      <xdr:row>69</xdr:row>
      <xdr:rowOff>164702</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6230600" y="1199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69</xdr:row>
      <xdr:rowOff>164702</xdr:rowOff>
    </xdr:from>
    <xdr:to>
      <xdr:col>85</xdr:col>
      <xdr:colOff>127000</xdr:colOff>
      <xdr:row>70</xdr:row>
      <xdr:rowOff>15167</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5481300" y="11994752"/>
          <a:ext cx="838200" cy="2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135811</xdr:rowOff>
    </xdr:from>
    <xdr:ext cx="469744" cy="259045"/>
    <xdr:sp macro="" textlink="">
      <xdr:nvSpPr>
        <xdr:cNvPr id="648" name="災害復旧費平均値テキスト">
          <a:extLst>
            <a:ext uri="{FF2B5EF4-FFF2-40B4-BE49-F238E27FC236}">
              <a16:creationId xmlns:a16="http://schemas.microsoft.com/office/drawing/2014/main" id="{00000000-0008-0000-0700-000088020000}"/>
            </a:ext>
          </a:extLst>
        </xdr:cNvPr>
        <xdr:cNvSpPr txBox="1"/>
      </xdr:nvSpPr>
      <xdr:spPr>
        <a:xfrm>
          <a:off x="16370300" y="13508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157384</xdr:rowOff>
    </xdr:from>
    <xdr:to>
      <xdr:col>85</xdr:col>
      <xdr:colOff>177800</xdr:colOff>
      <xdr:row>79</xdr:row>
      <xdr:rowOff>87534</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62687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15167</xdr:rowOff>
    </xdr:from>
    <xdr:to>
      <xdr:col>81</xdr:col>
      <xdr:colOff>50800</xdr:colOff>
      <xdr:row>75</xdr:row>
      <xdr:rowOff>126133</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flipV="1">
          <a:off x="14592300" y="12016667"/>
          <a:ext cx="889000" cy="968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159407</xdr:rowOff>
    </xdr:from>
    <xdr:to>
      <xdr:col>81</xdr:col>
      <xdr:colOff>101600</xdr:colOff>
      <xdr:row>79</xdr:row>
      <xdr:rowOff>89557</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5430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80684</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46428" y="13625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126133</xdr:rowOff>
    </xdr:from>
    <xdr:to>
      <xdr:col>76</xdr:col>
      <xdr:colOff>114300</xdr:colOff>
      <xdr:row>77</xdr:row>
      <xdr:rowOff>134393</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flipV="1">
          <a:off x="13703300" y="12984883"/>
          <a:ext cx="889000" cy="351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162497</xdr:rowOff>
    </xdr:from>
    <xdr:to>
      <xdr:col>76</xdr:col>
      <xdr:colOff>165100</xdr:colOff>
      <xdr:row>79</xdr:row>
      <xdr:rowOff>92647</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4541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83774</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3017" y="13628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134393</xdr:rowOff>
    </xdr:from>
    <xdr:to>
      <xdr:col>71</xdr:col>
      <xdr:colOff>177800</xdr:colOff>
      <xdr:row>79</xdr:row>
      <xdr:rowOff>44450</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flipV="1">
          <a:off x="12814300" y="13336043"/>
          <a:ext cx="889000" cy="252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158325</xdr:rowOff>
    </xdr:from>
    <xdr:to>
      <xdr:col>72</xdr:col>
      <xdr:colOff>38100</xdr:colOff>
      <xdr:row>79</xdr:row>
      <xdr:rowOff>88475</xdr:rowOff>
    </xdr:to>
    <xdr:sp macro="" textlink="">
      <xdr:nvSpPr>
        <xdr:cNvPr id="657" name="フローチャート: 判断 656">
          <a:extLst>
            <a:ext uri="{FF2B5EF4-FFF2-40B4-BE49-F238E27FC236}">
              <a16:creationId xmlns:a16="http://schemas.microsoft.com/office/drawing/2014/main" id="{00000000-0008-0000-0700-000091020000}"/>
            </a:ext>
          </a:extLst>
        </xdr:cNvPr>
        <xdr:cNvSpPr/>
      </xdr:nvSpPr>
      <xdr:spPr>
        <a:xfrm>
          <a:off x="13652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79602</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68428" y="13624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161461</xdr:rowOff>
    </xdr:from>
    <xdr:to>
      <xdr:col>67</xdr:col>
      <xdr:colOff>101600</xdr:colOff>
      <xdr:row>79</xdr:row>
      <xdr:rowOff>91611</xdr:rowOff>
    </xdr:to>
    <xdr:sp macro="" textlink="">
      <xdr:nvSpPr>
        <xdr:cNvPr id="659" name="フローチャート: 判断 658">
          <a:extLst>
            <a:ext uri="{FF2B5EF4-FFF2-40B4-BE49-F238E27FC236}">
              <a16:creationId xmlns:a16="http://schemas.microsoft.com/office/drawing/2014/main" id="{00000000-0008-0000-0700-000093020000}"/>
            </a:ext>
          </a:extLst>
        </xdr:cNvPr>
        <xdr:cNvSpPr/>
      </xdr:nvSpPr>
      <xdr:spPr>
        <a:xfrm>
          <a:off x="12763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108138</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5017" y="1330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69</xdr:row>
      <xdr:rowOff>113902</xdr:rowOff>
    </xdr:from>
    <xdr:to>
      <xdr:col>85</xdr:col>
      <xdr:colOff>177800</xdr:colOff>
      <xdr:row>70</xdr:row>
      <xdr:rowOff>44052</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6268700" y="1194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69</xdr:row>
      <xdr:rowOff>66929</xdr:rowOff>
    </xdr:from>
    <xdr:ext cx="599010" cy="259045"/>
    <xdr:sp macro="" textlink="">
      <xdr:nvSpPr>
        <xdr:cNvPr id="667" name="災害復旧費該当値テキスト">
          <a:extLst>
            <a:ext uri="{FF2B5EF4-FFF2-40B4-BE49-F238E27FC236}">
              <a16:creationId xmlns:a16="http://schemas.microsoft.com/office/drawing/2014/main" id="{00000000-0008-0000-0700-00009B020000}"/>
            </a:ext>
          </a:extLst>
        </xdr:cNvPr>
        <xdr:cNvSpPr txBox="1"/>
      </xdr:nvSpPr>
      <xdr:spPr>
        <a:xfrm>
          <a:off x="16370300" y="11896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69</xdr:row>
      <xdr:rowOff>135817</xdr:rowOff>
    </xdr:from>
    <xdr:to>
      <xdr:col>81</xdr:col>
      <xdr:colOff>101600</xdr:colOff>
      <xdr:row>70</xdr:row>
      <xdr:rowOff>65967</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5430500" y="1196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68</xdr:row>
      <xdr:rowOff>82494</xdr:rowOff>
    </xdr:from>
    <xdr:ext cx="599010"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5181795" y="11741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75333</xdr:rowOff>
    </xdr:from>
    <xdr:to>
      <xdr:col>76</xdr:col>
      <xdr:colOff>165100</xdr:colOff>
      <xdr:row>76</xdr:row>
      <xdr:rowOff>5482</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4541500" y="129340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22010</xdr:rowOff>
    </xdr:from>
    <xdr:ext cx="599010"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4292795" y="1270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83593</xdr:rowOff>
    </xdr:from>
    <xdr:to>
      <xdr:col>72</xdr:col>
      <xdr:colOff>38100</xdr:colOff>
      <xdr:row>78</xdr:row>
      <xdr:rowOff>13743</xdr:rowOff>
    </xdr:to>
    <xdr:sp macro="" textlink="">
      <xdr:nvSpPr>
        <xdr:cNvPr id="672" name="楕円 671">
          <a:extLst>
            <a:ext uri="{FF2B5EF4-FFF2-40B4-BE49-F238E27FC236}">
              <a16:creationId xmlns:a16="http://schemas.microsoft.com/office/drawing/2014/main" id="{00000000-0008-0000-0700-0000A0020000}"/>
            </a:ext>
          </a:extLst>
        </xdr:cNvPr>
        <xdr:cNvSpPr/>
      </xdr:nvSpPr>
      <xdr:spPr>
        <a:xfrm>
          <a:off x="13652500" y="1328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30270</xdr:rowOff>
    </xdr:from>
    <xdr:ext cx="534377"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3436111" y="1306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4" name="楕円 673">
          <a:extLst>
            <a:ext uri="{FF2B5EF4-FFF2-40B4-BE49-F238E27FC236}">
              <a16:creationId xmlns:a16="http://schemas.microsoft.com/office/drawing/2014/main" id="{00000000-0008-0000-0700-0000A2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3" name="正方形/長方形 682">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8" name="公債費グラフ枠">
          <a:extLst>
            <a:ext uri="{FF2B5EF4-FFF2-40B4-BE49-F238E27FC236}">
              <a16:creationId xmlns:a16="http://schemas.microsoft.com/office/drawing/2014/main" id="{00000000-0008-0000-0700-0000B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137401</xdr:rowOff>
    </xdr:from>
    <xdr:to>
      <xdr:col>85</xdr:col>
      <xdr:colOff>126364</xdr:colOff>
      <xdr:row>98</xdr:row>
      <xdr:rowOff>42494</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6317595" y="15567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46321</xdr:rowOff>
    </xdr:from>
    <xdr:ext cx="534377" cy="259045"/>
    <xdr:sp macro="" textlink="">
      <xdr:nvSpPr>
        <xdr:cNvPr id="700" name="公債費最小値テキスト">
          <a:extLst>
            <a:ext uri="{FF2B5EF4-FFF2-40B4-BE49-F238E27FC236}">
              <a16:creationId xmlns:a16="http://schemas.microsoft.com/office/drawing/2014/main" id="{00000000-0008-0000-0700-0000BC020000}"/>
            </a:ext>
          </a:extLst>
        </xdr:cNvPr>
        <xdr:cNvSpPr txBox="1"/>
      </xdr:nvSpPr>
      <xdr:spPr>
        <a:xfrm>
          <a:off x="16370300" y="1684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42494</xdr:rowOff>
    </xdr:from>
    <xdr:to>
      <xdr:col>86</xdr:col>
      <xdr:colOff>25400</xdr:colOff>
      <xdr:row>98</xdr:row>
      <xdr:rowOff>42494</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6230600" y="1684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84078</xdr:rowOff>
    </xdr:from>
    <xdr:ext cx="599010" cy="259045"/>
    <xdr:sp macro="" textlink="">
      <xdr:nvSpPr>
        <xdr:cNvPr id="702" name="公債費最大値テキスト">
          <a:extLst>
            <a:ext uri="{FF2B5EF4-FFF2-40B4-BE49-F238E27FC236}">
              <a16:creationId xmlns:a16="http://schemas.microsoft.com/office/drawing/2014/main" id="{00000000-0008-0000-0700-0000BE020000}"/>
            </a:ext>
          </a:extLst>
        </xdr:cNvPr>
        <xdr:cNvSpPr txBox="1"/>
      </xdr:nvSpPr>
      <xdr:spPr>
        <a:xfrm>
          <a:off x="16370300" y="153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137401</xdr:rowOff>
    </xdr:from>
    <xdr:to>
      <xdr:col>86</xdr:col>
      <xdr:colOff>25400</xdr:colOff>
      <xdr:row>90</xdr:row>
      <xdr:rowOff>137401</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6230600" y="155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26442</xdr:rowOff>
    </xdr:from>
    <xdr:to>
      <xdr:col>85</xdr:col>
      <xdr:colOff>127000</xdr:colOff>
      <xdr:row>97</xdr:row>
      <xdr:rowOff>29260</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5481300" y="16657092"/>
          <a:ext cx="838200" cy="2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128655</xdr:rowOff>
    </xdr:from>
    <xdr:ext cx="534377" cy="259045"/>
    <xdr:sp macro="" textlink="">
      <xdr:nvSpPr>
        <xdr:cNvPr id="705" name="公債費平均値テキスト">
          <a:extLst>
            <a:ext uri="{FF2B5EF4-FFF2-40B4-BE49-F238E27FC236}">
              <a16:creationId xmlns:a16="http://schemas.microsoft.com/office/drawing/2014/main" id="{00000000-0008-0000-0700-0000C1020000}"/>
            </a:ext>
          </a:extLst>
        </xdr:cNvPr>
        <xdr:cNvSpPr txBox="1"/>
      </xdr:nvSpPr>
      <xdr:spPr>
        <a:xfrm>
          <a:off x="16370300" y="164164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105778</xdr:rowOff>
    </xdr:from>
    <xdr:to>
      <xdr:col>85</xdr:col>
      <xdr:colOff>177800</xdr:colOff>
      <xdr:row>97</xdr:row>
      <xdr:rowOff>35928</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6268700" y="1656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12192</xdr:rowOff>
    </xdr:from>
    <xdr:to>
      <xdr:col>81</xdr:col>
      <xdr:colOff>50800</xdr:colOff>
      <xdr:row>97</xdr:row>
      <xdr:rowOff>29260</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4592300" y="16642842"/>
          <a:ext cx="889000" cy="1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99924</xdr:rowOff>
    </xdr:from>
    <xdr:to>
      <xdr:col>81</xdr:col>
      <xdr:colOff>101600</xdr:colOff>
      <xdr:row>97</xdr:row>
      <xdr:rowOff>30074</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54305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46601</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33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12192</xdr:rowOff>
    </xdr:from>
    <xdr:to>
      <xdr:col>76</xdr:col>
      <xdr:colOff>114300</xdr:colOff>
      <xdr:row>97</xdr:row>
      <xdr:rowOff>42354</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flipV="1">
          <a:off x="13703300" y="16642842"/>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102667</xdr:rowOff>
    </xdr:from>
    <xdr:to>
      <xdr:col>76</xdr:col>
      <xdr:colOff>165100</xdr:colOff>
      <xdr:row>97</xdr:row>
      <xdr:rowOff>32817</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4541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49344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33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42354</xdr:rowOff>
    </xdr:from>
    <xdr:to>
      <xdr:col>71</xdr:col>
      <xdr:colOff>177800</xdr:colOff>
      <xdr:row>97</xdr:row>
      <xdr:rowOff>73710</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flipV="1">
          <a:off x="12814300" y="16673004"/>
          <a:ext cx="889000" cy="3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104826</xdr:rowOff>
    </xdr:from>
    <xdr:to>
      <xdr:col>72</xdr:col>
      <xdr:colOff>38100</xdr:colOff>
      <xdr:row>97</xdr:row>
      <xdr:rowOff>34976</xdr:rowOff>
    </xdr:to>
    <xdr:sp macro="" textlink="">
      <xdr:nvSpPr>
        <xdr:cNvPr id="714" name="フローチャート: 判断 713">
          <a:extLst>
            <a:ext uri="{FF2B5EF4-FFF2-40B4-BE49-F238E27FC236}">
              <a16:creationId xmlns:a16="http://schemas.microsoft.com/office/drawing/2014/main" id="{00000000-0008-0000-0700-0000CA020000}"/>
            </a:ext>
          </a:extLst>
        </xdr:cNvPr>
        <xdr:cNvSpPr/>
      </xdr:nvSpPr>
      <xdr:spPr>
        <a:xfrm>
          <a:off x="13652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51503</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33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130417</xdr:rowOff>
    </xdr:from>
    <xdr:to>
      <xdr:col>67</xdr:col>
      <xdr:colOff>101600</xdr:colOff>
      <xdr:row>97</xdr:row>
      <xdr:rowOff>60567</xdr:rowOff>
    </xdr:to>
    <xdr:sp macro="" textlink="">
      <xdr:nvSpPr>
        <xdr:cNvPr id="716" name="フローチャート: 判断 715">
          <a:extLst>
            <a:ext uri="{FF2B5EF4-FFF2-40B4-BE49-F238E27FC236}">
              <a16:creationId xmlns:a16="http://schemas.microsoft.com/office/drawing/2014/main" id="{00000000-0008-0000-0700-0000CC020000}"/>
            </a:ext>
          </a:extLst>
        </xdr:cNvPr>
        <xdr:cNvSpPr/>
      </xdr:nvSpPr>
      <xdr:spPr>
        <a:xfrm>
          <a:off x="12763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77094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36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147092</xdr:rowOff>
    </xdr:from>
    <xdr:to>
      <xdr:col>85</xdr:col>
      <xdr:colOff>177800</xdr:colOff>
      <xdr:row>97</xdr:row>
      <xdr:rowOff>77242</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6268700" y="1660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125519</xdr:rowOff>
    </xdr:from>
    <xdr:ext cx="534377" cy="259045"/>
    <xdr:sp macro="" textlink="">
      <xdr:nvSpPr>
        <xdr:cNvPr id="724" name="公債費該当値テキスト">
          <a:extLst>
            <a:ext uri="{FF2B5EF4-FFF2-40B4-BE49-F238E27FC236}">
              <a16:creationId xmlns:a16="http://schemas.microsoft.com/office/drawing/2014/main" id="{00000000-0008-0000-0700-0000D4020000}"/>
            </a:ext>
          </a:extLst>
        </xdr:cNvPr>
        <xdr:cNvSpPr txBox="1"/>
      </xdr:nvSpPr>
      <xdr:spPr>
        <a:xfrm>
          <a:off x="16370300" y="1658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149910</xdr:rowOff>
    </xdr:from>
    <xdr:to>
      <xdr:col>81</xdr:col>
      <xdr:colOff>101600</xdr:colOff>
      <xdr:row>97</xdr:row>
      <xdr:rowOff>80060</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5430500" y="1660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71187</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5214111" y="1670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132842</xdr:rowOff>
    </xdr:from>
    <xdr:to>
      <xdr:col>76</xdr:col>
      <xdr:colOff>165100</xdr:colOff>
      <xdr:row>97</xdr:row>
      <xdr:rowOff>62992</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4541500" y="1659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54119</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4325111" y="16684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163004</xdr:rowOff>
    </xdr:from>
    <xdr:to>
      <xdr:col>72</xdr:col>
      <xdr:colOff>38100</xdr:colOff>
      <xdr:row>97</xdr:row>
      <xdr:rowOff>93154</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3652500" y="1662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84281</xdr:rowOff>
    </xdr:from>
    <xdr:ext cx="534377"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3436111" y="16714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22910</xdr:rowOff>
    </xdr:from>
    <xdr:to>
      <xdr:col>67</xdr:col>
      <xdr:colOff>101600</xdr:colOff>
      <xdr:row>97</xdr:row>
      <xdr:rowOff>124510</xdr:rowOff>
    </xdr:to>
    <xdr:sp macro="" textlink="">
      <xdr:nvSpPr>
        <xdr:cNvPr id="731" name="楕円 730">
          <a:extLst>
            <a:ext uri="{FF2B5EF4-FFF2-40B4-BE49-F238E27FC236}">
              <a16:creationId xmlns:a16="http://schemas.microsoft.com/office/drawing/2014/main" id="{00000000-0008-0000-0700-0000DB020000}"/>
            </a:ext>
          </a:extLst>
        </xdr:cNvPr>
        <xdr:cNvSpPr/>
      </xdr:nvSpPr>
      <xdr:spPr>
        <a:xfrm>
          <a:off x="12763500" y="1665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115637</xdr:rowOff>
    </xdr:from>
    <xdr:ext cx="534377"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2547111" y="16746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3" name="諸支出金グラフ枠">
          <a:extLst>
            <a:ext uri="{FF2B5EF4-FFF2-40B4-BE49-F238E27FC236}">
              <a16:creationId xmlns:a16="http://schemas.microsoft.com/office/drawing/2014/main" id="{00000000-0008-0000-0700-0000F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11227</xdr:rowOff>
    </xdr:from>
    <xdr:to>
      <xdr:col>116</xdr:col>
      <xdr:colOff>62864</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flipV="1">
          <a:off x="22159595" y="5154727"/>
          <a:ext cx="1269" cy="1500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55" name="諸支出金最小値テキスト">
          <a:extLst>
            <a:ext uri="{FF2B5EF4-FFF2-40B4-BE49-F238E27FC236}">
              <a16:creationId xmlns:a16="http://schemas.microsoft.com/office/drawing/2014/main" id="{00000000-0008-0000-0700-0000F3020000}"/>
            </a:ext>
          </a:extLst>
        </xdr:cNvPr>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129354</xdr:rowOff>
    </xdr:from>
    <xdr:ext cx="469744" cy="259045"/>
    <xdr:sp macro="" textlink="">
      <xdr:nvSpPr>
        <xdr:cNvPr id="757" name="諸支出金最大値テキスト">
          <a:extLst>
            <a:ext uri="{FF2B5EF4-FFF2-40B4-BE49-F238E27FC236}">
              <a16:creationId xmlns:a16="http://schemas.microsoft.com/office/drawing/2014/main" id="{00000000-0008-0000-0700-0000F5020000}"/>
            </a:ext>
          </a:extLst>
        </xdr:cNvPr>
        <xdr:cNvSpPr txBox="1"/>
      </xdr:nvSpPr>
      <xdr:spPr>
        <a:xfrm>
          <a:off x="22212300" y="492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11227</xdr:rowOff>
    </xdr:from>
    <xdr:to>
      <xdr:col>116</xdr:col>
      <xdr:colOff>152400</xdr:colOff>
      <xdr:row>30</xdr:row>
      <xdr:rowOff>11227</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2072600" y="515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74744</xdr:rowOff>
    </xdr:from>
    <xdr:ext cx="313932" cy="259045"/>
    <xdr:sp macro="" textlink="">
      <xdr:nvSpPr>
        <xdr:cNvPr id="760" name="諸支出金平均値テキスト">
          <a:extLst>
            <a:ext uri="{FF2B5EF4-FFF2-40B4-BE49-F238E27FC236}">
              <a16:creationId xmlns:a16="http://schemas.microsoft.com/office/drawing/2014/main" id="{00000000-0008-0000-0700-0000F8020000}"/>
            </a:ext>
          </a:extLst>
        </xdr:cNvPr>
        <xdr:cNvSpPr txBox="1"/>
      </xdr:nvSpPr>
      <xdr:spPr>
        <a:xfrm>
          <a:off x="22212300" y="6418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77013</xdr:rowOff>
    </xdr:from>
    <xdr:to>
      <xdr:col>112</xdr:col>
      <xdr:colOff>38100</xdr:colOff>
      <xdr:row>39</xdr:row>
      <xdr:rowOff>7163</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21272500" y="65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23690</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66333" y="63673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65125</xdr:rowOff>
    </xdr:from>
    <xdr:to>
      <xdr:col>107</xdr:col>
      <xdr:colOff>101600</xdr:colOff>
      <xdr:row>38</xdr:row>
      <xdr:rowOff>166725</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20383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11802</xdr:rowOff>
    </xdr:from>
    <xdr:ext cx="313932"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77333" y="63554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62382</xdr:rowOff>
    </xdr:from>
    <xdr:to>
      <xdr:col>102</xdr:col>
      <xdr:colOff>165100</xdr:colOff>
      <xdr:row>38</xdr:row>
      <xdr:rowOff>163982</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9494500" y="657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9059</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88333" y="6352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56438</xdr:rowOff>
    </xdr:from>
    <xdr:to>
      <xdr:col>98</xdr:col>
      <xdr:colOff>38100</xdr:colOff>
      <xdr:row>38</xdr:row>
      <xdr:rowOff>158038</xdr:rowOff>
    </xdr:to>
    <xdr:sp macro="" textlink="">
      <xdr:nvSpPr>
        <xdr:cNvPr id="771" name="フローチャート: 判断 770">
          <a:extLst>
            <a:ext uri="{FF2B5EF4-FFF2-40B4-BE49-F238E27FC236}">
              <a16:creationId xmlns:a16="http://schemas.microsoft.com/office/drawing/2014/main" id="{00000000-0008-0000-0700-000003030000}"/>
            </a:ext>
          </a:extLst>
        </xdr:cNvPr>
        <xdr:cNvSpPr/>
      </xdr:nvSpPr>
      <xdr:spPr>
        <a:xfrm>
          <a:off x="18605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3116</xdr:rowOff>
    </xdr:from>
    <xdr:ext cx="313932"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99333" y="63467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30294</xdr:rowOff>
    </xdr:from>
    <xdr:ext cx="249299" cy="259045"/>
    <xdr:sp macro="" textlink="">
      <xdr:nvSpPr>
        <xdr:cNvPr id="779" name="諸支出金該当値テキスト">
          <a:extLst>
            <a:ext uri="{FF2B5EF4-FFF2-40B4-BE49-F238E27FC236}">
              <a16:creationId xmlns:a16="http://schemas.microsoft.com/office/drawing/2014/main" id="{00000000-0008-0000-0700-00000B030000}"/>
            </a:ext>
          </a:extLst>
        </xdr:cNvPr>
        <xdr:cNvSpPr txBox="1"/>
      </xdr:nvSpPr>
      <xdr:spPr>
        <a:xfrm>
          <a:off x="22212300" y="6545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6" name="楕円 785">
          <a:extLst>
            <a:ext uri="{FF2B5EF4-FFF2-40B4-BE49-F238E27FC236}">
              <a16:creationId xmlns:a16="http://schemas.microsoft.com/office/drawing/2014/main" id="{00000000-0008-0000-0700-000012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a:extLst>
            <a:ext uri="{FF2B5EF4-FFF2-40B4-BE49-F238E27FC236}">
              <a16:creationId xmlns:a16="http://schemas.microsoft.com/office/drawing/2014/main" id="{00000000-0008-0000-07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4" name="前年度繰上充用金最小値テキスト">
          <a:extLst>
            <a:ext uri="{FF2B5EF4-FFF2-40B4-BE49-F238E27FC236}">
              <a16:creationId xmlns:a16="http://schemas.microsoft.com/office/drawing/2014/main" id="{00000000-0008-0000-0700-00002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6" name="前年度繰上充用金最大値テキスト">
          <a:extLst>
            <a:ext uri="{FF2B5EF4-FFF2-40B4-BE49-F238E27FC236}">
              <a16:creationId xmlns:a16="http://schemas.microsoft.com/office/drawing/2014/main" id="{00000000-0008-0000-0700-00002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9" name="前年度繰上充用金平均値テキスト">
          <a:extLst>
            <a:ext uri="{FF2B5EF4-FFF2-40B4-BE49-F238E27FC236}">
              <a16:creationId xmlns:a16="http://schemas.microsoft.com/office/drawing/2014/main" id="{00000000-0008-0000-0700-00002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8" name="前年度繰上充用金該当値テキスト">
          <a:extLst>
            <a:ext uri="{FF2B5EF4-FFF2-40B4-BE49-F238E27FC236}">
              <a16:creationId xmlns:a16="http://schemas.microsoft.com/office/drawing/2014/main" id="{00000000-0008-0000-0700-00003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a:extLst>
            <a:ext uri="{FF2B5EF4-FFF2-40B4-BE49-F238E27FC236}">
              <a16:creationId xmlns:a16="http://schemas.microsoft.com/office/drawing/2014/main" id="{00000000-0008-0000-0700-00004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a:extLst>
            <a:ext uri="{FF2B5EF4-FFF2-40B4-BE49-F238E27FC236}">
              <a16:creationId xmlns:a16="http://schemas.microsoft.com/office/drawing/2014/main" id="{00000000-0008-0000-0700-00004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令和元年度の住民一人当たりのコスト（目的別）において、土木費及び災害復旧事業費が類似団体内で最大、全国・県平均を突出して上回っている。　これは、平成２８年熊本地震により住まいを失った住民のための災害公営住宅整備及び災害復旧事業費によるものである。両事業の財源として借り入れた町債の償還が本格化すると、現在類似団体平均、全国・県平均を下回っている公債費の住民一人当たりのコストが上回ることが見込まれる。今後も庁舎再建も控えており、公債費償還に交付税措置がある場合でも将来の財政運営に支障を来さないよう事業の峻別に努める。</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民生費が類似団体平均を上回っている。こちらも平成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年熊本地震に関連する災害弔慰金、被災者への生活再建事業及び応急仮設住宅運営業務への費用があるためであり、今後仮設住宅の集約等により減少が予想される。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総務費が対前年度比で増加したのは、災害廃棄物処理基金積立 </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380.0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百万円（国ｸﾞﾘｰﾝﾆｭｰﾃﾞｨｰﾙ基金）、ふるさと納税の伸びによる返礼品・送料等関連費用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百万円増加したことによる。消防費の増は消防署車両整備等により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299.8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百万円の歳出増のためである。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熊本県益城町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財政調整基金残高は、令和元年度末で約</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1,119</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百万円。平常時の予算規模（</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10,000</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百万円）の１割程度で適正な規模と考えている。突発的な災害による財源不足に充てるためのもので、今回の平成</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年熊本地震により、中期的な財政見通しで財源不足が見込まれ、地方債償還が本格化する令和</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年以降取崩しが必要になると思われる。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令和元年度は、歳入増が歳出増を上回ったため実質収支が</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907.2</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百万円増となり実質単年度収支も</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907.8</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復旧・復興事業が続く期間は税収等一般財源収入が増加しても、公債費等一般財源充当経費の増加が上回り収支の改善は見込めない状況である。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熊本県益城町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一般会計及び公共下水道特別会計を除く特別会計において黒字となっている。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公共下水道事業特別会計では、歳入総額</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2,392,7</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百万円、歳出総額</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2,084.4,</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百万円、建設改良費等以外経費充当地方債</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838.9</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百万円より資金不足額が</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530.1</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百万円となりマイナスとなっている。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一般会計では、歳入総額</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46,493.5</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歳出総額</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46,791.0</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百万円から形式収支</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1,702.5</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百万円、翌年度に繰越すべき財源</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543.3</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百万円であるため実質収支</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1,159.2</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百万円となり標準財政規模比</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15.82%</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と大幅な伸びとなった。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介護保険特別会計の標準財政規模比が</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5.29%</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となっているのは、平成</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28</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年熊本地震で増えた要支援･介護者認定者数の減、介護保険料減免終了、国･県･支払基金等からの負担金返還等により実質収支が増えたためである。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今後も事務事業の見直しや未収金対策、使用料･手数料改定等の対策を図り、健全な財政運営を目指すとともに、平成</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28</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年熊本地震からの復旧・復興事業を着実に進めるための財源確保に努める。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熊本県益城町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元利償還金・・・臨時財政対策債</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27.7</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百万円増等による。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公営企業債の元利償還金に対する繰入金・・・水道事業会計、公共下水道特別会計、農業集落排水事業特別会計の３会計に対するものであり、</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123</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百万円増加した。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算入公債費等・・・臨時財政対策債、道路等整備事業債、学校建設事業債及び下水道建設事業債等の基準財政需要額への算入額であり、</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20</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百万円減少した。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実質公債費比率の分子・・・以上により</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155</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百万円増加した。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実質公債費比率は単年度で</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2.1</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ポイント増となり、３か年平均で</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0.3</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ポイントの減となっている。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今後も庁舎再建等に起債をすることになるが、復旧事業等の経費の財源として借り入れた地方債の元金償還据置期間終了し償還が本格化するため、単年度比率が令和</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年度比率から増加すると見込まれ、３か年平均も増加していくと見込まれる。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熊本県益城町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一般会計等に係る地方債の現在高・・・平成</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年熊本地震の影響により災害対策債や災害復旧事業債等により前年度より</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10,921</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百万円残高が増加している。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公営企業債等繰入見込額・・・公営企業会計の起債残高に対する繰入見込額で、水道事業</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632.5</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百万円、公共下水道</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4,049.7</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百万円、農業集落排水</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457.7</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百万円となっている。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退職手当負担見込額・・・退職手当負担率の変更に伴い平成</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26</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年度から減少、また、平成</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年度は組合保有の基金を市町村に分配された。平成</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175</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百万円の減少。令和元年度は</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86</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百万円の減少。</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将来負担比率の分子・・・</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728</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百万円増加した。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年熊本地震からの復旧･復興事業財源とする地方債の発行により残高が大きく増加することが予想されるが、交付税措置が有利な地方債活用に努め、比率の急激な上昇を抑える</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熊本県益城町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令和元年度熊本地震災害廃棄物処理基金補助金の交付を受け減債基金に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年熊本地震復興基金」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百万円を被災者支援のため繰入れた。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公共施設整備基金に運用益と利子分を合わせ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公共下水道建設基金に条例規定分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基金残高合計が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年熊本地震災害からの復旧・復興事業の推進に伴い、国の補助や補正予算等の支援、県の支援、地方債の借入やそれに伴う交付税措置等でも賄いきれない費用負担を基金繰入による対応で予定している。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に完成した災害公営住宅にかかる家賃低廉化補助金については、交付年度の災害公営住宅整備事業債の償還財源・維持補修費等に充当してもなお剰余が生じる際は、同事業債の償還財源として減債基金、将来予想される大規模改修に備え公共施設整備基金に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年熊本地震復興基金：市町村創意工夫事業（被災者の支援）の財源とするため。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公共施設整備基金：公共施設整備の財源不足に対応するため。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公共下水道建設基金：公共下水道施設整備の財源不足に対応するため。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地域福祉基金：高齢者の地域保健福祉の増進にかかる事業の財源とするため。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公園整備基金：公園整備の財源不足に対応するため。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年熊本地震復興基金：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273.4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百万円を被災者支援のため繰入れた。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公共施設整備基金に運用益と利子分を合わせ</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百万円を積立てた。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公共下水道建設基金：条例規定分及び利子分の積立てにより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地域福祉基金に運用益と利子分を合わせ</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基金設置の目的に沿い、平成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年熊本地震災害からの復旧・復興事業への繰入を行う。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事務事業の見直しや効率的な予算執行などの収支改善に取り組むことにより、中期的な財政運営が見通せる状況となっているが、今後の復旧・復興事業の進捗によって新たな課題が生じる可能性もあるため、適切に基金を活用してい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利子分を積立てたことにより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年熊本地震災害からの復旧・復興事業の推進に伴い、国の補助や補正予算等の支援、県の支援、地方債の借入やそれに伴う交付税措置等でも賄いきれない費用負担を基金繰入による対応で予定している。令和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月作成の中期見通しでは、同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年度には枯渇見込みであるので、不測の事態に対応できるよう標準財政規模の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百万円）を目途に積立を行う。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令和元年度熊本地震災害廃棄物処理基金補助金の交付を受け減債基金に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380.8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百万円を積立てた。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元年度に完成した災害公営住宅にかかる家賃低廉化補助金については、交付年度の災害公営住宅整備事業債の償還財源・維持補修費等に充当してもなお剰余が生じる際は、同事業債の償還財源として減債基金、将来予想される大規模改修に備え公共施設整備基金に積み立てる。</a:t>
          </a:r>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年熊本地震復興基金：市町村創意工夫事業（被災者の支援）の財源とするため。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公共施設整備基金：公共施設整備の財源不足に対応するため。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公共下水道建設基金：公共下水道施設整備の財源不足に対応するため。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地域福祉基金：高齢者の地域保健福祉の増進にかかる事業の財源とするため。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公園整備基金：公園整備の財源不足に対応するため。</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年熊本地震復興基金：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百万円を被災者支援のため繰入れた。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公共施設整備基金：利子分の積立てにより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公共下水道建設基金：条例規定分及び利子分の積立てにより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地域福祉基金：利子分の積立てにより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406261A-3624-4738-91F8-67D593A605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2EA8668-9AE9-4EF6-8786-EA4A9BB6D4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C37E73BE-C698-4B9A-BB71-E206B11D444E}"/>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5" name="正方形/長方形 4">
          <a:extLst>
            <a:ext uri="{FF2B5EF4-FFF2-40B4-BE49-F238E27FC236}">
              <a16:creationId xmlns:a16="http://schemas.microsoft.com/office/drawing/2014/main" id="{F49F2CEF-D67D-47EC-B592-8F8C9E0EA4BA}"/>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E469D18C-4BFA-4233-8800-5683595A6F5E}"/>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0A7F69C7-C909-4E4F-BFDB-F799FA331F63}"/>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82A13015-6E6E-4D66-96C4-E27CF855A83C}"/>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CE120EF3-D897-46AD-BEE7-F8277257044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熊本県益城町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868619CB-D7FE-4C35-9FBA-538237900581}"/>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2C567ED0-8B43-407E-8C62-646AA5530CF4}"/>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81209667-5957-4292-9052-24BF11DD6B7B}"/>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F96A07D2-1C22-4796-B7CE-E11B6955355D}"/>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784F4E8F-4F24-4141-9419-A6AD24DC51FE}"/>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014B03AE-E2AE-4258-8A4C-22CFD02BC474}"/>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33,099
32,932
65.68
48,493,479
46,791,008
1,159,173
7,324,602
38,847,141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B070E290-E92E-4BF5-944E-FFE443DA7C26}"/>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F8312335-69BD-4523-9C37-A9A9E5E27701}"/>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482A897D-5B55-44DB-9BB9-6DE3716B845F}"/>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32.2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93F303B3-069D-495A-989E-EE5C09365486}"/>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38A51BBC-7055-42B9-9298-9361833CFB96}"/>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C25AFA6A-B86C-4BC1-84F9-47910626EFE8}"/>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DDB74303-80FC-475A-9245-4A5E3D757F3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BD756507-5D5F-4AF8-8E74-C10F122DDD8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1BD1212A-AEA2-4176-8265-D51704B643D5}"/>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297C321D-0982-46AD-A756-4EAD0D710A99}"/>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CF6FAD5E-1E80-413E-B9C1-C7BC4299D7B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48F9F212-2994-4563-853A-1B5D946A5818}"/>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446BD664-7BAE-4195-974F-ECF7E494782E}"/>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1D3CCE9D-6632-4FFE-BF2E-4EA8DAB915FA}"/>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12C6D88A-66A8-4310-8ED7-CCABCF9A1AB7}"/>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DCCBE3B2-C298-415E-A2DB-5B8A0CB213A5}"/>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EAA47572-F095-45ED-94B4-49BE97A39DEB}"/>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a:extLst>
            <a:ext uri="{FF2B5EF4-FFF2-40B4-BE49-F238E27FC236}">
              <a16:creationId xmlns:a16="http://schemas.microsoft.com/office/drawing/2014/main" id="{9DA5DCD7-F4B0-4D16-B551-E8FBAEE9BBFB}"/>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a:extLst>
            <a:ext uri="{FF2B5EF4-FFF2-40B4-BE49-F238E27FC236}">
              <a16:creationId xmlns:a16="http://schemas.microsoft.com/office/drawing/2014/main" id="{0B3A3154-9B87-4421-98C1-D0216B9D6211}"/>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5" name="テキスト ボックス 34">
          <a:extLst>
            <a:ext uri="{FF2B5EF4-FFF2-40B4-BE49-F238E27FC236}">
              <a16:creationId xmlns:a16="http://schemas.microsoft.com/office/drawing/2014/main" id="{CCBDB4FB-86EB-433D-9020-C46F4829676C}"/>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a:extLst>
            <a:ext uri="{FF2B5EF4-FFF2-40B4-BE49-F238E27FC236}">
              <a16:creationId xmlns:a16="http://schemas.microsoft.com/office/drawing/2014/main" id="{E6F71965-AA33-4C79-A3F2-FE6C608A97EA}"/>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a:extLst>
            <a:ext uri="{FF2B5EF4-FFF2-40B4-BE49-F238E27FC236}">
              <a16:creationId xmlns:a16="http://schemas.microsoft.com/office/drawing/2014/main" id="{1FD12774-028E-4851-B927-C0E574A44604}"/>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7422502B-64BA-4102-95D5-49835C49CADB}"/>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id="{CF4A419F-618A-4FDC-A860-9ABFB17AF9CB}"/>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a:extLst>
            <a:ext uri="{FF2B5EF4-FFF2-40B4-BE49-F238E27FC236}">
              <a16:creationId xmlns:a16="http://schemas.microsoft.com/office/drawing/2014/main" id="{362682C5-0589-41E5-AB18-5910FA1C9D79}"/>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75DEB654-46BD-4577-A749-3C83ABC948D6}"/>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43EF3634-A870-475F-9004-1106DE66884D}"/>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24D6F51F-4164-43E9-B075-5932A9FF4A84}"/>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D883A564-C6ED-4767-B622-C0AE627C7587}"/>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723DCAEC-D670-483C-A370-4DB67D092C32}"/>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0B0A4C1C-B91D-4D88-9E18-A4971FF3EDCC}"/>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6981D4E7-A7A3-4518-AE8C-9A3E5CC9945E}"/>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487FBFA3-4269-443B-B4DF-E0B35F75E174}"/>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CF61DEFB-BDE1-4BDB-B7A3-584A9EEC93B7}"/>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C64A7B1C-5C5E-40A5-881D-7C2BA58978FB}"/>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までは類似団体とほぼ変わらなかったが、令和元年度末までに体育館や災害公営住宅が完成したため全体として率が低下した。今後も学校等、数棟の建物の完成が予定されているため、一時的に率が低下することも考えられるが、長期的には率が上昇すると考えられ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id="{4EDF683C-6A24-419D-8DF2-00584F8D889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96DB6B7A-A429-404D-87D9-0D69B49170F6}"/>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3" name="テキスト ボックス 52">
          <a:extLst>
            <a:ext uri="{FF2B5EF4-FFF2-40B4-BE49-F238E27FC236}">
              <a16:creationId xmlns:a16="http://schemas.microsoft.com/office/drawing/2014/main" id="{E52EED35-06CE-4771-972F-277436E17A85}"/>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4" name="直線コネクタ 53">
          <a:extLst>
            <a:ext uri="{FF2B5EF4-FFF2-40B4-BE49-F238E27FC236}">
              <a16:creationId xmlns:a16="http://schemas.microsoft.com/office/drawing/2014/main" id="{3E4A189C-1EC5-4E3E-AF48-31ED33BD3277}"/>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5" name="テキスト ボックス 54">
          <a:extLst>
            <a:ext uri="{FF2B5EF4-FFF2-40B4-BE49-F238E27FC236}">
              <a16:creationId xmlns:a16="http://schemas.microsoft.com/office/drawing/2014/main" id="{6937284B-0BC3-4648-A11D-7FC1CDA4CB14}"/>
            </a:ext>
          </a:extLst>
        </xdr:cNvPr>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6" name="直線コネクタ 55">
          <a:extLst>
            <a:ext uri="{FF2B5EF4-FFF2-40B4-BE49-F238E27FC236}">
              <a16:creationId xmlns:a16="http://schemas.microsoft.com/office/drawing/2014/main" id="{CA380EA8-6A02-405F-98ED-08F1D6D95F4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7" name="テキスト ボックス 56">
          <a:extLst>
            <a:ext uri="{FF2B5EF4-FFF2-40B4-BE49-F238E27FC236}">
              <a16:creationId xmlns:a16="http://schemas.microsoft.com/office/drawing/2014/main" id="{D995BBA7-D42A-4F2C-95C1-7C6115B47B1B}"/>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8" name="直線コネクタ 57">
          <a:extLst>
            <a:ext uri="{FF2B5EF4-FFF2-40B4-BE49-F238E27FC236}">
              <a16:creationId xmlns:a16="http://schemas.microsoft.com/office/drawing/2014/main" id="{777D7985-348B-4D7E-A6E6-39591A7CD1F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9" name="テキスト ボックス 58">
          <a:extLst>
            <a:ext uri="{FF2B5EF4-FFF2-40B4-BE49-F238E27FC236}">
              <a16:creationId xmlns:a16="http://schemas.microsoft.com/office/drawing/2014/main" id="{F236CFE0-228C-47FD-80EC-33A24E483D7B}"/>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0" name="直線コネクタ 59">
          <a:extLst>
            <a:ext uri="{FF2B5EF4-FFF2-40B4-BE49-F238E27FC236}">
              <a16:creationId xmlns:a16="http://schemas.microsoft.com/office/drawing/2014/main" id="{EAB77877-6E0D-40AD-ADB2-6F42684E06AE}"/>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1" name="テキスト ボックス 60">
          <a:extLst>
            <a:ext uri="{FF2B5EF4-FFF2-40B4-BE49-F238E27FC236}">
              <a16:creationId xmlns:a16="http://schemas.microsoft.com/office/drawing/2014/main" id="{30CCA4E6-17DB-44F5-A0D9-1A6187B35CD7}"/>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1E900279-55E1-466B-AC3C-57956FB41A9D}"/>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1D90E50A-84F7-4AE0-A78C-87ABDD124A2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2A643D51-EB94-44CC-8608-0066EFAE44D3}"/>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144780</xdr:rowOff>
    </xdr:from>
    <xdr:to>
      <xdr:col>23</xdr:col>
      <xdr:colOff>85090</xdr:colOff>
      <xdr:row>33</xdr:row>
      <xdr:rowOff>24130</xdr:rowOff>
    </xdr:to>
    <xdr:cxnSp macro="">
      <xdr:nvCxnSpPr>
        <xdr:cNvPr id="65" name="直線コネクタ 64">
          <a:extLst>
            <a:ext uri="{FF2B5EF4-FFF2-40B4-BE49-F238E27FC236}">
              <a16:creationId xmlns:a16="http://schemas.microsoft.com/office/drawing/2014/main" id="{6704CFF0-8781-42E3-9873-39C53CB860F9}"/>
            </a:ext>
          </a:extLst>
        </xdr:cNvPr>
        <xdr:cNvCxnSpPr/>
      </xdr:nvCxnSpPr>
      <xdr:spPr>
        <a:xfrm flipV="1">
          <a:off x="4760595" y="5374005"/>
          <a:ext cx="1270" cy="10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27957</xdr:rowOff>
    </xdr:from>
    <xdr:ext cx="405111" cy="259045"/>
    <xdr:sp macro="" textlink="">
      <xdr:nvSpPr>
        <xdr:cNvPr id="66" name="有形固定資産減価償却率最小値テキスト">
          <a:extLst>
            <a:ext uri="{FF2B5EF4-FFF2-40B4-BE49-F238E27FC236}">
              <a16:creationId xmlns:a16="http://schemas.microsoft.com/office/drawing/2014/main" id="{FDF54C54-0DF1-422F-8FCB-180D8376207E}"/>
            </a:ext>
          </a:extLst>
        </xdr:cNvPr>
        <xdr:cNvSpPr txBox="1"/>
      </xdr:nvSpPr>
      <xdr:spPr>
        <a:xfrm>
          <a:off x="4813300" y="6457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24130</xdr:rowOff>
    </xdr:from>
    <xdr:to>
      <xdr:col>23</xdr:col>
      <xdr:colOff>174625</xdr:colOff>
      <xdr:row>33</xdr:row>
      <xdr:rowOff>24130</xdr:rowOff>
    </xdr:to>
    <xdr:cxnSp macro="">
      <xdr:nvCxnSpPr>
        <xdr:cNvPr id="67" name="直線コネクタ 66">
          <a:extLst>
            <a:ext uri="{FF2B5EF4-FFF2-40B4-BE49-F238E27FC236}">
              <a16:creationId xmlns:a16="http://schemas.microsoft.com/office/drawing/2014/main" id="{847C98C7-5FE5-459A-B759-E0F375BB7D4D}"/>
            </a:ext>
          </a:extLst>
        </xdr:cNvPr>
        <xdr:cNvCxnSpPr/>
      </xdr:nvCxnSpPr>
      <xdr:spPr>
        <a:xfrm>
          <a:off x="4673600" y="6453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91457</xdr:rowOff>
    </xdr:from>
    <xdr:ext cx="405111" cy="259045"/>
    <xdr:sp macro="" textlink="">
      <xdr:nvSpPr>
        <xdr:cNvPr id="68" name="有形固定資産減価償却率最大値テキスト">
          <a:extLst>
            <a:ext uri="{FF2B5EF4-FFF2-40B4-BE49-F238E27FC236}">
              <a16:creationId xmlns:a16="http://schemas.microsoft.com/office/drawing/2014/main" id="{054EF107-8F0C-4D16-ACA0-B785D119AAF6}"/>
            </a:ext>
          </a:extLst>
        </xdr:cNvPr>
        <xdr:cNvSpPr txBox="1"/>
      </xdr:nvSpPr>
      <xdr:spPr>
        <a:xfrm>
          <a:off x="4813300" y="5149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144780</xdr:rowOff>
    </xdr:from>
    <xdr:to>
      <xdr:col>23</xdr:col>
      <xdr:colOff>174625</xdr:colOff>
      <xdr:row>26</xdr:row>
      <xdr:rowOff>144780</xdr:rowOff>
    </xdr:to>
    <xdr:cxnSp macro="">
      <xdr:nvCxnSpPr>
        <xdr:cNvPr id="69" name="直線コネクタ 68">
          <a:extLst>
            <a:ext uri="{FF2B5EF4-FFF2-40B4-BE49-F238E27FC236}">
              <a16:creationId xmlns:a16="http://schemas.microsoft.com/office/drawing/2014/main" id="{606590EE-EABA-4F36-B119-B87BEEE7DB6D}"/>
            </a:ext>
          </a:extLst>
        </xdr:cNvPr>
        <xdr:cNvCxnSpPr/>
      </xdr:nvCxnSpPr>
      <xdr:spPr>
        <a:xfrm>
          <a:off x="4673600" y="537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15765</xdr:rowOff>
    </xdr:from>
    <xdr:ext cx="405111" cy="259045"/>
    <xdr:sp macro="" textlink="">
      <xdr:nvSpPr>
        <xdr:cNvPr id="70" name="有形固定資産減価償却率平均値テキスト">
          <a:extLst>
            <a:ext uri="{FF2B5EF4-FFF2-40B4-BE49-F238E27FC236}">
              <a16:creationId xmlns:a16="http://schemas.microsoft.com/office/drawing/2014/main" id="{FA82E66B-E7B5-40C3-95B6-BF31122EA31C}"/>
            </a:ext>
          </a:extLst>
        </xdr:cNvPr>
        <xdr:cNvSpPr txBox="1"/>
      </xdr:nvSpPr>
      <xdr:spPr>
        <a:xfrm>
          <a:off x="4813300" y="57593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37338</xdr:rowOff>
    </xdr:from>
    <xdr:to>
      <xdr:col>23</xdr:col>
      <xdr:colOff>136525</xdr:colOff>
      <xdr:row>29</xdr:row>
      <xdr:rowOff>138938</xdr:rowOff>
    </xdr:to>
    <xdr:sp macro="" textlink="">
      <xdr:nvSpPr>
        <xdr:cNvPr id="71" name="フローチャート: 判断 70">
          <a:extLst>
            <a:ext uri="{FF2B5EF4-FFF2-40B4-BE49-F238E27FC236}">
              <a16:creationId xmlns:a16="http://schemas.microsoft.com/office/drawing/2014/main" id="{D451954E-A57A-48AD-9FBA-4B08A9AA6C1D}"/>
            </a:ext>
          </a:extLst>
        </xdr:cNvPr>
        <xdr:cNvSpPr/>
      </xdr:nvSpPr>
      <xdr:spPr>
        <a:xfrm>
          <a:off x="4711700" y="57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9271</xdr:rowOff>
    </xdr:from>
    <xdr:to>
      <xdr:col>19</xdr:col>
      <xdr:colOff>187325</xdr:colOff>
      <xdr:row>29</xdr:row>
      <xdr:rowOff>110871</xdr:rowOff>
    </xdr:to>
    <xdr:sp macro="" textlink="">
      <xdr:nvSpPr>
        <xdr:cNvPr id="72" name="フローチャート: 判断 71">
          <a:extLst>
            <a:ext uri="{FF2B5EF4-FFF2-40B4-BE49-F238E27FC236}">
              <a16:creationId xmlns:a16="http://schemas.microsoft.com/office/drawing/2014/main" id="{DA6236EF-467D-4B2C-B780-A0BE013A098C}"/>
            </a:ext>
          </a:extLst>
        </xdr:cNvPr>
        <xdr:cNvSpPr/>
      </xdr:nvSpPr>
      <xdr:spPr>
        <a:xfrm>
          <a:off x="4000500" y="575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152654</xdr:rowOff>
    </xdr:from>
    <xdr:to>
      <xdr:col>15</xdr:col>
      <xdr:colOff>187325</xdr:colOff>
      <xdr:row>29</xdr:row>
      <xdr:rowOff>82804</xdr:rowOff>
    </xdr:to>
    <xdr:sp macro="" textlink="">
      <xdr:nvSpPr>
        <xdr:cNvPr id="73" name="フローチャート: 判断 72">
          <a:extLst>
            <a:ext uri="{FF2B5EF4-FFF2-40B4-BE49-F238E27FC236}">
              <a16:creationId xmlns:a16="http://schemas.microsoft.com/office/drawing/2014/main" id="{291E582D-08F4-4E59-ABB0-5BFDE1698403}"/>
            </a:ext>
          </a:extLst>
        </xdr:cNvPr>
        <xdr:cNvSpPr/>
      </xdr:nvSpPr>
      <xdr:spPr>
        <a:xfrm>
          <a:off x="3238500" y="5724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109474</xdr:rowOff>
    </xdr:from>
    <xdr:to>
      <xdr:col>11</xdr:col>
      <xdr:colOff>187325</xdr:colOff>
      <xdr:row>29</xdr:row>
      <xdr:rowOff>39624</xdr:rowOff>
    </xdr:to>
    <xdr:sp macro="" textlink="">
      <xdr:nvSpPr>
        <xdr:cNvPr id="74" name="フローチャート: 判断 73">
          <a:extLst>
            <a:ext uri="{FF2B5EF4-FFF2-40B4-BE49-F238E27FC236}">
              <a16:creationId xmlns:a16="http://schemas.microsoft.com/office/drawing/2014/main" id="{C2F0D313-D6DF-4FC8-9FE1-7BB5E83022D0}"/>
            </a:ext>
          </a:extLst>
        </xdr:cNvPr>
        <xdr:cNvSpPr/>
      </xdr:nvSpPr>
      <xdr:spPr>
        <a:xfrm>
          <a:off x="2476500" y="568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51181</xdr:rowOff>
    </xdr:from>
    <xdr:to>
      <xdr:col>7</xdr:col>
      <xdr:colOff>187325</xdr:colOff>
      <xdr:row>28</xdr:row>
      <xdr:rowOff>152781</xdr:rowOff>
    </xdr:to>
    <xdr:sp macro="" textlink="">
      <xdr:nvSpPr>
        <xdr:cNvPr id="75" name="フローチャート: 判断 74">
          <a:extLst>
            <a:ext uri="{FF2B5EF4-FFF2-40B4-BE49-F238E27FC236}">
              <a16:creationId xmlns:a16="http://schemas.microsoft.com/office/drawing/2014/main" id="{257B2DB6-E335-47A0-9600-A3357B9AD043}"/>
            </a:ext>
          </a:extLst>
        </xdr:cNvPr>
        <xdr:cNvSpPr/>
      </xdr:nvSpPr>
      <xdr:spPr>
        <a:xfrm>
          <a:off x="1714500" y="562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C0487E59-1223-45B5-98B5-0C684FA438C5}"/>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C85CE194-BEB8-4364-9468-1217BC608456}"/>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FBC0E903-7712-4EA9-8810-B045FA11B6BF}"/>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3FD16B6B-1082-4E9B-989A-2DA4089CF2F4}"/>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AEEDD2BC-E475-41B8-944A-A33ECD8787F4}"/>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26162</xdr:rowOff>
    </xdr:from>
    <xdr:to>
      <xdr:col>23</xdr:col>
      <xdr:colOff>136525</xdr:colOff>
      <xdr:row>27</xdr:row>
      <xdr:rowOff>127762</xdr:rowOff>
    </xdr:to>
    <xdr:sp macro="" textlink="">
      <xdr:nvSpPr>
        <xdr:cNvPr id="81" name="楕円 80">
          <a:extLst>
            <a:ext uri="{FF2B5EF4-FFF2-40B4-BE49-F238E27FC236}">
              <a16:creationId xmlns:a16="http://schemas.microsoft.com/office/drawing/2014/main" id="{3F1DFC36-10B3-4E86-94AB-79A75117EDBD}"/>
            </a:ext>
          </a:extLst>
        </xdr:cNvPr>
        <xdr:cNvSpPr/>
      </xdr:nvSpPr>
      <xdr:spPr>
        <a:xfrm>
          <a:off x="4711700" y="542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112539</xdr:rowOff>
    </xdr:from>
    <xdr:ext cx="405111" cy="259045"/>
    <xdr:sp macro="" textlink="">
      <xdr:nvSpPr>
        <xdr:cNvPr id="82" name="有形固定資産減価償却率該当値テキスト">
          <a:extLst>
            <a:ext uri="{FF2B5EF4-FFF2-40B4-BE49-F238E27FC236}">
              <a16:creationId xmlns:a16="http://schemas.microsoft.com/office/drawing/2014/main" id="{309BC6A4-BE26-491E-8151-EB9294A7EE59}"/>
            </a:ext>
          </a:extLst>
        </xdr:cNvPr>
        <xdr:cNvSpPr txBox="1"/>
      </xdr:nvSpPr>
      <xdr:spPr>
        <a:xfrm>
          <a:off x="4813300" y="5341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9271</xdr:rowOff>
    </xdr:from>
    <xdr:to>
      <xdr:col>19</xdr:col>
      <xdr:colOff>187325</xdr:colOff>
      <xdr:row>29</xdr:row>
      <xdr:rowOff>110871</xdr:rowOff>
    </xdr:to>
    <xdr:sp macro="" textlink="">
      <xdr:nvSpPr>
        <xdr:cNvPr id="83" name="楕円 82">
          <a:extLst>
            <a:ext uri="{FF2B5EF4-FFF2-40B4-BE49-F238E27FC236}">
              <a16:creationId xmlns:a16="http://schemas.microsoft.com/office/drawing/2014/main" id="{34DD89E0-9E3C-419D-8441-8BEE8C4BFC6B}"/>
            </a:ext>
          </a:extLst>
        </xdr:cNvPr>
        <xdr:cNvSpPr/>
      </xdr:nvSpPr>
      <xdr:spPr>
        <a:xfrm>
          <a:off x="4000500" y="575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76962</xdr:rowOff>
    </xdr:from>
    <xdr:to>
      <xdr:col>23</xdr:col>
      <xdr:colOff>85725</xdr:colOff>
      <xdr:row>29</xdr:row>
      <xdr:rowOff>60071</xdr:rowOff>
    </xdr:to>
    <xdr:cxnSp macro="">
      <xdr:nvCxnSpPr>
        <xdr:cNvPr id="84" name="直線コネクタ 83">
          <a:extLst>
            <a:ext uri="{FF2B5EF4-FFF2-40B4-BE49-F238E27FC236}">
              <a16:creationId xmlns:a16="http://schemas.microsoft.com/office/drawing/2014/main" id="{3FADC0D5-ABEE-493F-BC5C-A8A9654962CF}"/>
            </a:ext>
          </a:extLst>
        </xdr:cNvPr>
        <xdr:cNvCxnSpPr/>
      </xdr:nvCxnSpPr>
      <xdr:spPr>
        <a:xfrm flipV="1">
          <a:off x="4051300" y="5477637"/>
          <a:ext cx="711200" cy="32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9271</xdr:rowOff>
    </xdr:from>
    <xdr:to>
      <xdr:col>15</xdr:col>
      <xdr:colOff>187325</xdr:colOff>
      <xdr:row>29</xdr:row>
      <xdr:rowOff>110871</xdr:rowOff>
    </xdr:to>
    <xdr:sp macro="" textlink="">
      <xdr:nvSpPr>
        <xdr:cNvPr id="85" name="楕円 84">
          <a:extLst>
            <a:ext uri="{FF2B5EF4-FFF2-40B4-BE49-F238E27FC236}">
              <a16:creationId xmlns:a16="http://schemas.microsoft.com/office/drawing/2014/main" id="{2225E9F9-BAB9-41E7-A3AB-2BC58869C160}"/>
            </a:ext>
          </a:extLst>
        </xdr:cNvPr>
        <xdr:cNvSpPr/>
      </xdr:nvSpPr>
      <xdr:spPr>
        <a:xfrm>
          <a:off x="3238500" y="575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60071</xdr:rowOff>
    </xdr:from>
    <xdr:to>
      <xdr:col>19</xdr:col>
      <xdr:colOff>136525</xdr:colOff>
      <xdr:row>29</xdr:row>
      <xdr:rowOff>60071</xdr:rowOff>
    </xdr:to>
    <xdr:cxnSp macro="">
      <xdr:nvCxnSpPr>
        <xdr:cNvPr id="86" name="直線コネクタ 85">
          <a:extLst>
            <a:ext uri="{FF2B5EF4-FFF2-40B4-BE49-F238E27FC236}">
              <a16:creationId xmlns:a16="http://schemas.microsoft.com/office/drawing/2014/main" id="{93C8420B-08CB-403E-988E-8D70A59B827E}"/>
            </a:ext>
          </a:extLst>
        </xdr:cNvPr>
        <xdr:cNvCxnSpPr/>
      </xdr:nvCxnSpPr>
      <xdr:spPr>
        <a:xfrm>
          <a:off x="3289300" y="5803646"/>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146177</xdr:rowOff>
    </xdr:from>
    <xdr:to>
      <xdr:col>11</xdr:col>
      <xdr:colOff>187325</xdr:colOff>
      <xdr:row>29</xdr:row>
      <xdr:rowOff>76327</xdr:rowOff>
    </xdr:to>
    <xdr:sp macro="" textlink="">
      <xdr:nvSpPr>
        <xdr:cNvPr id="87" name="楕円 86">
          <a:extLst>
            <a:ext uri="{FF2B5EF4-FFF2-40B4-BE49-F238E27FC236}">
              <a16:creationId xmlns:a16="http://schemas.microsoft.com/office/drawing/2014/main" id="{755B0F5C-EF7E-4570-A51C-99BC789D54FE}"/>
            </a:ext>
          </a:extLst>
        </xdr:cNvPr>
        <xdr:cNvSpPr/>
      </xdr:nvSpPr>
      <xdr:spPr>
        <a:xfrm>
          <a:off x="2476500" y="571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25527</xdr:rowOff>
    </xdr:from>
    <xdr:to>
      <xdr:col>15</xdr:col>
      <xdr:colOff>136525</xdr:colOff>
      <xdr:row>29</xdr:row>
      <xdr:rowOff>60071</xdr:rowOff>
    </xdr:to>
    <xdr:cxnSp macro="">
      <xdr:nvCxnSpPr>
        <xdr:cNvPr id="88" name="直線コネクタ 87">
          <a:extLst>
            <a:ext uri="{FF2B5EF4-FFF2-40B4-BE49-F238E27FC236}">
              <a16:creationId xmlns:a16="http://schemas.microsoft.com/office/drawing/2014/main" id="{146CDE7C-786F-4E66-9D9F-B99825BCB431}"/>
            </a:ext>
          </a:extLst>
        </xdr:cNvPr>
        <xdr:cNvCxnSpPr/>
      </xdr:nvCxnSpPr>
      <xdr:spPr>
        <a:xfrm>
          <a:off x="2527300" y="5769102"/>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101998</xdr:rowOff>
    </xdr:from>
    <xdr:ext cx="405111" cy="259045"/>
    <xdr:sp macro="" textlink="">
      <xdr:nvSpPr>
        <xdr:cNvPr id="89" name="n_1aveValue有形固定資産減価償却率">
          <a:extLst>
            <a:ext uri="{FF2B5EF4-FFF2-40B4-BE49-F238E27FC236}">
              <a16:creationId xmlns:a16="http://schemas.microsoft.com/office/drawing/2014/main" id="{B5E41E32-1494-42B7-9CBB-FAB397E0451D}"/>
            </a:ext>
          </a:extLst>
        </xdr:cNvPr>
        <xdr:cNvSpPr txBox="1"/>
      </xdr:nvSpPr>
      <xdr:spPr>
        <a:xfrm>
          <a:off x="3836044" y="5845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99331</xdr:rowOff>
    </xdr:from>
    <xdr:ext cx="405111" cy="259045"/>
    <xdr:sp macro="" textlink="">
      <xdr:nvSpPr>
        <xdr:cNvPr id="90" name="n_2aveValue有形固定資産減価償却率">
          <a:extLst>
            <a:ext uri="{FF2B5EF4-FFF2-40B4-BE49-F238E27FC236}">
              <a16:creationId xmlns:a16="http://schemas.microsoft.com/office/drawing/2014/main" id="{CF2B7CD9-910D-4B43-B694-9D84520AFB31}"/>
            </a:ext>
          </a:extLst>
        </xdr:cNvPr>
        <xdr:cNvSpPr txBox="1"/>
      </xdr:nvSpPr>
      <xdr:spPr>
        <a:xfrm>
          <a:off x="3086744" y="5500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56151</xdr:rowOff>
    </xdr:from>
    <xdr:ext cx="405111" cy="259045"/>
    <xdr:sp macro="" textlink="">
      <xdr:nvSpPr>
        <xdr:cNvPr id="91" name="n_3aveValue有形固定資産減価償却率">
          <a:extLst>
            <a:ext uri="{FF2B5EF4-FFF2-40B4-BE49-F238E27FC236}">
              <a16:creationId xmlns:a16="http://schemas.microsoft.com/office/drawing/2014/main" id="{730EF38F-B569-4421-84E7-F9AD06CECADB}"/>
            </a:ext>
          </a:extLst>
        </xdr:cNvPr>
        <xdr:cNvSpPr txBox="1"/>
      </xdr:nvSpPr>
      <xdr:spPr>
        <a:xfrm>
          <a:off x="2324744" y="5456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169308</xdr:rowOff>
    </xdr:from>
    <xdr:ext cx="405111" cy="259045"/>
    <xdr:sp macro="" textlink="">
      <xdr:nvSpPr>
        <xdr:cNvPr id="92" name="n_4aveValue有形固定資産減価償却率">
          <a:extLst>
            <a:ext uri="{FF2B5EF4-FFF2-40B4-BE49-F238E27FC236}">
              <a16:creationId xmlns:a16="http://schemas.microsoft.com/office/drawing/2014/main" id="{89A23B27-D573-4614-A009-766C62257628}"/>
            </a:ext>
          </a:extLst>
        </xdr:cNvPr>
        <xdr:cNvSpPr txBox="1"/>
      </xdr:nvSpPr>
      <xdr:spPr>
        <a:xfrm>
          <a:off x="1562744" y="5398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127398</xdr:rowOff>
    </xdr:from>
    <xdr:ext cx="405111" cy="259045"/>
    <xdr:sp macro="" textlink="">
      <xdr:nvSpPr>
        <xdr:cNvPr id="93" name="n_1mainValue有形固定資産減価償却率">
          <a:extLst>
            <a:ext uri="{FF2B5EF4-FFF2-40B4-BE49-F238E27FC236}">
              <a16:creationId xmlns:a16="http://schemas.microsoft.com/office/drawing/2014/main" id="{7C68D17B-58D8-4575-A6E4-F515E2407A19}"/>
            </a:ext>
          </a:extLst>
        </xdr:cNvPr>
        <xdr:cNvSpPr txBox="1"/>
      </xdr:nvSpPr>
      <xdr:spPr>
        <a:xfrm>
          <a:off x="3836044" y="5528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101998</xdr:rowOff>
    </xdr:from>
    <xdr:ext cx="405111" cy="259045"/>
    <xdr:sp macro="" textlink="">
      <xdr:nvSpPr>
        <xdr:cNvPr id="94" name="n_2mainValue有形固定資産減価償却率">
          <a:extLst>
            <a:ext uri="{FF2B5EF4-FFF2-40B4-BE49-F238E27FC236}">
              <a16:creationId xmlns:a16="http://schemas.microsoft.com/office/drawing/2014/main" id="{A01B4BE7-6B33-4E2A-A4EC-1FE572A78ACC}"/>
            </a:ext>
          </a:extLst>
        </xdr:cNvPr>
        <xdr:cNvSpPr txBox="1"/>
      </xdr:nvSpPr>
      <xdr:spPr>
        <a:xfrm>
          <a:off x="3086744" y="5845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67454</xdr:rowOff>
    </xdr:from>
    <xdr:ext cx="405111" cy="259045"/>
    <xdr:sp macro="" textlink="">
      <xdr:nvSpPr>
        <xdr:cNvPr id="95" name="n_3mainValue有形固定資産減価償却率">
          <a:extLst>
            <a:ext uri="{FF2B5EF4-FFF2-40B4-BE49-F238E27FC236}">
              <a16:creationId xmlns:a16="http://schemas.microsoft.com/office/drawing/2014/main" id="{D31FCF04-B587-4E6E-9A65-CC91DE27BE69}"/>
            </a:ext>
          </a:extLst>
        </xdr:cNvPr>
        <xdr:cNvSpPr txBox="1"/>
      </xdr:nvSpPr>
      <xdr:spPr>
        <a:xfrm>
          <a:off x="2324744" y="5811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a:extLst>
            <a:ext uri="{FF2B5EF4-FFF2-40B4-BE49-F238E27FC236}">
              <a16:creationId xmlns:a16="http://schemas.microsoft.com/office/drawing/2014/main" id="{6312D47A-4573-4CDC-9E89-A9195098234D}"/>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a:extLst>
            <a:ext uri="{FF2B5EF4-FFF2-40B4-BE49-F238E27FC236}">
              <a16:creationId xmlns:a16="http://schemas.microsoft.com/office/drawing/2014/main" id="{9E97A12D-DBE4-46F4-84AF-CE87F354CCDC}"/>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8" name="正方形/長方形 97">
          <a:extLst>
            <a:ext uri="{FF2B5EF4-FFF2-40B4-BE49-F238E27FC236}">
              <a16:creationId xmlns:a16="http://schemas.microsoft.com/office/drawing/2014/main" id="{C1C0D3D1-9FEA-4588-B0B8-3426CA167101}"/>
            </a:ext>
          </a:extLst>
        </xdr:cNvPr>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[ 1,671.7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a:extLst>
            <a:ext uri="{FF2B5EF4-FFF2-40B4-BE49-F238E27FC236}">
              <a16:creationId xmlns:a16="http://schemas.microsoft.com/office/drawing/2014/main" id="{E5EC4E31-660D-4AA1-9E80-3223E438B6DC}"/>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a:extLst>
            <a:ext uri="{FF2B5EF4-FFF2-40B4-BE49-F238E27FC236}">
              <a16:creationId xmlns:a16="http://schemas.microsoft.com/office/drawing/2014/main" id="{01A194E3-3051-40F0-A899-A7F49A7D5421}"/>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a:extLst>
            <a:ext uri="{FF2B5EF4-FFF2-40B4-BE49-F238E27FC236}">
              <a16:creationId xmlns:a16="http://schemas.microsoft.com/office/drawing/2014/main" id="{3B8EC058-E37F-46F0-A538-7DF588AE96B2}"/>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a:extLst>
            <a:ext uri="{FF2B5EF4-FFF2-40B4-BE49-F238E27FC236}">
              <a16:creationId xmlns:a16="http://schemas.microsoft.com/office/drawing/2014/main" id="{B80E90CF-6DEE-4F0A-AC85-E1DAAE1B1247}"/>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a:extLst>
            <a:ext uri="{FF2B5EF4-FFF2-40B4-BE49-F238E27FC236}">
              <a16:creationId xmlns:a16="http://schemas.microsoft.com/office/drawing/2014/main" id="{5A35F5D7-FF22-44F3-B656-74746CDE7CB2}"/>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a:extLst>
            <a:ext uri="{FF2B5EF4-FFF2-40B4-BE49-F238E27FC236}">
              <a16:creationId xmlns:a16="http://schemas.microsoft.com/office/drawing/2014/main" id="{020D5E64-7035-4879-B436-939D739C6615}"/>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a:extLst>
            <a:ext uri="{FF2B5EF4-FFF2-40B4-BE49-F238E27FC236}">
              <a16:creationId xmlns:a16="http://schemas.microsoft.com/office/drawing/2014/main" id="{8DE2946D-787F-4C1A-A94D-533D35905224}"/>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a:extLst>
            <a:ext uri="{FF2B5EF4-FFF2-40B4-BE49-F238E27FC236}">
              <a16:creationId xmlns:a16="http://schemas.microsoft.com/office/drawing/2014/main" id="{7EC17A02-9510-45E0-9E6F-7BD1931C6E41}"/>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a:extLst>
            <a:ext uri="{FF2B5EF4-FFF2-40B4-BE49-F238E27FC236}">
              <a16:creationId xmlns:a16="http://schemas.microsoft.com/office/drawing/2014/main" id="{EBCA26DC-C3B5-4CBA-95B8-F130E600B57B}"/>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a:extLst>
            <a:ext uri="{FF2B5EF4-FFF2-40B4-BE49-F238E27FC236}">
              <a16:creationId xmlns:a16="http://schemas.microsoft.com/office/drawing/2014/main" id="{3D8C07E3-C9E8-4940-9BCA-051F24C5C1AE}"/>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熊本地震からの復旧・復興事業の財源として借り入れた地方債残高が大幅に増加したため、財務償還比率が類似団体・県平均を上回っている。</a:t>
          </a:r>
          <a:br>
            <a:rPr kumimoji="1" lang="en-US" altLang="ja-JP" sz="1100">
              <a:latin typeface="ＭＳ Ｐゴシック" panose="020B0600070205080204" pitchFamily="50" charset="-128"/>
              <a:ea typeface="ＭＳ Ｐゴシック" panose="020B0600070205080204" pitchFamily="50" charset="-128"/>
            </a:rPr>
          </a:br>
          <a:r>
            <a:rPr kumimoji="1" lang="ja-JP" altLang="en-US" sz="1100">
              <a:latin typeface="ＭＳ Ｐゴシック" panose="020B0600070205080204" pitchFamily="50" charset="-128"/>
              <a:ea typeface="ＭＳ Ｐゴシック" panose="020B0600070205080204" pitchFamily="50" charset="-128"/>
            </a:rPr>
            <a:t>令和５年度末の地方債残高がピークになると見込まれているため、同比率の上昇も見込まれる。今後は、中長期財政見通しにより計画的な財政運営を行うとともに人件費の抑制等に努めていく。</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9" name="テキスト ボックス 108">
          <a:extLst>
            <a:ext uri="{FF2B5EF4-FFF2-40B4-BE49-F238E27FC236}">
              <a16:creationId xmlns:a16="http://schemas.microsoft.com/office/drawing/2014/main" id="{708BB1AD-D029-44B0-95D5-7C0EFB5E6C6C}"/>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a:extLst>
            <a:ext uri="{FF2B5EF4-FFF2-40B4-BE49-F238E27FC236}">
              <a16:creationId xmlns:a16="http://schemas.microsoft.com/office/drawing/2014/main" id="{B58C2B5A-36A1-40D9-AE9E-DDE37F93CF2F}"/>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1" name="テキスト ボックス 110">
          <a:extLst>
            <a:ext uri="{FF2B5EF4-FFF2-40B4-BE49-F238E27FC236}">
              <a16:creationId xmlns:a16="http://schemas.microsoft.com/office/drawing/2014/main" id="{45863AE5-C10F-4EC2-BA94-411C51BEBA3D}"/>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2" name="直線コネクタ 111">
          <a:extLst>
            <a:ext uri="{FF2B5EF4-FFF2-40B4-BE49-F238E27FC236}">
              <a16:creationId xmlns:a16="http://schemas.microsoft.com/office/drawing/2014/main" id="{143D5208-8F78-4308-9235-E68155ADB0B2}"/>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3" name="テキスト ボックス 112">
          <a:extLst>
            <a:ext uri="{FF2B5EF4-FFF2-40B4-BE49-F238E27FC236}">
              <a16:creationId xmlns:a16="http://schemas.microsoft.com/office/drawing/2014/main" id="{CCC91118-3607-47EA-A30A-A18DB2ED2AFA}"/>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4" name="直線コネクタ 113">
          <a:extLst>
            <a:ext uri="{FF2B5EF4-FFF2-40B4-BE49-F238E27FC236}">
              <a16:creationId xmlns:a16="http://schemas.microsoft.com/office/drawing/2014/main" id="{882CDB4F-91E7-4F87-83E4-5E2078697FBC}"/>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5" name="テキスト ボックス 114">
          <a:extLst>
            <a:ext uri="{FF2B5EF4-FFF2-40B4-BE49-F238E27FC236}">
              <a16:creationId xmlns:a16="http://schemas.microsoft.com/office/drawing/2014/main" id="{B46D4E0D-F6D1-4317-8380-6BA433DD3AF1}"/>
            </a:ext>
          </a:extLst>
        </xdr:cNvPr>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6" name="直線コネクタ 115">
          <a:extLst>
            <a:ext uri="{FF2B5EF4-FFF2-40B4-BE49-F238E27FC236}">
              <a16:creationId xmlns:a16="http://schemas.microsoft.com/office/drawing/2014/main" id="{8E4F3E10-06CD-4A8C-BF9F-C626D91E8B1A}"/>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17" name="テキスト ボックス 116">
          <a:extLst>
            <a:ext uri="{FF2B5EF4-FFF2-40B4-BE49-F238E27FC236}">
              <a16:creationId xmlns:a16="http://schemas.microsoft.com/office/drawing/2014/main" id="{E5890D51-1179-449C-9CB7-169757BFCA12}"/>
            </a:ext>
          </a:extLst>
        </xdr:cNvPr>
        <xdr:cNvSpPr txBox="1"/>
      </xdr:nvSpPr>
      <xdr:spPr>
        <a:xfrm>
          <a:off x="10756676" y="59386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8" name="直線コネクタ 117">
          <a:extLst>
            <a:ext uri="{FF2B5EF4-FFF2-40B4-BE49-F238E27FC236}">
              <a16:creationId xmlns:a16="http://schemas.microsoft.com/office/drawing/2014/main" id="{277809BC-199A-461F-A60B-8A07459DAED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9" name="テキスト ボックス 118">
          <a:extLst>
            <a:ext uri="{FF2B5EF4-FFF2-40B4-BE49-F238E27FC236}">
              <a16:creationId xmlns:a16="http://schemas.microsoft.com/office/drawing/2014/main" id="{FE4539DF-919D-40F4-B1C8-2B2EC9E14AA5}"/>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0" name="直線コネクタ 119">
          <a:extLst>
            <a:ext uri="{FF2B5EF4-FFF2-40B4-BE49-F238E27FC236}">
              <a16:creationId xmlns:a16="http://schemas.microsoft.com/office/drawing/2014/main" id="{75AE1D37-FB44-490B-89DE-0CB88C919D8A}"/>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1" name="テキスト ボックス 120">
          <a:extLst>
            <a:ext uri="{FF2B5EF4-FFF2-40B4-BE49-F238E27FC236}">
              <a16:creationId xmlns:a16="http://schemas.microsoft.com/office/drawing/2014/main" id="{919C6313-E7D6-4100-A913-4C309727A3AF}"/>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a:extLst>
            <a:ext uri="{FF2B5EF4-FFF2-40B4-BE49-F238E27FC236}">
              <a16:creationId xmlns:a16="http://schemas.microsoft.com/office/drawing/2014/main" id="{50061FE9-06E0-42A4-B640-43729B560386}"/>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a:extLst>
            <a:ext uri="{FF2B5EF4-FFF2-40B4-BE49-F238E27FC236}">
              <a16:creationId xmlns:a16="http://schemas.microsoft.com/office/drawing/2014/main" id="{E22127C2-2F3B-415C-A653-47ABCCF0B209}"/>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86525</xdr:rowOff>
    </xdr:to>
    <xdr:cxnSp macro="">
      <xdr:nvCxnSpPr>
        <xdr:cNvPr id="124" name="直線コネクタ 123">
          <a:extLst>
            <a:ext uri="{FF2B5EF4-FFF2-40B4-BE49-F238E27FC236}">
              <a16:creationId xmlns:a16="http://schemas.microsoft.com/office/drawing/2014/main" id="{680E5CCB-27AD-4E9E-9743-95A2C84C0FDE}"/>
            </a:ext>
          </a:extLst>
        </xdr:cNvPr>
        <xdr:cNvCxnSpPr/>
      </xdr:nvCxnSpPr>
      <xdr:spPr>
        <a:xfrm flipV="1">
          <a:off x="14793595" y="5312833"/>
          <a:ext cx="1269" cy="1203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90352</xdr:rowOff>
    </xdr:from>
    <xdr:ext cx="560923" cy="259045"/>
    <xdr:sp macro="" textlink="">
      <xdr:nvSpPr>
        <xdr:cNvPr id="125" name="債務償還比率最小値テキスト">
          <a:extLst>
            <a:ext uri="{FF2B5EF4-FFF2-40B4-BE49-F238E27FC236}">
              <a16:creationId xmlns:a16="http://schemas.microsoft.com/office/drawing/2014/main" id="{6F79CDBE-72CA-4939-B27F-A3C908F64548}"/>
            </a:ext>
          </a:extLst>
        </xdr:cNvPr>
        <xdr:cNvSpPr txBox="1"/>
      </xdr:nvSpPr>
      <xdr:spPr>
        <a:xfrm>
          <a:off x="14846300" y="65197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86525</xdr:rowOff>
    </xdr:from>
    <xdr:to>
      <xdr:col>76</xdr:col>
      <xdr:colOff>111125</xdr:colOff>
      <xdr:row>33</xdr:row>
      <xdr:rowOff>86525</xdr:rowOff>
    </xdr:to>
    <xdr:cxnSp macro="">
      <xdr:nvCxnSpPr>
        <xdr:cNvPr id="126" name="直線コネクタ 125">
          <a:extLst>
            <a:ext uri="{FF2B5EF4-FFF2-40B4-BE49-F238E27FC236}">
              <a16:creationId xmlns:a16="http://schemas.microsoft.com/office/drawing/2014/main" id="{43E280AF-8271-49C3-8C7B-FA08AE24AE80}"/>
            </a:ext>
          </a:extLst>
        </xdr:cNvPr>
        <xdr:cNvCxnSpPr/>
      </xdr:nvCxnSpPr>
      <xdr:spPr>
        <a:xfrm>
          <a:off x="14706600" y="651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7" name="債務償還比率最大値テキスト">
          <a:extLst>
            <a:ext uri="{FF2B5EF4-FFF2-40B4-BE49-F238E27FC236}">
              <a16:creationId xmlns:a16="http://schemas.microsoft.com/office/drawing/2014/main" id="{67CBA023-0F52-48C3-BC4B-A53023E58CDF}"/>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8" name="直線コネクタ 127">
          <a:extLst>
            <a:ext uri="{FF2B5EF4-FFF2-40B4-BE49-F238E27FC236}">
              <a16:creationId xmlns:a16="http://schemas.microsoft.com/office/drawing/2014/main" id="{E7C82CDD-3E06-4EFE-8184-724BDF4A81D8}"/>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148615</xdr:rowOff>
    </xdr:from>
    <xdr:ext cx="469744" cy="259045"/>
    <xdr:sp macro="" textlink="">
      <xdr:nvSpPr>
        <xdr:cNvPr id="129" name="債務償還比率平均値テキスト">
          <a:extLst>
            <a:ext uri="{FF2B5EF4-FFF2-40B4-BE49-F238E27FC236}">
              <a16:creationId xmlns:a16="http://schemas.microsoft.com/office/drawing/2014/main" id="{4D8B5E84-CBA9-4191-8DB9-EBE06BECCE87}"/>
            </a:ext>
          </a:extLst>
        </xdr:cNvPr>
        <xdr:cNvSpPr txBox="1"/>
      </xdr:nvSpPr>
      <xdr:spPr>
        <a:xfrm>
          <a:off x="14846300" y="5549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125738</xdr:rowOff>
    </xdr:from>
    <xdr:to>
      <xdr:col>76</xdr:col>
      <xdr:colOff>73025</xdr:colOff>
      <xdr:row>29</xdr:row>
      <xdr:rowOff>55888</xdr:rowOff>
    </xdr:to>
    <xdr:sp macro="" textlink="">
      <xdr:nvSpPr>
        <xdr:cNvPr id="130" name="フローチャート: 判断 129">
          <a:extLst>
            <a:ext uri="{FF2B5EF4-FFF2-40B4-BE49-F238E27FC236}">
              <a16:creationId xmlns:a16="http://schemas.microsoft.com/office/drawing/2014/main" id="{7EB49F0C-3AC9-4079-9220-27C32A5F0BA3}"/>
            </a:ext>
          </a:extLst>
        </xdr:cNvPr>
        <xdr:cNvSpPr/>
      </xdr:nvSpPr>
      <xdr:spPr>
        <a:xfrm>
          <a:off x="14744700" y="56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115735</xdr:rowOff>
    </xdr:from>
    <xdr:to>
      <xdr:col>72</xdr:col>
      <xdr:colOff>123825</xdr:colOff>
      <xdr:row>29</xdr:row>
      <xdr:rowOff>45885</xdr:rowOff>
    </xdr:to>
    <xdr:sp macro="" textlink="">
      <xdr:nvSpPr>
        <xdr:cNvPr id="131" name="フローチャート: 判断 130">
          <a:extLst>
            <a:ext uri="{FF2B5EF4-FFF2-40B4-BE49-F238E27FC236}">
              <a16:creationId xmlns:a16="http://schemas.microsoft.com/office/drawing/2014/main" id="{87089F20-5C2A-4F8B-AA05-434FF650D330}"/>
            </a:ext>
          </a:extLst>
        </xdr:cNvPr>
        <xdr:cNvSpPr/>
      </xdr:nvSpPr>
      <xdr:spPr>
        <a:xfrm>
          <a:off x="14033500" y="568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115735</xdr:rowOff>
    </xdr:from>
    <xdr:to>
      <xdr:col>68</xdr:col>
      <xdr:colOff>123825</xdr:colOff>
      <xdr:row>29</xdr:row>
      <xdr:rowOff>45885</xdr:rowOff>
    </xdr:to>
    <xdr:sp macro="" textlink="">
      <xdr:nvSpPr>
        <xdr:cNvPr id="132" name="フローチャート: 判断 131">
          <a:extLst>
            <a:ext uri="{FF2B5EF4-FFF2-40B4-BE49-F238E27FC236}">
              <a16:creationId xmlns:a16="http://schemas.microsoft.com/office/drawing/2014/main" id="{D62D52A5-48F4-4BE0-9CE1-396081A074A8}"/>
            </a:ext>
          </a:extLst>
        </xdr:cNvPr>
        <xdr:cNvSpPr/>
      </xdr:nvSpPr>
      <xdr:spPr>
        <a:xfrm>
          <a:off x="13271500" y="568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128041</xdr:rowOff>
    </xdr:from>
    <xdr:to>
      <xdr:col>64</xdr:col>
      <xdr:colOff>123825</xdr:colOff>
      <xdr:row>29</xdr:row>
      <xdr:rowOff>58191</xdr:rowOff>
    </xdr:to>
    <xdr:sp macro="" textlink="">
      <xdr:nvSpPr>
        <xdr:cNvPr id="133" name="フローチャート: 判断 132">
          <a:extLst>
            <a:ext uri="{FF2B5EF4-FFF2-40B4-BE49-F238E27FC236}">
              <a16:creationId xmlns:a16="http://schemas.microsoft.com/office/drawing/2014/main" id="{CCF4BDFA-AD84-42BB-ACEA-11CD76EDDB61}"/>
            </a:ext>
          </a:extLst>
        </xdr:cNvPr>
        <xdr:cNvSpPr/>
      </xdr:nvSpPr>
      <xdr:spPr>
        <a:xfrm>
          <a:off x="12509500" y="5700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58881</xdr:rowOff>
    </xdr:from>
    <xdr:to>
      <xdr:col>60</xdr:col>
      <xdr:colOff>123825</xdr:colOff>
      <xdr:row>28</xdr:row>
      <xdr:rowOff>160481</xdr:rowOff>
    </xdr:to>
    <xdr:sp macro="" textlink="">
      <xdr:nvSpPr>
        <xdr:cNvPr id="134" name="フローチャート: 判断 133">
          <a:extLst>
            <a:ext uri="{FF2B5EF4-FFF2-40B4-BE49-F238E27FC236}">
              <a16:creationId xmlns:a16="http://schemas.microsoft.com/office/drawing/2014/main" id="{A00C3542-DA19-4EEB-8F6C-2FC8B78E14D6}"/>
            </a:ext>
          </a:extLst>
        </xdr:cNvPr>
        <xdr:cNvSpPr/>
      </xdr:nvSpPr>
      <xdr:spPr>
        <a:xfrm>
          <a:off x="11747500" y="563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F127B713-8900-466C-9CE8-2D52A85192E1}"/>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74275B65-34B6-4014-BE34-C4566525E0D7}"/>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6F3DA767-D16D-4860-BC19-E4216106213E}"/>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8E48542A-FD1D-4EAE-AFE4-A49E877EF183}"/>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38C02F95-367D-47BD-9FA9-DE93E26E6904}"/>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35725</xdr:rowOff>
    </xdr:from>
    <xdr:to>
      <xdr:col>76</xdr:col>
      <xdr:colOff>73025</xdr:colOff>
      <xdr:row>33</xdr:row>
      <xdr:rowOff>137325</xdr:rowOff>
    </xdr:to>
    <xdr:sp macro="" textlink="">
      <xdr:nvSpPr>
        <xdr:cNvPr id="140" name="楕円 139">
          <a:extLst>
            <a:ext uri="{FF2B5EF4-FFF2-40B4-BE49-F238E27FC236}">
              <a16:creationId xmlns:a16="http://schemas.microsoft.com/office/drawing/2014/main" id="{3D8DDC7C-4E29-480E-9ED4-9D35F795154C}"/>
            </a:ext>
          </a:extLst>
        </xdr:cNvPr>
        <xdr:cNvSpPr/>
      </xdr:nvSpPr>
      <xdr:spPr>
        <a:xfrm>
          <a:off x="14744700" y="646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122102</xdr:rowOff>
    </xdr:from>
    <xdr:ext cx="560923" cy="259045"/>
    <xdr:sp macro="" textlink="">
      <xdr:nvSpPr>
        <xdr:cNvPr id="141" name="債務償還比率該当値テキスト">
          <a:extLst>
            <a:ext uri="{FF2B5EF4-FFF2-40B4-BE49-F238E27FC236}">
              <a16:creationId xmlns:a16="http://schemas.microsoft.com/office/drawing/2014/main" id="{C0FE7951-C5DB-4D45-89BA-2133D9D1AF61}"/>
            </a:ext>
          </a:extLst>
        </xdr:cNvPr>
        <xdr:cNvSpPr txBox="1"/>
      </xdr:nvSpPr>
      <xdr:spPr>
        <a:xfrm>
          <a:off x="14846300" y="63800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95483</xdr:rowOff>
    </xdr:from>
    <xdr:to>
      <xdr:col>72</xdr:col>
      <xdr:colOff>123825</xdr:colOff>
      <xdr:row>33</xdr:row>
      <xdr:rowOff>25633</xdr:rowOff>
    </xdr:to>
    <xdr:sp macro="" textlink="">
      <xdr:nvSpPr>
        <xdr:cNvPr id="142" name="楕円 141">
          <a:extLst>
            <a:ext uri="{FF2B5EF4-FFF2-40B4-BE49-F238E27FC236}">
              <a16:creationId xmlns:a16="http://schemas.microsoft.com/office/drawing/2014/main" id="{44D56003-C9E3-4015-A682-60E5974B94D9}"/>
            </a:ext>
          </a:extLst>
        </xdr:cNvPr>
        <xdr:cNvSpPr/>
      </xdr:nvSpPr>
      <xdr:spPr>
        <a:xfrm>
          <a:off x="14033500" y="635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146283</xdr:rowOff>
    </xdr:from>
    <xdr:to>
      <xdr:col>76</xdr:col>
      <xdr:colOff>22225</xdr:colOff>
      <xdr:row>33</xdr:row>
      <xdr:rowOff>86525</xdr:rowOff>
    </xdr:to>
    <xdr:cxnSp macro="">
      <xdr:nvCxnSpPr>
        <xdr:cNvPr id="143" name="直線コネクタ 142">
          <a:extLst>
            <a:ext uri="{FF2B5EF4-FFF2-40B4-BE49-F238E27FC236}">
              <a16:creationId xmlns:a16="http://schemas.microsoft.com/office/drawing/2014/main" id="{F4AA5890-B5F0-44FF-BF7E-365DBD4038E7}"/>
            </a:ext>
          </a:extLst>
        </xdr:cNvPr>
        <xdr:cNvCxnSpPr/>
      </xdr:nvCxnSpPr>
      <xdr:spPr>
        <a:xfrm>
          <a:off x="14084300" y="6404208"/>
          <a:ext cx="711200" cy="11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97020</xdr:rowOff>
    </xdr:from>
    <xdr:to>
      <xdr:col>68</xdr:col>
      <xdr:colOff>123825</xdr:colOff>
      <xdr:row>32</xdr:row>
      <xdr:rowOff>27170</xdr:rowOff>
    </xdr:to>
    <xdr:sp macro="" textlink="">
      <xdr:nvSpPr>
        <xdr:cNvPr id="144" name="楕円 143">
          <a:extLst>
            <a:ext uri="{FF2B5EF4-FFF2-40B4-BE49-F238E27FC236}">
              <a16:creationId xmlns:a16="http://schemas.microsoft.com/office/drawing/2014/main" id="{39680314-36B8-409D-8C7F-B8EB2A5AFA54}"/>
            </a:ext>
          </a:extLst>
        </xdr:cNvPr>
        <xdr:cNvSpPr/>
      </xdr:nvSpPr>
      <xdr:spPr>
        <a:xfrm>
          <a:off x="13271500" y="618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147820</xdr:rowOff>
    </xdr:from>
    <xdr:to>
      <xdr:col>72</xdr:col>
      <xdr:colOff>73025</xdr:colOff>
      <xdr:row>32</xdr:row>
      <xdr:rowOff>146283</xdr:rowOff>
    </xdr:to>
    <xdr:cxnSp macro="">
      <xdr:nvCxnSpPr>
        <xdr:cNvPr id="145" name="直線コネクタ 144">
          <a:extLst>
            <a:ext uri="{FF2B5EF4-FFF2-40B4-BE49-F238E27FC236}">
              <a16:creationId xmlns:a16="http://schemas.microsoft.com/office/drawing/2014/main" id="{22BA4BA5-A8C1-4F4B-95DD-DC17E1E3F54A}"/>
            </a:ext>
          </a:extLst>
        </xdr:cNvPr>
        <xdr:cNvCxnSpPr/>
      </xdr:nvCxnSpPr>
      <xdr:spPr>
        <a:xfrm>
          <a:off x="13322300" y="6234295"/>
          <a:ext cx="762000" cy="169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2096</xdr:rowOff>
    </xdr:from>
    <xdr:to>
      <xdr:col>64</xdr:col>
      <xdr:colOff>123825</xdr:colOff>
      <xdr:row>31</xdr:row>
      <xdr:rowOff>103696</xdr:rowOff>
    </xdr:to>
    <xdr:sp macro="" textlink="">
      <xdr:nvSpPr>
        <xdr:cNvPr id="146" name="楕円 145">
          <a:extLst>
            <a:ext uri="{FF2B5EF4-FFF2-40B4-BE49-F238E27FC236}">
              <a16:creationId xmlns:a16="http://schemas.microsoft.com/office/drawing/2014/main" id="{B9BD40F2-A61D-4F79-9219-C11E3E1EFDAC}"/>
            </a:ext>
          </a:extLst>
        </xdr:cNvPr>
        <xdr:cNvSpPr/>
      </xdr:nvSpPr>
      <xdr:spPr>
        <a:xfrm>
          <a:off x="12509500" y="608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52896</xdr:rowOff>
    </xdr:from>
    <xdr:to>
      <xdr:col>68</xdr:col>
      <xdr:colOff>73025</xdr:colOff>
      <xdr:row>31</xdr:row>
      <xdr:rowOff>147820</xdr:rowOff>
    </xdr:to>
    <xdr:cxnSp macro="">
      <xdr:nvCxnSpPr>
        <xdr:cNvPr id="147" name="直線コネクタ 146">
          <a:extLst>
            <a:ext uri="{FF2B5EF4-FFF2-40B4-BE49-F238E27FC236}">
              <a16:creationId xmlns:a16="http://schemas.microsoft.com/office/drawing/2014/main" id="{F61AEFE2-ED25-48B0-B41F-D13071F69691}"/>
            </a:ext>
          </a:extLst>
        </xdr:cNvPr>
        <xdr:cNvCxnSpPr/>
      </xdr:nvCxnSpPr>
      <xdr:spPr>
        <a:xfrm>
          <a:off x="12560300" y="6139371"/>
          <a:ext cx="762000" cy="9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102349</xdr:rowOff>
    </xdr:from>
    <xdr:to>
      <xdr:col>60</xdr:col>
      <xdr:colOff>123825</xdr:colOff>
      <xdr:row>29</xdr:row>
      <xdr:rowOff>32499</xdr:rowOff>
    </xdr:to>
    <xdr:sp macro="" textlink="">
      <xdr:nvSpPr>
        <xdr:cNvPr id="148" name="楕円 147">
          <a:extLst>
            <a:ext uri="{FF2B5EF4-FFF2-40B4-BE49-F238E27FC236}">
              <a16:creationId xmlns:a16="http://schemas.microsoft.com/office/drawing/2014/main" id="{FD08D3ED-159D-4C32-9C37-412F69F322CC}"/>
            </a:ext>
          </a:extLst>
        </xdr:cNvPr>
        <xdr:cNvSpPr/>
      </xdr:nvSpPr>
      <xdr:spPr>
        <a:xfrm>
          <a:off x="11747500" y="567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153149</xdr:rowOff>
    </xdr:from>
    <xdr:to>
      <xdr:col>64</xdr:col>
      <xdr:colOff>73025</xdr:colOff>
      <xdr:row>31</xdr:row>
      <xdr:rowOff>52896</xdr:rowOff>
    </xdr:to>
    <xdr:cxnSp macro="">
      <xdr:nvCxnSpPr>
        <xdr:cNvPr id="149" name="直線コネクタ 148">
          <a:extLst>
            <a:ext uri="{FF2B5EF4-FFF2-40B4-BE49-F238E27FC236}">
              <a16:creationId xmlns:a16="http://schemas.microsoft.com/office/drawing/2014/main" id="{C4C90ABA-B055-448C-8A50-5514332A7966}"/>
            </a:ext>
          </a:extLst>
        </xdr:cNvPr>
        <xdr:cNvCxnSpPr/>
      </xdr:nvCxnSpPr>
      <xdr:spPr>
        <a:xfrm>
          <a:off x="11798300" y="5725274"/>
          <a:ext cx="762000" cy="4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62412</xdr:rowOff>
    </xdr:from>
    <xdr:ext cx="469744" cy="259045"/>
    <xdr:sp macro="" textlink="">
      <xdr:nvSpPr>
        <xdr:cNvPr id="150" name="n_1aveValue債務償還比率">
          <a:extLst>
            <a:ext uri="{FF2B5EF4-FFF2-40B4-BE49-F238E27FC236}">
              <a16:creationId xmlns:a16="http://schemas.microsoft.com/office/drawing/2014/main" id="{09A534A7-9DD8-4150-858D-3215AC6E2063}"/>
            </a:ext>
          </a:extLst>
        </xdr:cNvPr>
        <xdr:cNvSpPr txBox="1"/>
      </xdr:nvSpPr>
      <xdr:spPr>
        <a:xfrm>
          <a:off x="13836727" y="546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62412</xdr:rowOff>
    </xdr:from>
    <xdr:ext cx="469744" cy="259045"/>
    <xdr:sp macro="" textlink="">
      <xdr:nvSpPr>
        <xdr:cNvPr id="151" name="n_2aveValue債務償還比率">
          <a:extLst>
            <a:ext uri="{FF2B5EF4-FFF2-40B4-BE49-F238E27FC236}">
              <a16:creationId xmlns:a16="http://schemas.microsoft.com/office/drawing/2014/main" id="{634A6476-8C17-4D98-AFBD-F97F165D6CE1}"/>
            </a:ext>
          </a:extLst>
        </xdr:cNvPr>
        <xdr:cNvSpPr txBox="1"/>
      </xdr:nvSpPr>
      <xdr:spPr>
        <a:xfrm>
          <a:off x="13087427" y="546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74718</xdr:rowOff>
    </xdr:from>
    <xdr:ext cx="469744" cy="259045"/>
    <xdr:sp macro="" textlink="">
      <xdr:nvSpPr>
        <xdr:cNvPr id="152" name="n_3aveValue債務償還比率">
          <a:extLst>
            <a:ext uri="{FF2B5EF4-FFF2-40B4-BE49-F238E27FC236}">
              <a16:creationId xmlns:a16="http://schemas.microsoft.com/office/drawing/2014/main" id="{76087677-E190-48C5-AD82-C363763A5370}"/>
            </a:ext>
          </a:extLst>
        </xdr:cNvPr>
        <xdr:cNvSpPr txBox="1"/>
      </xdr:nvSpPr>
      <xdr:spPr>
        <a:xfrm>
          <a:off x="12325427" y="5475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5558</xdr:rowOff>
    </xdr:from>
    <xdr:ext cx="469744" cy="259045"/>
    <xdr:sp macro="" textlink="">
      <xdr:nvSpPr>
        <xdr:cNvPr id="153" name="n_4aveValue債務償還比率">
          <a:extLst>
            <a:ext uri="{FF2B5EF4-FFF2-40B4-BE49-F238E27FC236}">
              <a16:creationId xmlns:a16="http://schemas.microsoft.com/office/drawing/2014/main" id="{86B1C775-D5C5-488F-BC3D-191C8D9BE63F}"/>
            </a:ext>
          </a:extLst>
        </xdr:cNvPr>
        <xdr:cNvSpPr txBox="1"/>
      </xdr:nvSpPr>
      <xdr:spPr>
        <a:xfrm>
          <a:off x="11563427" y="5406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33</xdr:row>
      <xdr:rowOff>16760</xdr:rowOff>
    </xdr:from>
    <xdr:ext cx="560923" cy="259045"/>
    <xdr:sp macro="" textlink="">
      <xdr:nvSpPr>
        <xdr:cNvPr id="154" name="n_1mainValue債務償還比率">
          <a:extLst>
            <a:ext uri="{FF2B5EF4-FFF2-40B4-BE49-F238E27FC236}">
              <a16:creationId xmlns:a16="http://schemas.microsoft.com/office/drawing/2014/main" id="{8210DC25-D0B4-4802-AF58-69C033528D5C}"/>
            </a:ext>
          </a:extLst>
        </xdr:cNvPr>
        <xdr:cNvSpPr txBox="1"/>
      </xdr:nvSpPr>
      <xdr:spPr>
        <a:xfrm>
          <a:off x="13791138" y="644613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32</xdr:row>
      <xdr:rowOff>18297</xdr:rowOff>
    </xdr:from>
    <xdr:ext cx="560923" cy="259045"/>
    <xdr:sp macro="" textlink="">
      <xdr:nvSpPr>
        <xdr:cNvPr id="155" name="n_2mainValue債務償還比率">
          <a:extLst>
            <a:ext uri="{FF2B5EF4-FFF2-40B4-BE49-F238E27FC236}">
              <a16:creationId xmlns:a16="http://schemas.microsoft.com/office/drawing/2014/main" id="{FC30E2A5-DE6D-4E5E-8778-E9CA4570D16C}"/>
            </a:ext>
          </a:extLst>
        </xdr:cNvPr>
        <xdr:cNvSpPr txBox="1"/>
      </xdr:nvSpPr>
      <xdr:spPr>
        <a:xfrm>
          <a:off x="13041838" y="62762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31</xdr:row>
      <xdr:rowOff>94823</xdr:rowOff>
    </xdr:from>
    <xdr:ext cx="560923" cy="259045"/>
    <xdr:sp macro="" textlink="">
      <xdr:nvSpPr>
        <xdr:cNvPr id="156" name="n_3mainValue債務償還比率">
          <a:extLst>
            <a:ext uri="{FF2B5EF4-FFF2-40B4-BE49-F238E27FC236}">
              <a16:creationId xmlns:a16="http://schemas.microsoft.com/office/drawing/2014/main" id="{EA1765E3-6C50-49F9-B412-DDF244607023}"/>
            </a:ext>
          </a:extLst>
        </xdr:cNvPr>
        <xdr:cNvSpPr txBox="1"/>
      </xdr:nvSpPr>
      <xdr:spPr>
        <a:xfrm>
          <a:off x="12279838" y="618129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23626</xdr:rowOff>
    </xdr:from>
    <xdr:ext cx="469744" cy="259045"/>
    <xdr:sp macro="" textlink="">
      <xdr:nvSpPr>
        <xdr:cNvPr id="157" name="n_4mainValue債務償還比率">
          <a:extLst>
            <a:ext uri="{FF2B5EF4-FFF2-40B4-BE49-F238E27FC236}">
              <a16:creationId xmlns:a16="http://schemas.microsoft.com/office/drawing/2014/main" id="{88F24D45-29F3-4862-9903-3CBC1450A791}"/>
            </a:ext>
          </a:extLst>
        </xdr:cNvPr>
        <xdr:cNvSpPr txBox="1"/>
      </xdr:nvSpPr>
      <xdr:spPr>
        <a:xfrm>
          <a:off x="11563427" y="576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8" name="正方形/長方形 157">
          <a:extLst>
            <a:ext uri="{FF2B5EF4-FFF2-40B4-BE49-F238E27FC236}">
              <a16:creationId xmlns:a16="http://schemas.microsoft.com/office/drawing/2014/main" id="{61CB889B-8789-493F-8BEC-36B3524CC80B}"/>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9" name="正方形/長方形 158">
          <a:extLst>
            <a:ext uri="{FF2B5EF4-FFF2-40B4-BE49-F238E27FC236}">
              <a16:creationId xmlns:a16="http://schemas.microsoft.com/office/drawing/2014/main" id="{9C089E36-FF82-46C2-81AA-8FE89083904E}"/>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0" name="テキスト ボックス 159">
          <a:extLst>
            <a:ext uri="{FF2B5EF4-FFF2-40B4-BE49-F238E27FC236}">
              <a16:creationId xmlns:a16="http://schemas.microsoft.com/office/drawing/2014/main" id="{BFAC4AD6-EA5A-4B1B-9510-650BB3B5F94C}"/>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1" name="テキスト ボックス 160">
          <a:extLst>
            <a:ext uri="{FF2B5EF4-FFF2-40B4-BE49-F238E27FC236}">
              <a16:creationId xmlns:a16="http://schemas.microsoft.com/office/drawing/2014/main" id="{DA350428-7718-4FAF-A701-7504B265FA9C}"/>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2" name="テキスト ボックス 161">
          <a:extLst>
            <a:ext uri="{FF2B5EF4-FFF2-40B4-BE49-F238E27FC236}">
              <a16:creationId xmlns:a16="http://schemas.microsoft.com/office/drawing/2014/main" id="{E24D139A-01D0-4932-A393-A6410639C037}"/>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3" name="テキスト ボックス 162">
          <a:extLst>
            <a:ext uri="{FF2B5EF4-FFF2-40B4-BE49-F238E27FC236}">
              <a16:creationId xmlns:a16="http://schemas.microsoft.com/office/drawing/2014/main" id="{176F7CF9-942A-417F-9D37-2148D8EAE51F}"/>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75DE6D5-F75E-429F-BC5A-22B57C4EAD7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C7E9403-477E-41D8-8BC7-1845C99B3D2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E0CBC71-4AA3-4C4A-829D-07A0C5B72F1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75EE6C9-FC6B-4390-9988-E49EB9F1760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熊本県益城町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CB1FDA5-E54C-44BB-96D3-0AB3107DCE8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6320CF1-F875-4279-8D6A-C39E2AFB7A1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33272DF-750D-4AC0-A1FD-0F406C29F4F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CB73CE0-E705-4840-A488-54FB226685E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B701DFB-7AC5-49D6-AD59-483F0F2120D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7A72660-3E73-4A43-8C9A-B0AA97DCB7A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33,099
32,932
65.68
48,493,479
46,791,008
1,159,173
7,324,602
38,847,141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A87097B-2EE2-4A3A-BD5C-D6EC16B0C00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9970308-DA15-4873-B85A-F0E1E4951C4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761ADD9-F77B-44CD-9CC9-A7F6052F5A2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32.2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A66BCD3-60C8-4CD5-8725-29FFA4F7083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B642C86-072F-4AE8-A28A-C425D3013BD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223EC3E-ACBE-4018-ACCF-B602621161EB}"/>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8DB5D0B-5AD2-45B7-A6D6-B6E1EBBDF98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4F75BFA-B76C-4B1B-BCD9-3AA223929BE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21AE95D-605C-4E2C-9159-C888B894E25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A2DAEBA-804B-47E6-A45C-87F710BBF5B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C5AF5A7-EFC2-435A-9E80-96EB13BBFA0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C56C651-3B21-40E2-8283-9FE6B6AA265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59C091A-F1D2-430A-B993-B047CF5F224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4128404-18E3-41FB-B8B7-2E49C7ED8C4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DFCF31D-773A-46D6-904D-35877A8CC76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44BE4F2-9FF7-45E3-BC4D-7D3AFE1966E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3E218EC-5E59-4129-AFBD-2508A3599CC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BC5D4E4-1B93-475D-9A47-8E00D8F5293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6627F41-8632-407D-845A-6B4C2977F80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1A8DFE23-48B1-4795-9C29-5397C626D6CE}"/>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11A9DF0-2FCB-4116-B3A3-8FB4E748B9B8}"/>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F1399EB-8241-427C-80D6-8FF5D8BC4BE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ED19A70-D5D3-4456-BE6F-1BE49FEFBEA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58CDE13-B7FC-4625-8D6B-BD59DF7875B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B9B278E-F1A1-4757-9831-A288D97C3D9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964CFCA-A19F-4E93-BA2A-5DC98A02DDA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CA4F492-A9FB-42DB-84D9-CB82D15AEA8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564DABA-847C-4D5B-B375-356816CBC6B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484133B-312B-4F71-8932-D66476F4778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CA51827-FE44-481B-AF79-EF5DBB6BDC9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D603AE1-6C60-43C1-A5C3-379723070FE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F60AD6-4F47-4A56-AC38-EBC7D639D3A2}"/>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5D0A42D-180F-4B87-B8D2-7C9ACF5BB6E9}"/>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E88CBEB4-64C5-48DF-887C-9675746FB7B3}"/>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CEEBCD50-370F-4FC3-89B6-D7C5B845E821}"/>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2FD411FE-6D83-40D1-8911-9B4BEDBD5B6C}"/>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F614AD9C-7FBA-4F26-BBD4-53F6140C5A93}"/>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7772673E-A86C-43D5-A519-194E8537A2B8}"/>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CFF7F878-47E6-48E4-9025-CEE580C322B8}"/>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7E400D6C-13F9-42FF-9EDB-7AF572848233}"/>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822AD83E-F911-45D6-BEC2-406BC540ED62}"/>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F5222A70-50BA-4B4C-91FB-94CC6C61437C}"/>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657AC7D5-7F8B-4632-9D59-D4B674DDB0B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76174FD7-5AD0-405D-934D-23D47CF576D6}"/>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B8665CB4-4FA7-40EA-AC2F-9FD8F8F3214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43815</xdr:rowOff>
    </xdr:from>
    <xdr:to>
      <xdr:col>24</xdr:col>
      <xdr:colOff>62865</xdr:colOff>
      <xdr:row>42</xdr:row>
      <xdr:rowOff>11430</xdr:rowOff>
    </xdr:to>
    <xdr:cxnSp macro="">
      <xdr:nvCxnSpPr>
        <xdr:cNvPr id="57" name="直線コネクタ 56">
          <a:extLst>
            <a:ext uri="{FF2B5EF4-FFF2-40B4-BE49-F238E27FC236}">
              <a16:creationId xmlns:a16="http://schemas.microsoft.com/office/drawing/2014/main" id="{64317238-2CF0-4778-84C5-DE505190E9CE}"/>
            </a:ext>
          </a:extLst>
        </xdr:cNvPr>
        <xdr:cNvCxnSpPr/>
      </xdr:nvCxnSpPr>
      <xdr:spPr>
        <a:xfrm flipV="1">
          <a:off x="4634865" y="5873115"/>
          <a:ext cx="0"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15257</xdr:rowOff>
    </xdr:from>
    <xdr:ext cx="405111" cy="259045"/>
    <xdr:sp macro="" textlink="">
      <xdr:nvSpPr>
        <xdr:cNvPr id="58" name="【道路】&#10;有形固定資産減価償却率最小値テキスト">
          <a:extLst>
            <a:ext uri="{FF2B5EF4-FFF2-40B4-BE49-F238E27FC236}">
              <a16:creationId xmlns:a16="http://schemas.microsoft.com/office/drawing/2014/main" id="{6FEE01C8-AAD2-4DE2-884B-6E27AC523EB5}"/>
            </a:ext>
          </a:extLst>
        </xdr:cNvPr>
        <xdr:cNvSpPr txBox="1"/>
      </xdr:nvSpPr>
      <xdr:spPr>
        <a:xfrm>
          <a:off x="4673600"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11430</xdr:rowOff>
    </xdr:from>
    <xdr:to>
      <xdr:col>24</xdr:col>
      <xdr:colOff>152400</xdr:colOff>
      <xdr:row>42</xdr:row>
      <xdr:rowOff>11430</xdr:rowOff>
    </xdr:to>
    <xdr:cxnSp macro="">
      <xdr:nvCxnSpPr>
        <xdr:cNvPr id="59" name="直線コネクタ 58">
          <a:extLst>
            <a:ext uri="{FF2B5EF4-FFF2-40B4-BE49-F238E27FC236}">
              <a16:creationId xmlns:a16="http://schemas.microsoft.com/office/drawing/2014/main" id="{AE9CDCDB-0E11-4972-B434-A0F8BF908A10}"/>
            </a:ext>
          </a:extLst>
        </xdr:cNvPr>
        <xdr:cNvCxnSpPr/>
      </xdr:nvCxnSpPr>
      <xdr:spPr>
        <a:xfrm>
          <a:off x="4546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161942</xdr:rowOff>
    </xdr:from>
    <xdr:ext cx="405111" cy="259045"/>
    <xdr:sp macro="" textlink="">
      <xdr:nvSpPr>
        <xdr:cNvPr id="60" name="【道路】&#10;有形固定資産減価償却率最大値テキスト">
          <a:extLst>
            <a:ext uri="{FF2B5EF4-FFF2-40B4-BE49-F238E27FC236}">
              <a16:creationId xmlns:a16="http://schemas.microsoft.com/office/drawing/2014/main" id="{D9A0C68A-D84C-47D0-B211-BD32CC935B87}"/>
            </a:ext>
          </a:extLst>
        </xdr:cNvPr>
        <xdr:cNvSpPr txBox="1"/>
      </xdr:nvSpPr>
      <xdr:spPr>
        <a:xfrm>
          <a:off x="4673600" y="56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43815</xdr:rowOff>
    </xdr:from>
    <xdr:to>
      <xdr:col>24</xdr:col>
      <xdr:colOff>152400</xdr:colOff>
      <xdr:row>34</xdr:row>
      <xdr:rowOff>43815</xdr:rowOff>
    </xdr:to>
    <xdr:cxnSp macro="">
      <xdr:nvCxnSpPr>
        <xdr:cNvPr id="61" name="直線コネクタ 60">
          <a:extLst>
            <a:ext uri="{FF2B5EF4-FFF2-40B4-BE49-F238E27FC236}">
              <a16:creationId xmlns:a16="http://schemas.microsoft.com/office/drawing/2014/main" id="{447AD6C4-F2FC-40FE-AB97-B4247673AEBB}"/>
            </a:ext>
          </a:extLst>
        </xdr:cNvPr>
        <xdr:cNvCxnSpPr/>
      </xdr:nvCxnSpPr>
      <xdr:spPr>
        <a:xfrm>
          <a:off x="4546600" y="587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170197</xdr:rowOff>
    </xdr:from>
    <xdr:ext cx="405111" cy="259045"/>
    <xdr:sp macro="" textlink="">
      <xdr:nvSpPr>
        <xdr:cNvPr id="62" name="【道路】&#10;有形固定資産減価償却率平均値テキスト">
          <a:extLst>
            <a:ext uri="{FF2B5EF4-FFF2-40B4-BE49-F238E27FC236}">
              <a16:creationId xmlns:a16="http://schemas.microsoft.com/office/drawing/2014/main" id="{27EABD64-8170-46AD-8F68-83C6DBBB40CE}"/>
            </a:ext>
          </a:extLst>
        </xdr:cNvPr>
        <xdr:cNvSpPr txBox="1"/>
      </xdr:nvSpPr>
      <xdr:spPr>
        <a:xfrm>
          <a:off x="4673600" y="634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3" name="フローチャート: 判断 62">
          <a:extLst>
            <a:ext uri="{FF2B5EF4-FFF2-40B4-BE49-F238E27FC236}">
              <a16:creationId xmlns:a16="http://schemas.microsoft.com/office/drawing/2014/main" id="{0CD0140C-0620-441D-9FD1-2C51C64E9AA1}"/>
            </a:ext>
          </a:extLst>
        </xdr:cNvPr>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103505</xdr:rowOff>
    </xdr:from>
    <xdr:to>
      <xdr:col>20</xdr:col>
      <xdr:colOff>38100</xdr:colOff>
      <xdr:row>38</xdr:row>
      <xdr:rowOff>33655</xdr:rowOff>
    </xdr:to>
    <xdr:sp macro="" textlink="">
      <xdr:nvSpPr>
        <xdr:cNvPr id="64" name="フローチャート: 判断 63">
          <a:extLst>
            <a:ext uri="{FF2B5EF4-FFF2-40B4-BE49-F238E27FC236}">
              <a16:creationId xmlns:a16="http://schemas.microsoft.com/office/drawing/2014/main" id="{B5A79F8B-9EFF-4264-94D7-B7EC2B3EF1DD}"/>
            </a:ext>
          </a:extLst>
        </xdr:cNvPr>
        <xdr:cNvSpPr/>
      </xdr:nvSpPr>
      <xdr:spPr>
        <a:xfrm>
          <a:off x="3746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101600</xdr:rowOff>
    </xdr:from>
    <xdr:to>
      <xdr:col>15</xdr:col>
      <xdr:colOff>101600</xdr:colOff>
      <xdr:row>38</xdr:row>
      <xdr:rowOff>31750</xdr:rowOff>
    </xdr:to>
    <xdr:sp macro="" textlink="">
      <xdr:nvSpPr>
        <xdr:cNvPr id="65" name="フローチャート: 判断 64">
          <a:extLst>
            <a:ext uri="{FF2B5EF4-FFF2-40B4-BE49-F238E27FC236}">
              <a16:creationId xmlns:a16="http://schemas.microsoft.com/office/drawing/2014/main" id="{50F59CFF-F3C0-4982-9E18-2280BD2500B5}"/>
            </a:ext>
          </a:extLst>
        </xdr:cNvPr>
        <xdr:cNvSpPr/>
      </xdr:nvSpPr>
      <xdr:spPr>
        <a:xfrm>
          <a:off x="2857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57785</xdr:rowOff>
    </xdr:from>
    <xdr:to>
      <xdr:col>10</xdr:col>
      <xdr:colOff>165100</xdr:colOff>
      <xdr:row>37</xdr:row>
      <xdr:rowOff>159385</xdr:rowOff>
    </xdr:to>
    <xdr:sp macro="" textlink="">
      <xdr:nvSpPr>
        <xdr:cNvPr id="66" name="フローチャート: 判断 65">
          <a:extLst>
            <a:ext uri="{FF2B5EF4-FFF2-40B4-BE49-F238E27FC236}">
              <a16:creationId xmlns:a16="http://schemas.microsoft.com/office/drawing/2014/main" id="{B8C1B32B-7CAA-4623-ABDF-5C22F30BF2F6}"/>
            </a:ext>
          </a:extLst>
        </xdr:cNvPr>
        <xdr:cNvSpPr/>
      </xdr:nvSpPr>
      <xdr:spPr>
        <a:xfrm>
          <a:off x="1968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10160</xdr:rowOff>
    </xdr:from>
    <xdr:to>
      <xdr:col>6</xdr:col>
      <xdr:colOff>38100</xdr:colOff>
      <xdr:row>37</xdr:row>
      <xdr:rowOff>111760</xdr:rowOff>
    </xdr:to>
    <xdr:sp macro="" textlink="">
      <xdr:nvSpPr>
        <xdr:cNvPr id="67" name="フローチャート: 判断 66">
          <a:extLst>
            <a:ext uri="{FF2B5EF4-FFF2-40B4-BE49-F238E27FC236}">
              <a16:creationId xmlns:a16="http://schemas.microsoft.com/office/drawing/2014/main" id="{C7BF1CAD-EE8F-4353-A165-A52D229DC193}"/>
            </a:ext>
          </a:extLst>
        </xdr:cNvPr>
        <xdr:cNvSpPr/>
      </xdr:nvSpPr>
      <xdr:spPr>
        <a:xfrm>
          <a:off x="1079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AC518AB6-21BB-4783-99A1-833E9D0836C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E6A2979-9F7E-43CA-8262-07E59E84EDF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DAC5A35-5A5C-4F27-A024-48AC9555B49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8B605AC-0A3E-42D6-A6EA-84E96D11736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FE8F6D6-389B-43B7-96A2-AE2E2F3469B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xdr:rowOff>
    </xdr:from>
    <xdr:to>
      <xdr:col>24</xdr:col>
      <xdr:colOff>114300</xdr:colOff>
      <xdr:row>38</xdr:row>
      <xdr:rowOff>107950</xdr:rowOff>
    </xdr:to>
    <xdr:sp macro="" textlink="">
      <xdr:nvSpPr>
        <xdr:cNvPr id="73" name="楕円 72">
          <a:extLst>
            <a:ext uri="{FF2B5EF4-FFF2-40B4-BE49-F238E27FC236}">
              <a16:creationId xmlns:a16="http://schemas.microsoft.com/office/drawing/2014/main" id="{099615FB-0989-484A-87C3-A51540F844EF}"/>
            </a:ext>
          </a:extLst>
        </xdr:cNvPr>
        <xdr:cNvSpPr/>
      </xdr:nvSpPr>
      <xdr:spPr>
        <a:xfrm>
          <a:off x="45847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156227</xdr:rowOff>
    </xdr:from>
    <xdr:ext cx="405111" cy="259045"/>
    <xdr:sp macro="" textlink="">
      <xdr:nvSpPr>
        <xdr:cNvPr id="74" name="【道路】&#10;有形固定資産減価償却率該当値テキスト">
          <a:extLst>
            <a:ext uri="{FF2B5EF4-FFF2-40B4-BE49-F238E27FC236}">
              <a16:creationId xmlns:a16="http://schemas.microsoft.com/office/drawing/2014/main" id="{4A42B236-D536-41F5-8BDB-FDE055E2F8D4}"/>
            </a:ext>
          </a:extLst>
        </xdr:cNvPr>
        <xdr:cNvSpPr txBox="1"/>
      </xdr:nvSpPr>
      <xdr:spPr>
        <a:xfrm>
          <a:off x="4673600"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149225</xdr:rowOff>
    </xdr:from>
    <xdr:to>
      <xdr:col>20</xdr:col>
      <xdr:colOff>38100</xdr:colOff>
      <xdr:row>38</xdr:row>
      <xdr:rowOff>79375</xdr:rowOff>
    </xdr:to>
    <xdr:sp macro="" textlink="">
      <xdr:nvSpPr>
        <xdr:cNvPr id="75" name="楕円 74">
          <a:extLst>
            <a:ext uri="{FF2B5EF4-FFF2-40B4-BE49-F238E27FC236}">
              <a16:creationId xmlns:a16="http://schemas.microsoft.com/office/drawing/2014/main" id="{F234ED28-588F-4E6D-8DD7-0D2F1F1A57BD}"/>
            </a:ext>
          </a:extLst>
        </xdr:cNvPr>
        <xdr:cNvSpPr/>
      </xdr:nvSpPr>
      <xdr:spPr>
        <a:xfrm>
          <a:off x="374650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28575</xdr:rowOff>
    </xdr:from>
    <xdr:to>
      <xdr:col>24</xdr:col>
      <xdr:colOff>63500</xdr:colOff>
      <xdr:row>38</xdr:row>
      <xdr:rowOff>57150</xdr:rowOff>
    </xdr:to>
    <xdr:cxnSp macro="">
      <xdr:nvCxnSpPr>
        <xdr:cNvPr id="76" name="直線コネクタ 75">
          <a:extLst>
            <a:ext uri="{FF2B5EF4-FFF2-40B4-BE49-F238E27FC236}">
              <a16:creationId xmlns:a16="http://schemas.microsoft.com/office/drawing/2014/main" id="{DCD4391D-6AC5-4E18-B712-DE55B0949E38}"/>
            </a:ext>
          </a:extLst>
        </xdr:cNvPr>
        <xdr:cNvCxnSpPr/>
      </xdr:nvCxnSpPr>
      <xdr:spPr>
        <a:xfrm>
          <a:off x="3797300" y="654367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111125</xdr:rowOff>
    </xdr:from>
    <xdr:to>
      <xdr:col>15</xdr:col>
      <xdr:colOff>101600</xdr:colOff>
      <xdr:row>38</xdr:row>
      <xdr:rowOff>41275</xdr:rowOff>
    </xdr:to>
    <xdr:sp macro="" textlink="">
      <xdr:nvSpPr>
        <xdr:cNvPr id="77" name="楕円 76">
          <a:extLst>
            <a:ext uri="{FF2B5EF4-FFF2-40B4-BE49-F238E27FC236}">
              <a16:creationId xmlns:a16="http://schemas.microsoft.com/office/drawing/2014/main" id="{D0B3EC0B-246D-4754-9FE9-2E5AC24C46AC}"/>
            </a:ext>
          </a:extLst>
        </xdr:cNvPr>
        <xdr:cNvSpPr/>
      </xdr:nvSpPr>
      <xdr:spPr>
        <a:xfrm>
          <a:off x="2857500" y="64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161925</xdr:rowOff>
    </xdr:from>
    <xdr:to>
      <xdr:col>19</xdr:col>
      <xdr:colOff>177800</xdr:colOff>
      <xdr:row>38</xdr:row>
      <xdr:rowOff>28575</xdr:rowOff>
    </xdr:to>
    <xdr:cxnSp macro="">
      <xdr:nvCxnSpPr>
        <xdr:cNvPr id="78" name="直線コネクタ 77">
          <a:extLst>
            <a:ext uri="{FF2B5EF4-FFF2-40B4-BE49-F238E27FC236}">
              <a16:creationId xmlns:a16="http://schemas.microsoft.com/office/drawing/2014/main" id="{78EE073D-0B02-4626-8E6A-D516857029A9}"/>
            </a:ext>
          </a:extLst>
        </xdr:cNvPr>
        <xdr:cNvCxnSpPr/>
      </xdr:nvCxnSpPr>
      <xdr:spPr>
        <a:xfrm>
          <a:off x="2908300" y="65055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73025</xdr:rowOff>
    </xdr:from>
    <xdr:to>
      <xdr:col>10</xdr:col>
      <xdr:colOff>165100</xdr:colOff>
      <xdr:row>38</xdr:row>
      <xdr:rowOff>3175</xdr:rowOff>
    </xdr:to>
    <xdr:sp macro="" textlink="">
      <xdr:nvSpPr>
        <xdr:cNvPr id="79" name="楕円 78">
          <a:extLst>
            <a:ext uri="{FF2B5EF4-FFF2-40B4-BE49-F238E27FC236}">
              <a16:creationId xmlns:a16="http://schemas.microsoft.com/office/drawing/2014/main" id="{C9F12ABE-E4B7-48D1-98AB-5D7323403EF8}"/>
            </a:ext>
          </a:extLst>
        </xdr:cNvPr>
        <xdr:cNvSpPr/>
      </xdr:nvSpPr>
      <xdr:spPr>
        <a:xfrm>
          <a:off x="1968500" y="641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123825</xdr:rowOff>
    </xdr:from>
    <xdr:to>
      <xdr:col>15</xdr:col>
      <xdr:colOff>50800</xdr:colOff>
      <xdr:row>37</xdr:row>
      <xdr:rowOff>161925</xdr:rowOff>
    </xdr:to>
    <xdr:cxnSp macro="">
      <xdr:nvCxnSpPr>
        <xdr:cNvPr id="80" name="直線コネクタ 79">
          <a:extLst>
            <a:ext uri="{FF2B5EF4-FFF2-40B4-BE49-F238E27FC236}">
              <a16:creationId xmlns:a16="http://schemas.microsoft.com/office/drawing/2014/main" id="{9065BE16-E262-41C8-812E-16470C91E182}"/>
            </a:ext>
          </a:extLst>
        </xdr:cNvPr>
        <xdr:cNvCxnSpPr/>
      </xdr:nvCxnSpPr>
      <xdr:spPr>
        <a:xfrm>
          <a:off x="2019300" y="64674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50182</xdr:rowOff>
    </xdr:from>
    <xdr:ext cx="405111" cy="259045"/>
    <xdr:sp macro="" textlink="">
      <xdr:nvSpPr>
        <xdr:cNvPr id="81" name="n_1aveValue【道路】&#10;有形固定資産減価償却率">
          <a:extLst>
            <a:ext uri="{FF2B5EF4-FFF2-40B4-BE49-F238E27FC236}">
              <a16:creationId xmlns:a16="http://schemas.microsoft.com/office/drawing/2014/main" id="{F5A08275-BC57-46DB-9CC4-3CB41663034B}"/>
            </a:ext>
          </a:extLst>
        </xdr:cNvPr>
        <xdr:cNvSpPr txBox="1"/>
      </xdr:nvSpPr>
      <xdr:spPr>
        <a:xfrm>
          <a:off x="35820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48277</xdr:rowOff>
    </xdr:from>
    <xdr:ext cx="405111" cy="259045"/>
    <xdr:sp macro="" textlink="">
      <xdr:nvSpPr>
        <xdr:cNvPr id="82" name="n_2aveValue【道路】&#10;有形固定資産減価償却率">
          <a:extLst>
            <a:ext uri="{FF2B5EF4-FFF2-40B4-BE49-F238E27FC236}">
              <a16:creationId xmlns:a16="http://schemas.microsoft.com/office/drawing/2014/main" id="{4A3265A8-51DD-4827-9C53-9BED4D591025}"/>
            </a:ext>
          </a:extLst>
        </xdr:cNvPr>
        <xdr:cNvSpPr txBox="1"/>
      </xdr:nvSpPr>
      <xdr:spPr>
        <a:xfrm>
          <a:off x="27057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4462</xdr:rowOff>
    </xdr:from>
    <xdr:ext cx="405111" cy="259045"/>
    <xdr:sp macro="" textlink="">
      <xdr:nvSpPr>
        <xdr:cNvPr id="83" name="n_3aveValue【道路】&#10;有形固定資産減価償却率">
          <a:extLst>
            <a:ext uri="{FF2B5EF4-FFF2-40B4-BE49-F238E27FC236}">
              <a16:creationId xmlns:a16="http://schemas.microsoft.com/office/drawing/2014/main" id="{4DB7B814-F5AE-47E6-A4AA-7BA7F50C9057}"/>
            </a:ext>
          </a:extLst>
        </xdr:cNvPr>
        <xdr:cNvSpPr txBox="1"/>
      </xdr:nvSpPr>
      <xdr:spPr>
        <a:xfrm>
          <a:off x="18167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128287</xdr:rowOff>
    </xdr:from>
    <xdr:ext cx="405111" cy="259045"/>
    <xdr:sp macro="" textlink="">
      <xdr:nvSpPr>
        <xdr:cNvPr id="84" name="n_4aveValue【道路】&#10;有形固定資産減価償却率">
          <a:extLst>
            <a:ext uri="{FF2B5EF4-FFF2-40B4-BE49-F238E27FC236}">
              <a16:creationId xmlns:a16="http://schemas.microsoft.com/office/drawing/2014/main" id="{2A1343F0-D08D-4B13-81BF-F647F9129EAA}"/>
            </a:ext>
          </a:extLst>
        </xdr:cNvPr>
        <xdr:cNvSpPr txBox="1"/>
      </xdr:nvSpPr>
      <xdr:spPr>
        <a:xfrm>
          <a:off x="927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70502</xdr:rowOff>
    </xdr:from>
    <xdr:ext cx="405111" cy="259045"/>
    <xdr:sp macro="" textlink="">
      <xdr:nvSpPr>
        <xdr:cNvPr id="85" name="n_1mainValue【道路】&#10;有形固定資産減価償却率">
          <a:extLst>
            <a:ext uri="{FF2B5EF4-FFF2-40B4-BE49-F238E27FC236}">
              <a16:creationId xmlns:a16="http://schemas.microsoft.com/office/drawing/2014/main" id="{8A62CEEA-7E11-4343-A127-4C7AB0421A52}"/>
            </a:ext>
          </a:extLst>
        </xdr:cNvPr>
        <xdr:cNvSpPr txBox="1"/>
      </xdr:nvSpPr>
      <xdr:spPr>
        <a:xfrm>
          <a:off x="35820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32402</xdr:rowOff>
    </xdr:from>
    <xdr:ext cx="405111" cy="259045"/>
    <xdr:sp macro="" textlink="">
      <xdr:nvSpPr>
        <xdr:cNvPr id="86" name="n_2mainValue【道路】&#10;有形固定資産減価償却率">
          <a:extLst>
            <a:ext uri="{FF2B5EF4-FFF2-40B4-BE49-F238E27FC236}">
              <a16:creationId xmlns:a16="http://schemas.microsoft.com/office/drawing/2014/main" id="{108CC3EC-BA83-494D-998D-3E76C979B497}"/>
            </a:ext>
          </a:extLst>
        </xdr:cNvPr>
        <xdr:cNvSpPr txBox="1"/>
      </xdr:nvSpPr>
      <xdr:spPr>
        <a:xfrm>
          <a:off x="27057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165752</xdr:rowOff>
    </xdr:from>
    <xdr:ext cx="405111" cy="259045"/>
    <xdr:sp macro="" textlink="">
      <xdr:nvSpPr>
        <xdr:cNvPr id="87" name="n_3mainValue【道路】&#10;有形固定資産減価償却率">
          <a:extLst>
            <a:ext uri="{FF2B5EF4-FFF2-40B4-BE49-F238E27FC236}">
              <a16:creationId xmlns:a16="http://schemas.microsoft.com/office/drawing/2014/main" id="{6B14BE0B-1830-4C2B-8736-68CB0005981D}"/>
            </a:ext>
          </a:extLst>
        </xdr:cNvPr>
        <xdr:cNvSpPr txBox="1"/>
      </xdr:nvSpPr>
      <xdr:spPr>
        <a:xfrm>
          <a:off x="1816744" y="650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325A3667-24A5-4A23-88F3-F916D3EC9E3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CA98D404-5704-4627-815B-5B6742E2E82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78C3C0CD-EABF-4904-92BB-761CB323AA9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CF1AA75E-F8A3-45E3-BD86-629D93B7FC5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9BAB602E-B84F-4A5B-90EF-08F89E50484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8DEA93B2-DCFF-40FC-8634-2E01D2FD525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D159BAC9-40BB-499F-A4C0-A5B22812DC0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DD18C390-94B4-4748-B189-1C667E65234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a:extLst>
            <a:ext uri="{FF2B5EF4-FFF2-40B4-BE49-F238E27FC236}">
              <a16:creationId xmlns:a16="http://schemas.microsoft.com/office/drawing/2014/main" id="{CA83E7A3-B8AF-47DC-80FB-735B160A309E}"/>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EA038AFE-278B-4FEA-B003-BC5E4EBD837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a:extLst>
            <a:ext uri="{FF2B5EF4-FFF2-40B4-BE49-F238E27FC236}">
              <a16:creationId xmlns:a16="http://schemas.microsoft.com/office/drawing/2014/main" id="{23833F51-5CAF-4F09-A5BD-B58B6F6D844C}"/>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a:extLst>
            <a:ext uri="{FF2B5EF4-FFF2-40B4-BE49-F238E27FC236}">
              <a16:creationId xmlns:a16="http://schemas.microsoft.com/office/drawing/2014/main" id="{53662B5C-2B0B-4CD6-A7CF-7F6FE319D748}"/>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a:extLst>
            <a:ext uri="{FF2B5EF4-FFF2-40B4-BE49-F238E27FC236}">
              <a16:creationId xmlns:a16="http://schemas.microsoft.com/office/drawing/2014/main" id="{0F245E94-3C9C-4AC5-BAED-191A080CE587}"/>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1" name="テキスト ボックス 100">
          <a:extLst>
            <a:ext uri="{FF2B5EF4-FFF2-40B4-BE49-F238E27FC236}">
              <a16:creationId xmlns:a16="http://schemas.microsoft.com/office/drawing/2014/main" id="{8DF77848-E225-4B97-AD05-2DB09503A377}"/>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a:extLst>
            <a:ext uri="{FF2B5EF4-FFF2-40B4-BE49-F238E27FC236}">
              <a16:creationId xmlns:a16="http://schemas.microsoft.com/office/drawing/2014/main" id="{D7DB40E9-8AF7-44D7-A1C5-E6530D5C12A3}"/>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3" name="テキスト ボックス 102">
          <a:extLst>
            <a:ext uri="{FF2B5EF4-FFF2-40B4-BE49-F238E27FC236}">
              <a16:creationId xmlns:a16="http://schemas.microsoft.com/office/drawing/2014/main" id="{58C3FDE7-D052-446C-8649-0A8A0D70E0C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a:extLst>
            <a:ext uri="{FF2B5EF4-FFF2-40B4-BE49-F238E27FC236}">
              <a16:creationId xmlns:a16="http://schemas.microsoft.com/office/drawing/2014/main" id="{C0179F91-C5C3-4FF8-BF28-A54729FCDEEF}"/>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5" name="テキスト ボックス 104">
          <a:extLst>
            <a:ext uri="{FF2B5EF4-FFF2-40B4-BE49-F238E27FC236}">
              <a16:creationId xmlns:a16="http://schemas.microsoft.com/office/drawing/2014/main" id="{B0AC9414-99E8-4C1F-8D5F-32FC1CC6256B}"/>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a:extLst>
            <a:ext uri="{FF2B5EF4-FFF2-40B4-BE49-F238E27FC236}">
              <a16:creationId xmlns:a16="http://schemas.microsoft.com/office/drawing/2014/main" id="{6580B525-C6A2-4198-B7A6-821A1E989AEC}"/>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7" name="テキスト ボックス 106">
          <a:extLst>
            <a:ext uri="{FF2B5EF4-FFF2-40B4-BE49-F238E27FC236}">
              <a16:creationId xmlns:a16="http://schemas.microsoft.com/office/drawing/2014/main" id="{915B5EF5-A3C7-4489-AD2B-C253FBC8DDE9}"/>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5C72EB0C-64C7-44C4-946E-5800ABD220B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9" name="テキスト ボックス 108">
          <a:extLst>
            <a:ext uri="{FF2B5EF4-FFF2-40B4-BE49-F238E27FC236}">
              <a16:creationId xmlns:a16="http://schemas.microsoft.com/office/drawing/2014/main" id="{2A983640-5EF4-4145-8D16-3910ACA2316B}"/>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a:extLst>
            <a:ext uri="{FF2B5EF4-FFF2-40B4-BE49-F238E27FC236}">
              <a16:creationId xmlns:a16="http://schemas.microsoft.com/office/drawing/2014/main" id="{A3CF7C91-7D99-4C28-9E84-0C166883BBB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147180</xdr:rowOff>
    </xdr:from>
    <xdr:to>
      <xdr:col>54</xdr:col>
      <xdr:colOff>189865</xdr:colOff>
      <xdr:row>42</xdr:row>
      <xdr:rowOff>16345</xdr:rowOff>
    </xdr:to>
    <xdr:cxnSp macro="">
      <xdr:nvCxnSpPr>
        <xdr:cNvPr id="111" name="直線コネクタ 110">
          <a:extLst>
            <a:ext uri="{FF2B5EF4-FFF2-40B4-BE49-F238E27FC236}">
              <a16:creationId xmlns:a16="http://schemas.microsoft.com/office/drawing/2014/main" id="{517885E2-471D-4312-8C5C-7EB217E7C7C6}"/>
            </a:ext>
          </a:extLst>
        </xdr:cNvPr>
        <xdr:cNvCxnSpPr/>
      </xdr:nvCxnSpPr>
      <xdr:spPr>
        <a:xfrm flipV="1">
          <a:off x="10476865" y="5976480"/>
          <a:ext cx="0" cy="1240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20172</xdr:rowOff>
    </xdr:from>
    <xdr:ext cx="469744" cy="259045"/>
    <xdr:sp macro="" textlink="">
      <xdr:nvSpPr>
        <xdr:cNvPr id="112" name="【道路】&#10;一人当たり延長最小値テキスト">
          <a:extLst>
            <a:ext uri="{FF2B5EF4-FFF2-40B4-BE49-F238E27FC236}">
              <a16:creationId xmlns:a16="http://schemas.microsoft.com/office/drawing/2014/main" id="{A07FE355-EA1C-4D86-93D3-63B6708C8D11}"/>
            </a:ext>
          </a:extLst>
        </xdr:cNvPr>
        <xdr:cNvSpPr txBox="1"/>
      </xdr:nvSpPr>
      <xdr:spPr>
        <a:xfrm>
          <a:off x="10515600" y="722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16345</xdr:rowOff>
    </xdr:from>
    <xdr:to>
      <xdr:col>55</xdr:col>
      <xdr:colOff>88900</xdr:colOff>
      <xdr:row>42</xdr:row>
      <xdr:rowOff>16345</xdr:rowOff>
    </xdr:to>
    <xdr:cxnSp macro="">
      <xdr:nvCxnSpPr>
        <xdr:cNvPr id="113" name="直線コネクタ 112">
          <a:extLst>
            <a:ext uri="{FF2B5EF4-FFF2-40B4-BE49-F238E27FC236}">
              <a16:creationId xmlns:a16="http://schemas.microsoft.com/office/drawing/2014/main" id="{833BB79D-1279-40DF-9F6F-A367C06B6710}"/>
            </a:ext>
          </a:extLst>
        </xdr:cNvPr>
        <xdr:cNvCxnSpPr/>
      </xdr:nvCxnSpPr>
      <xdr:spPr>
        <a:xfrm>
          <a:off x="10388600" y="721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93857</xdr:rowOff>
    </xdr:from>
    <xdr:ext cx="534377" cy="259045"/>
    <xdr:sp macro="" textlink="">
      <xdr:nvSpPr>
        <xdr:cNvPr id="114" name="【道路】&#10;一人当たり延長最大値テキスト">
          <a:extLst>
            <a:ext uri="{FF2B5EF4-FFF2-40B4-BE49-F238E27FC236}">
              <a16:creationId xmlns:a16="http://schemas.microsoft.com/office/drawing/2014/main" id="{00A9F084-52EB-4661-8DFB-ED9CCB5EBCA9}"/>
            </a:ext>
          </a:extLst>
        </xdr:cNvPr>
        <xdr:cNvSpPr txBox="1"/>
      </xdr:nvSpPr>
      <xdr:spPr>
        <a:xfrm>
          <a:off x="10515600" y="575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147180</xdr:rowOff>
    </xdr:from>
    <xdr:to>
      <xdr:col>55</xdr:col>
      <xdr:colOff>88900</xdr:colOff>
      <xdr:row>34</xdr:row>
      <xdr:rowOff>147180</xdr:rowOff>
    </xdr:to>
    <xdr:cxnSp macro="">
      <xdr:nvCxnSpPr>
        <xdr:cNvPr id="115" name="直線コネクタ 114">
          <a:extLst>
            <a:ext uri="{FF2B5EF4-FFF2-40B4-BE49-F238E27FC236}">
              <a16:creationId xmlns:a16="http://schemas.microsoft.com/office/drawing/2014/main" id="{1AE7C569-AD7C-43EC-887D-C68EDDDC5FE7}"/>
            </a:ext>
          </a:extLst>
        </xdr:cNvPr>
        <xdr:cNvCxnSpPr/>
      </xdr:nvCxnSpPr>
      <xdr:spPr>
        <a:xfrm>
          <a:off x="10388600" y="5976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166464</xdr:rowOff>
    </xdr:from>
    <xdr:ext cx="469744" cy="259045"/>
    <xdr:sp macro="" textlink="">
      <xdr:nvSpPr>
        <xdr:cNvPr id="116" name="【道路】&#10;一人当たり延長平均値テキスト">
          <a:extLst>
            <a:ext uri="{FF2B5EF4-FFF2-40B4-BE49-F238E27FC236}">
              <a16:creationId xmlns:a16="http://schemas.microsoft.com/office/drawing/2014/main" id="{6BA34F9E-79F9-42BC-A816-F127974925B9}"/>
            </a:ext>
          </a:extLst>
        </xdr:cNvPr>
        <xdr:cNvSpPr txBox="1"/>
      </xdr:nvSpPr>
      <xdr:spPr>
        <a:xfrm>
          <a:off x="10515600" y="6681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143587</xdr:rowOff>
    </xdr:from>
    <xdr:to>
      <xdr:col>55</xdr:col>
      <xdr:colOff>50800</xdr:colOff>
      <xdr:row>40</xdr:row>
      <xdr:rowOff>73737</xdr:rowOff>
    </xdr:to>
    <xdr:sp macro="" textlink="">
      <xdr:nvSpPr>
        <xdr:cNvPr id="117" name="フローチャート: 判断 116">
          <a:extLst>
            <a:ext uri="{FF2B5EF4-FFF2-40B4-BE49-F238E27FC236}">
              <a16:creationId xmlns:a16="http://schemas.microsoft.com/office/drawing/2014/main" id="{D5E1D669-DBA9-440A-B5CB-850F69091F21}"/>
            </a:ext>
          </a:extLst>
        </xdr:cNvPr>
        <xdr:cNvSpPr/>
      </xdr:nvSpPr>
      <xdr:spPr>
        <a:xfrm>
          <a:off x="10426700" y="68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140424</xdr:rowOff>
    </xdr:from>
    <xdr:to>
      <xdr:col>50</xdr:col>
      <xdr:colOff>165100</xdr:colOff>
      <xdr:row>40</xdr:row>
      <xdr:rowOff>70574</xdr:rowOff>
    </xdr:to>
    <xdr:sp macro="" textlink="">
      <xdr:nvSpPr>
        <xdr:cNvPr id="118" name="フローチャート: 判断 117">
          <a:extLst>
            <a:ext uri="{FF2B5EF4-FFF2-40B4-BE49-F238E27FC236}">
              <a16:creationId xmlns:a16="http://schemas.microsoft.com/office/drawing/2014/main" id="{399B2B0F-0B22-448A-9CCD-56B020DEE95A}"/>
            </a:ext>
          </a:extLst>
        </xdr:cNvPr>
        <xdr:cNvSpPr/>
      </xdr:nvSpPr>
      <xdr:spPr>
        <a:xfrm>
          <a:off x="9588500" y="682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152235</xdr:rowOff>
    </xdr:from>
    <xdr:to>
      <xdr:col>46</xdr:col>
      <xdr:colOff>38100</xdr:colOff>
      <xdr:row>40</xdr:row>
      <xdr:rowOff>82385</xdr:rowOff>
    </xdr:to>
    <xdr:sp macro="" textlink="">
      <xdr:nvSpPr>
        <xdr:cNvPr id="119" name="フローチャート: 判断 118">
          <a:extLst>
            <a:ext uri="{FF2B5EF4-FFF2-40B4-BE49-F238E27FC236}">
              <a16:creationId xmlns:a16="http://schemas.microsoft.com/office/drawing/2014/main" id="{1F465217-AD33-4EA2-A981-A35F219F0E77}"/>
            </a:ext>
          </a:extLst>
        </xdr:cNvPr>
        <xdr:cNvSpPr/>
      </xdr:nvSpPr>
      <xdr:spPr>
        <a:xfrm>
          <a:off x="8699500" y="683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123355</xdr:rowOff>
    </xdr:from>
    <xdr:to>
      <xdr:col>41</xdr:col>
      <xdr:colOff>101600</xdr:colOff>
      <xdr:row>40</xdr:row>
      <xdr:rowOff>53505</xdr:rowOff>
    </xdr:to>
    <xdr:sp macro="" textlink="">
      <xdr:nvSpPr>
        <xdr:cNvPr id="120" name="フローチャート: 判断 119">
          <a:extLst>
            <a:ext uri="{FF2B5EF4-FFF2-40B4-BE49-F238E27FC236}">
              <a16:creationId xmlns:a16="http://schemas.microsoft.com/office/drawing/2014/main" id="{45126C50-01D7-430E-9C1F-9976B7603583}"/>
            </a:ext>
          </a:extLst>
        </xdr:cNvPr>
        <xdr:cNvSpPr/>
      </xdr:nvSpPr>
      <xdr:spPr>
        <a:xfrm>
          <a:off x="7810500" y="680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139853</xdr:rowOff>
    </xdr:from>
    <xdr:to>
      <xdr:col>36</xdr:col>
      <xdr:colOff>165100</xdr:colOff>
      <xdr:row>40</xdr:row>
      <xdr:rowOff>70003</xdr:rowOff>
    </xdr:to>
    <xdr:sp macro="" textlink="">
      <xdr:nvSpPr>
        <xdr:cNvPr id="121" name="フローチャート: 判断 120">
          <a:extLst>
            <a:ext uri="{FF2B5EF4-FFF2-40B4-BE49-F238E27FC236}">
              <a16:creationId xmlns:a16="http://schemas.microsoft.com/office/drawing/2014/main" id="{70FA1784-1B32-42B5-BB3C-1896E7EE1244}"/>
            </a:ext>
          </a:extLst>
        </xdr:cNvPr>
        <xdr:cNvSpPr/>
      </xdr:nvSpPr>
      <xdr:spPr>
        <a:xfrm>
          <a:off x="6921500" y="68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D56F9231-270C-45D4-8AA0-4EE70F24CEF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76626935-A83D-4EC3-B860-51386EDCD1B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2FD35ED4-B993-43FF-A224-64D78A72F7B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90C9BBD3-B574-4BBF-B3B9-C08D70E908F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D4F9EB86-5478-4E34-A5AC-68552CB9BCF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136995</xdr:rowOff>
    </xdr:from>
    <xdr:to>
      <xdr:col>55</xdr:col>
      <xdr:colOff>50800</xdr:colOff>
      <xdr:row>42</xdr:row>
      <xdr:rowOff>67145</xdr:rowOff>
    </xdr:to>
    <xdr:sp macro="" textlink="">
      <xdr:nvSpPr>
        <xdr:cNvPr id="127" name="楕円 126">
          <a:extLst>
            <a:ext uri="{FF2B5EF4-FFF2-40B4-BE49-F238E27FC236}">
              <a16:creationId xmlns:a16="http://schemas.microsoft.com/office/drawing/2014/main" id="{83FFEA63-13BB-45A7-919C-F03FF80239A8}"/>
            </a:ext>
          </a:extLst>
        </xdr:cNvPr>
        <xdr:cNvSpPr/>
      </xdr:nvSpPr>
      <xdr:spPr>
        <a:xfrm>
          <a:off x="10426700" y="716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51922</xdr:rowOff>
    </xdr:from>
    <xdr:ext cx="469744" cy="259045"/>
    <xdr:sp macro="" textlink="">
      <xdr:nvSpPr>
        <xdr:cNvPr id="128" name="【道路】&#10;一人当たり延長該当値テキスト">
          <a:extLst>
            <a:ext uri="{FF2B5EF4-FFF2-40B4-BE49-F238E27FC236}">
              <a16:creationId xmlns:a16="http://schemas.microsoft.com/office/drawing/2014/main" id="{79CFCF19-A4CA-4133-B24F-D586B6CF9772}"/>
            </a:ext>
          </a:extLst>
        </xdr:cNvPr>
        <xdr:cNvSpPr txBox="1"/>
      </xdr:nvSpPr>
      <xdr:spPr>
        <a:xfrm>
          <a:off x="10515600" y="708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136919</xdr:rowOff>
    </xdr:from>
    <xdr:to>
      <xdr:col>50</xdr:col>
      <xdr:colOff>165100</xdr:colOff>
      <xdr:row>42</xdr:row>
      <xdr:rowOff>67069</xdr:rowOff>
    </xdr:to>
    <xdr:sp macro="" textlink="">
      <xdr:nvSpPr>
        <xdr:cNvPr id="129" name="楕円 128">
          <a:extLst>
            <a:ext uri="{FF2B5EF4-FFF2-40B4-BE49-F238E27FC236}">
              <a16:creationId xmlns:a16="http://schemas.microsoft.com/office/drawing/2014/main" id="{E3B5CA5F-376B-454A-BD47-B689368026BF}"/>
            </a:ext>
          </a:extLst>
        </xdr:cNvPr>
        <xdr:cNvSpPr/>
      </xdr:nvSpPr>
      <xdr:spPr>
        <a:xfrm>
          <a:off x="9588500" y="716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16269</xdr:rowOff>
    </xdr:from>
    <xdr:to>
      <xdr:col>55</xdr:col>
      <xdr:colOff>0</xdr:colOff>
      <xdr:row>42</xdr:row>
      <xdr:rowOff>16345</xdr:rowOff>
    </xdr:to>
    <xdr:cxnSp macro="">
      <xdr:nvCxnSpPr>
        <xdr:cNvPr id="130" name="直線コネクタ 129">
          <a:extLst>
            <a:ext uri="{FF2B5EF4-FFF2-40B4-BE49-F238E27FC236}">
              <a16:creationId xmlns:a16="http://schemas.microsoft.com/office/drawing/2014/main" id="{9486AA2D-B90E-4307-A6E4-E0D8AC634219}"/>
            </a:ext>
          </a:extLst>
        </xdr:cNvPr>
        <xdr:cNvCxnSpPr/>
      </xdr:nvCxnSpPr>
      <xdr:spPr>
        <a:xfrm>
          <a:off x="9639300" y="7217169"/>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136995</xdr:rowOff>
    </xdr:from>
    <xdr:to>
      <xdr:col>46</xdr:col>
      <xdr:colOff>38100</xdr:colOff>
      <xdr:row>42</xdr:row>
      <xdr:rowOff>67145</xdr:rowOff>
    </xdr:to>
    <xdr:sp macro="" textlink="">
      <xdr:nvSpPr>
        <xdr:cNvPr id="131" name="楕円 130">
          <a:extLst>
            <a:ext uri="{FF2B5EF4-FFF2-40B4-BE49-F238E27FC236}">
              <a16:creationId xmlns:a16="http://schemas.microsoft.com/office/drawing/2014/main" id="{3A5438BC-6332-4D2F-A2ED-9136CE4A8EAA}"/>
            </a:ext>
          </a:extLst>
        </xdr:cNvPr>
        <xdr:cNvSpPr/>
      </xdr:nvSpPr>
      <xdr:spPr>
        <a:xfrm>
          <a:off x="8699500" y="716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16269</xdr:rowOff>
    </xdr:from>
    <xdr:to>
      <xdr:col>50</xdr:col>
      <xdr:colOff>114300</xdr:colOff>
      <xdr:row>42</xdr:row>
      <xdr:rowOff>16345</xdr:rowOff>
    </xdr:to>
    <xdr:cxnSp macro="">
      <xdr:nvCxnSpPr>
        <xdr:cNvPr id="132" name="直線コネクタ 131">
          <a:extLst>
            <a:ext uri="{FF2B5EF4-FFF2-40B4-BE49-F238E27FC236}">
              <a16:creationId xmlns:a16="http://schemas.microsoft.com/office/drawing/2014/main" id="{73A2658C-B5D4-4DAF-90DD-E2B8D9800282}"/>
            </a:ext>
          </a:extLst>
        </xdr:cNvPr>
        <xdr:cNvCxnSpPr/>
      </xdr:nvCxnSpPr>
      <xdr:spPr>
        <a:xfrm flipV="1">
          <a:off x="8750300" y="7217169"/>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153950</xdr:rowOff>
    </xdr:from>
    <xdr:to>
      <xdr:col>41</xdr:col>
      <xdr:colOff>101600</xdr:colOff>
      <xdr:row>40</xdr:row>
      <xdr:rowOff>84100</xdr:rowOff>
    </xdr:to>
    <xdr:sp macro="" textlink="">
      <xdr:nvSpPr>
        <xdr:cNvPr id="133" name="楕円 132">
          <a:extLst>
            <a:ext uri="{FF2B5EF4-FFF2-40B4-BE49-F238E27FC236}">
              <a16:creationId xmlns:a16="http://schemas.microsoft.com/office/drawing/2014/main" id="{BCE701C8-0EA9-4A51-9B0E-CE16F1309686}"/>
            </a:ext>
          </a:extLst>
        </xdr:cNvPr>
        <xdr:cNvSpPr/>
      </xdr:nvSpPr>
      <xdr:spPr>
        <a:xfrm>
          <a:off x="7810500" y="68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33300</xdr:rowOff>
    </xdr:from>
    <xdr:to>
      <xdr:col>45</xdr:col>
      <xdr:colOff>177800</xdr:colOff>
      <xdr:row>42</xdr:row>
      <xdr:rowOff>16345</xdr:rowOff>
    </xdr:to>
    <xdr:cxnSp macro="">
      <xdr:nvCxnSpPr>
        <xdr:cNvPr id="134" name="直線コネクタ 133">
          <a:extLst>
            <a:ext uri="{FF2B5EF4-FFF2-40B4-BE49-F238E27FC236}">
              <a16:creationId xmlns:a16="http://schemas.microsoft.com/office/drawing/2014/main" id="{7D4BF93A-EF64-4A2B-BACB-72AF7C97BE96}"/>
            </a:ext>
          </a:extLst>
        </xdr:cNvPr>
        <xdr:cNvCxnSpPr/>
      </xdr:nvCxnSpPr>
      <xdr:spPr>
        <a:xfrm>
          <a:off x="7861300" y="6891300"/>
          <a:ext cx="889000" cy="325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87101</xdr:rowOff>
    </xdr:from>
    <xdr:ext cx="469744" cy="259045"/>
    <xdr:sp macro="" textlink="">
      <xdr:nvSpPr>
        <xdr:cNvPr id="135" name="n_1aveValue【道路】&#10;一人当たり延長">
          <a:extLst>
            <a:ext uri="{FF2B5EF4-FFF2-40B4-BE49-F238E27FC236}">
              <a16:creationId xmlns:a16="http://schemas.microsoft.com/office/drawing/2014/main" id="{5DD7A657-DFC4-48A1-9D16-3DB87BC9D62F}"/>
            </a:ext>
          </a:extLst>
        </xdr:cNvPr>
        <xdr:cNvSpPr txBox="1"/>
      </xdr:nvSpPr>
      <xdr:spPr>
        <a:xfrm>
          <a:off x="9391727" y="660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98912</xdr:rowOff>
    </xdr:from>
    <xdr:ext cx="469744" cy="259045"/>
    <xdr:sp macro="" textlink="">
      <xdr:nvSpPr>
        <xdr:cNvPr id="136" name="n_2aveValue【道路】&#10;一人当たり延長">
          <a:extLst>
            <a:ext uri="{FF2B5EF4-FFF2-40B4-BE49-F238E27FC236}">
              <a16:creationId xmlns:a16="http://schemas.microsoft.com/office/drawing/2014/main" id="{ECFFFDF6-1F50-4864-B762-CBC1C414E017}"/>
            </a:ext>
          </a:extLst>
        </xdr:cNvPr>
        <xdr:cNvSpPr txBox="1"/>
      </xdr:nvSpPr>
      <xdr:spPr>
        <a:xfrm>
          <a:off x="8515427" y="661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70032</xdr:rowOff>
    </xdr:from>
    <xdr:ext cx="469744" cy="259045"/>
    <xdr:sp macro="" textlink="">
      <xdr:nvSpPr>
        <xdr:cNvPr id="137" name="n_3aveValue【道路】&#10;一人当たり延長">
          <a:extLst>
            <a:ext uri="{FF2B5EF4-FFF2-40B4-BE49-F238E27FC236}">
              <a16:creationId xmlns:a16="http://schemas.microsoft.com/office/drawing/2014/main" id="{EDD3F323-148A-462D-8702-5780CDB1D400}"/>
            </a:ext>
          </a:extLst>
        </xdr:cNvPr>
        <xdr:cNvSpPr txBox="1"/>
      </xdr:nvSpPr>
      <xdr:spPr>
        <a:xfrm>
          <a:off x="7626427" y="658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86530</xdr:rowOff>
    </xdr:from>
    <xdr:ext cx="469744" cy="259045"/>
    <xdr:sp macro="" textlink="">
      <xdr:nvSpPr>
        <xdr:cNvPr id="138" name="n_4aveValue【道路】&#10;一人当たり延長">
          <a:extLst>
            <a:ext uri="{FF2B5EF4-FFF2-40B4-BE49-F238E27FC236}">
              <a16:creationId xmlns:a16="http://schemas.microsoft.com/office/drawing/2014/main" id="{DEBCB4B2-FFF9-4C5D-A7CF-610BEB8476B0}"/>
            </a:ext>
          </a:extLst>
        </xdr:cNvPr>
        <xdr:cNvSpPr txBox="1"/>
      </xdr:nvSpPr>
      <xdr:spPr>
        <a:xfrm>
          <a:off x="6737427" y="660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58196</xdr:rowOff>
    </xdr:from>
    <xdr:ext cx="469744" cy="259045"/>
    <xdr:sp macro="" textlink="">
      <xdr:nvSpPr>
        <xdr:cNvPr id="139" name="n_1mainValue【道路】&#10;一人当たり延長">
          <a:extLst>
            <a:ext uri="{FF2B5EF4-FFF2-40B4-BE49-F238E27FC236}">
              <a16:creationId xmlns:a16="http://schemas.microsoft.com/office/drawing/2014/main" id="{DE3C7A7B-C4B6-4DE8-8F99-0C547F8B7FD3}"/>
            </a:ext>
          </a:extLst>
        </xdr:cNvPr>
        <xdr:cNvSpPr txBox="1"/>
      </xdr:nvSpPr>
      <xdr:spPr>
        <a:xfrm>
          <a:off x="9391727" y="725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58272</xdr:rowOff>
    </xdr:from>
    <xdr:ext cx="469744" cy="259045"/>
    <xdr:sp macro="" textlink="">
      <xdr:nvSpPr>
        <xdr:cNvPr id="140" name="n_2mainValue【道路】&#10;一人当たり延長">
          <a:extLst>
            <a:ext uri="{FF2B5EF4-FFF2-40B4-BE49-F238E27FC236}">
              <a16:creationId xmlns:a16="http://schemas.microsoft.com/office/drawing/2014/main" id="{563B4836-CA88-4B9E-9085-76218D3ED690}"/>
            </a:ext>
          </a:extLst>
        </xdr:cNvPr>
        <xdr:cNvSpPr txBox="1"/>
      </xdr:nvSpPr>
      <xdr:spPr>
        <a:xfrm>
          <a:off x="8515427" y="725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75227</xdr:rowOff>
    </xdr:from>
    <xdr:ext cx="469744" cy="259045"/>
    <xdr:sp macro="" textlink="">
      <xdr:nvSpPr>
        <xdr:cNvPr id="141" name="n_3mainValue【道路】&#10;一人当たり延長">
          <a:extLst>
            <a:ext uri="{FF2B5EF4-FFF2-40B4-BE49-F238E27FC236}">
              <a16:creationId xmlns:a16="http://schemas.microsoft.com/office/drawing/2014/main" id="{9532D5DD-CA68-4B82-B408-32BC4A64DE5E}"/>
            </a:ext>
          </a:extLst>
        </xdr:cNvPr>
        <xdr:cNvSpPr txBox="1"/>
      </xdr:nvSpPr>
      <xdr:spPr>
        <a:xfrm>
          <a:off x="7626427" y="69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a:extLst>
            <a:ext uri="{FF2B5EF4-FFF2-40B4-BE49-F238E27FC236}">
              <a16:creationId xmlns:a16="http://schemas.microsoft.com/office/drawing/2014/main" id="{53FD17DA-1C83-43BB-BD22-38929120D8A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a:extLst>
            <a:ext uri="{FF2B5EF4-FFF2-40B4-BE49-F238E27FC236}">
              <a16:creationId xmlns:a16="http://schemas.microsoft.com/office/drawing/2014/main" id="{2741C8E1-0CED-4C85-940B-23018B15BCA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a:extLst>
            <a:ext uri="{FF2B5EF4-FFF2-40B4-BE49-F238E27FC236}">
              <a16:creationId xmlns:a16="http://schemas.microsoft.com/office/drawing/2014/main" id="{29DD7E3D-10B6-48A6-A324-E9349F2F131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a:extLst>
            <a:ext uri="{FF2B5EF4-FFF2-40B4-BE49-F238E27FC236}">
              <a16:creationId xmlns:a16="http://schemas.microsoft.com/office/drawing/2014/main" id="{B102EE6A-37E4-4A6D-A901-1414AE794FE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a:extLst>
            <a:ext uri="{FF2B5EF4-FFF2-40B4-BE49-F238E27FC236}">
              <a16:creationId xmlns:a16="http://schemas.microsoft.com/office/drawing/2014/main" id="{68D7DF06-FB2F-4B4F-9929-79022000B99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a:extLst>
            <a:ext uri="{FF2B5EF4-FFF2-40B4-BE49-F238E27FC236}">
              <a16:creationId xmlns:a16="http://schemas.microsoft.com/office/drawing/2014/main" id="{F870A0DA-71B1-4FEC-AC58-28470B53A08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a:extLst>
            <a:ext uri="{FF2B5EF4-FFF2-40B4-BE49-F238E27FC236}">
              <a16:creationId xmlns:a16="http://schemas.microsoft.com/office/drawing/2014/main" id="{F04CC05C-E7A9-425C-AE75-83AD4A5DD77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a:extLst>
            <a:ext uri="{FF2B5EF4-FFF2-40B4-BE49-F238E27FC236}">
              <a16:creationId xmlns:a16="http://schemas.microsoft.com/office/drawing/2014/main" id="{9C4F22FD-D855-449C-9975-4B2BD2AF6A0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a:extLst>
            <a:ext uri="{FF2B5EF4-FFF2-40B4-BE49-F238E27FC236}">
              <a16:creationId xmlns:a16="http://schemas.microsoft.com/office/drawing/2014/main" id="{A0E82CD9-0B30-4F76-87FC-A2F268CBC14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a:extLst>
            <a:ext uri="{FF2B5EF4-FFF2-40B4-BE49-F238E27FC236}">
              <a16:creationId xmlns:a16="http://schemas.microsoft.com/office/drawing/2014/main" id="{0E546C90-E965-4E07-8DED-5F80C4F0A69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a:extLst>
            <a:ext uri="{FF2B5EF4-FFF2-40B4-BE49-F238E27FC236}">
              <a16:creationId xmlns:a16="http://schemas.microsoft.com/office/drawing/2014/main" id="{D81ED6B9-46E0-4799-95D4-0B429F422BF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3" name="直線コネクタ 152">
          <a:extLst>
            <a:ext uri="{FF2B5EF4-FFF2-40B4-BE49-F238E27FC236}">
              <a16:creationId xmlns:a16="http://schemas.microsoft.com/office/drawing/2014/main" id="{AA1CA457-51F9-43CA-8C0D-F855E366FD9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4" name="テキスト ボックス 153">
          <a:extLst>
            <a:ext uri="{FF2B5EF4-FFF2-40B4-BE49-F238E27FC236}">
              <a16:creationId xmlns:a16="http://schemas.microsoft.com/office/drawing/2014/main" id="{55600B20-60EF-4DA6-8757-13D2DD9E0EEF}"/>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5" name="直線コネクタ 154">
          <a:extLst>
            <a:ext uri="{FF2B5EF4-FFF2-40B4-BE49-F238E27FC236}">
              <a16:creationId xmlns:a16="http://schemas.microsoft.com/office/drawing/2014/main" id="{E7B77253-A244-4A8C-89DA-71D20AFDEA6A}"/>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6" name="テキスト ボックス 155">
          <a:extLst>
            <a:ext uri="{FF2B5EF4-FFF2-40B4-BE49-F238E27FC236}">
              <a16:creationId xmlns:a16="http://schemas.microsoft.com/office/drawing/2014/main" id="{3BAC110C-F3EE-4228-A051-092528DF4A0F}"/>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7" name="直線コネクタ 156">
          <a:extLst>
            <a:ext uri="{FF2B5EF4-FFF2-40B4-BE49-F238E27FC236}">
              <a16:creationId xmlns:a16="http://schemas.microsoft.com/office/drawing/2014/main" id="{4080E511-4232-48E2-AD24-772CEDF95EEF}"/>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8" name="テキスト ボックス 157">
          <a:extLst>
            <a:ext uri="{FF2B5EF4-FFF2-40B4-BE49-F238E27FC236}">
              <a16:creationId xmlns:a16="http://schemas.microsoft.com/office/drawing/2014/main" id="{F8093140-2FCE-40F2-80ED-403A142BC8AB}"/>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9" name="直線コネクタ 158">
          <a:extLst>
            <a:ext uri="{FF2B5EF4-FFF2-40B4-BE49-F238E27FC236}">
              <a16:creationId xmlns:a16="http://schemas.microsoft.com/office/drawing/2014/main" id="{D89AADB2-8C5A-41F8-B70E-337D4363A50C}"/>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0" name="テキスト ボックス 159">
          <a:extLst>
            <a:ext uri="{FF2B5EF4-FFF2-40B4-BE49-F238E27FC236}">
              <a16:creationId xmlns:a16="http://schemas.microsoft.com/office/drawing/2014/main" id="{94539D4C-D93F-4638-AADF-C7E53C64814D}"/>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1" name="直線コネクタ 160">
          <a:extLst>
            <a:ext uri="{FF2B5EF4-FFF2-40B4-BE49-F238E27FC236}">
              <a16:creationId xmlns:a16="http://schemas.microsoft.com/office/drawing/2014/main" id="{E67A30CE-EF84-486F-A66E-6ECD1AC9A73C}"/>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2" name="テキスト ボックス 161">
          <a:extLst>
            <a:ext uri="{FF2B5EF4-FFF2-40B4-BE49-F238E27FC236}">
              <a16:creationId xmlns:a16="http://schemas.microsoft.com/office/drawing/2014/main" id="{F8F2ECD7-DF36-419C-8D09-E4DD695D7EF8}"/>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3" name="直線コネクタ 162">
          <a:extLst>
            <a:ext uri="{FF2B5EF4-FFF2-40B4-BE49-F238E27FC236}">
              <a16:creationId xmlns:a16="http://schemas.microsoft.com/office/drawing/2014/main" id="{08BC4730-F701-4FE5-BE7F-D3E84C644741}"/>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4" name="テキスト ボックス 163">
          <a:extLst>
            <a:ext uri="{FF2B5EF4-FFF2-40B4-BE49-F238E27FC236}">
              <a16:creationId xmlns:a16="http://schemas.microsoft.com/office/drawing/2014/main" id="{FE53351A-5B57-40C5-953C-24509A0B2A6F}"/>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a:extLst>
            <a:ext uri="{FF2B5EF4-FFF2-40B4-BE49-F238E27FC236}">
              <a16:creationId xmlns:a16="http://schemas.microsoft.com/office/drawing/2014/main" id="{47DAAF66-DF0B-4C72-8BF2-B7FBE72EC2E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a:extLst>
            <a:ext uri="{FF2B5EF4-FFF2-40B4-BE49-F238E27FC236}">
              <a16:creationId xmlns:a16="http://schemas.microsoft.com/office/drawing/2014/main" id="{BE17654F-C85D-4987-AD93-7F1743866F9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63681</xdr:rowOff>
    </xdr:from>
    <xdr:to>
      <xdr:col>24</xdr:col>
      <xdr:colOff>62865</xdr:colOff>
      <xdr:row>64</xdr:row>
      <xdr:rowOff>128996</xdr:rowOff>
    </xdr:to>
    <xdr:cxnSp macro="">
      <xdr:nvCxnSpPr>
        <xdr:cNvPr id="167" name="直線コネクタ 166">
          <a:extLst>
            <a:ext uri="{FF2B5EF4-FFF2-40B4-BE49-F238E27FC236}">
              <a16:creationId xmlns:a16="http://schemas.microsoft.com/office/drawing/2014/main" id="{996DCFC8-AF59-4E31-8DD7-9271E946F9F3}"/>
            </a:ext>
          </a:extLst>
        </xdr:cNvPr>
        <xdr:cNvCxnSpPr/>
      </xdr:nvCxnSpPr>
      <xdr:spPr>
        <a:xfrm flipV="1">
          <a:off x="4634865" y="9493431"/>
          <a:ext cx="0" cy="160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68" name="【橋りょう・トンネル】&#10;有形固定資産減価償却率最小値テキスト">
          <a:extLst>
            <a:ext uri="{FF2B5EF4-FFF2-40B4-BE49-F238E27FC236}">
              <a16:creationId xmlns:a16="http://schemas.microsoft.com/office/drawing/2014/main" id="{F39DC25C-E549-47EC-A47D-A90521D1097B}"/>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69" name="直線コネクタ 168">
          <a:extLst>
            <a:ext uri="{FF2B5EF4-FFF2-40B4-BE49-F238E27FC236}">
              <a16:creationId xmlns:a16="http://schemas.microsoft.com/office/drawing/2014/main" id="{D0332774-24F6-45A0-8B30-20F8FB03F7AF}"/>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10358</xdr:rowOff>
    </xdr:from>
    <xdr:ext cx="340478" cy="259045"/>
    <xdr:sp macro="" textlink="">
      <xdr:nvSpPr>
        <xdr:cNvPr id="170" name="【橋りょう・トンネル】&#10;有形固定資産減価償却率最大値テキスト">
          <a:extLst>
            <a:ext uri="{FF2B5EF4-FFF2-40B4-BE49-F238E27FC236}">
              <a16:creationId xmlns:a16="http://schemas.microsoft.com/office/drawing/2014/main" id="{7C2D7601-F0A7-496F-B156-894539B92C9A}"/>
            </a:ext>
          </a:extLst>
        </xdr:cNvPr>
        <xdr:cNvSpPr txBox="1"/>
      </xdr:nvSpPr>
      <xdr:spPr>
        <a:xfrm>
          <a:off x="4673600" y="92686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63681</xdr:rowOff>
    </xdr:from>
    <xdr:to>
      <xdr:col>24</xdr:col>
      <xdr:colOff>152400</xdr:colOff>
      <xdr:row>55</xdr:row>
      <xdr:rowOff>63681</xdr:rowOff>
    </xdr:to>
    <xdr:cxnSp macro="">
      <xdr:nvCxnSpPr>
        <xdr:cNvPr id="171" name="直線コネクタ 170">
          <a:extLst>
            <a:ext uri="{FF2B5EF4-FFF2-40B4-BE49-F238E27FC236}">
              <a16:creationId xmlns:a16="http://schemas.microsoft.com/office/drawing/2014/main" id="{907CB30A-00E7-4A92-B722-BE320AF63200}"/>
            </a:ext>
          </a:extLst>
        </xdr:cNvPr>
        <xdr:cNvCxnSpPr/>
      </xdr:nvCxnSpPr>
      <xdr:spPr>
        <a:xfrm>
          <a:off x="4546600" y="949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117401</xdr:rowOff>
    </xdr:from>
    <xdr:ext cx="405111" cy="259045"/>
    <xdr:sp macro="" textlink="">
      <xdr:nvSpPr>
        <xdr:cNvPr id="172" name="【橋りょう・トンネル】&#10;有形固定資産減価償却率平均値テキスト">
          <a:extLst>
            <a:ext uri="{FF2B5EF4-FFF2-40B4-BE49-F238E27FC236}">
              <a16:creationId xmlns:a16="http://schemas.microsoft.com/office/drawing/2014/main" id="{E647C9DD-12F7-4D80-A74A-6009125A21EC}"/>
            </a:ext>
          </a:extLst>
        </xdr:cNvPr>
        <xdr:cNvSpPr txBox="1"/>
      </xdr:nvSpPr>
      <xdr:spPr>
        <a:xfrm>
          <a:off x="4673600" y="10232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94524</xdr:rowOff>
    </xdr:from>
    <xdr:to>
      <xdr:col>24</xdr:col>
      <xdr:colOff>114300</xdr:colOff>
      <xdr:row>61</xdr:row>
      <xdr:rowOff>24674</xdr:rowOff>
    </xdr:to>
    <xdr:sp macro="" textlink="">
      <xdr:nvSpPr>
        <xdr:cNvPr id="173" name="フローチャート: 判断 172">
          <a:extLst>
            <a:ext uri="{FF2B5EF4-FFF2-40B4-BE49-F238E27FC236}">
              <a16:creationId xmlns:a16="http://schemas.microsoft.com/office/drawing/2014/main" id="{876D29B5-1637-49E3-B2FE-87CADBA85A2C}"/>
            </a:ext>
          </a:extLst>
        </xdr:cNvPr>
        <xdr:cNvSpPr/>
      </xdr:nvSpPr>
      <xdr:spPr>
        <a:xfrm>
          <a:off x="45847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70031</xdr:rowOff>
    </xdr:from>
    <xdr:to>
      <xdr:col>20</xdr:col>
      <xdr:colOff>38100</xdr:colOff>
      <xdr:row>61</xdr:row>
      <xdr:rowOff>181</xdr:rowOff>
    </xdr:to>
    <xdr:sp macro="" textlink="">
      <xdr:nvSpPr>
        <xdr:cNvPr id="174" name="フローチャート: 判断 173">
          <a:extLst>
            <a:ext uri="{FF2B5EF4-FFF2-40B4-BE49-F238E27FC236}">
              <a16:creationId xmlns:a16="http://schemas.microsoft.com/office/drawing/2014/main" id="{5AA5BC63-9C2D-4F79-AF02-29695C910213}"/>
            </a:ext>
          </a:extLst>
        </xdr:cNvPr>
        <xdr:cNvSpPr/>
      </xdr:nvSpPr>
      <xdr:spPr>
        <a:xfrm>
          <a:off x="3746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43906</xdr:rowOff>
    </xdr:from>
    <xdr:to>
      <xdr:col>15</xdr:col>
      <xdr:colOff>101600</xdr:colOff>
      <xdr:row>60</xdr:row>
      <xdr:rowOff>145506</xdr:rowOff>
    </xdr:to>
    <xdr:sp macro="" textlink="">
      <xdr:nvSpPr>
        <xdr:cNvPr id="175" name="フローチャート: 判断 174">
          <a:extLst>
            <a:ext uri="{FF2B5EF4-FFF2-40B4-BE49-F238E27FC236}">
              <a16:creationId xmlns:a16="http://schemas.microsoft.com/office/drawing/2014/main" id="{E810CC75-F7B0-4226-B435-6143308643BD}"/>
            </a:ext>
          </a:extLst>
        </xdr:cNvPr>
        <xdr:cNvSpPr/>
      </xdr:nvSpPr>
      <xdr:spPr>
        <a:xfrm>
          <a:off x="2857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56969</xdr:rowOff>
    </xdr:from>
    <xdr:to>
      <xdr:col>10</xdr:col>
      <xdr:colOff>165100</xdr:colOff>
      <xdr:row>60</xdr:row>
      <xdr:rowOff>158569</xdr:rowOff>
    </xdr:to>
    <xdr:sp macro="" textlink="">
      <xdr:nvSpPr>
        <xdr:cNvPr id="176" name="フローチャート: 判断 175">
          <a:extLst>
            <a:ext uri="{FF2B5EF4-FFF2-40B4-BE49-F238E27FC236}">
              <a16:creationId xmlns:a16="http://schemas.microsoft.com/office/drawing/2014/main" id="{8A7C85DB-C4A4-4477-B739-BC0E727781D2}"/>
            </a:ext>
          </a:extLst>
        </xdr:cNvPr>
        <xdr:cNvSpPr/>
      </xdr:nvSpPr>
      <xdr:spPr>
        <a:xfrm>
          <a:off x="1968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164737</xdr:rowOff>
    </xdr:from>
    <xdr:to>
      <xdr:col>6</xdr:col>
      <xdr:colOff>38100</xdr:colOff>
      <xdr:row>60</xdr:row>
      <xdr:rowOff>94887</xdr:rowOff>
    </xdr:to>
    <xdr:sp macro="" textlink="">
      <xdr:nvSpPr>
        <xdr:cNvPr id="177" name="フローチャート: 判断 176">
          <a:extLst>
            <a:ext uri="{FF2B5EF4-FFF2-40B4-BE49-F238E27FC236}">
              <a16:creationId xmlns:a16="http://schemas.microsoft.com/office/drawing/2014/main" id="{BCF5FA9E-2D75-4FF8-8F5C-81EB2E517B44}"/>
            </a:ext>
          </a:extLst>
        </xdr:cNvPr>
        <xdr:cNvSpPr/>
      </xdr:nvSpPr>
      <xdr:spPr>
        <a:xfrm>
          <a:off x="1079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8D9F6F7F-B0A2-44F1-BB91-CB9970E00D3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F50A3BE4-A99D-4D37-BA3D-87C3FEBC006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A0E9D81D-24B9-4936-84B8-6F840974859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16663939-F1F0-41FA-8526-EFB6FBF5525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EB4A48C5-7C04-454B-92E0-95175952F2D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27577</xdr:rowOff>
    </xdr:from>
    <xdr:to>
      <xdr:col>24</xdr:col>
      <xdr:colOff>114300</xdr:colOff>
      <xdr:row>61</xdr:row>
      <xdr:rowOff>129177</xdr:rowOff>
    </xdr:to>
    <xdr:sp macro="" textlink="">
      <xdr:nvSpPr>
        <xdr:cNvPr id="183" name="楕円 182">
          <a:extLst>
            <a:ext uri="{FF2B5EF4-FFF2-40B4-BE49-F238E27FC236}">
              <a16:creationId xmlns:a16="http://schemas.microsoft.com/office/drawing/2014/main" id="{95339B43-7A45-4413-BE60-892ADB007FBC}"/>
            </a:ext>
          </a:extLst>
        </xdr:cNvPr>
        <xdr:cNvSpPr/>
      </xdr:nvSpPr>
      <xdr:spPr>
        <a:xfrm>
          <a:off x="4584700" y="1048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6004</xdr:rowOff>
    </xdr:from>
    <xdr:ext cx="405111" cy="259045"/>
    <xdr:sp macro="" textlink="">
      <xdr:nvSpPr>
        <xdr:cNvPr id="184" name="【橋りょう・トンネル】&#10;有形固定資産減価償却率該当値テキスト">
          <a:extLst>
            <a:ext uri="{FF2B5EF4-FFF2-40B4-BE49-F238E27FC236}">
              <a16:creationId xmlns:a16="http://schemas.microsoft.com/office/drawing/2014/main" id="{C38F5C57-11FE-4EC8-BBC2-A5811032C5D8}"/>
            </a:ext>
          </a:extLst>
        </xdr:cNvPr>
        <xdr:cNvSpPr txBox="1"/>
      </xdr:nvSpPr>
      <xdr:spPr>
        <a:xfrm>
          <a:off x="4673600" y="1046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3084</xdr:rowOff>
    </xdr:from>
    <xdr:to>
      <xdr:col>20</xdr:col>
      <xdr:colOff>38100</xdr:colOff>
      <xdr:row>61</xdr:row>
      <xdr:rowOff>104684</xdr:rowOff>
    </xdr:to>
    <xdr:sp macro="" textlink="">
      <xdr:nvSpPr>
        <xdr:cNvPr id="185" name="楕円 184">
          <a:extLst>
            <a:ext uri="{FF2B5EF4-FFF2-40B4-BE49-F238E27FC236}">
              <a16:creationId xmlns:a16="http://schemas.microsoft.com/office/drawing/2014/main" id="{E83A2091-7D07-4061-B288-BD0309AAFC02}"/>
            </a:ext>
          </a:extLst>
        </xdr:cNvPr>
        <xdr:cNvSpPr/>
      </xdr:nvSpPr>
      <xdr:spPr>
        <a:xfrm>
          <a:off x="37465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53884</xdr:rowOff>
    </xdr:from>
    <xdr:to>
      <xdr:col>24</xdr:col>
      <xdr:colOff>63500</xdr:colOff>
      <xdr:row>61</xdr:row>
      <xdr:rowOff>78377</xdr:rowOff>
    </xdr:to>
    <xdr:cxnSp macro="">
      <xdr:nvCxnSpPr>
        <xdr:cNvPr id="186" name="直線コネクタ 185">
          <a:extLst>
            <a:ext uri="{FF2B5EF4-FFF2-40B4-BE49-F238E27FC236}">
              <a16:creationId xmlns:a16="http://schemas.microsoft.com/office/drawing/2014/main" id="{70B078F9-B7D8-4D6E-A9C3-9E45C8E1B2CF}"/>
            </a:ext>
          </a:extLst>
        </xdr:cNvPr>
        <xdr:cNvCxnSpPr/>
      </xdr:nvCxnSpPr>
      <xdr:spPr>
        <a:xfrm>
          <a:off x="3797300" y="10512334"/>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150041</xdr:rowOff>
    </xdr:from>
    <xdr:to>
      <xdr:col>15</xdr:col>
      <xdr:colOff>101600</xdr:colOff>
      <xdr:row>61</xdr:row>
      <xdr:rowOff>80191</xdr:rowOff>
    </xdr:to>
    <xdr:sp macro="" textlink="">
      <xdr:nvSpPr>
        <xdr:cNvPr id="187" name="楕円 186">
          <a:extLst>
            <a:ext uri="{FF2B5EF4-FFF2-40B4-BE49-F238E27FC236}">
              <a16:creationId xmlns:a16="http://schemas.microsoft.com/office/drawing/2014/main" id="{A4604533-9E10-4C10-A9FF-835AA44F37FF}"/>
            </a:ext>
          </a:extLst>
        </xdr:cNvPr>
        <xdr:cNvSpPr/>
      </xdr:nvSpPr>
      <xdr:spPr>
        <a:xfrm>
          <a:off x="2857500" y="1043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29391</xdr:rowOff>
    </xdr:from>
    <xdr:to>
      <xdr:col>19</xdr:col>
      <xdr:colOff>177800</xdr:colOff>
      <xdr:row>61</xdr:row>
      <xdr:rowOff>53884</xdr:rowOff>
    </xdr:to>
    <xdr:cxnSp macro="">
      <xdr:nvCxnSpPr>
        <xdr:cNvPr id="188" name="直線コネクタ 187">
          <a:extLst>
            <a:ext uri="{FF2B5EF4-FFF2-40B4-BE49-F238E27FC236}">
              <a16:creationId xmlns:a16="http://schemas.microsoft.com/office/drawing/2014/main" id="{ACD80132-D890-41C6-A898-8FB204B2EFEF}"/>
            </a:ext>
          </a:extLst>
        </xdr:cNvPr>
        <xdr:cNvCxnSpPr/>
      </xdr:nvCxnSpPr>
      <xdr:spPr>
        <a:xfrm>
          <a:off x="2908300" y="1048784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125549</xdr:rowOff>
    </xdr:from>
    <xdr:to>
      <xdr:col>10</xdr:col>
      <xdr:colOff>165100</xdr:colOff>
      <xdr:row>61</xdr:row>
      <xdr:rowOff>55699</xdr:rowOff>
    </xdr:to>
    <xdr:sp macro="" textlink="">
      <xdr:nvSpPr>
        <xdr:cNvPr id="189" name="楕円 188">
          <a:extLst>
            <a:ext uri="{FF2B5EF4-FFF2-40B4-BE49-F238E27FC236}">
              <a16:creationId xmlns:a16="http://schemas.microsoft.com/office/drawing/2014/main" id="{DE0454F0-E125-45AE-96A4-DD015EACDDC5}"/>
            </a:ext>
          </a:extLst>
        </xdr:cNvPr>
        <xdr:cNvSpPr/>
      </xdr:nvSpPr>
      <xdr:spPr>
        <a:xfrm>
          <a:off x="1968500" y="1041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4899</xdr:rowOff>
    </xdr:from>
    <xdr:to>
      <xdr:col>15</xdr:col>
      <xdr:colOff>50800</xdr:colOff>
      <xdr:row>61</xdr:row>
      <xdr:rowOff>29391</xdr:rowOff>
    </xdr:to>
    <xdr:cxnSp macro="">
      <xdr:nvCxnSpPr>
        <xdr:cNvPr id="190" name="直線コネクタ 189">
          <a:extLst>
            <a:ext uri="{FF2B5EF4-FFF2-40B4-BE49-F238E27FC236}">
              <a16:creationId xmlns:a16="http://schemas.microsoft.com/office/drawing/2014/main" id="{77595C7D-4D84-45FD-B50D-92EEEDBA56F8}"/>
            </a:ext>
          </a:extLst>
        </xdr:cNvPr>
        <xdr:cNvCxnSpPr/>
      </xdr:nvCxnSpPr>
      <xdr:spPr>
        <a:xfrm>
          <a:off x="2019300" y="10463349"/>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16708</xdr:rowOff>
    </xdr:from>
    <xdr:ext cx="405111" cy="259045"/>
    <xdr:sp macro="" textlink="">
      <xdr:nvSpPr>
        <xdr:cNvPr id="191" name="n_1aveValue【橋りょう・トンネル】&#10;有形固定資産減価償却率">
          <a:extLst>
            <a:ext uri="{FF2B5EF4-FFF2-40B4-BE49-F238E27FC236}">
              <a16:creationId xmlns:a16="http://schemas.microsoft.com/office/drawing/2014/main" id="{E1686C21-5CD2-4137-8D1E-6F05C2E9A7AF}"/>
            </a:ext>
          </a:extLst>
        </xdr:cNvPr>
        <xdr:cNvSpPr txBox="1"/>
      </xdr:nvSpPr>
      <xdr:spPr>
        <a:xfrm>
          <a:off x="35820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162033</xdr:rowOff>
    </xdr:from>
    <xdr:ext cx="405111" cy="259045"/>
    <xdr:sp macro="" textlink="">
      <xdr:nvSpPr>
        <xdr:cNvPr id="192" name="n_2aveValue【橋りょう・トンネル】&#10;有形固定資産減価償却率">
          <a:extLst>
            <a:ext uri="{FF2B5EF4-FFF2-40B4-BE49-F238E27FC236}">
              <a16:creationId xmlns:a16="http://schemas.microsoft.com/office/drawing/2014/main" id="{391F3AB2-0C05-44D1-A3B4-2F1CBE3A7A8D}"/>
            </a:ext>
          </a:extLst>
        </xdr:cNvPr>
        <xdr:cNvSpPr txBox="1"/>
      </xdr:nvSpPr>
      <xdr:spPr>
        <a:xfrm>
          <a:off x="2705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3646</xdr:rowOff>
    </xdr:from>
    <xdr:ext cx="405111" cy="259045"/>
    <xdr:sp macro="" textlink="">
      <xdr:nvSpPr>
        <xdr:cNvPr id="193" name="n_3aveValue【橋りょう・トンネル】&#10;有形固定資産減価償却率">
          <a:extLst>
            <a:ext uri="{FF2B5EF4-FFF2-40B4-BE49-F238E27FC236}">
              <a16:creationId xmlns:a16="http://schemas.microsoft.com/office/drawing/2014/main" id="{BF73A584-B88C-4285-8C35-A0E5903FF331}"/>
            </a:ext>
          </a:extLst>
        </xdr:cNvPr>
        <xdr:cNvSpPr txBox="1"/>
      </xdr:nvSpPr>
      <xdr:spPr>
        <a:xfrm>
          <a:off x="1816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111414</xdr:rowOff>
    </xdr:from>
    <xdr:ext cx="405111" cy="259045"/>
    <xdr:sp macro="" textlink="">
      <xdr:nvSpPr>
        <xdr:cNvPr id="194" name="n_4aveValue【橋りょう・トンネル】&#10;有形固定資産減価償却率">
          <a:extLst>
            <a:ext uri="{FF2B5EF4-FFF2-40B4-BE49-F238E27FC236}">
              <a16:creationId xmlns:a16="http://schemas.microsoft.com/office/drawing/2014/main" id="{221D7291-08EE-4865-9F3C-28D42F8CBA9D}"/>
            </a:ext>
          </a:extLst>
        </xdr:cNvPr>
        <xdr:cNvSpPr txBox="1"/>
      </xdr:nvSpPr>
      <xdr:spPr>
        <a:xfrm>
          <a:off x="9277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95811</xdr:rowOff>
    </xdr:from>
    <xdr:ext cx="405111" cy="259045"/>
    <xdr:sp macro="" textlink="">
      <xdr:nvSpPr>
        <xdr:cNvPr id="195" name="n_1mainValue【橋りょう・トンネル】&#10;有形固定資産減価償却率">
          <a:extLst>
            <a:ext uri="{FF2B5EF4-FFF2-40B4-BE49-F238E27FC236}">
              <a16:creationId xmlns:a16="http://schemas.microsoft.com/office/drawing/2014/main" id="{BD4BB71A-4D1E-4404-8FB7-0D4C3FE4B1CD}"/>
            </a:ext>
          </a:extLst>
        </xdr:cNvPr>
        <xdr:cNvSpPr txBox="1"/>
      </xdr:nvSpPr>
      <xdr:spPr>
        <a:xfrm>
          <a:off x="3582044" y="1055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71318</xdr:rowOff>
    </xdr:from>
    <xdr:ext cx="405111" cy="259045"/>
    <xdr:sp macro="" textlink="">
      <xdr:nvSpPr>
        <xdr:cNvPr id="196" name="n_2mainValue【橋りょう・トンネル】&#10;有形固定資産減価償却率">
          <a:extLst>
            <a:ext uri="{FF2B5EF4-FFF2-40B4-BE49-F238E27FC236}">
              <a16:creationId xmlns:a16="http://schemas.microsoft.com/office/drawing/2014/main" id="{B284DABB-0759-43A8-AEE1-E5EF9429020E}"/>
            </a:ext>
          </a:extLst>
        </xdr:cNvPr>
        <xdr:cNvSpPr txBox="1"/>
      </xdr:nvSpPr>
      <xdr:spPr>
        <a:xfrm>
          <a:off x="2705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46826</xdr:rowOff>
    </xdr:from>
    <xdr:ext cx="405111" cy="259045"/>
    <xdr:sp macro="" textlink="">
      <xdr:nvSpPr>
        <xdr:cNvPr id="197" name="n_3mainValue【橋りょう・トンネル】&#10;有形固定資産減価償却率">
          <a:extLst>
            <a:ext uri="{FF2B5EF4-FFF2-40B4-BE49-F238E27FC236}">
              <a16:creationId xmlns:a16="http://schemas.microsoft.com/office/drawing/2014/main" id="{7CF46457-31CF-48C8-B29A-2554ECEBF2D0}"/>
            </a:ext>
          </a:extLst>
        </xdr:cNvPr>
        <xdr:cNvSpPr txBox="1"/>
      </xdr:nvSpPr>
      <xdr:spPr>
        <a:xfrm>
          <a:off x="1816744" y="1050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id="{B8DE7EDC-C78A-4EA5-BE73-B7C07290E74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a:extLst>
            <a:ext uri="{FF2B5EF4-FFF2-40B4-BE49-F238E27FC236}">
              <a16:creationId xmlns:a16="http://schemas.microsoft.com/office/drawing/2014/main" id="{5BB44C5B-86D4-41C3-96B0-AD2019BD44E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a:extLst>
            <a:ext uri="{FF2B5EF4-FFF2-40B4-BE49-F238E27FC236}">
              <a16:creationId xmlns:a16="http://schemas.microsoft.com/office/drawing/2014/main" id="{E5F3EEC9-5B2A-4776-B060-1CC2552BD24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a:extLst>
            <a:ext uri="{FF2B5EF4-FFF2-40B4-BE49-F238E27FC236}">
              <a16:creationId xmlns:a16="http://schemas.microsoft.com/office/drawing/2014/main" id="{8B89FDB1-578E-4D0C-970A-3FDE7210508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a:extLst>
            <a:ext uri="{FF2B5EF4-FFF2-40B4-BE49-F238E27FC236}">
              <a16:creationId xmlns:a16="http://schemas.microsoft.com/office/drawing/2014/main" id="{2FD36097-0512-4E6D-9090-9D28E28623A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a:extLst>
            <a:ext uri="{FF2B5EF4-FFF2-40B4-BE49-F238E27FC236}">
              <a16:creationId xmlns:a16="http://schemas.microsoft.com/office/drawing/2014/main" id="{9485BB09-B867-4805-A6C9-5276F6728A2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a:extLst>
            <a:ext uri="{FF2B5EF4-FFF2-40B4-BE49-F238E27FC236}">
              <a16:creationId xmlns:a16="http://schemas.microsoft.com/office/drawing/2014/main" id="{A16BEDDB-B4FF-4BF2-A6D9-41529FCBD04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a:extLst>
            <a:ext uri="{FF2B5EF4-FFF2-40B4-BE49-F238E27FC236}">
              <a16:creationId xmlns:a16="http://schemas.microsoft.com/office/drawing/2014/main" id="{E96E240D-CCA0-421C-992C-33A60EC8C88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a:extLst>
            <a:ext uri="{FF2B5EF4-FFF2-40B4-BE49-F238E27FC236}">
              <a16:creationId xmlns:a16="http://schemas.microsoft.com/office/drawing/2014/main" id="{EA9C6B0F-00EA-4A60-9F94-95FA9708A2E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a:extLst>
            <a:ext uri="{FF2B5EF4-FFF2-40B4-BE49-F238E27FC236}">
              <a16:creationId xmlns:a16="http://schemas.microsoft.com/office/drawing/2014/main" id="{88236721-4784-46BC-B50A-518C7785104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8" name="直線コネクタ 207">
          <a:extLst>
            <a:ext uri="{FF2B5EF4-FFF2-40B4-BE49-F238E27FC236}">
              <a16:creationId xmlns:a16="http://schemas.microsoft.com/office/drawing/2014/main" id="{6BBFEFB5-083C-44F4-84CB-877DD761B519}"/>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9" name="テキスト ボックス 208">
          <a:extLst>
            <a:ext uri="{FF2B5EF4-FFF2-40B4-BE49-F238E27FC236}">
              <a16:creationId xmlns:a16="http://schemas.microsoft.com/office/drawing/2014/main" id="{2826C8FF-BFC7-4847-B206-6CCB057CBA0B}"/>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0" name="直線コネクタ 209">
          <a:extLst>
            <a:ext uri="{FF2B5EF4-FFF2-40B4-BE49-F238E27FC236}">
              <a16:creationId xmlns:a16="http://schemas.microsoft.com/office/drawing/2014/main" id="{D2AF1E91-435A-4524-9669-2C3D7464E165}"/>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1" name="テキスト ボックス 210">
          <a:extLst>
            <a:ext uri="{FF2B5EF4-FFF2-40B4-BE49-F238E27FC236}">
              <a16:creationId xmlns:a16="http://schemas.microsoft.com/office/drawing/2014/main" id="{6839E086-2CDC-4DF0-9F9D-5A9D06EF19E6}"/>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2" name="直線コネクタ 211">
          <a:extLst>
            <a:ext uri="{FF2B5EF4-FFF2-40B4-BE49-F238E27FC236}">
              <a16:creationId xmlns:a16="http://schemas.microsoft.com/office/drawing/2014/main" id="{D7D7931B-D693-4EE4-9A71-744C8E38B24F}"/>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13" name="テキスト ボックス 212">
          <a:extLst>
            <a:ext uri="{FF2B5EF4-FFF2-40B4-BE49-F238E27FC236}">
              <a16:creationId xmlns:a16="http://schemas.microsoft.com/office/drawing/2014/main" id="{5C510647-9279-4BB4-A327-A11AFA09D7D8}"/>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4" name="直線コネクタ 213">
          <a:extLst>
            <a:ext uri="{FF2B5EF4-FFF2-40B4-BE49-F238E27FC236}">
              <a16:creationId xmlns:a16="http://schemas.microsoft.com/office/drawing/2014/main" id="{0C2F7636-DD4E-445D-A97E-D76C11AFDE09}"/>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15" name="テキスト ボックス 214">
          <a:extLst>
            <a:ext uri="{FF2B5EF4-FFF2-40B4-BE49-F238E27FC236}">
              <a16:creationId xmlns:a16="http://schemas.microsoft.com/office/drawing/2014/main" id="{8EFFC7E1-63EE-42AB-902D-F68FAD5EA4F2}"/>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6" name="直線コネクタ 215">
          <a:extLst>
            <a:ext uri="{FF2B5EF4-FFF2-40B4-BE49-F238E27FC236}">
              <a16:creationId xmlns:a16="http://schemas.microsoft.com/office/drawing/2014/main" id="{D5EC1719-252D-4ECF-8763-E1EFF092C88A}"/>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7" name="テキスト ボックス 216">
          <a:extLst>
            <a:ext uri="{FF2B5EF4-FFF2-40B4-BE49-F238E27FC236}">
              <a16:creationId xmlns:a16="http://schemas.microsoft.com/office/drawing/2014/main" id="{CF1AC2EA-BC55-4B16-8201-1C7A1B19D8EE}"/>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8" name="直線コネクタ 217">
          <a:extLst>
            <a:ext uri="{FF2B5EF4-FFF2-40B4-BE49-F238E27FC236}">
              <a16:creationId xmlns:a16="http://schemas.microsoft.com/office/drawing/2014/main" id="{28227405-0FEF-40DF-B0DE-C8EA2E6268CC}"/>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9" name="テキスト ボックス 218">
          <a:extLst>
            <a:ext uri="{FF2B5EF4-FFF2-40B4-BE49-F238E27FC236}">
              <a16:creationId xmlns:a16="http://schemas.microsoft.com/office/drawing/2014/main" id="{786ED2F5-9EF3-418A-85A0-6BFD49FE9515}"/>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a:extLst>
            <a:ext uri="{FF2B5EF4-FFF2-40B4-BE49-F238E27FC236}">
              <a16:creationId xmlns:a16="http://schemas.microsoft.com/office/drawing/2014/main" id="{EE442E4C-ED47-45BD-9D98-67C7BBBC827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1" name="テキスト ボックス 220">
          <a:extLst>
            <a:ext uri="{FF2B5EF4-FFF2-40B4-BE49-F238E27FC236}">
              <a16:creationId xmlns:a16="http://schemas.microsoft.com/office/drawing/2014/main" id="{42B1AA48-BC02-41CA-AB02-AD1F757D6C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橋りょう・トンネル】&#10;一人当たり有形固定資産（償却資産）額グラフ枠">
          <a:extLst>
            <a:ext uri="{FF2B5EF4-FFF2-40B4-BE49-F238E27FC236}">
              <a16:creationId xmlns:a16="http://schemas.microsoft.com/office/drawing/2014/main" id="{5F13C66D-FC3C-4528-BF0B-FC6323F0535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15084</xdr:rowOff>
    </xdr:from>
    <xdr:to>
      <xdr:col>54</xdr:col>
      <xdr:colOff>189865</xdr:colOff>
      <xdr:row>64</xdr:row>
      <xdr:rowOff>130261</xdr:rowOff>
    </xdr:to>
    <xdr:cxnSp macro="">
      <xdr:nvCxnSpPr>
        <xdr:cNvPr id="223" name="直線コネクタ 222">
          <a:extLst>
            <a:ext uri="{FF2B5EF4-FFF2-40B4-BE49-F238E27FC236}">
              <a16:creationId xmlns:a16="http://schemas.microsoft.com/office/drawing/2014/main" id="{5B438827-2094-417A-B4C6-5FA847A11DA1}"/>
            </a:ext>
          </a:extLst>
        </xdr:cNvPr>
        <xdr:cNvCxnSpPr/>
      </xdr:nvCxnSpPr>
      <xdr:spPr>
        <a:xfrm flipV="1">
          <a:off x="10476865" y="9616284"/>
          <a:ext cx="0" cy="1486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134088</xdr:rowOff>
    </xdr:from>
    <xdr:ext cx="469744" cy="259045"/>
    <xdr:sp macro="" textlink="">
      <xdr:nvSpPr>
        <xdr:cNvPr id="224" name="【橋りょう・トンネル】&#10;一人当たり有形固定資産（償却資産）額最小値テキスト">
          <a:extLst>
            <a:ext uri="{FF2B5EF4-FFF2-40B4-BE49-F238E27FC236}">
              <a16:creationId xmlns:a16="http://schemas.microsoft.com/office/drawing/2014/main" id="{28B5FCD2-8682-469A-87E0-033A5BF849FC}"/>
            </a:ext>
          </a:extLst>
        </xdr:cNvPr>
        <xdr:cNvSpPr txBox="1"/>
      </xdr:nvSpPr>
      <xdr:spPr>
        <a:xfrm>
          <a:off x="10515600" y="1110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130261</xdr:rowOff>
    </xdr:from>
    <xdr:to>
      <xdr:col>55</xdr:col>
      <xdr:colOff>88900</xdr:colOff>
      <xdr:row>64</xdr:row>
      <xdr:rowOff>130261</xdr:rowOff>
    </xdr:to>
    <xdr:cxnSp macro="">
      <xdr:nvCxnSpPr>
        <xdr:cNvPr id="225" name="直線コネクタ 224">
          <a:extLst>
            <a:ext uri="{FF2B5EF4-FFF2-40B4-BE49-F238E27FC236}">
              <a16:creationId xmlns:a16="http://schemas.microsoft.com/office/drawing/2014/main" id="{5448FDFB-BC10-47F9-B1BA-468476EEC73D}"/>
            </a:ext>
          </a:extLst>
        </xdr:cNvPr>
        <xdr:cNvCxnSpPr/>
      </xdr:nvCxnSpPr>
      <xdr:spPr>
        <a:xfrm>
          <a:off x="10388600" y="1110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133211</xdr:rowOff>
    </xdr:from>
    <xdr:ext cx="690189" cy="259045"/>
    <xdr:sp macro="" textlink="">
      <xdr:nvSpPr>
        <xdr:cNvPr id="226" name="【橋りょう・トンネル】&#10;一人当たり有形固定資産（償却資産）額最大値テキスト">
          <a:extLst>
            <a:ext uri="{FF2B5EF4-FFF2-40B4-BE49-F238E27FC236}">
              <a16:creationId xmlns:a16="http://schemas.microsoft.com/office/drawing/2014/main" id="{9E0C78A4-3875-4146-85B3-D8E1ED29D870}"/>
            </a:ext>
          </a:extLst>
        </xdr:cNvPr>
        <xdr:cNvSpPr txBox="1"/>
      </xdr:nvSpPr>
      <xdr:spPr>
        <a:xfrm>
          <a:off x="10515600" y="93915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4,553,811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15084</xdr:rowOff>
    </xdr:from>
    <xdr:to>
      <xdr:col>55</xdr:col>
      <xdr:colOff>88900</xdr:colOff>
      <xdr:row>56</xdr:row>
      <xdr:rowOff>15084</xdr:rowOff>
    </xdr:to>
    <xdr:cxnSp macro="">
      <xdr:nvCxnSpPr>
        <xdr:cNvPr id="227" name="直線コネクタ 226">
          <a:extLst>
            <a:ext uri="{FF2B5EF4-FFF2-40B4-BE49-F238E27FC236}">
              <a16:creationId xmlns:a16="http://schemas.microsoft.com/office/drawing/2014/main" id="{2CFB8B19-D87E-42C6-AB75-549A77F5BD67}"/>
            </a:ext>
          </a:extLst>
        </xdr:cNvPr>
        <xdr:cNvCxnSpPr/>
      </xdr:nvCxnSpPr>
      <xdr:spPr>
        <a:xfrm>
          <a:off x="10388600" y="961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35262</xdr:rowOff>
    </xdr:from>
    <xdr:ext cx="599010" cy="259045"/>
    <xdr:sp macro="" textlink="">
      <xdr:nvSpPr>
        <xdr:cNvPr id="228" name="【橋りょう・トンネル】&#10;一人当たり有形固定資産（償却資産）額平均値テキスト">
          <a:extLst>
            <a:ext uri="{FF2B5EF4-FFF2-40B4-BE49-F238E27FC236}">
              <a16:creationId xmlns:a16="http://schemas.microsoft.com/office/drawing/2014/main" id="{B939D61A-0227-4B47-900F-11F2C8D4BC93}"/>
            </a:ext>
          </a:extLst>
        </xdr:cNvPr>
        <xdr:cNvSpPr txBox="1"/>
      </xdr:nvSpPr>
      <xdr:spPr>
        <a:xfrm>
          <a:off x="10515600" y="10836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12385</xdr:rowOff>
    </xdr:from>
    <xdr:to>
      <xdr:col>55</xdr:col>
      <xdr:colOff>50800</xdr:colOff>
      <xdr:row>64</xdr:row>
      <xdr:rowOff>113985</xdr:rowOff>
    </xdr:to>
    <xdr:sp macro="" textlink="">
      <xdr:nvSpPr>
        <xdr:cNvPr id="229" name="フローチャート: 判断 228">
          <a:extLst>
            <a:ext uri="{FF2B5EF4-FFF2-40B4-BE49-F238E27FC236}">
              <a16:creationId xmlns:a16="http://schemas.microsoft.com/office/drawing/2014/main" id="{B34A5CD7-1195-44F9-B408-BB0A78FA128A}"/>
            </a:ext>
          </a:extLst>
        </xdr:cNvPr>
        <xdr:cNvSpPr/>
      </xdr:nvSpPr>
      <xdr:spPr>
        <a:xfrm>
          <a:off x="10426700" y="109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17823</xdr:rowOff>
    </xdr:from>
    <xdr:to>
      <xdr:col>50</xdr:col>
      <xdr:colOff>165100</xdr:colOff>
      <xdr:row>64</xdr:row>
      <xdr:rowOff>119423</xdr:rowOff>
    </xdr:to>
    <xdr:sp macro="" textlink="">
      <xdr:nvSpPr>
        <xdr:cNvPr id="230" name="フローチャート: 判断 229">
          <a:extLst>
            <a:ext uri="{FF2B5EF4-FFF2-40B4-BE49-F238E27FC236}">
              <a16:creationId xmlns:a16="http://schemas.microsoft.com/office/drawing/2014/main" id="{FFF28A6E-50CC-4A7B-9212-9EADCCF34721}"/>
            </a:ext>
          </a:extLst>
        </xdr:cNvPr>
        <xdr:cNvSpPr/>
      </xdr:nvSpPr>
      <xdr:spPr>
        <a:xfrm>
          <a:off x="9588500" y="1099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17453</xdr:rowOff>
    </xdr:from>
    <xdr:to>
      <xdr:col>46</xdr:col>
      <xdr:colOff>38100</xdr:colOff>
      <xdr:row>64</xdr:row>
      <xdr:rowOff>119053</xdr:rowOff>
    </xdr:to>
    <xdr:sp macro="" textlink="">
      <xdr:nvSpPr>
        <xdr:cNvPr id="231" name="フローチャート: 判断 230">
          <a:extLst>
            <a:ext uri="{FF2B5EF4-FFF2-40B4-BE49-F238E27FC236}">
              <a16:creationId xmlns:a16="http://schemas.microsoft.com/office/drawing/2014/main" id="{F164228F-D994-4C40-8602-2B04EFB57D18}"/>
            </a:ext>
          </a:extLst>
        </xdr:cNvPr>
        <xdr:cNvSpPr/>
      </xdr:nvSpPr>
      <xdr:spPr>
        <a:xfrm>
          <a:off x="8699500" y="1099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19924</xdr:rowOff>
    </xdr:from>
    <xdr:to>
      <xdr:col>41</xdr:col>
      <xdr:colOff>101600</xdr:colOff>
      <xdr:row>64</xdr:row>
      <xdr:rowOff>121524</xdr:rowOff>
    </xdr:to>
    <xdr:sp macro="" textlink="">
      <xdr:nvSpPr>
        <xdr:cNvPr id="232" name="フローチャート: 判断 231">
          <a:extLst>
            <a:ext uri="{FF2B5EF4-FFF2-40B4-BE49-F238E27FC236}">
              <a16:creationId xmlns:a16="http://schemas.microsoft.com/office/drawing/2014/main" id="{4F892512-7AA1-4068-8730-CB8F3838A17B}"/>
            </a:ext>
          </a:extLst>
        </xdr:cNvPr>
        <xdr:cNvSpPr/>
      </xdr:nvSpPr>
      <xdr:spPr>
        <a:xfrm>
          <a:off x="7810500" y="1099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64</xdr:row>
      <xdr:rowOff>31965</xdr:rowOff>
    </xdr:from>
    <xdr:to>
      <xdr:col>36</xdr:col>
      <xdr:colOff>165100</xdr:colOff>
      <xdr:row>64</xdr:row>
      <xdr:rowOff>133565</xdr:rowOff>
    </xdr:to>
    <xdr:sp macro="" textlink="">
      <xdr:nvSpPr>
        <xdr:cNvPr id="233" name="フローチャート: 判断 232">
          <a:extLst>
            <a:ext uri="{FF2B5EF4-FFF2-40B4-BE49-F238E27FC236}">
              <a16:creationId xmlns:a16="http://schemas.microsoft.com/office/drawing/2014/main" id="{7741D5DE-9CF6-4B2D-BDC9-D215DFBC7E40}"/>
            </a:ext>
          </a:extLst>
        </xdr:cNvPr>
        <xdr:cNvSpPr/>
      </xdr:nvSpPr>
      <xdr:spPr>
        <a:xfrm>
          <a:off x="6921500" y="110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BDB6D403-263A-44B3-844C-CD633F711B8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3F7D8EE3-59F4-4E0F-9CF7-276BC1FC125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3C14F2BF-4E8C-445E-B297-68E0477799D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E744C5FB-49BF-4843-BDDF-9D6873D6007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468CC12-B064-42F6-AF47-F9B7BBFADA5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74249</xdr:rowOff>
    </xdr:from>
    <xdr:to>
      <xdr:col>55</xdr:col>
      <xdr:colOff>50800</xdr:colOff>
      <xdr:row>65</xdr:row>
      <xdr:rowOff>4399</xdr:rowOff>
    </xdr:to>
    <xdr:sp macro="" textlink="">
      <xdr:nvSpPr>
        <xdr:cNvPr id="239" name="楕円 238">
          <a:extLst>
            <a:ext uri="{FF2B5EF4-FFF2-40B4-BE49-F238E27FC236}">
              <a16:creationId xmlns:a16="http://schemas.microsoft.com/office/drawing/2014/main" id="{F6057E97-7B54-4F56-B4F7-9F199C812A43}"/>
            </a:ext>
          </a:extLst>
        </xdr:cNvPr>
        <xdr:cNvSpPr/>
      </xdr:nvSpPr>
      <xdr:spPr>
        <a:xfrm>
          <a:off x="10426700" y="1104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162262</xdr:rowOff>
    </xdr:from>
    <xdr:ext cx="534377" cy="259045"/>
    <xdr:sp macro="" textlink="">
      <xdr:nvSpPr>
        <xdr:cNvPr id="240" name="【橋りょう・トンネル】&#10;一人当たり有形固定資産（償却資産）額該当値テキスト">
          <a:extLst>
            <a:ext uri="{FF2B5EF4-FFF2-40B4-BE49-F238E27FC236}">
              <a16:creationId xmlns:a16="http://schemas.microsoft.com/office/drawing/2014/main" id="{778E7EF2-8625-4A35-813E-5E4BD0B1423D}"/>
            </a:ext>
          </a:extLst>
        </xdr:cNvPr>
        <xdr:cNvSpPr txBox="1"/>
      </xdr:nvSpPr>
      <xdr:spPr>
        <a:xfrm>
          <a:off x="10515600" y="1096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74226</xdr:rowOff>
    </xdr:from>
    <xdr:to>
      <xdr:col>50</xdr:col>
      <xdr:colOff>165100</xdr:colOff>
      <xdr:row>65</xdr:row>
      <xdr:rowOff>4376</xdr:rowOff>
    </xdr:to>
    <xdr:sp macro="" textlink="">
      <xdr:nvSpPr>
        <xdr:cNvPr id="241" name="楕円 240">
          <a:extLst>
            <a:ext uri="{FF2B5EF4-FFF2-40B4-BE49-F238E27FC236}">
              <a16:creationId xmlns:a16="http://schemas.microsoft.com/office/drawing/2014/main" id="{BCECA5F3-F807-4AC5-ACB3-71CEE6861533}"/>
            </a:ext>
          </a:extLst>
        </xdr:cNvPr>
        <xdr:cNvSpPr/>
      </xdr:nvSpPr>
      <xdr:spPr>
        <a:xfrm>
          <a:off x="9588500" y="1104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125026</xdr:rowOff>
    </xdr:from>
    <xdr:to>
      <xdr:col>55</xdr:col>
      <xdr:colOff>0</xdr:colOff>
      <xdr:row>64</xdr:row>
      <xdr:rowOff>125049</xdr:rowOff>
    </xdr:to>
    <xdr:cxnSp macro="">
      <xdr:nvCxnSpPr>
        <xdr:cNvPr id="242" name="直線コネクタ 241">
          <a:extLst>
            <a:ext uri="{FF2B5EF4-FFF2-40B4-BE49-F238E27FC236}">
              <a16:creationId xmlns:a16="http://schemas.microsoft.com/office/drawing/2014/main" id="{980F05CA-5FE2-4374-9563-29066CE1B1BC}"/>
            </a:ext>
          </a:extLst>
        </xdr:cNvPr>
        <xdr:cNvCxnSpPr/>
      </xdr:nvCxnSpPr>
      <xdr:spPr>
        <a:xfrm>
          <a:off x="9639300" y="11097826"/>
          <a:ext cx="8382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74241</xdr:rowOff>
    </xdr:from>
    <xdr:to>
      <xdr:col>46</xdr:col>
      <xdr:colOff>38100</xdr:colOff>
      <xdr:row>65</xdr:row>
      <xdr:rowOff>4391</xdr:rowOff>
    </xdr:to>
    <xdr:sp macro="" textlink="">
      <xdr:nvSpPr>
        <xdr:cNvPr id="243" name="楕円 242">
          <a:extLst>
            <a:ext uri="{FF2B5EF4-FFF2-40B4-BE49-F238E27FC236}">
              <a16:creationId xmlns:a16="http://schemas.microsoft.com/office/drawing/2014/main" id="{B8BB6636-007A-4553-AAF0-75260EF252B9}"/>
            </a:ext>
          </a:extLst>
        </xdr:cNvPr>
        <xdr:cNvSpPr/>
      </xdr:nvSpPr>
      <xdr:spPr>
        <a:xfrm>
          <a:off x="8699500" y="1104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125026</xdr:rowOff>
    </xdr:from>
    <xdr:to>
      <xdr:col>50</xdr:col>
      <xdr:colOff>114300</xdr:colOff>
      <xdr:row>64</xdr:row>
      <xdr:rowOff>125041</xdr:rowOff>
    </xdr:to>
    <xdr:cxnSp macro="">
      <xdr:nvCxnSpPr>
        <xdr:cNvPr id="244" name="直線コネクタ 243">
          <a:extLst>
            <a:ext uri="{FF2B5EF4-FFF2-40B4-BE49-F238E27FC236}">
              <a16:creationId xmlns:a16="http://schemas.microsoft.com/office/drawing/2014/main" id="{88252AE2-41A2-4BF3-9F38-D3C8F8B840B9}"/>
            </a:ext>
          </a:extLst>
        </xdr:cNvPr>
        <xdr:cNvCxnSpPr/>
      </xdr:nvCxnSpPr>
      <xdr:spPr>
        <a:xfrm flipV="1">
          <a:off x="8750300" y="11097826"/>
          <a:ext cx="889000" cy="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74267</xdr:rowOff>
    </xdr:from>
    <xdr:to>
      <xdr:col>41</xdr:col>
      <xdr:colOff>101600</xdr:colOff>
      <xdr:row>65</xdr:row>
      <xdr:rowOff>4417</xdr:rowOff>
    </xdr:to>
    <xdr:sp macro="" textlink="">
      <xdr:nvSpPr>
        <xdr:cNvPr id="245" name="楕円 244">
          <a:extLst>
            <a:ext uri="{FF2B5EF4-FFF2-40B4-BE49-F238E27FC236}">
              <a16:creationId xmlns:a16="http://schemas.microsoft.com/office/drawing/2014/main" id="{551F330B-DEEE-4C3D-A2C3-A5F59D7DB679}"/>
            </a:ext>
          </a:extLst>
        </xdr:cNvPr>
        <xdr:cNvSpPr/>
      </xdr:nvSpPr>
      <xdr:spPr>
        <a:xfrm>
          <a:off x="7810500" y="1104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125041</xdr:rowOff>
    </xdr:from>
    <xdr:to>
      <xdr:col>45</xdr:col>
      <xdr:colOff>177800</xdr:colOff>
      <xdr:row>64</xdr:row>
      <xdr:rowOff>125067</xdr:rowOff>
    </xdr:to>
    <xdr:cxnSp macro="">
      <xdr:nvCxnSpPr>
        <xdr:cNvPr id="246" name="直線コネクタ 245">
          <a:extLst>
            <a:ext uri="{FF2B5EF4-FFF2-40B4-BE49-F238E27FC236}">
              <a16:creationId xmlns:a16="http://schemas.microsoft.com/office/drawing/2014/main" id="{24330765-DEA9-4E5E-BEF2-420D6EECE24F}"/>
            </a:ext>
          </a:extLst>
        </xdr:cNvPr>
        <xdr:cNvCxnSpPr/>
      </xdr:nvCxnSpPr>
      <xdr:spPr>
        <a:xfrm flipV="1">
          <a:off x="7861300" y="11097841"/>
          <a:ext cx="889000" cy="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135950</xdr:rowOff>
    </xdr:from>
    <xdr:ext cx="599010" cy="259045"/>
    <xdr:sp macro="" textlink="">
      <xdr:nvSpPr>
        <xdr:cNvPr id="247" name="n_1aveValue【橋りょう・トンネル】&#10;一人当たり有形固定資産（償却資産）額">
          <a:extLst>
            <a:ext uri="{FF2B5EF4-FFF2-40B4-BE49-F238E27FC236}">
              <a16:creationId xmlns:a16="http://schemas.microsoft.com/office/drawing/2014/main" id="{C6382BE9-5C59-4727-97C7-C3BC9AF110DB}"/>
            </a:ext>
          </a:extLst>
        </xdr:cNvPr>
        <xdr:cNvSpPr txBox="1"/>
      </xdr:nvSpPr>
      <xdr:spPr>
        <a:xfrm>
          <a:off x="9327095" y="1076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135580</xdr:rowOff>
    </xdr:from>
    <xdr:ext cx="599010" cy="259045"/>
    <xdr:sp macro="" textlink="">
      <xdr:nvSpPr>
        <xdr:cNvPr id="248" name="n_2aveValue【橋りょう・トンネル】&#10;一人当たり有形固定資産（償却資産）額">
          <a:extLst>
            <a:ext uri="{FF2B5EF4-FFF2-40B4-BE49-F238E27FC236}">
              <a16:creationId xmlns:a16="http://schemas.microsoft.com/office/drawing/2014/main" id="{B051855E-D79C-42D6-8694-5B54F727BF50}"/>
            </a:ext>
          </a:extLst>
        </xdr:cNvPr>
        <xdr:cNvSpPr txBox="1"/>
      </xdr:nvSpPr>
      <xdr:spPr>
        <a:xfrm>
          <a:off x="8450795" y="1076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138051</xdr:rowOff>
    </xdr:from>
    <xdr:ext cx="599010" cy="259045"/>
    <xdr:sp macro="" textlink="">
      <xdr:nvSpPr>
        <xdr:cNvPr id="249" name="n_3aveValue【橋りょう・トンネル】&#10;一人当たり有形固定資産（償却資産）額">
          <a:extLst>
            <a:ext uri="{FF2B5EF4-FFF2-40B4-BE49-F238E27FC236}">
              <a16:creationId xmlns:a16="http://schemas.microsoft.com/office/drawing/2014/main" id="{26636B22-7B61-4B9D-9C20-AB983EFDCF96}"/>
            </a:ext>
          </a:extLst>
        </xdr:cNvPr>
        <xdr:cNvSpPr txBox="1"/>
      </xdr:nvSpPr>
      <xdr:spPr>
        <a:xfrm>
          <a:off x="7561795" y="1076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150092</xdr:rowOff>
    </xdr:from>
    <xdr:ext cx="599010" cy="259045"/>
    <xdr:sp macro="" textlink="">
      <xdr:nvSpPr>
        <xdr:cNvPr id="250" name="n_4aveValue【橋りょう・トンネル】&#10;一人当たり有形固定資産（償却資産）額">
          <a:extLst>
            <a:ext uri="{FF2B5EF4-FFF2-40B4-BE49-F238E27FC236}">
              <a16:creationId xmlns:a16="http://schemas.microsoft.com/office/drawing/2014/main" id="{DE96DAB6-7E01-42D0-925F-EDD118CD928D}"/>
            </a:ext>
          </a:extLst>
        </xdr:cNvPr>
        <xdr:cNvSpPr txBox="1"/>
      </xdr:nvSpPr>
      <xdr:spPr>
        <a:xfrm>
          <a:off x="6672795" y="107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166953</xdr:rowOff>
    </xdr:from>
    <xdr:ext cx="534377" cy="259045"/>
    <xdr:sp macro="" textlink="">
      <xdr:nvSpPr>
        <xdr:cNvPr id="251" name="n_1mainValue【橋りょう・トンネル】&#10;一人当たり有形固定資産（償却資産）額">
          <a:extLst>
            <a:ext uri="{FF2B5EF4-FFF2-40B4-BE49-F238E27FC236}">
              <a16:creationId xmlns:a16="http://schemas.microsoft.com/office/drawing/2014/main" id="{7E54E02D-F4CB-42DC-9927-F6D0E050373E}"/>
            </a:ext>
          </a:extLst>
        </xdr:cNvPr>
        <xdr:cNvSpPr txBox="1"/>
      </xdr:nvSpPr>
      <xdr:spPr>
        <a:xfrm>
          <a:off x="9359411" y="1113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166968</xdr:rowOff>
    </xdr:from>
    <xdr:ext cx="534377" cy="259045"/>
    <xdr:sp macro="" textlink="">
      <xdr:nvSpPr>
        <xdr:cNvPr id="252" name="n_2mainValue【橋りょう・トンネル】&#10;一人当たり有形固定資産（償却資産）額">
          <a:extLst>
            <a:ext uri="{FF2B5EF4-FFF2-40B4-BE49-F238E27FC236}">
              <a16:creationId xmlns:a16="http://schemas.microsoft.com/office/drawing/2014/main" id="{B62AF16E-70D9-43C5-9433-37187B985B0F}"/>
            </a:ext>
          </a:extLst>
        </xdr:cNvPr>
        <xdr:cNvSpPr txBox="1"/>
      </xdr:nvSpPr>
      <xdr:spPr>
        <a:xfrm>
          <a:off x="8483111" y="1113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166994</xdr:rowOff>
    </xdr:from>
    <xdr:ext cx="534377" cy="259045"/>
    <xdr:sp macro="" textlink="">
      <xdr:nvSpPr>
        <xdr:cNvPr id="253" name="n_3mainValue【橋りょう・トンネル】&#10;一人当たり有形固定資産（償却資産）額">
          <a:extLst>
            <a:ext uri="{FF2B5EF4-FFF2-40B4-BE49-F238E27FC236}">
              <a16:creationId xmlns:a16="http://schemas.microsoft.com/office/drawing/2014/main" id="{5A9E2D85-6CBF-4860-A6D4-AA126B64C34A}"/>
            </a:ext>
          </a:extLst>
        </xdr:cNvPr>
        <xdr:cNvSpPr txBox="1"/>
      </xdr:nvSpPr>
      <xdr:spPr>
        <a:xfrm>
          <a:off x="7594111" y="1113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4" name="正方形/長方形 253">
          <a:extLst>
            <a:ext uri="{FF2B5EF4-FFF2-40B4-BE49-F238E27FC236}">
              <a16:creationId xmlns:a16="http://schemas.microsoft.com/office/drawing/2014/main" id="{8491A54C-36B7-4294-95F1-965F2DABF63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5" name="正方形/長方形 254">
          <a:extLst>
            <a:ext uri="{FF2B5EF4-FFF2-40B4-BE49-F238E27FC236}">
              <a16:creationId xmlns:a16="http://schemas.microsoft.com/office/drawing/2014/main" id="{E1E1D37F-8212-4D17-8CD1-B36471A213E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6" name="正方形/長方形 255">
          <a:extLst>
            <a:ext uri="{FF2B5EF4-FFF2-40B4-BE49-F238E27FC236}">
              <a16:creationId xmlns:a16="http://schemas.microsoft.com/office/drawing/2014/main" id="{764804AC-07D9-489B-918A-1FC82028E9B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7" name="正方形/長方形 256">
          <a:extLst>
            <a:ext uri="{FF2B5EF4-FFF2-40B4-BE49-F238E27FC236}">
              <a16:creationId xmlns:a16="http://schemas.microsoft.com/office/drawing/2014/main" id="{31F38379-931A-42C4-B3B8-A42768BAC58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8" name="正方形/長方形 257">
          <a:extLst>
            <a:ext uri="{FF2B5EF4-FFF2-40B4-BE49-F238E27FC236}">
              <a16:creationId xmlns:a16="http://schemas.microsoft.com/office/drawing/2014/main" id="{624C4A3D-BD6C-46DA-9658-F87B973701A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9" name="正方形/長方形 258">
          <a:extLst>
            <a:ext uri="{FF2B5EF4-FFF2-40B4-BE49-F238E27FC236}">
              <a16:creationId xmlns:a16="http://schemas.microsoft.com/office/drawing/2014/main" id="{294926A2-AADB-4730-9A44-DCD6EEB1410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0" name="正方形/長方形 259">
          <a:extLst>
            <a:ext uri="{FF2B5EF4-FFF2-40B4-BE49-F238E27FC236}">
              <a16:creationId xmlns:a16="http://schemas.microsoft.com/office/drawing/2014/main" id="{C8F129A5-6212-4AFE-879C-80ACDA409F7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1" name="正方形/長方形 260">
          <a:extLst>
            <a:ext uri="{FF2B5EF4-FFF2-40B4-BE49-F238E27FC236}">
              <a16:creationId xmlns:a16="http://schemas.microsoft.com/office/drawing/2014/main" id="{E9ED742B-225D-4CA2-919B-B3D9AFC28E2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2" name="テキスト ボックス 261">
          <a:extLst>
            <a:ext uri="{FF2B5EF4-FFF2-40B4-BE49-F238E27FC236}">
              <a16:creationId xmlns:a16="http://schemas.microsoft.com/office/drawing/2014/main" id="{2536F92D-27F0-4E65-8C76-A22E45AFF62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3" name="直線コネクタ 262">
          <a:extLst>
            <a:ext uri="{FF2B5EF4-FFF2-40B4-BE49-F238E27FC236}">
              <a16:creationId xmlns:a16="http://schemas.microsoft.com/office/drawing/2014/main" id="{886D5D10-DED2-4B0D-AA3D-F774CB9D395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4" name="テキスト ボックス 263">
          <a:extLst>
            <a:ext uri="{FF2B5EF4-FFF2-40B4-BE49-F238E27FC236}">
              <a16:creationId xmlns:a16="http://schemas.microsoft.com/office/drawing/2014/main" id="{B35E9A37-2475-45B3-B924-3A955435654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5" name="直線コネクタ 264">
          <a:extLst>
            <a:ext uri="{FF2B5EF4-FFF2-40B4-BE49-F238E27FC236}">
              <a16:creationId xmlns:a16="http://schemas.microsoft.com/office/drawing/2014/main" id="{3674CB30-3AB9-4208-948B-B9D2A0A074B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6" name="テキスト ボックス 265">
          <a:extLst>
            <a:ext uri="{FF2B5EF4-FFF2-40B4-BE49-F238E27FC236}">
              <a16:creationId xmlns:a16="http://schemas.microsoft.com/office/drawing/2014/main" id="{A30D8F61-497A-426E-A410-5E76DE71B067}"/>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7" name="直線コネクタ 266">
          <a:extLst>
            <a:ext uri="{FF2B5EF4-FFF2-40B4-BE49-F238E27FC236}">
              <a16:creationId xmlns:a16="http://schemas.microsoft.com/office/drawing/2014/main" id="{DC6BA685-4135-43E4-9E95-89421124C1E3}"/>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8" name="テキスト ボックス 267">
          <a:extLst>
            <a:ext uri="{FF2B5EF4-FFF2-40B4-BE49-F238E27FC236}">
              <a16:creationId xmlns:a16="http://schemas.microsoft.com/office/drawing/2014/main" id="{98AB1AD0-38A4-492F-9C8D-9EBFB6F12A8A}"/>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9" name="直線コネクタ 268">
          <a:extLst>
            <a:ext uri="{FF2B5EF4-FFF2-40B4-BE49-F238E27FC236}">
              <a16:creationId xmlns:a16="http://schemas.microsoft.com/office/drawing/2014/main" id="{D220E978-36F7-45A1-8414-5C16537ABF3A}"/>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0" name="テキスト ボックス 269">
          <a:extLst>
            <a:ext uri="{FF2B5EF4-FFF2-40B4-BE49-F238E27FC236}">
              <a16:creationId xmlns:a16="http://schemas.microsoft.com/office/drawing/2014/main" id="{ECFCDE17-44EE-4C23-80FE-C85FE2B022BE}"/>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1" name="直線コネクタ 270">
          <a:extLst>
            <a:ext uri="{FF2B5EF4-FFF2-40B4-BE49-F238E27FC236}">
              <a16:creationId xmlns:a16="http://schemas.microsoft.com/office/drawing/2014/main" id="{26488856-1326-4C19-BB14-4120A0E138BB}"/>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2" name="テキスト ボックス 271">
          <a:extLst>
            <a:ext uri="{FF2B5EF4-FFF2-40B4-BE49-F238E27FC236}">
              <a16:creationId xmlns:a16="http://schemas.microsoft.com/office/drawing/2014/main" id="{3D395B77-23F7-4CBB-986D-18692BA1D67A}"/>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3" name="直線コネクタ 272">
          <a:extLst>
            <a:ext uri="{FF2B5EF4-FFF2-40B4-BE49-F238E27FC236}">
              <a16:creationId xmlns:a16="http://schemas.microsoft.com/office/drawing/2014/main" id="{78309871-8020-4DE8-B7D4-71829D1682B6}"/>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4" name="テキスト ボックス 273">
          <a:extLst>
            <a:ext uri="{FF2B5EF4-FFF2-40B4-BE49-F238E27FC236}">
              <a16:creationId xmlns:a16="http://schemas.microsoft.com/office/drawing/2014/main" id="{CAC1889F-A7FE-4D2B-B5F6-2B2E390646DC}"/>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5" name="直線コネクタ 274">
          <a:extLst>
            <a:ext uri="{FF2B5EF4-FFF2-40B4-BE49-F238E27FC236}">
              <a16:creationId xmlns:a16="http://schemas.microsoft.com/office/drawing/2014/main" id="{4960E354-20E4-4BCE-97D2-F78DFD73D065}"/>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6" name="テキスト ボックス 275">
          <a:extLst>
            <a:ext uri="{FF2B5EF4-FFF2-40B4-BE49-F238E27FC236}">
              <a16:creationId xmlns:a16="http://schemas.microsoft.com/office/drawing/2014/main" id="{76E1982E-1563-4B7F-A1EC-377271BEF404}"/>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7" name="直線コネクタ 276">
          <a:extLst>
            <a:ext uri="{FF2B5EF4-FFF2-40B4-BE49-F238E27FC236}">
              <a16:creationId xmlns:a16="http://schemas.microsoft.com/office/drawing/2014/main" id="{85366B95-F94A-4BCB-8A74-4340B8C8946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8" name="【公営住宅】&#10;有形固定資産減価償却率グラフ枠">
          <a:extLst>
            <a:ext uri="{FF2B5EF4-FFF2-40B4-BE49-F238E27FC236}">
              <a16:creationId xmlns:a16="http://schemas.microsoft.com/office/drawing/2014/main" id="{A436DD8E-9E69-4F0B-801C-14EEEC3F8C9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127907</xdr:rowOff>
    </xdr:from>
    <xdr:to>
      <xdr:col>24</xdr:col>
      <xdr:colOff>62865</xdr:colOff>
      <xdr:row>86</xdr:row>
      <xdr:rowOff>168729</xdr:rowOff>
    </xdr:to>
    <xdr:cxnSp macro="">
      <xdr:nvCxnSpPr>
        <xdr:cNvPr id="279" name="直線コネクタ 278">
          <a:extLst>
            <a:ext uri="{FF2B5EF4-FFF2-40B4-BE49-F238E27FC236}">
              <a16:creationId xmlns:a16="http://schemas.microsoft.com/office/drawing/2014/main" id="{05F3513B-087C-4ED2-8A4E-813CE55C61A6}"/>
            </a:ext>
          </a:extLst>
        </xdr:cNvPr>
        <xdr:cNvCxnSpPr/>
      </xdr:nvCxnSpPr>
      <xdr:spPr>
        <a:xfrm flipV="1">
          <a:off x="4634865" y="13329557"/>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0" name="【公営住宅】&#10;有形固定資産減価償却率最小値テキスト">
          <a:extLst>
            <a:ext uri="{FF2B5EF4-FFF2-40B4-BE49-F238E27FC236}">
              <a16:creationId xmlns:a16="http://schemas.microsoft.com/office/drawing/2014/main" id="{E882D248-1D6A-49BA-903C-5A95AEEB27D4}"/>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1" name="直線コネクタ 280">
          <a:extLst>
            <a:ext uri="{FF2B5EF4-FFF2-40B4-BE49-F238E27FC236}">
              <a16:creationId xmlns:a16="http://schemas.microsoft.com/office/drawing/2014/main" id="{27C1DFAC-816D-415A-B7D5-DB606964A751}"/>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74584</xdr:rowOff>
    </xdr:from>
    <xdr:ext cx="340478" cy="259045"/>
    <xdr:sp macro="" textlink="">
      <xdr:nvSpPr>
        <xdr:cNvPr id="282" name="【公営住宅】&#10;有形固定資産減価償却率最大値テキスト">
          <a:extLst>
            <a:ext uri="{FF2B5EF4-FFF2-40B4-BE49-F238E27FC236}">
              <a16:creationId xmlns:a16="http://schemas.microsoft.com/office/drawing/2014/main" id="{B049186F-5DEA-4CC8-B752-43EB351B9CFA}"/>
            </a:ext>
          </a:extLst>
        </xdr:cNvPr>
        <xdr:cNvSpPr txBox="1"/>
      </xdr:nvSpPr>
      <xdr:spPr>
        <a:xfrm>
          <a:off x="4673600" y="1310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127907</xdr:rowOff>
    </xdr:from>
    <xdr:to>
      <xdr:col>24</xdr:col>
      <xdr:colOff>152400</xdr:colOff>
      <xdr:row>77</xdr:row>
      <xdr:rowOff>127907</xdr:rowOff>
    </xdr:to>
    <xdr:cxnSp macro="">
      <xdr:nvCxnSpPr>
        <xdr:cNvPr id="283" name="直線コネクタ 282">
          <a:extLst>
            <a:ext uri="{FF2B5EF4-FFF2-40B4-BE49-F238E27FC236}">
              <a16:creationId xmlns:a16="http://schemas.microsoft.com/office/drawing/2014/main" id="{251EDAC4-566B-41F4-9A7A-9C53528BBAE2}"/>
            </a:ext>
          </a:extLst>
        </xdr:cNvPr>
        <xdr:cNvCxnSpPr/>
      </xdr:nvCxnSpPr>
      <xdr:spPr>
        <a:xfrm>
          <a:off x="4546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26143</xdr:rowOff>
    </xdr:from>
    <xdr:ext cx="405111" cy="259045"/>
    <xdr:sp macro="" textlink="">
      <xdr:nvSpPr>
        <xdr:cNvPr id="284" name="【公営住宅】&#10;有形固定資産減価償却率平均値テキスト">
          <a:extLst>
            <a:ext uri="{FF2B5EF4-FFF2-40B4-BE49-F238E27FC236}">
              <a16:creationId xmlns:a16="http://schemas.microsoft.com/office/drawing/2014/main" id="{76CA1235-447D-414D-BBD1-F67636425D5D}"/>
            </a:ext>
          </a:extLst>
        </xdr:cNvPr>
        <xdr:cNvSpPr txBox="1"/>
      </xdr:nvSpPr>
      <xdr:spPr>
        <a:xfrm>
          <a:off x="4673600" y="14256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47716</xdr:rowOff>
    </xdr:from>
    <xdr:to>
      <xdr:col>24</xdr:col>
      <xdr:colOff>114300</xdr:colOff>
      <xdr:row>83</xdr:row>
      <xdr:rowOff>149316</xdr:rowOff>
    </xdr:to>
    <xdr:sp macro="" textlink="">
      <xdr:nvSpPr>
        <xdr:cNvPr id="285" name="フローチャート: 判断 284">
          <a:extLst>
            <a:ext uri="{FF2B5EF4-FFF2-40B4-BE49-F238E27FC236}">
              <a16:creationId xmlns:a16="http://schemas.microsoft.com/office/drawing/2014/main" id="{CCCD8F71-5940-4A80-B27D-2019604D2A2F}"/>
            </a:ext>
          </a:extLst>
        </xdr:cNvPr>
        <xdr:cNvSpPr/>
      </xdr:nvSpPr>
      <xdr:spPr>
        <a:xfrm>
          <a:off x="45847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36286</xdr:rowOff>
    </xdr:from>
    <xdr:to>
      <xdr:col>20</xdr:col>
      <xdr:colOff>38100</xdr:colOff>
      <xdr:row>83</xdr:row>
      <xdr:rowOff>137886</xdr:rowOff>
    </xdr:to>
    <xdr:sp macro="" textlink="">
      <xdr:nvSpPr>
        <xdr:cNvPr id="286" name="フローチャート: 判断 285">
          <a:extLst>
            <a:ext uri="{FF2B5EF4-FFF2-40B4-BE49-F238E27FC236}">
              <a16:creationId xmlns:a16="http://schemas.microsoft.com/office/drawing/2014/main" id="{3FC547E2-B928-4414-8FC7-99A4B2F442B3}"/>
            </a:ext>
          </a:extLst>
        </xdr:cNvPr>
        <xdr:cNvSpPr/>
      </xdr:nvSpPr>
      <xdr:spPr>
        <a:xfrm>
          <a:off x="3746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137523</xdr:rowOff>
    </xdr:from>
    <xdr:to>
      <xdr:col>15</xdr:col>
      <xdr:colOff>101600</xdr:colOff>
      <xdr:row>83</xdr:row>
      <xdr:rowOff>67673</xdr:rowOff>
    </xdr:to>
    <xdr:sp macro="" textlink="">
      <xdr:nvSpPr>
        <xdr:cNvPr id="287" name="フローチャート: 判断 286">
          <a:extLst>
            <a:ext uri="{FF2B5EF4-FFF2-40B4-BE49-F238E27FC236}">
              <a16:creationId xmlns:a16="http://schemas.microsoft.com/office/drawing/2014/main" id="{EEC4BAC5-862D-4E38-AD0E-39A26CE5CAB2}"/>
            </a:ext>
          </a:extLst>
        </xdr:cNvPr>
        <xdr:cNvSpPr/>
      </xdr:nvSpPr>
      <xdr:spPr>
        <a:xfrm>
          <a:off x="28575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11793</xdr:rowOff>
    </xdr:from>
    <xdr:to>
      <xdr:col>10</xdr:col>
      <xdr:colOff>165100</xdr:colOff>
      <xdr:row>83</xdr:row>
      <xdr:rowOff>113393</xdr:rowOff>
    </xdr:to>
    <xdr:sp macro="" textlink="">
      <xdr:nvSpPr>
        <xdr:cNvPr id="288" name="フローチャート: 判断 287">
          <a:extLst>
            <a:ext uri="{FF2B5EF4-FFF2-40B4-BE49-F238E27FC236}">
              <a16:creationId xmlns:a16="http://schemas.microsoft.com/office/drawing/2014/main" id="{8F3791F3-4139-4D74-82B1-1267FBDBCDB2}"/>
            </a:ext>
          </a:extLst>
        </xdr:cNvPr>
        <xdr:cNvSpPr/>
      </xdr:nvSpPr>
      <xdr:spPr>
        <a:xfrm>
          <a:off x="1968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28121</xdr:rowOff>
    </xdr:from>
    <xdr:to>
      <xdr:col>6</xdr:col>
      <xdr:colOff>38100</xdr:colOff>
      <xdr:row>83</xdr:row>
      <xdr:rowOff>129721</xdr:rowOff>
    </xdr:to>
    <xdr:sp macro="" textlink="">
      <xdr:nvSpPr>
        <xdr:cNvPr id="289" name="フローチャート: 判断 288">
          <a:extLst>
            <a:ext uri="{FF2B5EF4-FFF2-40B4-BE49-F238E27FC236}">
              <a16:creationId xmlns:a16="http://schemas.microsoft.com/office/drawing/2014/main" id="{6518B6D4-FFAF-4B5F-9A7C-A139C986FC48}"/>
            </a:ext>
          </a:extLst>
        </xdr:cNvPr>
        <xdr:cNvSpPr/>
      </xdr:nvSpPr>
      <xdr:spPr>
        <a:xfrm>
          <a:off x="1079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18ED6D1F-5B72-47D2-A28E-800B4025002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6B3C1A5B-AE81-4CF6-8A34-5B4808E15BB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B10F1851-1BB3-447F-9CF3-6834CB42E7D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3E09E470-3898-4C26-9C81-3A399FC49D5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5BEEBBA8-907B-4CC7-8BD2-D35B1FFC133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85271</xdr:rowOff>
    </xdr:from>
    <xdr:to>
      <xdr:col>24</xdr:col>
      <xdr:colOff>114300</xdr:colOff>
      <xdr:row>79</xdr:row>
      <xdr:rowOff>15421</xdr:rowOff>
    </xdr:to>
    <xdr:sp macro="" textlink="">
      <xdr:nvSpPr>
        <xdr:cNvPr id="295" name="楕円 294">
          <a:extLst>
            <a:ext uri="{FF2B5EF4-FFF2-40B4-BE49-F238E27FC236}">
              <a16:creationId xmlns:a16="http://schemas.microsoft.com/office/drawing/2014/main" id="{F216E785-CDD5-49FD-8E6A-67921170B215}"/>
            </a:ext>
          </a:extLst>
        </xdr:cNvPr>
        <xdr:cNvSpPr/>
      </xdr:nvSpPr>
      <xdr:spPr>
        <a:xfrm>
          <a:off x="4584700" y="1345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108148</xdr:rowOff>
    </xdr:from>
    <xdr:ext cx="405111" cy="259045"/>
    <xdr:sp macro="" textlink="">
      <xdr:nvSpPr>
        <xdr:cNvPr id="296" name="【公営住宅】&#10;有形固定資産減価償却率該当値テキスト">
          <a:extLst>
            <a:ext uri="{FF2B5EF4-FFF2-40B4-BE49-F238E27FC236}">
              <a16:creationId xmlns:a16="http://schemas.microsoft.com/office/drawing/2014/main" id="{A79328A5-1871-4953-B737-4DB4B62D0F1A}"/>
            </a:ext>
          </a:extLst>
        </xdr:cNvPr>
        <xdr:cNvSpPr txBox="1"/>
      </xdr:nvSpPr>
      <xdr:spPr>
        <a:xfrm>
          <a:off x="4673600" y="13309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140788</xdr:rowOff>
    </xdr:from>
    <xdr:to>
      <xdr:col>20</xdr:col>
      <xdr:colOff>38100</xdr:colOff>
      <xdr:row>83</xdr:row>
      <xdr:rowOff>70938</xdr:rowOff>
    </xdr:to>
    <xdr:sp macro="" textlink="">
      <xdr:nvSpPr>
        <xdr:cNvPr id="297" name="楕円 296">
          <a:extLst>
            <a:ext uri="{FF2B5EF4-FFF2-40B4-BE49-F238E27FC236}">
              <a16:creationId xmlns:a16="http://schemas.microsoft.com/office/drawing/2014/main" id="{A758F56C-2D83-4570-8926-717E986A5C8C}"/>
            </a:ext>
          </a:extLst>
        </xdr:cNvPr>
        <xdr:cNvSpPr/>
      </xdr:nvSpPr>
      <xdr:spPr>
        <a:xfrm>
          <a:off x="3746500" y="1419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136071</xdr:rowOff>
    </xdr:from>
    <xdr:to>
      <xdr:col>24</xdr:col>
      <xdr:colOff>63500</xdr:colOff>
      <xdr:row>83</xdr:row>
      <xdr:rowOff>20138</xdr:rowOff>
    </xdr:to>
    <xdr:cxnSp macro="">
      <xdr:nvCxnSpPr>
        <xdr:cNvPr id="298" name="直線コネクタ 297">
          <a:extLst>
            <a:ext uri="{FF2B5EF4-FFF2-40B4-BE49-F238E27FC236}">
              <a16:creationId xmlns:a16="http://schemas.microsoft.com/office/drawing/2014/main" id="{1D4F8E30-2A6C-4171-B94F-035350AD7DE2}"/>
            </a:ext>
          </a:extLst>
        </xdr:cNvPr>
        <xdr:cNvCxnSpPr/>
      </xdr:nvCxnSpPr>
      <xdr:spPr>
        <a:xfrm flipV="1">
          <a:off x="3797300" y="13509171"/>
          <a:ext cx="838200" cy="74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109764</xdr:rowOff>
    </xdr:from>
    <xdr:to>
      <xdr:col>15</xdr:col>
      <xdr:colOff>101600</xdr:colOff>
      <xdr:row>84</xdr:row>
      <xdr:rowOff>39914</xdr:rowOff>
    </xdr:to>
    <xdr:sp macro="" textlink="">
      <xdr:nvSpPr>
        <xdr:cNvPr id="299" name="楕円 298">
          <a:extLst>
            <a:ext uri="{FF2B5EF4-FFF2-40B4-BE49-F238E27FC236}">
              <a16:creationId xmlns:a16="http://schemas.microsoft.com/office/drawing/2014/main" id="{7F34D0F0-F786-48D8-8958-E4944EBFDBC8}"/>
            </a:ext>
          </a:extLst>
        </xdr:cNvPr>
        <xdr:cNvSpPr/>
      </xdr:nvSpPr>
      <xdr:spPr>
        <a:xfrm>
          <a:off x="2857500" y="143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20138</xdr:rowOff>
    </xdr:from>
    <xdr:to>
      <xdr:col>19</xdr:col>
      <xdr:colOff>177800</xdr:colOff>
      <xdr:row>83</xdr:row>
      <xdr:rowOff>160564</xdr:rowOff>
    </xdr:to>
    <xdr:cxnSp macro="">
      <xdr:nvCxnSpPr>
        <xdr:cNvPr id="300" name="直線コネクタ 299">
          <a:extLst>
            <a:ext uri="{FF2B5EF4-FFF2-40B4-BE49-F238E27FC236}">
              <a16:creationId xmlns:a16="http://schemas.microsoft.com/office/drawing/2014/main" id="{B8EA17FE-1039-4963-B5F2-8D596F123D67}"/>
            </a:ext>
          </a:extLst>
        </xdr:cNvPr>
        <xdr:cNvCxnSpPr/>
      </xdr:nvCxnSpPr>
      <xdr:spPr>
        <a:xfrm flipV="1">
          <a:off x="2908300" y="14250488"/>
          <a:ext cx="889000" cy="14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77107</xdr:rowOff>
    </xdr:from>
    <xdr:to>
      <xdr:col>10</xdr:col>
      <xdr:colOff>165100</xdr:colOff>
      <xdr:row>84</xdr:row>
      <xdr:rowOff>7257</xdr:rowOff>
    </xdr:to>
    <xdr:sp macro="" textlink="">
      <xdr:nvSpPr>
        <xdr:cNvPr id="301" name="楕円 300">
          <a:extLst>
            <a:ext uri="{FF2B5EF4-FFF2-40B4-BE49-F238E27FC236}">
              <a16:creationId xmlns:a16="http://schemas.microsoft.com/office/drawing/2014/main" id="{6EC65C99-4F29-48A0-A8A4-7F650865FE18}"/>
            </a:ext>
          </a:extLst>
        </xdr:cNvPr>
        <xdr:cNvSpPr/>
      </xdr:nvSpPr>
      <xdr:spPr>
        <a:xfrm>
          <a:off x="19685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127907</xdr:rowOff>
    </xdr:from>
    <xdr:to>
      <xdr:col>15</xdr:col>
      <xdr:colOff>50800</xdr:colOff>
      <xdr:row>83</xdr:row>
      <xdr:rowOff>160564</xdr:rowOff>
    </xdr:to>
    <xdr:cxnSp macro="">
      <xdr:nvCxnSpPr>
        <xdr:cNvPr id="302" name="直線コネクタ 301">
          <a:extLst>
            <a:ext uri="{FF2B5EF4-FFF2-40B4-BE49-F238E27FC236}">
              <a16:creationId xmlns:a16="http://schemas.microsoft.com/office/drawing/2014/main" id="{D1C9973E-F2D8-4853-9466-507C90412B27}"/>
            </a:ext>
          </a:extLst>
        </xdr:cNvPr>
        <xdr:cNvCxnSpPr/>
      </xdr:nvCxnSpPr>
      <xdr:spPr>
        <a:xfrm>
          <a:off x="2019300" y="143582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129013</xdr:rowOff>
    </xdr:from>
    <xdr:ext cx="405111" cy="259045"/>
    <xdr:sp macro="" textlink="">
      <xdr:nvSpPr>
        <xdr:cNvPr id="303" name="n_1aveValue【公営住宅】&#10;有形固定資産減価償却率">
          <a:extLst>
            <a:ext uri="{FF2B5EF4-FFF2-40B4-BE49-F238E27FC236}">
              <a16:creationId xmlns:a16="http://schemas.microsoft.com/office/drawing/2014/main" id="{2FE3CF8D-1DB8-4023-8A40-DD303C0BE5C0}"/>
            </a:ext>
          </a:extLst>
        </xdr:cNvPr>
        <xdr:cNvSpPr txBox="1"/>
      </xdr:nvSpPr>
      <xdr:spPr>
        <a:xfrm>
          <a:off x="3582044" y="1435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84200</xdr:rowOff>
    </xdr:from>
    <xdr:ext cx="405111" cy="259045"/>
    <xdr:sp macro="" textlink="">
      <xdr:nvSpPr>
        <xdr:cNvPr id="304" name="n_2aveValue【公営住宅】&#10;有形固定資産減価償却率">
          <a:extLst>
            <a:ext uri="{FF2B5EF4-FFF2-40B4-BE49-F238E27FC236}">
              <a16:creationId xmlns:a16="http://schemas.microsoft.com/office/drawing/2014/main" id="{E89FCE20-D06C-4B37-9E61-00D26F7DCC35}"/>
            </a:ext>
          </a:extLst>
        </xdr:cNvPr>
        <xdr:cNvSpPr txBox="1"/>
      </xdr:nvSpPr>
      <xdr:spPr>
        <a:xfrm>
          <a:off x="2705744" y="1397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129920</xdr:rowOff>
    </xdr:from>
    <xdr:ext cx="405111" cy="259045"/>
    <xdr:sp macro="" textlink="">
      <xdr:nvSpPr>
        <xdr:cNvPr id="305" name="n_3aveValue【公営住宅】&#10;有形固定資産減価償却率">
          <a:extLst>
            <a:ext uri="{FF2B5EF4-FFF2-40B4-BE49-F238E27FC236}">
              <a16:creationId xmlns:a16="http://schemas.microsoft.com/office/drawing/2014/main" id="{5D62D2FD-7F6E-48AA-A959-FC64557FD047}"/>
            </a:ext>
          </a:extLst>
        </xdr:cNvPr>
        <xdr:cNvSpPr txBox="1"/>
      </xdr:nvSpPr>
      <xdr:spPr>
        <a:xfrm>
          <a:off x="1816744" y="1401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146248</xdr:rowOff>
    </xdr:from>
    <xdr:ext cx="405111" cy="259045"/>
    <xdr:sp macro="" textlink="">
      <xdr:nvSpPr>
        <xdr:cNvPr id="306" name="n_4aveValue【公営住宅】&#10;有形固定資産減価償却率">
          <a:extLst>
            <a:ext uri="{FF2B5EF4-FFF2-40B4-BE49-F238E27FC236}">
              <a16:creationId xmlns:a16="http://schemas.microsoft.com/office/drawing/2014/main" id="{2130D006-2B33-43F8-A0B4-7A42C21B5063}"/>
            </a:ext>
          </a:extLst>
        </xdr:cNvPr>
        <xdr:cNvSpPr txBox="1"/>
      </xdr:nvSpPr>
      <xdr:spPr>
        <a:xfrm>
          <a:off x="927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87465</xdr:rowOff>
    </xdr:from>
    <xdr:ext cx="405111" cy="259045"/>
    <xdr:sp macro="" textlink="">
      <xdr:nvSpPr>
        <xdr:cNvPr id="307" name="n_1mainValue【公営住宅】&#10;有形固定資産減価償却率">
          <a:extLst>
            <a:ext uri="{FF2B5EF4-FFF2-40B4-BE49-F238E27FC236}">
              <a16:creationId xmlns:a16="http://schemas.microsoft.com/office/drawing/2014/main" id="{CC0331A7-D5D4-4554-BC31-7BE8494D4C1C}"/>
            </a:ext>
          </a:extLst>
        </xdr:cNvPr>
        <xdr:cNvSpPr txBox="1"/>
      </xdr:nvSpPr>
      <xdr:spPr>
        <a:xfrm>
          <a:off x="35820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31041</xdr:rowOff>
    </xdr:from>
    <xdr:ext cx="405111" cy="259045"/>
    <xdr:sp macro="" textlink="">
      <xdr:nvSpPr>
        <xdr:cNvPr id="308" name="n_2mainValue【公営住宅】&#10;有形固定資産減価償却率">
          <a:extLst>
            <a:ext uri="{FF2B5EF4-FFF2-40B4-BE49-F238E27FC236}">
              <a16:creationId xmlns:a16="http://schemas.microsoft.com/office/drawing/2014/main" id="{D68A9503-B8DB-44CA-ADAE-046E0BFF4AF7}"/>
            </a:ext>
          </a:extLst>
        </xdr:cNvPr>
        <xdr:cNvSpPr txBox="1"/>
      </xdr:nvSpPr>
      <xdr:spPr>
        <a:xfrm>
          <a:off x="2705744" y="1443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169834</xdr:rowOff>
    </xdr:from>
    <xdr:ext cx="405111" cy="259045"/>
    <xdr:sp macro="" textlink="">
      <xdr:nvSpPr>
        <xdr:cNvPr id="309" name="n_3mainValue【公営住宅】&#10;有形固定資産減価償却率">
          <a:extLst>
            <a:ext uri="{FF2B5EF4-FFF2-40B4-BE49-F238E27FC236}">
              <a16:creationId xmlns:a16="http://schemas.microsoft.com/office/drawing/2014/main" id="{B5F24EBA-6C70-45E0-9E6C-07402D3A231E}"/>
            </a:ext>
          </a:extLst>
        </xdr:cNvPr>
        <xdr:cNvSpPr txBox="1"/>
      </xdr:nvSpPr>
      <xdr:spPr>
        <a:xfrm>
          <a:off x="1816744" y="1440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0" name="正方形/長方形 309">
          <a:extLst>
            <a:ext uri="{FF2B5EF4-FFF2-40B4-BE49-F238E27FC236}">
              <a16:creationId xmlns:a16="http://schemas.microsoft.com/office/drawing/2014/main" id="{9B495C83-ACD0-473D-B5C6-D5B5B68A04C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1" name="正方形/長方形 310">
          <a:extLst>
            <a:ext uri="{FF2B5EF4-FFF2-40B4-BE49-F238E27FC236}">
              <a16:creationId xmlns:a16="http://schemas.microsoft.com/office/drawing/2014/main" id="{BB6EB8EA-0DFC-408B-81C4-FA9B0C48484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2" name="正方形/長方形 311">
          <a:extLst>
            <a:ext uri="{FF2B5EF4-FFF2-40B4-BE49-F238E27FC236}">
              <a16:creationId xmlns:a16="http://schemas.microsoft.com/office/drawing/2014/main" id="{F15169A8-7263-45AB-9C0D-03DB7D76B05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3" name="正方形/長方形 312">
          <a:extLst>
            <a:ext uri="{FF2B5EF4-FFF2-40B4-BE49-F238E27FC236}">
              <a16:creationId xmlns:a16="http://schemas.microsoft.com/office/drawing/2014/main" id="{62EB38E4-91E2-4E7B-882D-E2BDEBB2199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4" name="正方形/長方形 313">
          <a:extLst>
            <a:ext uri="{FF2B5EF4-FFF2-40B4-BE49-F238E27FC236}">
              <a16:creationId xmlns:a16="http://schemas.microsoft.com/office/drawing/2014/main" id="{F29A19E2-3F5B-4D2A-A97A-7D387C2A5FC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5" name="正方形/長方形 314">
          <a:extLst>
            <a:ext uri="{FF2B5EF4-FFF2-40B4-BE49-F238E27FC236}">
              <a16:creationId xmlns:a16="http://schemas.microsoft.com/office/drawing/2014/main" id="{935222A9-0567-4BBE-8996-559BC1139FC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6" name="正方形/長方形 315">
          <a:extLst>
            <a:ext uri="{FF2B5EF4-FFF2-40B4-BE49-F238E27FC236}">
              <a16:creationId xmlns:a16="http://schemas.microsoft.com/office/drawing/2014/main" id="{2F1E5D6A-E92C-4A93-8A9E-82B3C1466D0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7" name="正方形/長方形 316">
          <a:extLst>
            <a:ext uri="{FF2B5EF4-FFF2-40B4-BE49-F238E27FC236}">
              <a16:creationId xmlns:a16="http://schemas.microsoft.com/office/drawing/2014/main" id="{A0918A2E-39D1-422B-BB33-A35383E9B3C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8" name="テキスト ボックス 317">
          <a:extLst>
            <a:ext uri="{FF2B5EF4-FFF2-40B4-BE49-F238E27FC236}">
              <a16:creationId xmlns:a16="http://schemas.microsoft.com/office/drawing/2014/main" id="{BF79A369-E7E0-41B7-86F5-C58252FD299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9" name="直線コネクタ 318">
          <a:extLst>
            <a:ext uri="{FF2B5EF4-FFF2-40B4-BE49-F238E27FC236}">
              <a16:creationId xmlns:a16="http://schemas.microsoft.com/office/drawing/2014/main" id="{3E36B0C8-9294-4244-BB7B-5B42D2D1F1B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0" name="直線コネクタ 319">
          <a:extLst>
            <a:ext uri="{FF2B5EF4-FFF2-40B4-BE49-F238E27FC236}">
              <a16:creationId xmlns:a16="http://schemas.microsoft.com/office/drawing/2014/main" id="{EF709859-CAF8-4713-B560-58532A7A9859}"/>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1" name="テキスト ボックス 320">
          <a:extLst>
            <a:ext uri="{FF2B5EF4-FFF2-40B4-BE49-F238E27FC236}">
              <a16:creationId xmlns:a16="http://schemas.microsoft.com/office/drawing/2014/main" id="{E494345B-EB2F-4A47-B0EE-D28DBAFCF4FD}"/>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2" name="直線コネクタ 321">
          <a:extLst>
            <a:ext uri="{FF2B5EF4-FFF2-40B4-BE49-F238E27FC236}">
              <a16:creationId xmlns:a16="http://schemas.microsoft.com/office/drawing/2014/main" id="{FF95FA52-CAF5-4E10-9A99-C27A255CB5C5}"/>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3" name="テキスト ボックス 322">
          <a:extLst>
            <a:ext uri="{FF2B5EF4-FFF2-40B4-BE49-F238E27FC236}">
              <a16:creationId xmlns:a16="http://schemas.microsoft.com/office/drawing/2014/main" id="{E88F517E-706D-42D0-9BBE-4B311F3C56C1}"/>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4" name="直線コネクタ 323">
          <a:extLst>
            <a:ext uri="{FF2B5EF4-FFF2-40B4-BE49-F238E27FC236}">
              <a16:creationId xmlns:a16="http://schemas.microsoft.com/office/drawing/2014/main" id="{6F154FC3-5F31-4B83-9AB9-F9A6D0A416CD}"/>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5" name="テキスト ボックス 324">
          <a:extLst>
            <a:ext uri="{FF2B5EF4-FFF2-40B4-BE49-F238E27FC236}">
              <a16:creationId xmlns:a16="http://schemas.microsoft.com/office/drawing/2014/main" id="{B3FFBFAA-072E-4285-83DF-BB2954632C92}"/>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6" name="直線コネクタ 325">
          <a:extLst>
            <a:ext uri="{FF2B5EF4-FFF2-40B4-BE49-F238E27FC236}">
              <a16:creationId xmlns:a16="http://schemas.microsoft.com/office/drawing/2014/main" id="{60AFED25-D242-4597-B2F1-6C1209A7FC4D}"/>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7" name="テキスト ボックス 326">
          <a:extLst>
            <a:ext uri="{FF2B5EF4-FFF2-40B4-BE49-F238E27FC236}">
              <a16:creationId xmlns:a16="http://schemas.microsoft.com/office/drawing/2014/main" id="{34EDEFC8-03E1-478B-9375-DA879E65C875}"/>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a:extLst>
            <a:ext uri="{FF2B5EF4-FFF2-40B4-BE49-F238E27FC236}">
              <a16:creationId xmlns:a16="http://schemas.microsoft.com/office/drawing/2014/main" id="{BCE8467C-384F-44AA-8A41-E37A8BEBC7E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9" name="テキスト ボックス 328">
          <a:extLst>
            <a:ext uri="{FF2B5EF4-FFF2-40B4-BE49-F238E27FC236}">
              <a16:creationId xmlns:a16="http://schemas.microsoft.com/office/drawing/2014/main" id="{14ED7DA5-80A2-484B-AA57-C207670892AB}"/>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公営住宅】&#10;一人当たり面積グラフ枠">
          <a:extLst>
            <a:ext uri="{FF2B5EF4-FFF2-40B4-BE49-F238E27FC236}">
              <a16:creationId xmlns:a16="http://schemas.microsoft.com/office/drawing/2014/main" id="{6D2FCF2C-3365-4943-9AAB-E15FD055A26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168859</xdr:rowOff>
    </xdr:from>
    <xdr:to>
      <xdr:col>54</xdr:col>
      <xdr:colOff>189865</xdr:colOff>
      <xdr:row>86</xdr:row>
      <xdr:rowOff>35128</xdr:rowOff>
    </xdr:to>
    <xdr:cxnSp macro="">
      <xdr:nvCxnSpPr>
        <xdr:cNvPr id="331" name="直線コネクタ 330">
          <a:extLst>
            <a:ext uri="{FF2B5EF4-FFF2-40B4-BE49-F238E27FC236}">
              <a16:creationId xmlns:a16="http://schemas.microsoft.com/office/drawing/2014/main" id="{7FDA1B57-4F3A-4EC7-A9F1-37543ED1B54F}"/>
            </a:ext>
          </a:extLst>
        </xdr:cNvPr>
        <xdr:cNvCxnSpPr/>
      </xdr:nvCxnSpPr>
      <xdr:spPr>
        <a:xfrm flipV="1">
          <a:off x="10476865" y="13541959"/>
          <a:ext cx="0" cy="1237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32" name="【公営住宅】&#10;一人当たり面積最小値テキスト">
          <a:extLst>
            <a:ext uri="{FF2B5EF4-FFF2-40B4-BE49-F238E27FC236}">
              <a16:creationId xmlns:a16="http://schemas.microsoft.com/office/drawing/2014/main" id="{56025521-F2C2-4F7B-AFB7-C2B8D7C819E1}"/>
            </a:ext>
          </a:extLst>
        </xdr:cNvPr>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33" name="直線コネクタ 332">
          <a:extLst>
            <a:ext uri="{FF2B5EF4-FFF2-40B4-BE49-F238E27FC236}">
              <a16:creationId xmlns:a16="http://schemas.microsoft.com/office/drawing/2014/main" id="{83A32BD3-6253-49D2-9825-7800E262A05A}"/>
            </a:ext>
          </a:extLst>
        </xdr:cNvPr>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115536</xdr:rowOff>
    </xdr:from>
    <xdr:ext cx="469744" cy="259045"/>
    <xdr:sp macro="" textlink="">
      <xdr:nvSpPr>
        <xdr:cNvPr id="334" name="【公営住宅】&#10;一人当たり面積最大値テキスト">
          <a:extLst>
            <a:ext uri="{FF2B5EF4-FFF2-40B4-BE49-F238E27FC236}">
              <a16:creationId xmlns:a16="http://schemas.microsoft.com/office/drawing/2014/main" id="{C8A0243C-66A7-4162-9CFD-F31BA102F601}"/>
            </a:ext>
          </a:extLst>
        </xdr:cNvPr>
        <xdr:cNvSpPr txBox="1"/>
      </xdr:nvSpPr>
      <xdr:spPr>
        <a:xfrm>
          <a:off x="10515600" y="13317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168859</xdr:rowOff>
    </xdr:from>
    <xdr:to>
      <xdr:col>55</xdr:col>
      <xdr:colOff>88900</xdr:colOff>
      <xdr:row>78</xdr:row>
      <xdr:rowOff>168859</xdr:rowOff>
    </xdr:to>
    <xdr:cxnSp macro="">
      <xdr:nvCxnSpPr>
        <xdr:cNvPr id="335" name="直線コネクタ 334">
          <a:extLst>
            <a:ext uri="{FF2B5EF4-FFF2-40B4-BE49-F238E27FC236}">
              <a16:creationId xmlns:a16="http://schemas.microsoft.com/office/drawing/2014/main" id="{14EF4611-E457-45AD-8BC2-D853015801BD}"/>
            </a:ext>
          </a:extLst>
        </xdr:cNvPr>
        <xdr:cNvCxnSpPr/>
      </xdr:nvCxnSpPr>
      <xdr:spPr>
        <a:xfrm>
          <a:off x="10388600" y="1354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164837</xdr:rowOff>
    </xdr:from>
    <xdr:ext cx="469744" cy="259045"/>
    <xdr:sp macro="" textlink="">
      <xdr:nvSpPr>
        <xdr:cNvPr id="336" name="【公営住宅】&#10;一人当たり面積平均値テキスト">
          <a:extLst>
            <a:ext uri="{FF2B5EF4-FFF2-40B4-BE49-F238E27FC236}">
              <a16:creationId xmlns:a16="http://schemas.microsoft.com/office/drawing/2014/main" id="{42B048F9-BCE4-4AD0-B3C2-4383FE17AC73}"/>
            </a:ext>
          </a:extLst>
        </xdr:cNvPr>
        <xdr:cNvSpPr txBox="1"/>
      </xdr:nvSpPr>
      <xdr:spPr>
        <a:xfrm>
          <a:off x="10515600" y="14566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14960</xdr:rowOff>
    </xdr:from>
    <xdr:to>
      <xdr:col>55</xdr:col>
      <xdr:colOff>50800</xdr:colOff>
      <xdr:row>85</xdr:row>
      <xdr:rowOff>116560</xdr:rowOff>
    </xdr:to>
    <xdr:sp macro="" textlink="">
      <xdr:nvSpPr>
        <xdr:cNvPr id="337" name="フローチャート: 判断 336">
          <a:extLst>
            <a:ext uri="{FF2B5EF4-FFF2-40B4-BE49-F238E27FC236}">
              <a16:creationId xmlns:a16="http://schemas.microsoft.com/office/drawing/2014/main" id="{107C4D8A-0F22-4B06-99F2-78D8C11E43E9}"/>
            </a:ext>
          </a:extLst>
        </xdr:cNvPr>
        <xdr:cNvSpPr/>
      </xdr:nvSpPr>
      <xdr:spPr>
        <a:xfrm>
          <a:off x="10426700" y="1458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20904</xdr:rowOff>
    </xdr:from>
    <xdr:to>
      <xdr:col>50</xdr:col>
      <xdr:colOff>165100</xdr:colOff>
      <xdr:row>85</xdr:row>
      <xdr:rowOff>122504</xdr:rowOff>
    </xdr:to>
    <xdr:sp macro="" textlink="">
      <xdr:nvSpPr>
        <xdr:cNvPr id="338" name="フローチャート: 判断 337">
          <a:extLst>
            <a:ext uri="{FF2B5EF4-FFF2-40B4-BE49-F238E27FC236}">
              <a16:creationId xmlns:a16="http://schemas.microsoft.com/office/drawing/2014/main" id="{735623AE-84D6-40B9-BC34-CF7EA8629FAB}"/>
            </a:ext>
          </a:extLst>
        </xdr:cNvPr>
        <xdr:cNvSpPr/>
      </xdr:nvSpPr>
      <xdr:spPr>
        <a:xfrm>
          <a:off x="9588500" y="1459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35077</xdr:rowOff>
    </xdr:from>
    <xdr:to>
      <xdr:col>46</xdr:col>
      <xdr:colOff>38100</xdr:colOff>
      <xdr:row>85</xdr:row>
      <xdr:rowOff>136677</xdr:rowOff>
    </xdr:to>
    <xdr:sp macro="" textlink="">
      <xdr:nvSpPr>
        <xdr:cNvPr id="339" name="フローチャート: 判断 338">
          <a:extLst>
            <a:ext uri="{FF2B5EF4-FFF2-40B4-BE49-F238E27FC236}">
              <a16:creationId xmlns:a16="http://schemas.microsoft.com/office/drawing/2014/main" id="{0A062FE4-CB7D-4677-B953-5BCCAAD24AF9}"/>
            </a:ext>
          </a:extLst>
        </xdr:cNvPr>
        <xdr:cNvSpPr/>
      </xdr:nvSpPr>
      <xdr:spPr>
        <a:xfrm>
          <a:off x="8699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17475</xdr:rowOff>
    </xdr:from>
    <xdr:to>
      <xdr:col>41</xdr:col>
      <xdr:colOff>101600</xdr:colOff>
      <xdr:row>85</xdr:row>
      <xdr:rowOff>119075</xdr:rowOff>
    </xdr:to>
    <xdr:sp macro="" textlink="">
      <xdr:nvSpPr>
        <xdr:cNvPr id="340" name="フローチャート: 判断 339">
          <a:extLst>
            <a:ext uri="{FF2B5EF4-FFF2-40B4-BE49-F238E27FC236}">
              <a16:creationId xmlns:a16="http://schemas.microsoft.com/office/drawing/2014/main" id="{6EB77DBC-060F-4725-ADFD-97C551049813}"/>
            </a:ext>
          </a:extLst>
        </xdr:cNvPr>
        <xdr:cNvSpPr/>
      </xdr:nvSpPr>
      <xdr:spPr>
        <a:xfrm>
          <a:off x="7810500" y="1459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35534</xdr:rowOff>
    </xdr:from>
    <xdr:to>
      <xdr:col>36</xdr:col>
      <xdr:colOff>165100</xdr:colOff>
      <xdr:row>85</xdr:row>
      <xdr:rowOff>137134</xdr:rowOff>
    </xdr:to>
    <xdr:sp macro="" textlink="">
      <xdr:nvSpPr>
        <xdr:cNvPr id="341" name="フローチャート: 判断 340">
          <a:extLst>
            <a:ext uri="{FF2B5EF4-FFF2-40B4-BE49-F238E27FC236}">
              <a16:creationId xmlns:a16="http://schemas.microsoft.com/office/drawing/2014/main" id="{A961AA06-3D8F-4BF0-B3AD-331FD6E9C7E9}"/>
            </a:ext>
          </a:extLst>
        </xdr:cNvPr>
        <xdr:cNvSpPr/>
      </xdr:nvSpPr>
      <xdr:spPr>
        <a:xfrm>
          <a:off x="6921500" y="1460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6B7741E5-8826-49B7-85F7-0378035FD34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C91FFF74-8C76-4D80-943B-08A69A15F51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F6E037A3-1717-4AB7-A588-37F23EA27EC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69541C6E-B33F-43F4-B232-83007A73803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B40AF6ED-6CE7-4B08-A267-2F7D0C5A225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144577</xdr:rowOff>
    </xdr:from>
    <xdr:to>
      <xdr:col>55</xdr:col>
      <xdr:colOff>50800</xdr:colOff>
      <xdr:row>83</xdr:row>
      <xdr:rowOff>74727</xdr:rowOff>
    </xdr:to>
    <xdr:sp macro="" textlink="">
      <xdr:nvSpPr>
        <xdr:cNvPr id="347" name="楕円 346">
          <a:extLst>
            <a:ext uri="{FF2B5EF4-FFF2-40B4-BE49-F238E27FC236}">
              <a16:creationId xmlns:a16="http://schemas.microsoft.com/office/drawing/2014/main" id="{1737341A-4F36-48D1-8FD0-A371876BF843}"/>
            </a:ext>
          </a:extLst>
        </xdr:cNvPr>
        <xdr:cNvSpPr/>
      </xdr:nvSpPr>
      <xdr:spPr>
        <a:xfrm>
          <a:off x="10426700" y="1420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167454</xdr:rowOff>
    </xdr:from>
    <xdr:ext cx="469744" cy="259045"/>
    <xdr:sp macro="" textlink="">
      <xdr:nvSpPr>
        <xdr:cNvPr id="348" name="【公営住宅】&#10;一人当たり面積該当値テキスト">
          <a:extLst>
            <a:ext uri="{FF2B5EF4-FFF2-40B4-BE49-F238E27FC236}">
              <a16:creationId xmlns:a16="http://schemas.microsoft.com/office/drawing/2014/main" id="{34B049EF-D5D1-4427-967C-87466F3DC69E}"/>
            </a:ext>
          </a:extLst>
        </xdr:cNvPr>
        <xdr:cNvSpPr txBox="1"/>
      </xdr:nvSpPr>
      <xdr:spPr>
        <a:xfrm>
          <a:off x="10515600" y="14054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106629</xdr:rowOff>
    </xdr:from>
    <xdr:to>
      <xdr:col>50</xdr:col>
      <xdr:colOff>165100</xdr:colOff>
      <xdr:row>85</xdr:row>
      <xdr:rowOff>36779</xdr:rowOff>
    </xdr:to>
    <xdr:sp macro="" textlink="">
      <xdr:nvSpPr>
        <xdr:cNvPr id="349" name="楕円 348">
          <a:extLst>
            <a:ext uri="{FF2B5EF4-FFF2-40B4-BE49-F238E27FC236}">
              <a16:creationId xmlns:a16="http://schemas.microsoft.com/office/drawing/2014/main" id="{BC49BEEC-9B5A-43FA-857B-F8805EA0448C}"/>
            </a:ext>
          </a:extLst>
        </xdr:cNvPr>
        <xdr:cNvSpPr/>
      </xdr:nvSpPr>
      <xdr:spPr>
        <a:xfrm>
          <a:off x="9588500" y="1450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23927</xdr:rowOff>
    </xdr:from>
    <xdr:to>
      <xdr:col>55</xdr:col>
      <xdr:colOff>0</xdr:colOff>
      <xdr:row>84</xdr:row>
      <xdr:rowOff>157429</xdr:rowOff>
    </xdr:to>
    <xdr:cxnSp macro="">
      <xdr:nvCxnSpPr>
        <xdr:cNvPr id="350" name="直線コネクタ 349">
          <a:extLst>
            <a:ext uri="{FF2B5EF4-FFF2-40B4-BE49-F238E27FC236}">
              <a16:creationId xmlns:a16="http://schemas.microsoft.com/office/drawing/2014/main" id="{BC38A7A2-CC94-4E5A-A966-B53006DCB1B8}"/>
            </a:ext>
          </a:extLst>
        </xdr:cNvPr>
        <xdr:cNvCxnSpPr/>
      </xdr:nvCxnSpPr>
      <xdr:spPr>
        <a:xfrm flipV="1">
          <a:off x="9639300" y="14254277"/>
          <a:ext cx="838200" cy="304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124003</xdr:rowOff>
    </xdr:from>
    <xdr:to>
      <xdr:col>46</xdr:col>
      <xdr:colOff>38100</xdr:colOff>
      <xdr:row>85</xdr:row>
      <xdr:rowOff>54153</xdr:rowOff>
    </xdr:to>
    <xdr:sp macro="" textlink="">
      <xdr:nvSpPr>
        <xdr:cNvPr id="351" name="楕円 350">
          <a:extLst>
            <a:ext uri="{FF2B5EF4-FFF2-40B4-BE49-F238E27FC236}">
              <a16:creationId xmlns:a16="http://schemas.microsoft.com/office/drawing/2014/main" id="{72D88B6C-B1AE-4DFA-A33A-7D34A9579485}"/>
            </a:ext>
          </a:extLst>
        </xdr:cNvPr>
        <xdr:cNvSpPr/>
      </xdr:nvSpPr>
      <xdr:spPr>
        <a:xfrm>
          <a:off x="8699500" y="1452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157429</xdr:rowOff>
    </xdr:from>
    <xdr:to>
      <xdr:col>50</xdr:col>
      <xdr:colOff>114300</xdr:colOff>
      <xdr:row>85</xdr:row>
      <xdr:rowOff>3353</xdr:rowOff>
    </xdr:to>
    <xdr:cxnSp macro="">
      <xdr:nvCxnSpPr>
        <xdr:cNvPr id="352" name="直線コネクタ 351">
          <a:extLst>
            <a:ext uri="{FF2B5EF4-FFF2-40B4-BE49-F238E27FC236}">
              <a16:creationId xmlns:a16="http://schemas.microsoft.com/office/drawing/2014/main" id="{C35D0394-8F7D-4C2E-98B2-0C38190F2D61}"/>
            </a:ext>
          </a:extLst>
        </xdr:cNvPr>
        <xdr:cNvCxnSpPr/>
      </xdr:nvCxnSpPr>
      <xdr:spPr>
        <a:xfrm flipV="1">
          <a:off x="8750300" y="14559229"/>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124918</xdr:rowOff>
    </xdr:from>
    <xdr:to>
      <xdr:col>41</xdr:col>
      <xdr:colOff>101600</xdr:colOff>
      <xdr:row>85</xdr:row>
      <xdr:rowOff>55068</xdr:rowOff>
    </xdr:to>
    <xdr:sp macro="" textlink="">
      <xdr:nvSpPr>
        <xdr:cNvPr id="353" name="楕円 352">
          <a:extLst>
            <a:ext uri="{FF2B5EF4-FFF2-40B4-BE49-F238E27FC236}">
              <a16:creationId xmlns:a16="http://schemas.microsoft.com/office/drawing/2014/main" id="{D85962B6-BAE2-4202-9931-B29734827B27}"/>
            </a:ext>
          </a:extLst>
        </xdr:cNvPr>
        <xdr:cNvSpPr/>
      </xdr:nvSpPr>
      <xdr:spPr>
        <a:xfrm>
          <a:off x="7810500" y="1452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3353</xdr:rowOff>
    </xdr:from>
    <xdr:to>
      <xdr:col>45</xdr:col>
      <xdr:colOff>177800</xdr:colOff>
      <xdr:row>85</xdr:row>
      <xdr:rowOff>4268</xdr:rowOff>
    </xdr:to>
    <xdr:cxnSp macro="">
      <xdr:nvCxnSpPr>
        <xdr:cNvPr id="354" name="直線コネクタ 353">
          <a:extLst>
            <a:ext uri="{FF2B5EF4-FFF2-40B4-BE49-F238E27FC236}">
              <a16:creationId xmlns:a16="http://schemas.microsoft.com/office/drawing/2014/main" id="{9A2EB60F-5590-4A1D-8927-455118DAD82A}"/>
            </a:ext>
          </a:extLst>
        </xdr:cNvPr>
        <xdr:cNvCxnSpPr/>
      </xdr:nvCxnSpPr>
      <xdr:spPr>
        <a:xfrm flipV="1">
          <a:off x="7861300" y="14576603"/>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113631</xdr:rowOff>
    </xdr:from>
    <xdr:ext cx="469744" cy="259045"/>
    <xdr:sp macro="" textlink="">
      <xdr:nvSpPr>
        <xdr:cNvPr id="355" name="n_1aveValue【公営住宅】&#10;一人当たり面積">
          <a:extLst>
            <a:ext uri="{FF2B5EF4-FFF2-40B4-BE49-F238E27FC236}">
              <a16:creationId xmlns:a16="http://schemas.microsoft.com/office/drawing/2014/main" id="{0E9C72C2-3451-4B4F-9B84-55CA53357B0F}"/>
            </a:ext>
          </a:extLst>
        </xdr:cNvPr>
        <xdr:cNvSpPr txBox="1"/>
      </xdr:nvSpPr>
      <xdr:spPr>
        <a:xfrm>
          <a:off x="9391727" y="14686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127804</xdr:rowOff>
    </xdr:from>
    <xdr:ext cx="469744" cy="259045"/>
    <xdr:sp macro="" textlink="">
      <xdr:nvSpPr>
        <xdr:cNvPr id="356" name="n_2aveValue【公営住宅】&#10;一人当たり面積">
          <a:extLst>
            <a:ext uri="{FF2B5EF4-FFF2-40B4-BE49-F238E27FC236}">
              <a16:creationId xmlns:a16="http://schemas.microsoft.com/office/drawing/2014/main" id="{DC72D091-89EC-4990-94C5-C9782719716A}"/>
            </a:ext>
          </a:extLst>
        </xdr:cNvPr>
        <xdr:cNvSpPr txBox="1"/>
      </xdr:nvSpPr>
      <xdr:spPr>
        <a:xfrm>
          <a:off x="8515427" y="1470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110202</xdr:rowOff>
    </xdr:from>
    <xdr:ext cx="469744" cy="259045"/>
    <xdr:sp macro="" textlink="">
      <xdr:nvSpPr>
        <xdr:cNvPr id="357" name="n_3aveValue【公営住宅】&#10;一人当たり面積">
          <a:extLst>
            <a:ext uri="{FF2B5EF4-FFF2-40B4-BE49-F238E27FC236}">
              <a16:creationId xmlns:a16="http://schemas.microsoft.com/office/drawing/2014/main" id="{4ACA8B38-022F-46AD-8A5E-D442702A2FFF}"/>
            </a:ext>
          </a:extLst>
        </xdr:cNvPr>
        <xdr:cNvSpPr txBox="1"/>
      </xdr:nvSpPr>
      <xdr:spPr>
        <a:xfrm>
          <a:off x="7626427" y="1468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153661</xdr:rowOff>
    </xdr:from>
    <xdr:ext cx="469744" cy="259045"/>
    <xdr:sp macro="" textlink="">
      <xdr:nvSpPr>
        <xdr:cNvPr id="358" name="n_4aveValue【公営住宅】&#10;一人当たり面積">
          <a:extLst>
            <a:ext uri="{FF2B5EF4-FFF2-40B4-BE49-F238E27FC236}">
              <a16:creationId xmlns:a16="http://schemas.microsoft.com/office/drawing/2014/main" id="{A0710A6A-D160-4540-9F5B-3ECFC87CA984}"/>
            </a:ext>
          </a:extLst>
        </xdr:cNvPr>
        <xdr:cNvSpPr txBox="1"/>
      </xdr:nvSpPr>
      <xdr:spPr>
        <a:xfrm>
          <a:off x="6737427" y="1438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53306</xdr:rowOff>
    </xdr:from>
    <xdr:ext cx="469744" cy="259045"/>
    <xdr:sp macro="" textlink="">
      <xdr:nvSpPr>
        <xdr:cNvPr id="359" name="n_1mainValue【公営住宅】&#10;一人当たり面積">
          <a:extLst>
            <a:ext uri="{FF2B5EF4-FFF2-40B4-BE49-F238E27FC236}">
              <a16:creationId xmlns:a16="http://schemas.microsoft.com/office/drawing/2014/main" id="{C3249967-A60E-4A1F-9FA9-3BFF1ED20C2E}"/>
            </a:ext>
          </a:extLst>
        </xdr:cNvPr>
        <xdr:cNvSpPr txBox="1"/>
      </xdr:nvSpPr>
      <xdr:spPr>
        <a:xfrm>
          <a:off x="9391727" y="14283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70680</xdr:rowOff>
    </xdr:from>
    <xdr:ext cx="469744" cy="259045"/>
    <xdr:sp macro="" textlink="">
      <xdr:nvSpPr>
        <xdr:cNvPr id="360" name="n_2mainValue【公営住宅】&#10;一人当たり面積">
          <a:extLst>
            <a:ext uri="{FF2B5EF4-FFF2-40B4-BE49-F238E27FC236}">
              <a16:creationId xmlns:a16="http://schemas.microsoft.com/office/drawing/2014/main" id="{31F3608E-71C3-487C-A61A-1E37AD6DCCF1}"/>
            </a:ext>
          </a:extLst>
        </xdr:cNvPr>
        <xdr:cNvSpPr txBox="1"/>
      </xdr:nvSpPr>
      <xdr:spPr>
        <a:xfrm>
          <a:off x="8515427" y="14301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71595</xdr:rowOff>
    </xdr:from>
    <xdr:ext cx="469744" cy="259045"/>
    <xdr:sp macro="" textlink="">
      <xdr:nvSpPr>
        <xdr:cNvPr id="361" name="n_3mainValue【公営住宅】&#10;一人当たり面積">
          <a:extLst>
            <a:ext uri="{FF2B5EF4-FFF2-40B4-BE49-F238E27FC236}">
              <a16:creationId xmlns:a16="http://schemas.microsoft.com/office/drawing/2014/main" id="{41AAD293-F22A-4309-9215-D67868932456}"/>
            </a:ext>
          </a:extLst>
        </xdr:cNvPr>
        <xdr:cNvSpPr txBox="1"/>
      </xdr:nvSpPr>
      <xdr:spPr>
        <a:xfrm>
          <a:off x="7626427" y="1430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a:extLst>
            <a:ext uri="{FF2B5EF4-FFF2-40B4-BE49-F238E27FC236}">
              <a16:creationId xmlns:a16="http://schemas.microsoft.com/office/drawing/2014/main" id="{637C0DC7-FE44-4007-9B70-51FD1843CB0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a:extLst>
            <a:ext uri="{FF2B5EF4-FFF2-40B4-BE49-F238E27FC236}">
              <a16:creationId xmlns:a16="http://schemas.microsoft.com/office/drawing/2014/main" id="{654196D0-A54F-4B9E-ABB6-AF6B806D6A9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a:extLst>
            <a:ext uri="{FF2B5EF4-FFF2-40B4-BE49-F238E27FC236}">
              <a16:creationId xmlns:a16="http://schemas.microsoft.com/office/drawing/2014/main" id="{A04003C1-945F-4DC5-9AF7-3F085E04377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a:extLst>
            <a:ext uri="{FF2B5EF4-FFF2-40B4-BE49-F238E27FC236}">
              <a16:creationId xmlns:a16="http://schemas.microsoft.com/office/drawing/2014/main" id="{F8B2975F-2970-4D99-8C3E-CE5E2631515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a:extLst>
            <a:ext uri="{FF2B5EF4-FFF2-40B4-BE49-F238E27FC236}">
              <a16:creationId xmlns:a16="http://schemas.microsoft.com/office/drawing/2014/main" id="{11648D3C-68DB-44AB-980F-5A249640B27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a:extLst>
            <a:ext uri="{FF2B5EF4-FFF2-40B4-BE49-F238E27FC236}">
              <a16:creationId xmlns:a16="http://schemas.microsoft.com/office/drawing/2014/main" id="{A474ACB7-54E3-4522-9F66-9B89426CDB8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a:extLst>
            <a:ext uri="{FF2B5EF4-FFF2-40B4-BE49-F238E27FC236}">
              <a16:creationId xmlns:a16="http://schemas.microsoft.com/office/drawing/2014/main" id="{02BA8324-9FD7-4E16-9AF3-F84ED7C5382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a:extLst>
            <a:ext uri="{FF2B5EF4-FFF2-40B4-BE49-F238E27FC236}">
              <a16:creationId xmlns:a16="http://schemas.microsoft.com/office/drawing/2014/main" id="{5BCFC078-F797-4BA6-808B-9849898C31C4}"/>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0" name="正方形/長方形 369">
          <a:extLst>
            <a:ext uri="{FF2B5EF4-FFF2-40B4-BE49-F238E27FC236}">
              <a16:creationId xmlns:a16="http://schemas.microsoft.com/office/drawing/2014/main" id="{CFF85212-4C47-41DB-8BE7-16056322A32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1" name="正方形/長方形 370">
          <a:extLst>
            <a:ext uri="{FF2B5EF4-FFF2-40B4-BE49-F238E27FC236}">
              <a16:creationId xmlns:a16="http://schemas.microsoft.com/office/drawing/2014/main" id="{0E926B67-059E-4E16-997C-57FDBD090CB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2" name="正方形/長方形 371">
          <a:extLst>
            <a:ext uri="{FF2B5EF4-FFF2-40B4-BE49-F238E27FC236}">
              <a16:creationId xmlns:a16="http://schemas.microsoft.com/office/drawing/2014/main" id="{0A30B9D4-FA9C-4753-8898-201288FE2A0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3" name="正方形/長方形 372">
          <a:extLst>
            <a:ext uri="{FF2B5EF4-FFF2-40B4-BE49-F238E27FC236}">
              <a16:creationId xmlns:a16="http://schemas.microsoft.com/office/drawing/2014/main" id="{6091144B-BCDE-4AD7-8F27-847343D017C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4" name="正方形/長方形 373">
          <a:extLst>
            <a:ext uri="{FF2B5EF4-FFF2-40B4-BE49-F238E27FC236}">
              <a16:creationId xmlns:a16="http://schemas.microsoft.com/office/drawing/2014/main" id="{22DDAEF0-8EE9-4E54-B507-7D3B49258A2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5" name="正方形/長方形 374">
          <a:extLst>
            <a:ext uri="{FF2B5EF4-FFF2-40B4-BE49-F238E27FC236}">
              <a16:creationId xmlns:a16="http://schemas.microsoft.com/office/drawing/2014/main" id="{104041A7-1B5E-47FC-A601-98B0EAC85F1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6" name="正方形/長方形 375">
          <a:extLst>
            <a:ext uri="{FF2B5EF4-FFF2-40B4-BE49-F238E27FC236}">
              <a16:creationId xmlns:a16="http://schemas.microsoft.com/office/drawing/2014/main" id="{8EAA103E-73B3-4D95-A379-C449C81CB6B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7" name="正方形/長方形 376">
          <a:extLst>
            <a:ext uri="{FF2B5EF4-FFF2-40B4-BE49-F238E27FC236}">
              <a16:creationId xmlns:a16="http://schemas.microsoft.com/office/drawing/2014/main" id="{3DAB1D30-933F-4A50-800D-B49EF6898F6F}"/>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8" name="正方形/長方形 377">
          <a:extLst>
            <a:ext uri="{FF2B5EF4-FFF2-40B4-BE49-F238E27FC236}">
              <a16:creationId xmlns:a16="http://schemas.microsoft.com/office/drawing/2014/main" id="{3B1C8EFD-2817-4BAF-94C3-A32AD0B37B0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9" name="正方形/長方形 378">
          <a:extLst>
            <a:ext uri="{FF2B5EF4-FFF2-40B4-BE49-F238E27FC236}">
              <a16:creationId xmlns:a16="http://schemas.microsoft.com/office/drawing/2014/main" id="{C56A1CEE-24A8-454F-97FD-F0D64EA1D54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0" name="正方形/長方形 379">
          <a:extLst>
            <a:ext uri="{FF2B5EF4-FFF2-40B4-BE49-F238E27FC236}">
              <a16:creationId xmlns:a16="http://schemas.microsoft.com/office/drawing/2014/main" id="{1613ACD1-EF42-4F0E-B8FE-C2DCAE274BF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1" name="正方形/長方形 380">
          <a:extLst>
            <a:ext uri="{FF2B5EF4-FFF2-40B4-BE49-F238E27FC236}">
              <a16:creationId xmlns:a16="http://schemas.microsoft.com/office/drawing/2014/main" id="{C49929A6-4048-4091-9F32-A4A8C4A0BD8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2" name="正方形/長方形 381">
          <a:extLst>
            <a:ext uri="{FF2B5EF4-FFF2-40B4-BE49-F238E27FC236}">
              <a16:creationId xmlns:a16="http://schemas.microsoft.com/office/drawing/2014/main" id="{E0D55098-418C-4B48-980A-5B654C76022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3" name="正方形/長方形 382">
          <a:extLst>
            <a:ext uri="{FF2B5EF4-FFF2-40B4-BE49-F238E27FC236}">
              <a16:creationId xmlns:a16="http://schemas.microsoft.com/office/drawing/2014/main" id="{A1DD7AD2-02CA-41B5-BF74-15E02D6E54E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4" name="正方形/長方形 383">
          <a:extLst>
            <a:ext uri="{FF2B5EF4-FFF2-40B4-BE49-F238E27FC236}">
              <a16:creationId xmlns:a16="http://schemas.microsoft.com/office/drawing/2014/main" id="{8788C159-DFB9-4EEB-9D1F-13A3EC5BA36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5" name="正方形/長方形 384">
          <a:extLst>
            <a:ext uri="{FF2B5EF4-FFF2-40B4-BE49-F238E27FC236}">
              <a16:creationId xmlns:a16="http://schemas.microsoft.com/office/drawing/2014/main" id="{793E9571-260A-41D2-BEFB-97D5A15902F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6" name="テキスト ボックス 385">
          <a:extLst>
            <a:ext uri="{FF2B5EF4-FFF2-40B4-BE49-F238E27FC236}">
              <a16:creationId xmlns:a16="http://schemas.microsoft.com/office/drawing/2014/main" id="{EAB486D3-5127-4558-985E-CBD9A01B496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7" name="直線コネクタ 386">
          <a:extLst>
            <a:ext uri="{FF2B5EF4-FFF2-40B4-BE49-F238E27FC236}">
              <a16:creationId xmlns:a16="http://schemas.microsoft.com/office/drawing/2014/main" id="{06D6FDEC-752B-4CDA-BC8A-6B8CEAD42FF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8" name="テキスト ボックス 387">
          <a:extLst>
            <a:ext uri="{FF2B5EF4-FFF2-40B4-BE49-F238E27FC236}">
              <a16:creationId xmlns:a16="http://schemas.microsoft.com/office/drawing/2014/main" id="{ADED6A1D-3ADF-4591-AE8A-4E167D71ED3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9" name="直線コネクタ 388">
          <a:extLst>
            <a:ext uri="{FF2B5EF4-FFF2-40B4-BE49-F238E27FC236}">
              <a16:creationId xmlns:a16="http://schemas.microsoft.com/office/drawing/2014/main" id="{9426491E-094F-4BEA-911A-A0C6D439DC31}"/>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90" name="テキスト ボックス 389">
          <a:extLst>
            <a:ext uri="{FF2B5EF4-FFF2-40B4-BE49-F238E27FC236}">
              <a16:creationId xmlns:a16="http://schemas.microsoft.com/office/drawing/2014/main" id="{71BA4951-4230-45BC-9D0E-E14EB36FCAEA}"/>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1" name="直線コネクタ 390">
          <a:extLst>
            <a:ext uri="{FF2B5EF4-FFF2-40B4-BE49-F238E27FC236}">
              <a16:creationId xmlns:a16="http://schemas.microsoft.com/office/drawing/2014/main" id="{8E6E5B29-5DE7-4006-9455-8F94B7EE4311}"/>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2" name="テキスト ボックス 391">
          <a:extLst>
            <a:ext uri="{FF2B5EF4-FFF2-40B4-BE49-F238E27FC236}">
              <a16:creationId xmlns:a16="http://schemas.microsoft.com/office/drawing/2014/main" id="{45B938ED-BA12-4F4C-8BA1-043E35D3E01D}"/>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3" name="直線コネクタ 392">
          <a:extLst>
            <a:ext uri="{FF2B5EF4-FFF2-40B4-BE49-F238E27FC236}">
              <a16:creationId xmlns:a16="http://schemas.microsoft.com/office/drawing/2014/main" id="{1D65A4DD-401E-40FA-B331-D604BCDCE3BE}"/>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4" name="テキスト ボックス 393">
          <a:extLst>
            <a:ext uri="{FF2B5EF4-FFF2-40B4-BE49-F238E27FC236}">
              <a16:creationId xmlns:a16="http://schemas.microsoft.com/office/drawing/2014/main" id="{6EBF6015-4859-4A49-8560-338962D00AB7}"/>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5" name="直線コネクタ 394">
          <a:extLst>
            <a:ext uri="{FF2B5EF4-FFF2-40B4-BE49-F238E27FC236}">
              <a16:creationId xmlns:a16="http://schemas.microsoft.com/office/drawing/2014/main" id="{26B23877-C536-4557-B712-2B83AD4A9AB6}"/>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6" name="テキスト ボックス 395">
          <a:extLst>
            <a:ext uri="{FF2B5EF4-FFF2-40B4-BE49-F238E27FC236}">
              <a16:creationId xmlns:a16="http://schemas.microsoft.com/office/drawing/2014/main" id="{2ED4F645-8EFD-46DA-9C4A-0B17A1AB7991}"/>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7" name="直線コネクタ 396">
          <a:extLst>
            <a:ext uri="{FF2B5EF4-FFF2-40B4-BE49-F238E27FC236}">
              <a16:creationId xmlns:a16="http://schemas.microsoft.com/office/drawing/2014/main" id="{20DD26CE-9120-4D23-A450-1B140AC0BAF2}"/>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8" name="テキスト ボックス 397">
          <a:extLst>
            <a:ext uri="{FF2B5EF4-FFF2-40B4-BE49-F238E27FC236}">
              <a16:creationId xmlns:a16="http://schemas.microsoft.com/office/drawing/2014/main" id="{DE7F2648-774B-43AA-BD4E-EADD8AB1235D}"/>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9" name="直線コネクタ 398">
          <a:extLst>
            <a:ext uri="{FF2B5EF4-FFF2-40B4-BE49-F238E27FC236}">
              <a16:creationId xmlns:a16="http://schemas.microsoft.com/office/drawing/2014/main" id="{A93D5DF8-95C7-476E-9049-06D7EB1152D2}"/>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00" name="テキスト ボックス 399">
          <a:extLst>
            <a:ext uri="{FF2B5EF4-FFF2-40B4-BE49-F238E27FC236}">
              <a16:creationId xmlns:a16="http://schemas.microsoft.com/office/drawing/2014/main" id="{974B2E2E-7A40-49B0-9B38-8BDF4E27D39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1" name="直線コネクタ 400">
          <a:extLst>
            <a:ext uri="{FF2B5EF4-FFF2-40B4-BE49-F238E27FC236}">
              <a16:creationId xmlns:a16="http://schemas.microsoft.com/office/drawing/2014/main" id="{203BEF14-9641-4375-A634-2A1679649ED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認定こども園・幼稚園・保育所】&#10;有形固定資産減価償却率グラフ枠">
          <a:extLst>
            <a:ext uri="{FF2B5EF4-FFF2-40B4-BE49-F238E27FC236}">
              <a16:creationId xmlns:a16="http://schemas.microsoft.com/office/drawing/2014/main" id="{78F3F276-CB45-4E05-9EDD-089BB486323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51707</xdr:rowOff>
    </xdr:from>
    <xdr:to>
      <xdr:col>85</xdr:col>
      <xdr:colOff>126364</xdr:colOff>
      <xdr:row>42</xdr:row>
      <xdr:rowOff>92528</xdr:rowOff>
    </xdr:to>
    <xdr:cxnSp macro="">
      <xdr:nvCxnSpPr>
        <xdr:cNvPr id="403" name="直線コネクタ 402">
          <a:extLst>
            <a:ext uri="{FF2B5EF4-FFF2-40B4-BE49-F238E27FC236}">
              <a16:creationId xmlns:a16="http://schemas.microsoft.com/office/drawing/2014/main" id="{80462523-6007-4F3D-96D7-0707AFD1BA4E}"/>
            </a:ext>
          </a:extLst>
        </xdr:cNvPr>
        <xdr:cNvCxnSpPr/>
      </xdr:nvCxnSpPr>
      <xdr:spPr>
        <a:xfrm flipV="1">
          <a:off x="16318864" y="5881007"/>
          <a:ext cx="0" cy="141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04" name="【認定こども園・幼稚園・保育所】&#10;有形固定資産減価償却率最小値テキスト">
          <a:extLst>
            <a:ext uri="{FF2B5EF4-FFF2-40B4-BE49-F238E27FC236}">
              <a16:creationId xmlns:a16="http://schemas.microsoft.com/office/drawing/2014/main" id="{D3486E04-2F98-48B1-84E3-E2E38ADFCCBF}"/>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05" name="直線コネクタ 404">
          <a:extLst>
            <a:ext uri="{FF2B5EF4-FFF2-40B4-BE49-F238E27FC236}">
              <a16:creationId xmlns:a16="http://schemas.microsoft.com/office/drawing/2014/main" id="{C1494580-3CF5-4CC0-A59D-5C8F43188037}"/>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169834</xdr:rowOff>
    </xdr:from>
    <xdr:ext cx="405111" cy="259045"/>
    <xdr:sp macro="" textlink="">
      <xdr:nvSpPr>
        <xdr:cNvPr id="406" name="【認定こども園・幼稚園・保育所】&#10;有形固定資産減価償却率最大値テキスト">
          <a:extLst>
            <a:ext uri="{FF2B5EF4-FFF2-40B4-BE49-F238E27FC236}">
              <a16:creationId xmlns:a16="http://schemas.microsoft.com/office/drawing/2014/main" id="{D964EFC1-5F3F-4B19-8263-A80E0EF80F5C}"/>
            </a:ext>
          </a:extLst>
        </xdr:cNvPr>
        <xdr:cNvSpPr txBox="1"/>
      </xdr:nvSpPr>
      <xdr:spPr>
        <a:xfrm>
          <a:off x="16357600" y="565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51707</xdr:rowOff>
    </xdr:from>
    <xdr:to>
      <xdr:col>86</xdr:col>
      <xdr:colOff>25400</xdr:colOff>
      <xdr:row>34</xdr:row>
      <xdr:rowOff>51707</xdr:rowOff>
    </xdr:to>
    <xdr:cxnSp macro="">
      <xdr:nvCxnSpPr>
        <xdr:cNvPr id="407" name="直線コネクタ 406">
          <a:extLst>
            <a:ext uri="{FF2B5EF4-FFF2-40B4-BE49-F238E27FC236}">
              <a16:creationId xmlns:a16="http://schemas.microsoft.com/office/drawing/2014/main" id="{1E0E56EA-FF55-4C1A-8D7F-17133585EBAD}"/>
            </a:ext>
          </a:extLst>
        </xdr:cNvPr>
        <xdr:cNvCxnSpPr/>
      </xdr:nvCxnSpPr>
      <xdr:spPr>
        <a:xfrm>
          <a:off x="16230600" y="588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96900</xdr:rowOff>
    </xdr:from>
    <xdr:ext cx="405111" cy="259045"/>
    <xdr:sp macro="" textlink="">
      <xdr:nvSpPr>
        <xdr:cNvPr id="408" name="【認定こども園・幼稚園・保育所】&#10;有形固定資産減価償却率平均値テキスト">
          <a:extLst>
            <a:ext uri="{FF2B5EF4-FFF2-40B4-BE49-F238E27FC236}">
              <a16:creationId xmlns:a16="http://schemas.microsoft.com/office/drawing/2014/main" id="{FF2FDD62-6BA5-423E-A864-30298E873570}"/>
            </a:ext>
          </a:extLst>
        </xdr:cNvPr>
        <xdr:cNvSpPr txBox="1"/>
      </xdr:nvSpPr>
      <xdr:spPr>
        <a:xfrm>
          <a:off x="16357600" y="6440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118473</xdr:rowOff>
    </xdr:from>
    <xdr:to>
      <xdr:col>85</xdr:col>
      <xdr:colOff>177800</xdr:colOff>
      <xdr:row>38</xdr:row>
      <xdr:rowOff>48623</xdr:rowOff>
    </xdr:to>
    <xdr:sp macro="" textlink="">
      <xdr:nvSpPr>
        <xdr:cNvPr id="409" name="フローチャート: 判断 408">
          <a:extLst>
            <a:ext uri="{FF2B5EF4-FFF2-40B4-BE49-F238E27FC236}">
              <a16:creationId xmlns:a16="http://schemas.microsoft.com/office/drawing/2014/main" id="{DE428E90-7F91-487B-A1FB-6D3C738265E0}"/>
            </a:ext>
          </a:extLst>
        </xdr:cNvPr>
        <xdr:cNvSpPr/>
      </xdr:nvSpPr>
      <xdr:spPr>
        <a:xfrm>
          <a:off x="16268700" y="646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156028</xdr:rowOff>
    </xdr:from>
    <xdr:to>
      <xdr:col>81</xdr:col>
      <xdr:colOff>101600</xdr:colOff>
      <xdr:row>38</xdr:row>
      <xdr:rowOff>86178</xdr:rowOff>
    </xdr:to>
    <xdr:sp macro="" textlink="">
      <xdr:nvSpPr>
        <xdr:cNvPr id="410" name="フローチャート: 判断 409">
          <a:extLst>
            <a:ext uri="{FF2B5EF4-FFF2-40B4-BE49-F238E27FC236}">
              <a16:creationId xmlns:a16="http://schemas.microsoft.com/office/drawing/2014/main" id="{014B83F8-59CB-407E-9C6F-C630542E47DE}"/>
            </a:ext>
          </a:extLst>
        </xdr:cNvPr>
        <xdr:cNvSpPr/>
      </xdr:nvSpPr>
      <xdr:spPr>
        <a:xfrm>
          <a:off x="15430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154396</xdr:rowOff>
    </xdr:from>
    <xdr:to>
      <xdr:col>76</xdr:col>
      <xdr:colOff>165100</xdr:colOff>
      <xdr:row>38</xdr:row>
      <xdr:rowOff>84545</xdr:rowOff>
    </xdr:to>
    <xdr:sp macro="" textlink="">
      <xdr:nvSpPr>
        <xdr:cNvPr id="411" name="フローチャート: 判断 410">
          <a:extLst>
            <a:ext uri="{FF2B5EF4-FFF2-40B4-BE49-F238E27FC236}">
              <a16:creationId xmlns:a16="http://schemas.microsoft.com/office/drawing/2014/main" id="{C87E069B-C081-4BDF-A31E-8D9C44265FD6}"/>
            </a:ext>
          </a:extLst>
        </xdr:cNvPr>
        <xdr:cNvSpPr/>
      </xdr:nvSpPr>
      <xdr:spPr>
        <a:xfrm>
          <a:off x="14541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17235</xdr:rowOff>
    </xdr:from>
    <xdr:to>
      <xdr:col>72</xdr:col>
      <xdr:colOff>38100</xdr:colOff>
      <xdr:row>38</xdr:row>
      <xdr:rowOff>118835</xdr:rowOff>
    </xdr:to>
    <xdr:sp macro="" textlink="">
      <xdr:nvSpPr>
        <xdr:cNvPr id="412" name="フローチャート: 判断 411">
          <a:extLst>
            <a:ext uri="{FF2B5EF4-FFF2-40B4-BE49-F238E27FC236}">
              <a16:creationId xmlns:a16="http://schemas.microsoft.com/office/drawing/2014/main" id="{A4C2B692-ABC6-44BD-BB5A-6F89A68A40FC}"/>
            </a:ext>
          </a:extLst>
        </xdr:cNvPr>
        <xdr:cNvSpPr/>
      </xdr:nvSpPr>
      <xdr:spPr>
        <a:xfrm>
          <a:off x="13652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413" name="フローチャート: 判断 412">
          <a:extLst>
            <a:ext uri="{FF2B5EF4-FFF2-40B4-BE49-F238E27FC236}">
              <a16:creationId xmlns:a16="http://schemas.microsoft.com/office/drawing/2014/main" id="{8B45B447-34DA-4762-A9AE-D9098B2889C7}"/>
            </a:ext>
          </a:extLst>
        </xdr:cNvPr>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4FB66D2B-9E08-4BD9-AA05-41FD090D9A0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B78000CD-1F70-4DE3-8861-5FDF60BD5A8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DE4D71B5-9EAA-48F0-B939-F769368BB29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20303DE0-B8FD-4500-A630-6C57BAB0FF4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8" name="テキスト ボックス 417">
          <a:extLst>
            <a:ext uri="{FF2B5EF4-FFF2-40B4-BE49-F238E27FC236}">
              <a16:creationId xmlns:a16="http://schemas.microsoft.com/office/drawing/2014/main" id="{8599BD59-C3AB-4817-A32B-0FF8A14575E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77651</xdr:rowOff>
    </xdr:from>
    <xdr:to>
      <xdr:col>85</xdr:col>
      <xdr:colOff>177800</xdr:colOff>
      <xdr:row>38</xdr:row>
      <xdr:rowOff>7801</xdr:rowOff>
    </xdr:to>
    <xdr:sp macro="" textlink="">
      <xdr:nvSpPr>
        <xdr:cNvPr id="419" name="楕円 418">
          <a:extLst>
            <a:ext uri="{FF2B5EF4-FFF2-40B4-BE49-F238E27FC236}">
              <a16:creationId xmlns:a16="http://schemas.microsoft.com/office/drawing/2014/main" id="{44B90CB7-6981-41C5-9634-1E0684B54D73}"/>
            </a:ext>
          </a:extLst>
        </xdr:cNvPr>
        <xdr:cNvSpPr/>
      </xdr:nvSpPr>
      <xdr:spPr>
        <a:xfrm>
          <a:off x="16268700" y="642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100528</xdr:rowOff>
    </xdr:from>
    <xdr:ext cx="405111" cy="259045"/>
    <xdr:sp macro="" textlink="">
      <xdr:nvSpPr>
        <xdr:cNvPr id="420" name="【認定こども園・幼稚園・保育所】&#10;有形固定資産減価償却率該当値テキスト">
          <a:extLst>
            <a:ext uri="{FF2B5EF4-FFF2-40B4-BE49-F238E27FC236}">
              <a16:creationId xmlns:a16="http://schemas.microsoft.com/office/drawing/2014/main" id="{894704B0-D66E-4BCF-89F8-83810FFC4A01}"/>
            </a:ext>
          </a:extLst>
        </xdr:cNvPr>
        <xdr:cNvSpPr txBox="1"/>
      </xdr:nvSpPr>
      <xdr:spPr>
        <a:xfrm>
          <a:off x="16357600" y="6272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27033</xdr:rowOff>
    </xdr:from>
    <xdr:to>
      <xdr:col>81</xdr:col>
      <xdr:colOff>101600</xdr:colOff>
      <xdr:row>37</xdr:row>
      <xdr:rowOff>128633</xdr:rowOff>
    </xdr:to>
    <xdr:sp macro="" textlink="">
      <xdr:nvSpPr>
        <xdr:cNvPr id="421" name="楕円 420">
          <a:extLst>
            <a:ext uri="{FF2B5EF4-FFF2-40B4-BE49-F238E27FC236}">
              <a16:creationId xmlns:a16="http://schemas.microsoft.com/office/drawing/2014/main" id="{8EEC6E59-A633-4A32-9236-FA1D64E4ED85}"/>
            </a:ext>
          </a:extLst>
        </xdr:cNvPr>
        <xdr:cNvSpPr/>
      </xdr:nvSpPr>
      <xdr:spPr>
        <a:xfrm>
          <a:off x="15430500" y="637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77833</xdr:rowOff>
    </xdr:from>
    <xdr:to>
      <xdr:col>85</xdr:col>
      <xdr:colOff>127000</xdr:colOff>
      <xdr:row>37</xdr:row>
      <xdr:rowOff>128451</xdr:rowOff>
    </xdr:to>
    <xdr:cxnSp macro="">
      <xdr:nvCxnSpPr>
        <xdr:cNvPr id="422" name="直線コネクタ 421">
          <a:extLst>
            <a:ext uri="{FF2B5EF4-FFF2-40B4-BE49-F238E27FC236}">
              <a16:creationId xmlns:a16="http://schemas.microsoft.com/office/drawing/2014/main" id="{8E449279-DFAB-46F0-B9F6-DF070426DACF}"/>
            </a:ext>
          </a:extLst>
        </xdr:cNvPr>
        <xdr:cNvCxnSpPr/>
      </xdr:nvCxnSpPr>
      <xdr:spPr>
        <a:xfrm>
          <a:off x="15481300" y="6421483"/>
          <a:ext cx="8382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48260</xdr:rowOff>
    </xdr:from>
    <xdr:to>
      <xdr:col>76</xdr:col>
      <xdr:colOff>165100</xdr:colOff>
      <xdr:row>39</xdr:row>
      <xdr:rowOff>149860</xdr:rowOff>
    </xdr:to>
    <xdr:sp macro="" textlink="">
      <xdr:nvSpPr>
        <xdr:cNvPr id="423" name="楕円 422">
          <a:extLst>
            <a:ext uri="{FF2B5EF4-FFF2-40B4-BE49-F238E27FC236}">
              <a16:creationId xmlns:a16="http://schemas.microsoft.com/office/drawing/2014/main" id="{7B089D39-6C57-4E71-ADBB-93DCC40DD0EF}"/>
            </a:ext>
          </a:extLst>
        </xdr:cNvPr>
        <xdr:cNvSpPr/>
      </xdr:nvSpPr>
      <xdr:spPr>
        <a:xfrm>
          <a:off x="14541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77833</xdr:rowOff>
    </xdr:from>
    <xdr:to>
      <xdr:col>81</xdr:col>
      <xdr:colOff>50800</xdr:colOff>
      <xdr:row>39</xdr:row>
      <xdr:rowOff>99060</xdr:rowOff>
    </xdr:to>
    <xdr:cxnSp macro="">
      <xdr:nvCxnSpPr>
        <xdr:cNvPr id="424" name="直線コネクタ 423">
          <a:extLst>
            <a:ext uri="{FF2B5EF4-FFF2-40B4-BE49-F238E27FC236}">
              <a16:creationId xmlns:a16="http://schemas.microsoft.com/office/drawing/2014/main" id="{A2A1BC8E-BE8F-4DC1-8326-53FC06C4158C}"/>
            </a:ext>
          </a:extLst>
        </xdr:cNvPr>
        <xdr:cNvCxnSpPr/>
      </xdr:nvCxnSpPr>
      <xdr:spPr>
        <a:xfrm flipV="1">
          <a:off x="14592300" y="6421483"/>
          <a:ext cx="889000" cy="36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97246</xdr:rowOff>
    </xdr:from>
    <xdr:to>
      <xdr:col>72</xdr:col>
      <xdr:colOff>38100</xdr:colOff>
      <xdr:row>39</xdr:row>
      <xdr:rowOff>27396</xdr:rowOff>
    </xdr:to>
    <xdr:sp macro="" textlink="">
      <xdr:nvSpPr>
        <xdr:cNvPr id="425" name="楕円 424">
          <a:extLst>
            <a:ext uri="{FF2B5EF4-FFF2-40B4-BE49-F238E27FC236}">
              <a16:creationId xmlns:a16="http://schemas.microsoft.com/office/drawing/2014/main" id="{F85452A2-FC87-4182-9066-538E619BEB32}"/>
            </a:ext>
          </a:extLst>
        </xdr:cNvPr>
        <xdr:cNvSpPr/>
      </xdr:nvSpPr>
      <xdr:spPr>
        <a:xfrm>
          <a:off x="13652500" y="661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148046</xdr:rowOff>
    </xdr:from>
    <xdr:to>
      <xdr:col>76</xdr:col>
      <xdr:colOff>114300</xdr:colOff>
      <xdr:row>39</xdr:row>
      <xdr:rowOff>99060</xdr:rowOff>
    </xdr:to>
    <xdr:cxnSp macro="">
      <xdr:nvCxnSpPr>
        <xdr:cNvPr id="426" name="直線コネクタ 425">
          <a:extLst>
            <a:ext uri="{FF2B5EF4-FFF2-40B4-BE49-F238E27FC236}">
              <a16:creationId xmlns:a16="http://schemas.microsoft.com/office/drawing/2014/main" id="{A2120F3B-8594-4A38-B7FE-9FFD848A84DB}"/>
            </a:ext>
          </a:extLst>
        </xdr:cNvPr>
        <xdr:cNvCxnSpPr/>
      </xdr:nvCxnSpPr>
      <xdr:spPr>
        <a:xfrm>
          <a:off x="13703300" y="6663146"/>
          <a:ext cx="889000" cy="12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77305</xdr:rowOff>
    </xdr:from>
    <xdr:ext cx="405111" cy="259045"/>
    <xdr:sp macro="" textlink="">
      <xdr:nvSpPr>
        <xdr:cNvPr id="427" name="n_1aveValue【認定こども園・幼稚園・保育所】&#10;有形固定資産減価償却率">
          <a:extLst>
            <a:ext uri="{FF2B5EF4-FFF2-40B4-BE49-F238E27FC236}">
              <a16:creationId xmlns:a16="http://schemas.microsoft.com/office/drawing/2014/main" id="{B6F384BB-3C7B-4BF3-951A-4D3A4C6B3BAE}"/>
            </a:ext>
          </a:extLst>
        </xdr:cNvPr>
        <xdr:cNvSpPr txBox="1"/>
      </xdr:nvSpPr>
      <xdr:spPr>
        <a:xfrm>
          <a:off x="15266044" y="659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101073</xdr:rowOff>
    </xdr:from>
    <xdr:ext cx="405111" cy="259045"/>
    <xdr:sp macro="" textlink="">
      <xdr:nvSpPr>
        <xdr:cNvPr id="428" name="n_2aveValue【認定こども園・幼稚園・保育所】&#10;有形固定資産減価償却率">
          <a:extLst>
            <a:ext uri="{FF2B5EF4-FFF2-40B4-BE49-F238E27FC236}">
              <a16:creationId xmlns:a16="http://schemas.microsoft.com/office/drawing/2014/main" id="{AFDDA06C-13C1-4F1C-A9B9-90CEC2DAE341}"/>
            </a:ext>
          </a:extLst>
        </xdr:cNvPr>
        <xdr:cNvSpPr txBox="1"/>
      </xdr:nvSpPr>
      <xdr:spPr>
        <a:xfrm>
          <a:off x="14389744" y="627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135363</xdr:rowOff>
    </xdr:from>
    <xdr:ext cx="405111" cy="259045"/>
    <xdr:sp macro="" textlink="">
      <xdr:nvSpPr>
        <xdr:cNvPr id="429" name="n_3aveValue【認定こども園・幼稚園・保育所】&#10;有形固定資産減価償却率">
          <a:extLst>
            <a:ext uri="{FF2B5EF4-FFF2-40B4-BE49-F238E27FC236}">
              <a16:creationId xmlns:a16="http://schemas.microsoft.com/office/drawing/2014/main" id="{EC419388-3366-4508-80E6-50B342468462}"/>
            </a:ext>
          </a:extLst>
        </xdr:cNvPr>
        <xdr:cNvSpPr txBox="1"/>
      </xdr:nvSpPr>
      <xdr:spPr>
        <a:xfrm>
          <a:off x="13500744"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123933</xdr:rowOff>
    </xdr:from>
    <xdr:ext cx="405111" cy="259045"/>
    <xdr:sp macro="" textlink="">
      <xdr:nvSpPr>
        <xdr:cNvPr id="430" name="n_4aveValue【認定こども園・幼稚園・保育所】&#10;有形固定資産減価償却率">
          <a:extLst>
            <a:ext uri="{FF2B5EF4-FFF2-40B4-BE49-F238E27FC236}">
              <a16:creationId xmlns:a16="http://schemas.microsoft.com/office/drawing/2014/main" id="{91CF2E4D-9E8B-4888-9EAF-6CE4531110A7}"/>
            </a:ext>
          </a:extLst>
        </xdr:cNvPr>
        <xdr:cNvSpPr txBox="1"/>
      </xdr:nvSpPr>
      <xdr:spPr>
        <a:xfrm>
          <a:off x="12611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145160</xdr:rowOff>
    </xdr:from>
    <xdr:ext cx="405111" cy="259045"/>
    <xdr:sp macro="" textlink="">
      <xdr:nvSpPr>
        <xdr:cNvPr id="431" name="n_1mainValue【認定こども園・幼稚園・保育所】&#10;有形固定資産減価償却率">
          <a:extLst>
            <a:ext uri="{FF2B5EF4-FFF2-40B4-BE49-F238E27FC236}">
              <a16:creationId xmlns:a16="http://schemas.microsoft.com/office/drawing/2014/main" id="{D9CB2FBB-C0D7-4267-A4C0-143C47727BBB}"/>
            </a:ext>
          </a:extLst>
        </xdr:cNvPr>
        <xdr:cNvSpPr txBox="1"/>
      </xdr:nvSpPr>
      <xdr:spPr>
        <a:xfrm>
          <a:off x="152660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140987</xdr:rowOff>
    </xdr:from>
    <xdr:ext cx="405111" cy="259045"/>
    <xdr:sp macro="" textlink="">
      <xdr:nvSpPr>
        <xdr:cNvPr id="432" name="n_2mainValue【認定こども園・幼稚園・保育所】&#10;有形固定資産減価償却率">
          <a:extLst>
            <a:ext uri="{FF2B5EF4-FFF2-40B4-BE49-F238E27FC236}">
              <a16:creationId xmlns:a16="http://schemas.microsoft.com/office/drawing/2014/main" id="{43D2D7E9-A8C5-4943-B3B4-4C14BBBE0139}"/>
            </a:ext>
          </a:extLst>
        </xdr:cNvPr>
        <xdr:cNvSpPr txBox="1"/>
      </xdr:nvSpPr>
      <xdr:spPr>
        <a:xfrm>
          <a:off x="14389744" y="682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18523</xdr:rowOff>
    </xdr:from>
    <xdr:ext cx="405111" cy="259045"/>
    <xdr:sp macro="" textlink="">
      <xdr:nvSpPr>
        <xdr:cNvPr id="433" name="n_3mainValue【認定こども園・幼稚園・保育所】&#10;有形固定資産減価償却率">
          <a:extLst>
            <a:ext uri="{FF2B5EF4-FFF2-40B4-BE49-F238E27FC236}">
              <a16:creationId xmlns:a16="http://schemas.microsoft.com/office/drawing/2014/main" id="{0638B940-596D-49A8-BE7B-2D91DBEA6859}"/>
            </a:ext>
          </a:extLst>
        </xdr:cNvPr>
        <xdr:cNvSpPr txBox="1"/>
      </xdr:nvSpPr>
      <xdr:spPr>
        <a:xfrm>
          <a:off x="13500744" y="670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4" name="正方形/長方形 433">
          <a:extLst>
            <a:ext uri="{FF2B5EF4-FFF2-40B4-BE49-F238E27FC236}">
              <a16:creationId xmlns:a16="http://schemas.microsoft.com/office/drawing/2014/main" id="{263D2A19-B076-412C-8892-74A4060F2FC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5" name="正方形/長方形 434">
          <a:extLst>
            <a:ext uri="{FF2B5EF4-FFF2-40B4-BE49-F238E27FC236}">
              <a16:creationId xmlns:a16="http://schemas.microsoft.com/office/drawing/2014/main" id="{659663D6-2EE6-401E-BAA2-B2E4272E7BB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6" name="正方形/長方形 435">
          <a:extLst>
            <a:ext uri="{FF2B5EF4-FFF2-40B4-BE49-F238E27FC236}">
              <a16:creationId xmlns:a16="http://schemas.microsoft.com/office/drawing/2014/main" id="{31FE575A-B82F-495E-BF07-E1E15D2A7D6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7" name="正方形/長方形 436">
          <a:extLst>
            <a:ext uri="{FF2B5EF4-FFF2-40B4-BE49-F238E27FC236}">
              <a16:creationId xmlns:a16="http://schemas.microsoft.com/office/drawing/2014/main" id="{68C4FCAB-B447-43FC-BD40-39F5DBDDA5C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8" name="正方形/長方形 437">
          <a:extLst>
            <a:ext uri="{FF2B5EF4-FFF2-40B4-BE49-F238E27FC236}">
              <a16:creationId xmlns:a16="http://schemas.microsoft.com/office/drawing/2014/main" id="{7E76DA48-B1CA-4E09-A446-2B063C57084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9" name="正方形/長方形 438">
          <a:extLst>
            <a:ext uri="{FF2B5EF4-FFF2-40B4-BE49-F238E27FC236}">
              <a16:creationId xmlns:a16="http://schemas.microsoft.com/office/drawing/2014/main" id="{34CB0F6C-C208-4FD3-805D-DA41F5AD3CB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0" name="正方形/長方形 439">
          <a:extLst>
            <a:ext uri="{FF2B5EF4-FFF2-40B4-BE49-F238E27FC236}">
              <a16:creationId xmlns:a16="http://schemas.microsoft.com/office/drawing/2014/main" id="{17D8B164-A927-4C51-A55F-0BDEDE4B594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1" name="正方形/長方形 440">
          <a:extLst>
            <a:ext uri="{FF2B5EF4-FFF2-40B4-BE49-F238E27FC236}">
              <a16:creationId xmlns:a16="http://schemas.microsoft.com/office/drawing/2014/main" id="{7D78C5CF-7305-4518-857C-5F53C54E5E9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2" name="テキスト ボックス 441">
          <a:extLst>
            <a:ext uri="{FF2B5EF4-FFF2-40B4-BE49-F238E27FC236}">
              <a16:creationId xmlns:a16="http://schemas.microsoft.com/office/drawing/2014/main" id="{CD82E982-32BC-499C-B3AE-1B608CE8E57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3" name="直線コネクタ 442">
          <a:extLst>
            <a:ext uri="{FF2B5EF4-FFF2-40B4-BE49-F238E27FC236}">
              <a16:creationId xmlns:a16="http://schemas.microsoft.com/office/drawing/2014/main" id="{08D92D57-6C51-4C11-BE2A-E615E3CE42D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4" name="直線コネクタ 443">
          <a:extLst>
            <a:ext uri="{FF2B5EF4-FFF2-40B4-BE49-F238E27FC236}">
              <a16:creationId xmlns:a16="http://schemas.microsoft.com/office/drawing/2014/main" id="{424870EE-9D5F-49AD-9E89-E46B03495F4B}"/>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5" name="テキスト ボックス 444">
          <a:extLst>
            <a:ext uri="{FF2B5EF4-FFF2-40B4-BE49-F238E27FC236}">
              <a16:creationId xmlns:a16="http://schemas.microsoft.com/office/drawing/2014/main" id="{02FDC355-BEFA-4879-9F83-6CBCD2BD7A3B}"/>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6" name="直線コネクタ 445">
          <a:extLst>
            <a:ext uri="{FF2B5EF4-FFF2-40B4-BE49-F238E27FC236}">
              <a16:creationId xmlns:a16="http://schemas.microsoft.com/office/drawing/2014/main" id="{42823EDB-54D4-4C17-B216-B7BECAED6303}"/>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7" name="テキスト ボックス 446">
          <a:extLst>
            <a:ext uri="{FF2B5EF4-FFF2-40B4-BE49-F238E27FC236}">
              <a16:creationId xmlns:a16="http://schemas.microsoft.com/office/drawing/2014/main" id="{130B9252-57AC-4186-A7A8-43AA6AB78444}"/>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8" name="直線コネクタ 447">
          <a:extLst>
            <a:ext uri="{FF2B5EF4-FFF2-40B4-BE49-F238E27FC236}">
              <a16:creationId xmlns:a16="http://schemas.microsoft.com/office/drawing/2014/main" id="{722A3DB2-C4C5-4551-B4F2-829DB24AC0B8}"/>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9" name="テキスト ボックス 448">
          <a:extLst>
            <a:ext uri="{FF2B5EF4-FFF2-40B4-BE49-F238E27FC236}">
              <a16:creationId xmlns:a16="http://schemas.microsoft.com/office/drawing/2014/main" id="{87664850-8DEB-4D29-84CE-11E49005DA56}"/>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0" name="直線コネクタ 449">
          <a:extLst>
            <a:ext uri="{FF2B5EF4-FFF2-40B4-BE49-F238E27FC236}">
              <a16:creationId xmlns:a16="http://schemas.microsoft.com/office/drawing/2014/main" id="{CE85F0EA-705E-4B9A-A66F-9EA39A69B807}"/>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51" name="テキスト ボックス 450">
          <a:extLst>
            <a:ext uri="{FF2B5EF4-FFF2-40B4-BE49-F238E27FC236}">
              <a16:creationId xmlns:a16="http://schemas.microsoft.com/office/drawing/2014/main" id="{4B0CEF26-E376-4C2F-9D95-DA7B8B13A296}"/>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2" name="直線コネクタ 451">
          <a:extLst>
            <a:ext uri="{FF2B5EF4-FFF2-40B4-BE49-F238E27FC236}">
              <a16:creationId xmlns:a16="http://schemas.microsoft.com/office/drawing/2014/main" id="{1EA8E057-BC99-4FAF-BB48-EC39AB96959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3" name="テキスト ボックス 452">
          <a:extLst>
            <a:ext uri="{FF2B5EF4-FFF2-40B4-BE49-F238E27FC236}">
              <a16:creationId xmlns:a16="http://schemas.microsoft.com/office/drawing/2014/main" id="{F0607D92-6616-45B9-9A1A-126C3EE9EE71}"/>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4" name="【認定こども園・幼稚園・保育所】&#10;一人当たり面積グラフ枠">
          <a:extLst>
            <a:ext uri="{FF2B5EF4-FFF2-40B4-BE49-F238E27FC236}">
              <a16:creationId xmlns:a16="http://schemas.microsoft.com/office/drawing/2014/main" id="{0F73C9E0-C7E6-4349-B933-5B899DAE5AC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153924</xdr:rowOff>
    </xdr:from>
    <xdr:to>
      <xdr:col>116</xdr:col>
      <xdr:colOff>62864</xdr:colOff>
      <xdr:row>41</xdr:row>
      <xdr:rowOff>115062</xdr:rowOff>
    </xdr:to>
    <xdr:cxnSp macro="">
      <xdr:nvCxnSpPr>
        <xdr:cNvPr id="455" name="直線コネクタ 454">
          <a:extLst>
            <a:ext uri="{FF2B5EF4-FFF2-40B4-BE49-F238E27FC236}">
              <a16:creationId xmlns:a16="http://schemas.microsoft.com/office/drawing/2014/main" id="{EBFB27D2-45AA-444B-B36A-125C1E40C452}"/>
            </a:ext>
          </a:extLst>
        </xdr:cNvPr>
        <xdr:cNvCxnSpPr/>
      </xdr:nvCxnSpPr>
      <xdr:spPr>
        <a:xfrm flipV="1">
          <a:off x="22160864" y="5983224"/>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56" name="【認定こども園・幼稚園・保育所】&#10;一人当たり面積最小値テキスト">
          <a:extLst>
            <a:ext uri="{FF2B5EF4-FFF2-40B4-BE49-F238E27FC236}">
              <a16:creationId xmlns:a16="http://schemas.microsoft.com/office/drawing/2014/main" id="{18245112-74A0-47F4-80E8-C2A26B55CCCE}"/>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57" name="直線コネクタ 456">
          <a:extLst>
            <a:ext uri="{FF2B5EF4-FFF2-40B4-BE49-F238E27FC236}">
              <a16:creationId xmlns:a16="http://schemas.microsoft.com/office/drawing/2014/main" id="{98A28842-B270-4F16-8A40-14F3809AB54F}"/>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100601</xdr:rowOff>
    </xdr:from>
    <xdr:ext cx="469744" cy="259045"/>
    <xdr:sp macro="" textlink="">
      <xdr:nvSpPr>
        <xdr:cNvPr id="458" name="【認定こども園・幼稚園・保育所】&#10;一人当たり面積最大値テキスト">
          <a:extLst>
            <a:ext uri="{FF2B5EF4-FFF2-40B4-BE49-F238E27FC236}">
              <a16:creationId xmlns:a16="http://schemas.microsoft.com/office/drawing/2014/main" id="{C3CF60BD-D63D-43F1-9517-243414DAFD02}"/>
            </a:ext>
          </a:extLst>
        </xdr:cNvPr>
        <xdr:cNvSpPr txBox="1"/>
      </xdr:nvSpPr>
      <xdr:spPr>
        <a:xfrm>
          <a:off x="22199600" y="575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153924</xdr:rowOff>
    </xdr:from>
    <xdr:to>
      <xdr:col>116</xdr:col>
      <xdr:colOff>152400</xdr:colOff>
      <xdr:row>34</xdr:row>
      <xdr:rowOff>153924</xdr:rowOff>
    </xdr:to>
    <xdr:cxnSp macro="">
      <xdr:nvCxnSpPr>
        <xdr:cNvPr id="459" name="直線コネクタ 458">
          <a:extLst>
            <a:ext uri="{FF2B5EF4-FFF2-40B4-BE49-F238E27FC236}">
              <a16:creationId xmlns:a16="http://schemas.microsoft.com/office/drawing/2014/main" id="{38ECF0E3-B11C-4C5F-950A-E1773AC3E45E}"/>
            </a:ext>
          </a:extLst>
        </xdr:cNvPr>
        <xdr:cNvCxnSpPr/>
      </xdr:nvCxnSpPr>
      <xdr:spPr>
        <a:xfrm>
          <a:off x="22072600" y="598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146575</xdr:rowOff>
    </xdr:from>
    <xdr:ext cx="469744" cy="259045"/>
    <xdr:sp macro="" textlink="">
      <xdr:nvSpPr>
        <xdr:cNvPr id="460" name="【認定こども園・幼稚園・保育所】&#10;一人当たり面積平均値テキスト">
          <a:extLst>
            <a:ext uri="{FF2B5EF4-FFF2-40B4-BE49-F238E27FC236}">
              <a16:creationId xmlns:a16="http://schemas.microsoft.com/office/drawing/2014/main" id="{6332CD57-697F-4957-B9DB-5A1684CE0021}"/>
            </a:ext>
          </a:extLst>
        </xdr:cNvPr>
        <xdr:cNvSpPr txBox="1"/>
      </xdr:nvSpPr>
      <xdr:spPr>
        <a:xfrm>
          <a:off x="22199600" y="6661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123698</xdr:rowOff>
    </xdr:from>
    <xdr:to>
      <xdr:col>116</xdr:col>
      <xdr:colOff>114300</xdr:colOff>
      <xdr:row>40</xdr:row>
      <xdr:rowOff>53848</xdr:rowOff>
    </xdr:to>
    <xdr:sp macro="" textlink="">
      <xdr:nvSpPr>
        <xdr:cNvPr id="461" name="フローチャート: 判断 460">
          <a:extLst>
            <a:ext uri="{FF2B5EF4-FFF2-40B4-BE49-F238E27FC236}">
              <a16:creationId xmlns:a16="http://schemas.microsoft.com/office/drawing/2014/main" id="{BA6B3A18-DD30-4374-B962-147E8B53DBF5}"/>
            </a:ext>
          </a:extLst>
        </xdr:cNvPr>
        <xdr:cNvSpPr/>
      </xdr:nvSpPr>
      <xdr:spPr>
        <a:xfrm>
          <a:off x="221107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137414</xdr:rowOff>
    </xdr:from>
    <xdr:to>
      <xdr:col>112</xdr:col>
      <xdr:colOff>38100</xdr:colOff>
      <xdr:row>40</xdr:row>
      <xdr:rowOff>67564</xdr:rowOff>
    </xdr:to>
    <xdr:sp macro="" textlink="">
      <xdr:nvSpPr>
        <xdr:cNvPr id="462" name="フローチャート: 判断 461">
          <a:extLst>
            <a:ext uri="{FF2B5EF4-FFF2-40B4-BE49-F238E27FC236}">
              <a16:creationId xmlns:a16="http://schemas.microsoft.com/office/drawing/2014/main" id="{9C98319F-DD5C-4A00-AA7A-9B01292CC5D2}"/>
            </a:ext>
          </a:extLst>
        </xdr:cNvPr>
        <xdr:cNvSpPr/>
      </xdr:nvSpPr>
      <xdr:spPr>
        <a:xfrm>
          <a:off x="21272500" y="682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135128</xdr:rowOff>
    </xdr:from>
    <xdr:to>
      <xdr:col>107</xdr:col>
      <xdr:colOff>101600</xdr:colOff>
      <xdr:row>40</xdr:row>
      <xdr:rowOff>65278</xdr:rowOff>
    </xdr:to>
    <xdr:sp macro="" textlink="">
      <xdr:nvSpPr>
        <xdr:cNvPr id="463" name="フローチャート: 判断 462">
          <a:extLst>
            <a:ext uri="{FF2B5EF4-FFF2-40B4-BE49-F238E27FC236}">
              <a16:creationId xmlns:a16="http://schemas.microsoft.com/office/drawing/2014/main" id="{621EF643-AF55-4FB9-AF6C-4C8C645D9A2B}"/>
            </a:ext>
          </a:extLst>
        </xdr:cNvPr>
        <xdr:cNvSpPr/>
      </xdr:nvSpPr>
      <xdr:spPr>
        <a:xfrm>
          <a:off x="20383500" y="682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93980</xdr:rowOff>
    </xdr:from>
    <xdr:to>
      <xdr:col>102</xdr:col>
      <xdr:colOff>165100</xdr:colOff>
      <xdr:row>40</xdr:row>
      <xdr:rowOff>24130</xdr:rowOff>
    </xdr:to>
    <xdr:sp macro="" textlink="">
      <xdr:nvSpPr>
        <xdr:cNvPr id="464" name="フローチャート: 判断 463">
          <a:extLst>
            <a:ext uri="{FF2B5EF4-FFF2-40B4-BE49-F238E27FC236}">
              <a16:creationId xmlns:a16="http://schemas.microsoft.com/office/drawing/2014/main" id="{69B23090-99A7-4381-9564-B2AB695AF07A}"/>
            </a:ext>
          </a:extLst>
        </xdr:cNvPr>
        <xdr:cNvSpPr/>
      </xdr:nvSpPr>
      <xdr:spPr>
        <a:xfrm>
          <a:off x="19494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105410</xdr:rowOff>
    </xdr:from>
    <xdr:to>
      <xdr:col>98</xdr:col>
      <xdr:colOff>38100</xdr:colOff>
      <xdr:row>40</xdr:row>
      <xdr:rowOff>35560</xdr:rowOff>
    </xdr:to>
    <xdr:sp macro="" textlink="">
      <xdr:nvSpPr>
        <xdr:cNvPr id="465" name="フローチャート: 判断 464">
          <a:extLst>
            <a:ext uri="{FF2B5EF4-FFF2-40B4-BE49-F238E27FC236}">
              <a16:creationId xmlns:a16="http://schemas.microsoft.com/office/drawing/2014/main" id="{38CF5DD3-659D-4672-AD0F-2E02DD06B468}"/>
            </a:ext>
          </a:extLst>
        </xdr:cNvPr>
        <xdr:cNvSpPr/>
      </xdr:nvSpPr>
      <xdr:spPr>
        <a:xfrm>
          <a:off x="18605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0A996FA2-6C29-4525-A6BE-079B4F13BB1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4E55B9E6-15FE-4AF1-B8B4-908C5833D6F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80AFCC17-7F1C-4E13-B663-4D287C107C5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3B686D7A-3111-462E-9CA0-B5ED1CA01B5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id="{A5C3C79A-2974-47B6-879E-B94F3B28021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153416</xdr:rowOff>
    </xdr:from>
    <xdr:to>
      <xdr:col>116</xdr:col>
      <xdr:colOff>114300</xdr:colOff>
      <xdr:row>40</xdr:row>
      <xdr:rowOff>83566</xdr:rowOff>
    </xdr:to>
    <xdr:sp macro="" textlink="">
      <xdr:nvSpPr>
        <xdr:cNvPr id="471" name="楕円 470">
          <a:extLst>
            <a:ext uri="{FF2B5EF4-FFF2-40B4-BE49-F238E27FC236}">
              <a16:creationId xmlns:a16="http://schemas.microsoft.com/office/drawing/2014/main" id="{B540F310-265B-477A-A5C3-A1CBAC7F19F8}"/>
            </a:ext>
          </a:extLst>
        </xdr:cNvPr>
        <xdr:cNvSpPr/>
      </xdr:nvSpPr>
      <xdr:spPr>
        <a:xfrm>
          <a:off x="22110700" y="683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131843</xdr:rowOff>
    </xdr:from>
    <xdr:ext cx="469744" cy="259045"/>
    <xdr:sp macro="" textlink="">
      <xdr:nvSpPr>
        <xdr:cNvPr id="472" name="【認定こども園・幼稚園・保育所】&#10;一人当たり面積該当値テキスト">
          <a:extLst>
            <a:ext uri="{FF2B5EF4-FFF2-40B4-BE49-F238E27FC236}">
              <a16:creationId xmlns:a16="http://schemas.microsoft.com/office/drawing/2014/main" id="{99CFEED5-2ABA-4091-9F96-0048E7D9769F}"/>
            </a:ext>
          </a:extLst>
        </xdr:cNvPr>
        <xdr:cNvSpPr txBox="1"/>
      </xdr:nvSpPr>
      <xdr:spPr>
        <a:xfrm>
          <a:off x="22199600" y="681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153416</xdr:rowOff>
    </xdr:from>
    <xdr:to>
      <xdr:col>112</xdr:col>
      <xdr:colOff>38100</xdr:colOff>
      <xdr:row>40</xdr:row>
      <xdr:rowOff>83566</xdr:rowOff>
    </xdr:to>
    <xdr:sp macro="" textlink="">
      <xdr:nvSpPr>
        <xdr:cNvPr id="473" name="楕円 472">
          <a:extLst>
            <a:ext uri="{FF2B5EF4-FFF2-40B4-BE49-F238E27FC236}">
              <a16:creationId xmlns:a16="http://schemas.microsoft.com/office/drawing/2014/main" id="{26437F27-FB7E-4659-9008-5AD436C1474E}"/>
            </a:ext>
          </a:extLst>
        </xdr:cNvPr>
        <xdr:cNvSpPr/>
      </xdr:nvSpPr>
      <xdr:spPr>
        <a:xfrm>
          <a:off x="21272500" y="683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32766</xdr:rowOff>
    </xdr:from>
    <xdr:to>
      <xdr:col>116</xdr:col>
      <xdr:colOff>63500</xdr:colOff>
      <xdr:row>40</xdr:row>
      <xdr:rowOff>32766</xdr:rowOff>
    </xdr:to>
    <xdr:cxnSp macro="">
      <xdr:nvCxnSpPr>
        <xdr:cNvPr id="474" name="直線コネクタ 473">
          <a:extLst>
            <a:ext uri="{FF2B5EF4-FFF2-40B4-BE49-F238E27FC236}">
              <a16:creationId xmlns:a16="http://schemas.microsoft.com/office/drawing/2014/main" id="{26BA02E4-8218-48D5-905E-08FA92FA9D24}"/>
            </a:ext>
          </a:extLst>
        </xdr:cNvPr>
        <xdr:cNvCxnSpPr/>
      </xdr:nvCxnSpPr>
      <xdr:spPr>
        <a:xfrm>
          <a:off x="21323300" y="68907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157988</xdr:rowOff>
    </xdr:from>
    <xdr:to>
      <xdr:col>107</xdr:col>
      <xdr:colOff>101600</xdr:colOff>
      <xdr:row>40</xdr:row>
      <xdr:rowOff>88138</xdr:rowOff>
    </xdr:to>
    <xdr:sp macro="" textlink="">
      <xdr:nvSpPr>
        <xdr:cNvPr id="475" name="楕円 474">
          <a:extLst>
            <a:ext uri="{FF2B5EF4-FFF2-40B4-BE49-F238E27FC236}">
              <a16:creationId xmlns:a16="http://schemas.microsoft.com/office/drawing/2014/main" id="{245B5128-29ED-4CA2-B4EF-F9B9E6DB6670}"/>
            </a:ext>
          </a:extLst>
        </xdr:cNvPr>
        <xdr:cNvSpPr/>
      </xdr:nvSpPr>
      <xdr:spPr>
        <a:xfrm>
          <a:off x="20383500" y="684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32766</xdr:rowOff>
    </xdr:from>
    <xdr:to>
      <xdr:col>111</xdr:col>
      <xdr:colOff>177800</xdr:colOff>
      <xdr:row>40</xdr:row>
      <xdr:rowOff>37338</xdr:rowOff>
    </xdr:to>
    <xdr:cxnSp macro="">
      <xdr:nvCxnSpPr>
        <xdr:cNvPr id="476" name="直線コネクタ 475">
          <a:extLst>
            <a:ext uri="{FF2B5EF4-FFF2-40B4-BE49-F238E27FC236}">
              <a16:creationId xmlns:a16="http://schemas.microsoft.com/office/drawing/2014/main" id="{74764C0F-2185-4310-8C6B-9A77DF1096DB}"/>
            </a:ext>
          </a:extLst>
        </xdr:cNvPr>
        <xdr:cNvCxnSpPr/>
      </xdr:nvCxnSpPr>
      <xdr:spPr>
        <a:xfrm flipV="1">
          <a:off x="20434300" y="689076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91694</xdr:rowOff>
    </xdr:from>
    <xdr:to>
      <xdr:col>102</xdr:col>
      <xdr:colOff>165100</xdr:colOff>
      <xdr:row>40</xdr:row>
      <xdr:rowOff>21844</xdr:rowOff>
    </xdr:to>
    <xdr:sp macro="" textlink="">
      <xdr:nvSpPr>
        <xdr:cNvPr id="477" name="楕円 476">
          <a:extLst>
            <a:ext uri="{FF2B5EF4-FFF2-40B4-BE49-F238E27FC236}">
              <a16:creationId xmlns:a16="http://schemas.microsoft.com/office/drawing/2014/main" id="{37265A2E-170B-4876-85DA-BB11235858EC}"/>
            </a:ext>
          </a:extLst>
        </xdr:cNvPr>
        <xdr:cNvSpPr/>
      </xdr:nvSpPr>
      <xdr:spPr>
        <a:xfrm>
          <a:off x="19494500" y="677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142494</xdr:rowOff>
    </xdr:from>
    <xdr:to>
      <xdr:col>107</xdr:col>
      <xdr:colOff>50800</xdr:colOff>
      <xdr:row>40</xdr:row>
      <xdr:rowOff>37338</xdr:rowOff>
    </xdr:to>
    <xdr:cxnSp macro="">
      <xdr:nvCxnSpPr>
        <xdr:cNvPr id="478" name="直線コネクタ 477">
          <a:extLst>
            <a:ext uri="{FF2B5EF4-FFF2-40B4-BE49-F238E27FC236}">
              <a16:creationId xmlns:a16="http://schemas.microsoft.com/office/drawing/2014/main" id="{94D7895F-374D-4701-BF37-8D1FC22A74B7}"/>
            </a:ext>
          </a:extLst>
        </xdr:cNvPr>
        <xdr:cNvCxnSpPr/>
      </xdr:nvCxnSpPr>
      <xdr:spPr>
        <a:xfrm>
          <a:off x="19545300" y="6829044"/>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84091</xdr:rowOff>
    </xdr:from>
    <xdr:ext cx="469744" cy="259045"/>
    <xdr:sp macro="" textlink="">
      <xdr:nvSpPr>
        <xdr:cNvPr id="479" name="n_1aveValue【認定こども園・幼稚園・保育所】&#10;一人当たり面積">
          <a:extLst>
            <a:ext uri="{FF2B5EF4-FFF2-40B4-BE49-F238E27FC236}">
              <a16:creationId xmlns:a16="http://schemas.microsoft.com/office/drawing/2014/main" id="{B67FEEC7-670E-4D5E-A5C5-A9050714F47D}"/>
            </a:ext>
          </a:extLst>
        </xdr:cNvPr>
        <xdr:cNvSpPr txBox="1"/>
      </xdr:nvSpPr>
      <xdr:spPr>
        <a:xfrm>
          <a:off x="21075727" y="659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81805</xdr:rowOff>
    </xdr:from>
    <xdr:ext cx="469744" cy="259045"/>
    <xdr:sp macro="" textlink="">
      <xdr:nvSpPr>
        <xdr:cNvPr id="480" name="n_2aveValue【認定こども園・幼稚園・保育所】&#10;一人当たり面積">
          <a:extLst>
            <a:ext uri="{FF2B5EF4-FFF2-40B4-BE49-F238E27FC236}">
              <a16:creationId xmlns:a16="http://schemas.microsoft.com/office/drawing/2014/main" id="{ACA3ADC7-F160-43A8-84CD-07FCC0630C5F}"/>
            </a:ext>
          </a:extLst>
        </xdr:cNvPr>
        <xdr:cNvSpPr txBox="1"/>
      </xdr:nvSpPr>
      <xdr:spPr>
        <a:xfrm>
          <a:off x="20199427" y="659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15257</xdr:rowOff>
    </xdr:from>
    <xdr:ext cx="469744" cy="259045"/>
    <xdr:sp macro="" textlink="">
      <xdr:nvSpPr>
        <xdr:cNvPr id="481" name="n_3aveValue【認定こども園・幼稚園・保育所】&#10;一人当たり面積">
          <a:extLst>
            <a:ext uri="{FF2B5EF4-FFF2-40B4-BE49-F238E27FC236}">
              <a16:creationId xmlns:a16="http://schemas.microsoft.com/office/drawing/2014/main" id="{3A207E7D-610A-4584-B2FF-FC4744985ABB}"/>
            </a:ext>
          </a:extLst>
        </xdr:cNvPr>
        <xdr:cNvSpPr txBox="1"/>
      </xdr:nvSpPr>
      <xdr:spPr>
        <a:xfrm>
          <a:off x="193104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52087</xdr:rowOff>
    </xdr:from>
    <xdr:ext cx="469744" cy="259045"/>
    <xdr:sp macro="" textlink="">
      <xdr:nvSpPr>
        <xdr:cNvPr id="482" name="n_4aveValue【認定こども園・幼稚園・保育所】&#10;一人当たり面積">
          <a:extLst>
            <a:ext uri="{FF2B5EF4-FFF2-40B4-BE49-F238E27FC236}">
              <a16:creationId xmlns:a16="http://schemas.microsoft.com/office/drawing/2014/main" id="{2612321A-5A09-4819-8CB5-AADE82C2D9DD}"/>
            </a:ext>
          </a:extLst>
        </xdr:cNvPr>
        <xdr:cNvSpPr txBox="1"/>
      </xdr:nvSpPr>
      <xdr:spPr>
        <a:xfrm>
          <a:off x="18421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74693</xdr:rowOff>
    </xdr:from>
    <xdr:ext cx="469744" cy="259045"/>
    <xdr:sp macro="" textlink="">
      <xdr:nvSpPr>
        <xdr:cNvPr id="483" name="n_1mainValue【認定こども園・幼稚園・保育所】&#10;一人当たり面積">
          <a:extLst>
            <a:ext uri="{FF2B5EF4-FFF2-40B4-BE49-F238E27FC236}">
              <a16:creationId xmlns:a16="http://schemas.microsoft.com/office/drawing/2014/main" id="{78A361D3-A8DB-40BA-B8B8-E95E18609C20}"/>
            </a:ext>
          </a:extLst>
        </xdr:cNvPr>
        <xdr:cNvSpPr txBox="1"/>
      </xdr:nvSpPr>
      <xdr:spPr>
        <a:xfrm>
          <a:off x="21075727" y="693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79265</xdr:rowOff>
    </xdr:from>
    <xdr:ext cx="469744" cy="259045"/>
    <xdr:sp macro="" textlink="">
      <xdr:nvSpPr>
        <xdr:cNvPr id="484" name="n_2mainValue【認定こども園・幼稚園・保育所】&#10;一人当たり面積">
          <a:extLst>
            <a:ext uri="{FF2B5EF4-FFF2-40B4-BE49-F238E27FC236}">
              <a16:creationId xmlns:a16="http://schemas.microsoft.com/office/drawing/2014/main" id="{A7C5E7CA-BC4F-4926-BF58-4CD0BAAE0F2B}"/>
            </a:ext>
          </a:extLst>
        </xdr:cNvPr>
        <xdr:cNvSpPr txBox="1"/>
      </xdr:nvSpPr>
      <xdr:spPr>
        <a:xfrm>
          <a:off x="20199427" y="6937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38371</xdr:rowOff>
    </xdr:from>
    <xdr:ext cx="469744" cy="259045"/>
    <xdr:sp macro="" textlink="">
      <xdr:nvSpPr>
        <xdr:cNvPr id="485" name="n_3mainValue【認定こども園・幼稚園・保育所】&#10;一人当たり面積">
          <a:extLst>
            <a:ext uri="{FF2B5EF4-FFF2-40B4-BE49-F238E27FC236}">
              <a16:creationId xmlns:a16="http://schemas.microsoft.com/office/drawing/2014/main" id="{B60D253C-6F49-487F-BCA3-C402DF2DA5A6}"/>
            </a:ext>
          </a:extLst>
        </xdr:cNvPr>
        <xdr:cNvSpPr txBox="1"/>
      </xdr:nvSpPr>
      <xdr:spPr>
        <a:xfrm>
          <a:off x="19310427" y="65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6" name="正方形/長方形 485">
          <a:extLst>
            <a:ext uri="{FF2B5EF4-FFF2-40B4-BE49-F238E27FC236}">
              <a16:creationId xmlns:a16="http://schemas.microsoft.com/office/drawing/2014/main" id="{1374F063-69DB-48DF-99B8-889C42739EF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7" name="正方形/長方形 486">
          <a:extLst>
            <a:ext uri="{FF2B5EF4-FFF2-40B4-BE49-F238E27FC236}">
              <a16:creationId xmlns:a16="http://schemas.microsoft.com/office/drawing/2014/main" id="{022F1871-FA98-4DFE-8840-7C8591A1985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8" name="正方形/長方形 487">
          <a:extLst>
            <a:ext uri="{FF2B5EF4-FFF2-40B4-BE49-F238E27FC236}">
              <a16:creationId xmlns:a16="http://schemas.microsoft.com/office/drawing/2014/main" id="{57800AEE-AB68-49B5-81BC-DF91A1DB4EF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9" name="正方形/長方形 488">
          <a:extLst>
            <a:ext uri="{FF2B5EF4-FFF2-40B4-BE49-F238E27FC236}">
              <a16:creationId xmlns:a16="http://schemas.microsoft.com/office/drawing/2014/main" id="{4EF51417-C3E1-442F-8CC1-186E47C452F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0" name="正方形/長方形 489">
          <a:extLst>
            <a:ext uri="{FF2B5EF4-FFF2-40B4-BE49-F238E27FC236}">
              <a16:creationId xmlns:a16="http://schemas.microsoft.com/office/drawing/2014/main" id="{139B7D76-4B18-494C-A7CD-755ECAAD134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1" name="正方形/長方形 490">
          <a:extLst>
            <a:ext uri="{FF2B5EF4-FFF2-40B4-BE49-F238E27FC236}">
              <a16:creationId xmlns:a16="http://schemas.microsoft.com/office/drawing/2014/main" id="{C25A3CFD-1BF4-4EC3-82A9-FDD071452CE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2" name="正方形/長方形 491">
          <a:extLst>
            <a:ext uri="{FF2B5EF4-FFF2-40B4-BE49-F238E27FC236}">
              <a16:creationId xmlns:a16="http://schemas.microsoft.com/office/drawing/2014/main" id="{F16246B2-F370-417D-B212-F74AEA16AF8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3" name="正方形/長方形 492">
          <a:extLst>
            <a:ext uri="{FF2B5EF4-FFF2-40B4-BE49-F238E27FC236}">
              <a16:creationId xmlns:a16="http://schemas.microsoft.com/office/drawing/2014/main" id="{815DD074-63C1-46EF-AD02-1FF97BFC198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4" name="テキスト ボックス 493">
          <a:extLst>
            <a:ext uri="{FF2B5EF4-FFF2-40B4-BE49-F238E27FC236}">
              <a16:creationId xmlns:a16="http://schemas.microsoft.com/office/drawing/2014/main" id="{0CA8A227-D8AC-4CF7-9870-6C393A02222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5" name="直線コネクタ 494">
          <a:extLst>
            <a:ext uri="{FF2B5EF4-FFF2-40B4-BE49-F238E27FC236}">
              <a16:creationId xmlns:a16="http://schemas.microsoft.com/office/drawing/2014/main" id="{E4A01757-F8CB-4913-879F-3DD0A4710F7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6" name="テキスト ボックス 495">
          <a:extLst>
            <a:ext uri="{FF2B5EF4-FFF2-40B4-BE49-F238E27FC236}">
              <a16:creationId xmlns:a16="http://schemas.microsoft.com/office/drawing/2014/main" id="{4EDA8658-5940-450F-80CB-D6E1AD274AF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7" name="直線コネクタ 496">
          <a:extLst>
            <a:ext uri="{FF2B5EF4-FFF2-40B4-BE49-F238E27FC236}">
              <a16:creationId xmlns:a16="http://schemas.microsoft.com/office/drawing/2014/main" id="{64698C53-EE2E-4CEA-9765-DDC8919886F3}"/>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98" name="テキスト ボックス 497">
          <a:extLst>
            <a:ext uri="{FF2B5EF4-FFF2-40B4-BE49-F238E27FC236}">
              <a16:creationId xmlns:a16="http://schemas.microsoft.com/office/drawing/2014/main" id="{F59338F6-3216-4A1F-AB34-E88B852791EF}"/>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9" name="直線コネクタ 498">
          <a:extLst>
            <a:ext uri="{FF2B5EF4-FFF2-40B4-BE49-F238E27FC236}">
              <a16:creationId xmlns:a16="http://schemas.microsoft.com/office/drawing/2014/main" id="{B64DDEF2-0E47-4D92-9AD7-2A71387C0DE4}"/>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0" name="テキスト ボックス 499">
          <a:extLst>
            <a:ext uri="{FF2B5EF4-FFF2-40B4-BE49-F238E27FC236}">
              <a16:creationId xmlns:a16="http://schemas.microsoft.com/office/drawing/2014/main" id="{CBF6FAFB-98B1-4989-9B84-B8F6004AA4A8}"/>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1" name="直線コネクタ 500">
          <a:extLst>
            <a:ext uri="{FF2B5EF4-FFF2-40B4-BE49-F238E27FC236}">
              <a16:creationId xmlns:a16="http://schemas.microsoft.com/office/drawing/2014/main" id="{7D1EDE72-8422-4287-AFB3-947DAE99E054}"/>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2" name="テキスト ボックス 501">
          <a:extLst>
            <a:ext uri="{FF2B5EF4-FFF2-40B4-BE49-F238E27FC236}">
              <a16:creationId xmlns:a16="http://schemas.microsoft.com/office/drawing/2014/main" id="{7DFF011B-8D9E-431C-B336-D507022B4B75}"/>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3" name="直線コネクタ 502">
          <a:extLst>
            <a:ext uri="{FF2B5EF4-FFF2-40B4-BE49-F238E27FC236}">
              <a16:creationId xmlns:a16="http://schemas.microsoft.com/office/drawing/2014/main" id="{552E928A-C095-4B45-B59D-13FBC37C059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4" name="テキスト ボックス 503">
          <a:extLst>
            <a:ext uri="{FF2B5EF4-FFF2-40B4-BE49-F238E27FC236}">
              <a16:creationId xmlns:a16="http://schemas.microsoft.com/office/drawing/2014/main" id="{5BF637FB-EAA9-43F8-A9FA-DB10F432EEC1}"/>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5" name="直線コネクタ 504">
          <a:extLst>
            <a:ext uri="{FF2B5EF4-FFF2-40B4-BE49-F238E27FC236}">
              <a16:creationId xmlns:a16="http://schemas.microsoft.com/office/drawing/2014/main" id="{CDF9BE79-19C9-4B9E-8C2E-9C40A4E798E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6" name="テキスト ボックス 505">
          <a:extLst>
            <a:ext uri="{FF2B5EF4-FFF2-40B4-BE49-F238E27FC236}">
              <a16:creationId xmlns:a16="http://schemas.microsoft.com/office/drawing/2014/main" id="{2710D57D-1E90-4980-91EA-296757326C56}"/>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7" name="直線コネクタ 506">
          <a:extLst>
            <a:ext uri="{FF2B5EF4-FFF2-40B4-BE49-F238E27FC236}">
              <a16:creationId xmlns:a16="http://schemas.microsoft.com/office/drawing/2014/main" id="{0D8D12D9-566F-49E1-9757-928CDE815C5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08" name="テキスト ボックス 507">
          <a:extLst>
            <a:ext uri="{FF2B5EF4-FFF2-40B4-BE49-F238E27FC236}">
              <a16:creationId xmlns:a16="http://schemas.microsoft.com/office/drawing/2014/main" id="{89E25765-2C0F-4F1F-8D10-231F13BF76F9}"/>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9" name="【学校施設】&#10;有形固定資産減価償却率グラフ枠">
          <a:extLst>
            <a:ext uri="{FF2B5EF4-FFF2-40B4-BE49-F238E27FC236}">
              <a16:creationId xmlns:a16="http://schemas.microsoft.com/office/drawing/2014/main" id="{9EEC33B5-C8CD-4D51-86E9-34B3957A7D9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76200</xdr:rowOff>
    </xdr:from>
    <xdr:to>
      <xdr:col>85</xdr:col>
      <xdr:colOff>126364</xdr:colOff>
      <xdr:row>63</xdr:row>
      <xdr:rowOff>36195</xdr:rowOff>
    </xdr:to>
    <xdr:cxnSp macro="">
      <xdr:nvCxnSpPr>
        <xdr:cNvPr id="510" name="直線コネクタ 509">
          <a:extLst>
            <a:ext uri="{FF2B5EF4-FFF2-40B4-BE49-F238E27FC236}">
              <a16:creationId xmlns:a16="http://schemas.microsoft.com/office/drawing/2014/main" id="{D4D8649C-2AB7-422A-8988-DDFA38E5E1AB}"/>
            </a:ext>
          </a:extLst>
        </xdr:cNvPr>
        <xdr:cNvCxnSpPr/>
      </xdr:nvCxnSpPr>
      <xdr:spPr>
        <a:xfrm flipV="1">
          <a:off x="16318864" y="967740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40022</xdr:rowOff>
    </xdr:from>
    <xdr:ext cx="405111" cy="259045"/>
    <xdr:sp macro="" textlink="">
      <xdr:nvSpPr>
        <xdr:cNvPr id="511" name="【学校施設】&#10;有形固定資産減価償却率最小値テキスト">
          <a:extLst>
            <a:ext uri="{FF2B5EF4-FFF2-40B4-BE49-F238E27FC236}">
              <a16:creationId xmlns:a16="http://schemas.microsoft.com/office/drawing/2014/main" id="{545F29E1-ACF7-46F9-9E9D-4B4CD852B5BA}"/>
            </a:ext>
          </a:extLst>
        </xdr:cNvPr>
        <xdr:cNvSpPr txBox="1"/>
      </xdr:nvSpPr>
      <xdr:spPr>
        <a:xfrm>
          <a:off x="16357600" y="1084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36195</xdr:rowOff>
    </xdr:from>
    <xdr:to>
      <xdr:col>86</xdr:col>
      <xdr:colOff>25400</xdr:colOff>
      <xdr:row>63</xdr:row>
      <xdr:rowOff>36195</xdr:rowOff>
    </xdr:to>
    <xdr:cxnSp macro="">
      <xdr:nvCxnSpPr>
        <xdr:cNvPr id="512" name="直線コネクタ 511">
          <a:extLst>
            <a:ext uri="{FF2B5EF4-FFF2-40B4-BE49-F238E27FC236}">
              <a16:creationId xmlns:a16="http://schemas.microsoft.com/office/drawing/2014/main" id="{9837230D-B726-4092-8A54-8D6D808A0199}"/>
            </a:ext>
          </a:extLst>
        </xdr:cNvPr>
        <xdr:cNvCxnSpPr/>
      </xdr:nvCxnSpPr>
      <xdr:spPr>
        <a:xfrm>
          <a:off x="16230600" y="1083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22877</xdr:rowOff>
    </xdr:from>
    <xdr:ext cx="405111" cy="259045"/>
    <xdr:sp macro="" textlink="">
      <xdr:nvSpPr>
        <xdr:cNvPr id="513" name="【学校施設】&#10;有形固定資産減価償却率最大値テキスト">
          <a:extLst>
            <a:ext uri="{FF2B5EF4-FFF2-40B4-BE49-F238E27FC236}">
              <a16:creationId xmlns:a16="http://schemas.microsoft.com/office/drawing/2014/main" id="{33C254AE-F34D-4390-B5F3-386C81C9A0BC}"/>
            </a:ext>
          </a:extLst>
        </xdr:cNvPr>
        <xdr:cNvSpPr txBox="1"/>
      </xdr:nvSpPr>
      <xdr:spPr>
        <a:xfrm>
          <a:off x="16357600" y="945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76200</xdr:rowOff>
    </xdr:from>
    <xdr:to>
      <xdr:col>86</xdr:col>
      <xdr:colOff>25400</xdr:colOff>
      <xdr:row>56</xdr:row>
      <xdr:rowOff>76200</xdr:rowOff>
    </xdr:to>
    <xdr:cxnSp macro="">
      <xdr:nvCxnSpPr>
        <xdr:cNvPr id="514" name="直線コネクタ 513">
          <a:extLst>
            <a:ext uri="{FF2B5EF4-FFF2-40B4-BE49-F238E27FC236}">
              <a16:creationId xmlns:a16="http://schemas.microsoft.com/office/drawing/2014/main" id="{60D079ED-5B02-4FC5-BE75-A90E5EA0ED2C}"/>
            </a:ext>
          </a:extLst>
        </xdr:cNvPr>
        <xdr:cNvCxnSpPr/>
      </xdr:nvCxnSpPr>
      <xdr:spPr>
        <a:xfrm>
          <a:off x="16230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148607</xdr:rowOff>
    </xdr:from>
    <xdr:ext cx="405111" cy="259045"/>
    <xdr:sp macro="" textlink="">
      <xdr:nvSpPr>
        <xdr:cNvPr id="515" name="【学校施設】&#10;有形固定資産減価償却率平均値テキスト">
          <a:extLst>
            <a:ext uri="{FF2B5EF4-FFF2-40B4-BE49-F238E27FC236}">
              <a16:creationId xmlns:a16="http://schemas.microsoft.com/office/drawing/2014/main" id="{516DF857-210C-433B-AB61-139524A5AC30}"/>
            </a:ext>
          </a:extLst>
        </xdr:cNvPr>
        <xdr:cNvSpPr txBox="1"/>
      </xdr:nvSpPr>
      <xdr:spPr>
        <a:xfrm>
          <a:off x="16357600" y="1026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170180</xdr:rowOff>
    </xdr:from>
    <xdr:to>
      <xdr:col>85</xdr:col>
      <xdr:colOff>177800</xdr:colOff>
      <xdr:row>60</xdr:row>
      <xdr:rowOff>100330</xdr:rowOff>
    </xdr:to>
    <xdr:sp macro="" textlink="">
      <xdr:nvSpPr>
        <xdr:cNvPr id="516" name="フローチャート: 判断 515">
          <a:extLst>
            <a:ext uri="{FF2B5EF4-FFF2-40B4-BE49-F238E27FC236}">
              <a16:creationId xmlns:a16="http://schemas.microsoft.com/office/drawing/2014/main" id="{091D87D2-BB18-4A2F-BA53-42CE3F0C01E0}"/>
            </a:ext>
          </a:extLst>
        </xdr:cNvPr>
        <xdr:cNvSpPr/>
      </xdr:nvSpPr>
      <xdr:spPr>
        <a:xfrm>
          <a:off x="16268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17" name="フローチャート: 判断 516">
          <a:extLst>
            <a:ext uri="{FF2B5EF4-FFF2-40B4-BE49-F238E27FC236}">
              <a16:creationId xmlns:a16="http://schemas.microsoft.com/office/drawing/2014/main" id="{515C818E-01A5-4C1C-86C8-E41077251273}"/>
            </a:ext>
          </a:extLst>
        </xdr:cNvPr>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149225</xdr:rowOff>
    </xdr:from>
    <xdr:to>
      <xdr:col>76</xdr:col>
      <xdr:colOff>165100</xdr:colOff>
      <xdr:row>60</xdr:row>
      <xdr:rowOff>79375</xdr:rowOff>
    </xdr:to>
    <xdr:sp macro="" textlink="">
      <xdr:nvSpPr>
        <xdr:cNvPr id="518" name="フローチャート: 判断 517">
          <a:extLst>
            <a:ext uri="{FF2B5EF4-FFF2-40B4-BE49-F238E27FC236}">
              <a16:creationId xmlns:a16="http://schemas.microsoft.com/office/drawing/2014/main" id="{31EDFA81-61B3-43FB-B243-5AF7C5FDFF7A}"/>
            </a:ext>
          </a:extLst>
        </xdr:cNvPr>
        <xdr:cNvSpPr/>
      </xdr:nvSpPr>
      <xdr:spPr>
        <a:xfrm>
          <a:off x="14541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145415</xdr:rowOff>
    </xdr:from>
    <xdr:to>
      <xdr:col>72</xdr:col>
      <xdr:colOff>38100</xdr:colOff>
      <xdr:row>60</xdr:row>
      <xdr:rowOff>75565</xdr:rowOff>
    </xdr:to>
    <xdr:sp macro="" textlink="">
      <xdr:nvSpPr>
        <xdr:cNvPr id="519" name="フローチャート: 判断 518">
          <a:extLst>
            <a:ext uri="{FF2B5EF4-FFF2-40B4-BE49-F238E27FC236}">
              <a16:creationId xmlns:a16="http://schemas.microsoft.com/office/drawing/2014/main" id="{C236E958-B701-42BC-A9A9-A66F129525D4}"/>
            </a:ext>
          </a:extLst>
        </xdr:cNvPr>
        <xdr:cNvSpPr/>
      </xdr:nvSpPr>
      <xdr:spPr>
        <a:xfrm>
          <a:off x="13652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137795</xdr:rowOff>
    </xdr:from>
    <xdr:to>
      <xdr:col>67</xdr:col>
      <xdr:colOff>101600</xdr:colOff>
      <xdr:row>60</xdr:row>
      <xdr:rowOff>67945</xdr:rowOff>
    </xdr:to>
    <xdr:sp macro="" textlink="">
      <xdr:nvSpPr>
        <xdr:cNvPr id="520" name="フローチャート: 判断 519">
          <a:extLst>
            <a:ext uri="{FF2B5EF4-FFF2-40B4-BE49-F238E27FC236}">
              <a16:creationId xmlns:a16="http://schemas.microsoft.com/office/drawing/2014/main" id="{F961659D-BEB1-4187-B967-B18D2BA74A2F}"/>
            </a:ext>
          </a:extLst>
        </xdr:cNvPr>
        <xdr:cNvSpPr/>
      </xdr:nvSpPr>
      <xdr:spPr>
        <a:xfrm>
          <a:off x="12763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B3DBECFA-5FF3-4BA3-AAB4-9301A2BA1AB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26F821BF-B8FF-4F09-8F96-A2A08864BAB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B6971C37-AF1D-4291-89AA-925C250D557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4CDDD232-1584-497C-A979-B7AD90EFA07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FDCE2341-78A2-4B24-A5A7-A3F4354DB65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128270</xdr:rowOff>
    </xdr:from>
    <xdr:to>
      <xdr:col>85</xdr:col>
      <xdr:colOff>177800</xdr:colOff>
      <xdr:row>59</xdr:row>
      <xdr:rowOff>58420</xdr:rowOff>
    </xdr:to>
    <xdr:sp macro="" textlink="">
      <xdr:nvSpPr>
        <xdr:cNvPr id="526" name="楕円 525">
          <a:extLst>
            <a:ext uri="{FF2B5EF4-FFF2-40B4-BE49-F238E27FC236}">
              <a16:creationId xmlns:a16="http://schemas.microsoft.com/office/drawing/2014/main" id="{4F8BA994-57FF-4E3D-BE77-217E017A7F65}"/>
            </a:ext>
          </a:extLst>
        </xdr:cNvPr>
        <xdr:cNvSpPr/>
      </xdr:nvSpPr>
      <xdr:spPr>
        <a:xfrm>
          <a:off x="16268700" y="1007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151147</xdr:rowOff>
    </xdr:from>
    <xdr:ext cx="405111" cy="259045"/>
    <xdr:sp macro="" textlink="">
      <xdr:nvSpPr>
        <xdr:cNvPr id="527" name="【学校施設】&#10;有形固定資産減価償却率該当値テキスト">
          <a:extLst>
            <a:ext uri="{FF2B5EF4-FFF2-40B4-BE49-F238E27FC236}">
              <a16:creationId xmlns:a16="http://schemas.microsoft.com/office/drawing/2014/main" id="{C6558F9C-C69D-4211-B08D-1A81EA17D10C}"/>
            </a:ext>
          </a:extLst>
        </xdr:cNvPr>
        <xdr:cNvSpPr txBox="1"/>
      </xdr:nvSpPr>
      <xdr:spPr>
        <a:xfrm>
          <a:off x="16357600" y="992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137795</xdr:rowOff>
    </xdr:from>
    <xdr:to>
      <xdr:col>81</xdr:col>
      <xdr:colOff>101600</xdr:colOff>
      <xdr:row>59</xdr:row>
      <xdr:rowOff>67945</xdr:rowOff>
    </xdr:to>
    <xdr:sp macro="" textlink="">
      <xdr:nvSpPr>
        <xdr:cNvPr id="528" name="楕円 527">
          <a:extLst>
            <a:ext uri="{FF2B5EF4-FFF2-40B4-BE49-F238E27FC236}">
              <a16:creationId xmlns:a16="http://schemas.microsoft.com/office/drawing/2014/main" id="{DE8AD868-2FF3-4676-A1CB-C0BC56405CC3}"/>
            </a:ext>
          </a:extLst>
        </xdr:cNvPr>
        <xdr:cNvSpPr/>
      </xdr:nvSpPr>
      <xdr:spPr>
        <a:xfrm>
          <a:off x="15430500" y="1008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7620</xdr:rowOff>
    </xdr:from>
    <xdr:to>
      <xdr:col>85</xdr:col>
      <xdr:colOff>127000</xdr:colOff>
      <xdr:row>59</xdr:row>
      <xdr:rowOff>17145</xdr:rowOff>
    </xdr:to>
    <xdr:cxnSp macro="">
      <xdr:nvCxnSpPr>
        <xdr:cNvPr id="529" name="直線コネクタ 528">
          <a:extLst>
            <a:ext uri="{FF2B5EF4-FFF2-40B4-BE49-F238E27FC236}">
              <a16:creationId xmlns:a16="http://schemas.microsoft.com/office/drawing/2014/main" id="{48AB4BE9-C54F-4AB7-B061-291E9C062985}"/>
            </a:ext>
          </a:extLst>
        </xdr:cNvPr>
        <xdr:cNvCxnSpPr/>
      </xdr:nvCxnSpPr>
      <xdr:spPr>
        <a:xfrm flipV="1">
          <a:off x="15481300" y="1012317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6350</xdr:rowOff>
    </xdr:from>
    <xdr:to>
      <xdr:col>76</xdr:col>
      <xdr:colOff>165100</xdr:colOff>
      <xdr:row>59</xdr:row>
      <xdr:rowOff>107950</xdr:rowOff>
    </xdr:to>
    <xdr:sp macro="" textlink="">
      <xdr:nvSpPr>
        <xdr:cNvPr id="530" name="楕円 529">
          <a:extLst>
            <a:ext uri="{FF2B5EF4-FFF2-40B4-BE49-F238E27FC236}">
              <a16:creationId xmlns:a16="http://schemas.microsoft.com/office/drawing/2014/main" id="{22CA0B38-BF19-493D-9362-EE86D81E11CB}"/>
            </a:ext>
          </a:extLst>
        </xdr:cNvPr>
        <xdr:cNvSpPr/>
      </xdr:nvSpPr>
      <xdr:spPr>
        <a:xfrm>
          <a:off x="14541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17145</xdr:rowOff>
    </xdr:from>
    <xdr:to>
      <xdr:col>81</xdr:col>
      <xdr:colOff>50800</xdr:colOff>
      <xdr:row>59</xdr:row>
      <xdr:rowOff>57150</xdr:rowOff>
    </xdr:to>
    <xdr:cxnSp macro="">
      <xdr:nvCxnSpPr>
        <xdr:cNvPr id="531" name="直線コネクタ 530">
          <a:extLst>
            <a:ext uri="{FF2B5EF4-FFF2-40B4-BE49-F238E27FC236}">
              <a16:creationId xmlns:a16="http://schemas.microsoft.com/office/drawing/2014/main" id="{960874BB-F3E8-4CCA-9AC4-74079E20F55E}"/>
            </a:ext>
          </a:extLst>
        </xdr:cNvPr>
        <xdr:cNvCxnSpPr/>
      </xdr:nvCxnSpPr>
      <xdr:spPr>
        <a:xfrm flipV="1">
          <a:off x="14592300" y="101326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130175</xdr:rowOff>
    </xdr:from>
    <xdr:to>
      <xdr:col>72</xdr:col>
      <xdr:colOff>38100</xdr:colOff>
      <xdr:row>59</xdr:row>
      <xdr:rowOff>60325</xdr:rowOff>
    </xdr:to>
    <xdr:sp macro="" textlink="">
      <xdr:nvSpPr>
        <xdr:cNvPr id="532" name="楕円 531">
          <a:extLst>
            <a:ext uri="{FF2B5EF4-FFF2-40B4-BE49-F238E27FC236}">
              <a16:creationId xmlns:a16="http://schemas.microsoft.com/office/drawing/2014/main" id="{277EEB2D-8855-4711-97AF-53824278A5B1}"/>
            </a:ext>
          </a:extLst>
        </xdr:cNvPr>
        <xdr:cNvSpPr/>
      </xdr:nvSpPr>
      <xdr:spPr>
        <a:xfrm>
          <a:off x="13652500" y="1007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9525</xdr:rowOff>
    </xdr:from>
    <xdr:to>
      <xdr:col>76</xdr:col>
      <xdr:colOff>114300</xdr:colOff>
      <xdr:row>59</xdr:row>
      <xdr:rowOff>57150</xdr:rowOff>
    </xdr:to>
    <xdr:cxnSp macro="">
      <xdr:nvCxnSpPr>
        <xdr:cNvPr id="533" name="直線コネクタ 532">
          <a:extLst>
            <a:ext uri="{FF2B5EF4-FFF2-40B4-BE49-F238E27FC236}">
              <a16:creationId xmlns:a16="http://schemas.microsoft.com/office/drawing/2014/main" id="{160F3494-3D5B-4B33-B973-F89A9629CCFE}"/>
            </a:ext>
          </a:extLst>
        </xdr:cNvPr>
        <xdr:cNvCxnSpPr/>
      </xdr:nvCxnSpPr>
      <xdr:spPr>
        <a:xfrm>
          <a:off x="13703300" y="101250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100982</xdr:rowOff>
    </xdr:from>
    <xdr:ext cx="405111" cy="259045"/>
    <xdr:sp macro="" textlink="">
      <xdr:nvSpPr>
        <xdr:cNvPr id="534" name="n_1aveValue【学校施設】&#10;有形固定資産減価償却率">
          <a:extLst>
            <a:ext uri="{FF2B5EF4-FFF2-40B4-BE49-F238E27FC236}">
              <a16:creationId xmlns:a16="http://schemas.microsoft.com/office/drawing/2014/main" id="{726C0A87-06B8-49B3-A864-28202F5FF10C}"/>
            </a:ext>
          </a:extLst>
        </xdr:cNvPr>
        <xdr:cNvSpPr txBox="1"/>
      </xdr:nvSpPr>
      <xdr:spPr>
        <a:xfrm>
          <a:off x="152660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70502</xdr:rowOff>
    </xdr:from>
    <xdr:ext cx="405111" cy="259045"/>
    <xdr:sp macro="" textlink="">
      <xdr:nvSpPr>
        <xdr:cNvPr id="535" name="n_2aveValue【学校施設】&#10;有形固定資産減価償却率">
          <a:extLst>
            <a:ext uri="{FF2B5EF4-FFF2-40B4-BE49-F238E27FC236}">
              <a16:creationId xmlns:a16="http://schemas.microsoft.com/office/drawing/2014/main" id="{D4BD33B7-DFD8-4BF5-B580-A6D4360EBEE5}"/>
            </a:ext>
          </a:extLst>
        </xdr:cNvPr>
        <xdr:cNvSpPr txBox="1"/>
      </xdr:nvSpPr>
      <xdr:spPr>
        <a:xfrm>
          <a:off x="14389744" y="103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66692</xdr:rowOff>
    </xdr:from>
    <xdr:ext cx="405111" cy="259045"/>
    <xdr:sp macro="" textlink="">
      <xdr:nvSpPr>
        <xdr:cNvPr id="536" name="n_3aveValue【学校施設】&#10;有形固定資産減価償却率">
          <a:extLst>
            <a:ext uri="{FF2B5EF4-FFF2-40B4-BE49-F238E27FC236}">
              <a16:creationId xmlns:a16="http://schemas.microsoft.com/office/drawing/2014/main" id="{4848B1DC-3F1E-4834-A1E7-C32AD0F0A646}"/>
            </a:ext>
          </a:extLst>
        </xdr:cNvPr>
        <xdr:cNvSpPr txBox="1"/>
      </xdr:nvSpPr>
      <xdr:spPr>
        <a:xfrm>
          <a:off x="13500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84472</xdr:rowOff>
    </xdr:from>
    <xdr:ext cx="405111" cy="259045"/>
    <xdr:sp macro="" textlink="">
      <xdr:nvSpPr>
        <xdr:cNvPr id="537" name="n_4aveValue【学校施設】&#10;有形固定資産減価償却率">
          <a:extLst>
            <a:ext uri="{FF2B5EF4-FFF2-40B4-BE49-F238E27FC236}">
              <a16:creationId xmlns:a16="http://schemas.microsoft.com/office/drawing/2014/main" id="{EB6E7D0D-2897-4040-83D7-FA35B1573E89}"/>
            </a:ext>
          </a:extLst>
        </xdr:cNvPr>
        <xdr:cNvSpPr txBox="1"/>
      </xdr:nvSpPr>
      <xdr:spPr>
        <a:xfrm>
          <a:off x="12611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84472</xdr:rowOff>
    </xdr:from>
    <xdr:ext cx="405111" cy="259045"/>
    <xdr:sp macro="" textlink="">
      <xdr:nvSpPr>
        <xdr:cNvPr id="538" name="n_1mainValue【学校施設】&#10;有形固定資産減価償却率">
          <a:extLst>
            <a:ext uri="{FF2B5EF4-FFF2-40B4-BE49-F238E27FC236}">
              <a16:creationId xmlns:a16="http://schemas.microsoft.com/office/drawing/2014/main" id="{485191BE-5A93-48B3-992D-593BFBFCE286}"/>
            </a:ext>
          </a:extLst>
        </xdr:cNvPr>
        <xdr:cNvSpPr txBox="1"/>
      </xdr:nvSpPr>
      <xdr:spPr>
        <a:xfrm>
          <a:off x="15266044" y="985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124477</xdr:rowOff>
    </xdr:from>
    <xdr:ext cx="405111" cy="259045"/>
    <xdr:sp macro="" textlink="">
      <xdr:nvSpPr>
        <xdr:cNvPr id="539" name="n_2mainValue【学校施設】&#10;有形固定資産減価償却率">
          <a:extLst>
            <a:ext uri="{FF2B5EF4-FFF2-40B4-BE49-F238E27FC236}">
              <a16:creationId xmlns:a16="http://schemas.microsoft.com/office/drawing/2014/main" id="{CAE79AEF-E388-49E2-9DBD-84D92BC8A629}"/>
            </a:ext>
          </a:extLst>
        </xdr:cNvPr>
        <xdr:cNvSpPr txBox="1"/>
      </xdr:nvSpPr>
      <xdr:spPr>
        <a:xfrm>
          <a:off x="14389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76852</xdr:rowOff>
    </xdr:from>
    <xdr:ext cx="405111" cy="259045"/>
    <xdr:sp macro="" textlink="">
      <xdr:nvSpPr>
        <xdr:cNvPr id="540" name="n_3mainValue【学校施設】&#10;有形固定資産減価償却率">
          <a:extLst>
            <a:ext uri="{FF2B5EF4-FFF2-40B4-BE49-F238E27FC236}">
              <a16:creationId xmlns:a16="http://schemas.microsoft.com/office/drawing/2014/main" id="{6928F051-CE9E-40C1-AC9C-B8283A4009F5}"/>
            </a:ext>
          </a:extLst>
        </xdr:cNvPr>
        <xdr:cNvSpPr txBox="1"/>
      </xdr:nvSpPr>
      <xdr:spPr>
        <a:xfrm>
          <a:off x="13500744" y="984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1" name="正方形/長方形 540">
          <a:extLst>
            <a:ext uri="{FF2B5EF4-FFF2-40B4-BE49-F238E27FC236}">
              <a16:creationId xmlns:a16="http://schemas.microsoft.com/office/drawing/2014/main" id="{21947C1F-88CC-4074-91BC-48B0DFE977B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2" name="正方形/長方形 541">
          <a:extLst>
            <a:ext uri="{FF2B5EF4-FFF2-40B4-BE49-F238E27FC236}">
              <a16:creationId xmlns:a16="http://schemas.microsoft.com/office/drawing/2014/main" id="{0F205B48-B503-4A2E-B5DA-F34A68431E2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3" name="正方形/長方形 542">
          <a:extLst>
            <a:ext uri="{FF2B5EF4-FFF2-40B4-BE49-F238E27FC236}">
              <a16:creationId xmlns:a16="http://schemas.microsoft.com/office/drawing/2014/main" id="{FE5131BF-8970-48DC-A1EC-1016C18A00E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4" name="正方形/長方形 543">
          <a:extLst>
            <a:ext uri="{FF2B5EF4-FFF2-40B4-BE49-F238E27FC236}">
              <a16:creationId xmlns:a16="http://schemas.microsoft.com/office/drawing/2014/main" id="{FACF2410-F106-4892-8274-E968FA40917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5" name="正方形/長方形 544">
          <a:extLst>
            <a:ext uri="{FF2B5EF4-FFF2-40B4-BE49-F238E27FC236}">
              <a16:creationId xmlns:a16="http://schemas.microsoft.com/office/drawing/2014/main" id="{37FC4ABB-65AD-4A69-BEBB-027492EF6FF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6" name="正方形/長方形 545">
          <a:extLst>
            <a:ext uri="{FF2B5EF4-FFF2-40B4-BE49-F238E27FC236}">
              <a16:creationId xmlns:a16="http://schemas.microsoft.com/office/drawing/2014/main" id="{9B76D2E5-FD05-4C70-872D-921F206180F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7" name="正方形/長方形 546">
          <a:extLst>
            <a:ext uri="{FF2B5EF4-FFF2-40B4-BE49-F238E27FC236}">
              <a16:creationId xmlns:a16="http://schemas.microsoft.com/office/drawing/2014/main" id="{1B3C81FD-55D0-4A6C-9462-0FEAEEAF51E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8" name="正方形/長方形 547">
          <a:extLst>
            <a:ext uri="{FF2B5EF4-FFF2-40B4-BE49-F238E27FC236}">
              <a16:creationId xmlns:a16="http://schemas.microsoft.com/office/drawing/2014/main" id="{961CA22C-11F4-4F3F-8828-6A63CCBB03A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9" name="テキスト ボックス 548">
          <a:extLst>
            <a:ext uri="{FF2B5EF4-FFF2-40B4-BE49-F238E27FC236}">
              <a16:creationId xmlns:a16="http://schemas.microsoft.com/office/drawing/2014/main" id="{CA8CE0D2-740F-4B5F-BC70-F4AD212DFDC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0" name="直線コネクタ 549">
          <a:extLst>
            <a:ext uri="{FF2B5EF4-FFF2-40B4-BE49-F238E27FC236}">
              <a16:creationId xmlns:a16="http://schemas.microsoft.com/office/drawing/2014/main" id="{28758ACA-8127-4372-A084-E80255885AF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51" name="テキスト ボックス 550">
          <a:extLst>
            <a:ext uri="{FF2B5EF4-FFF2-40B4-BE49-F238E27FC236}">
              <a16:creationId xmlns:a16="http://schemas.microsoft.com/office/drawing/2014/main" id="{74EE858D-1AED-4171-AB03-46D237A969C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52" name="直線コネクタ 551">
          <a:extLst>
            <a:ext uri="{FF2B5EF4-FFF2-40B4-BE49-F238E27FC236}">
              <a16:creationId xmlns:a16="http://schemas.microsoft.com/office/drawing/2014/main" id="{EF209F6B-C2DD-45BF-8E19-102BB0649C4F}"/>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53" name="テキスト ボックス 552">
          <a:extLst>
            <a:ext uri="{FF2B5EF4-FFF2-40B4-BE49-F238E27FC236}">
              <a16:creationId xmlns:a16="http://schemas.microsoft.com/office/drawing/2014/main" id="{9F6BA893-3E7F-428D-96DD-5A2D91755CF5}"/>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54" name="直線コネクタ 553">
          <a:extLst>
            <a:ext uri="{FF2B5EF4-FFF2-40B4-BE49-F238E27FC236}">
              <a16:creationId xmlns:a16="http://schemas.microsoft.com/office/drawing/2014/main" id="{E998E569-7D31-48B3-AABE-3CA24CCCF0F3}"/>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55" name="テキスト ボックス 554">
          <a:extLst>
            <a:ext uri="{FF2B5EF4-FFF2-40B4-BE49-F238E27FC236}">
              <a16:creationId xmlns:a16="http://schemas.microsoft.com/office/drawing/2014/main" id="{41E93454-1544-4026-B8C7-F9D4F0463653}"/>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56" name="直線コネクタ 555">
          <a:extLst>
            <a:ext uri="{FF2B5EF4-FFF2-40B4-BE49-F238E27FC236}">
              <a16:creationId xmlns:a16="http://schemas.microsoft.com/office/drawing/2014/main" id="{45A458C9-CE3D-442A-ACC2-4E6D5061FF25}"/>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57" name="テキスト ボックス 556">
          <a:extLst>
            <a:ext uri="{FF2B5EF4-FFF2-40B4-BE49-F238E27FC236}">
              <a16:creationId xmlns:a16="http://schemas.microsoft.com/office/drawing/2014/main" id="{A24EDE36-9B58-4A7F-A771-1425AC3F434B}"/>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58" name="直線コネクタ 557">
          <a:extLst>
            <a:ext uri="{FF2B5EF4-FFF2-40B4-BE49-F238E27FC236}">
              <a16:creationId xmlns:a16="http://schemas.microsoft.com/office/drawing/2014/main" id="{DDA882A7-7398-4C80-B11B-C933B22F1CF9}"/>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59" name="テキスト ボックス 558">
          <a:extLst>
            <a:ext uri="{FF2B5EF4-FFF2-40B4-BE49-F238E27FC236}">
              <a16:creationId xmlns:a16="http://schemas.microsoft.com/office/drawing/2014/main" id="{C63412AF-C77B-425A-B9BB-14DEC1C9CB3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0" name="直線コネクタ 559">
          <a:extLst>
            <a:ext uri="{FF2B5EF4-FFF2-40B4-BE49-F238E27FC236}">
              <a16:creationId xmlns:a16="http://schemas.microsoft.com/office/drawing/2014/main" id="{2DB43F19-C79B-43E0-BDF2-36B07FE761A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1" name="テキスト ボックス 560">
          <a:extLst>
            <a:ext uri="{FF2B5EF4-FFF2-40B4-BE49-F238E27FC236}">
              <a16:creationId xmlns:a16="http://schemas.microsoft.com/office/drawing/2014/main" id="{D8BEF830-B4FF-4F70-B522-8F6E37294277}"/>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2" name="【学校施設】&#10;一人当たり面積グラフ枠">
          <a:extLst>
            <a:ext uri="{FF2B5EF4-FFF2-40B4-BE49-F238E27FC236}">
              <a16:creationId xmlns:a16="http://schemas.microsoft.com/office/drawing/2014/main" id="{A2E5595C-8CAF-4E03-9FC7-83C7BE60B4E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112471</xdr:rowOff>
    </xdr:from>
    <xdr:to>
      <xdr:col>116</xdr:col>
      <xdr:colOff>62864</xdr:colOff>
      <xdr:row>64</xdr:row>
      <xdr:rowOff>32918</xdr:rowOff>
    </xdr:to>
    <xdr:cxnSp macro="">
      <xdr:nvCxnSpPr>
        <xdr:cNvPr id="563" name="直線コネクタ 562">
          <a:extLst>
            <a:ext uri="{FF2B5EF4-FFF2-40B4-BE49-F238E27FC236}">
              <a16:creationId xmlns:a16="http://schemas.microsoft.com/office/drawing/2014/main" id="{4EB5734A-1515-49A6-8134-8641504B3B21}"/>
            </a:ext>
          </a:extLst>
        </xdr:cNvPr>
        <xdr:cNvCxnSpPr/>
      </xdr:nvCxnSpPr>
      <xdr:spPr>
        <a:xfrm flipV="1">
          <a:off x="22160864" y="9713671"/>
          <a:ext cx="0" cy="1292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36745</xdr:rowOff>
    </xdr:from>
    <xdr:ext cx="469744" cy="259045"/>
    <xdr:sp macro="" textlink="">
      <xdr:nvSpPr>
        <xdr:cNvPr id="564" name="【学校施設】&#10;一人当たり面積最小値テキスト">
          <a:extLst>
            <a:ext uri="{FF2B5EF4-FFF2-40B4-BE49-F238E27FC236}">
              <a16:creationId xmlns:a16="http://schemas.microsoft.com/office/drawing/2014/main" id="{EA04CD38-A99E-483A-B3AC-9A38DA407355}"/>
            </a:ext>
          </a:extLst>
        </xdr:cNvPr>
        <xdr:cNvSpPr txBox="1"/>
      </xdr:nvSpPr>
      <xdr:spPr>
        <a:xfrm>
          <a:off x="22199600" y="1100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32918</xdr:rowOff>
    </xdr:from>
    <xdr:to>
      <xdr:col>116</xdr:col>
      <xdr:colOff>152400</xdr:colOff>
      <xdr:row>64</xdr:row>
      <xdr:rowOff>32918</xdr:rowOff>
    </xdr:to>
    <xdr:cxnSp macro="">
      <xdr:nvCxnSpPr>
        <xdr:cNvPr id="565" name="直線コネクタ 564">
          <a:extLst>
            <a:ext uri="{FF2B5EF4-FFF2-40B4-BE49-F238E27FC236}">
              <a16:creationId xmlns:a16="http://schemas.microsoft.com/office/drawing/2014/main" id="{EBEA3CEF-FBB0-4C6E-AE4B-51342FE7A3AE}"/>
            </a:ext>
          </a:extLst>
        </xdr:cNvPr>
        <xdr:cNvCxnSpPr/>
      </xdr:nvCxnSpPr>
      <xdr:spPr>
        <a:xfrm>
          <a:off x="22072600" y="1100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59148</xdr:rowOff>
    </xdr:from>
    <xdr:ext cx="469744" cy="259045"/>
    <xdr:sp macro="" textlink="">
      <xdr:nvSpPr>
        <xdr:cNvPr id="566" name="【学校施設】&#10;一人当たり面積最大値テキスト">
          <a:extLst>
            <a:ext uri="{FF2B5EF4-FFF2-40B4-BE49-F238E27FC236}">
              <a16:creationId xmlns:a16="http://schemas.microsoft.com/office/drawing/2014/main" id="{6B2D2410-5730-4691-AA97-ADE5344B16E1}"/>
            </a:ext>
          </a:extLst>
        </xdr:cNvPr>
        <xdr:cNvSpPr txBox="1"/>
      </xdr:nvSpPr>
      <xdr:spPr>
        <a:xfrm>
          <a:off x="22199600" y="948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112471</xdr:rowOff>
    </xdr:from>
    <xdr:to>
      <xdr:col>116</xdr:col>
      <xdr:colOff>152400</xdr:colOff>
      <xdr:row>56</xdr:row>
      <xdr:rowOff>112471</xdr:rowOff>
    </xdr:to>
    <xdr:cxnSp macro="">
      <xdr:nvCxnSpPr>
        <xdr:cNvPr id="567" name="直線コネクタ 566">
          <a:extLst>
            <a:ext uri="{FF2B5EF4-FFF2-40B4-BE49-F238E27FC236}">
              <a16:creationId xmlns:a16="http://schemas.microsoft.com/office/drawing/2014/main" id="{73812475-D5F1-46DD-9D48-58075808869D}"/>
            </a:ext>
          </a:extLst>
        </xdr:cNvPr>
        <xdr:cNvCxnSpPr/>
      </xdr:nvCxnSpPr>
      <xdr:spPr>
        <a:xfrm>
          <a:off x="22072600" y="9713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77690</xdr:rowOff>
    </xdr:from>
    <xdr:ext cx="469744" cy="259045"/>
    <xdr:sp macro="" textlink="">
      <xdr:nvSpPr>
        <xdr:cNvPr id="568" name="【学校施設】&#10;一人当たり面積平均値テキスト">
          <a:extLst>
            <a:ext uri="{FF2B5EF4-FFF2-40B4-BE49-F238E27FC236}">
              <a16:creationId xmlns:a16="http://schemas.microsoft.com/office/drawing/2014/main" id="{E6E27593-1A1F-4E9E-9576-2E4CC7ACFFA1}"/>
            </a:ext>
          </a:extLst>
        </xdr:cNvPr>
        <xdr:cNvSpPr txBox="1"/>
      </xdr:nvSpPr>
      <xdr:spPr>
        <a:xfrm>
          <a:off x="22199600" y="10536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54813</xdr:rowOff>
    </xdr:from>
    <xdr:to>
      <xdr:col>116</xdr:col>
      <xdr:colOff>114300</xdr:colOff>
      <xdr:row>62</xdr:row>
      <xdr:rowOff>156413</xdr:rowOff>
    </xdr:to>
    <xdr:sp macro="" textlink="">
      <xdr:nvSpPr>
        <xdr:cNvPr id="569" name="フローチャート: 判断 568">
          <a:extLst>
            <a:ext uri="{FF2B5EF4-FFF2-40B4-BE49-F238E27FC236}">
              <a16:creationId xmlns:a16="http://schemas.microsoft.com/office/drawing/2014/main" id="{F18A6787-C4BA-42B2-828F-F7B6FB175BE9}"/>
            </a:ext>
          </a:extLst>
        </xdr:cNvPr>
        <xdr:cNvSpPr/>
      </xdr:nvSpPr>
      <xdr:spPr>
        <a:xfrm>
          <a:off x="22110700" y="106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67158</xdr:rowOff>
    </xdr:from>
    <xdr:to>
      <xdr:col>112</xdr:col>
      <xdr:colOff>38100</xdr:colOff>
      <xdr:row>62</xdr:row>
      <xdr:rowOff>168758</xdr:rowOff>
    </xdr:to>
    <xdr:sp macro="" textlink="">
      <xdr:nvSpPr>
        <xdr:cNvPr id="570" name="フローチャート: 判断 569">
          <a:extLst>
            <a:ext uri="{FF2B5EF4-FFF2-40B4-BE49-F238E27FC236}">
              <a16:creationId xmlns:a16="http://schemas.microsoft.com/office/drawing/2014/main" id="{1E86C8D6-4AD2-4F93-A40E-028A29E0971C}"/>
            </a:ext>
          </a:extLst>
        </xdr:cNvPr>
        <xdr:cNvSpPr/>
      </xdr:nvSpPr>
      <xdr:spPr>
        <a:xfrm>
          <a:off x="21272500" y="1069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75387</xdr:rowOff>
    </xdr:from>
    <xdr:to>
      <xdr:col>107</xdr:col>
      <xdr:colOff>101600</xdr:colOff>
      <xdr:row>63</xdr:row>
      <xdr:rowOff>5537</xdr:rowOff>
    </xdr:to>
    <xdr:sp macro="" textlink="">
      <xdr:nvSpPr>
        <xdr:cNvPr id="571" name="フローチャート: 判断 570">
          <a:extLst>
            <a:ext uri="{FF2B5EF4-FFF2-40B4-BE49-F238E27FC236}">
              <a16:creationId xmlns:a16="http://schemas.microsoft.com/office/drawing/2014/main" id="{E4FFB03A-1756-4E00-BD6E-2828C3329E7B}"/>
            </a:ext>
          </a:extLst>
        </xdr:cNvPr>
        <xdr:cNvSpPr/>
      </xdr:nvSpPr>
      <xdr:spPr>
        <a:xfrm>
          <a:off x="20383500" y="107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77674</xdr:rowOff>
    </xdr:from>
    <xdr:to>
      <xdr:col>102</xdr:col>
      <xdr:colOff>165100</xdr:colOff>
      <xdr:row>63</xdr:row>
      <xdr:rowOff>7824</xdr:rowOff>
    </xdr:to>
    <xdr:sp macro="" textlink="">
      <xdr:nvSpPr>
        <xdr:cNvPr id="572" name="フローチャート: 判断 571">
          <a:extLst>
            <a:ext uri="{FF2B5EF4-FFF2-40B4-BE49-F238E27FC236}">
              <a16:creationId xmlns:a16="http://schemas.microsoft.com/office/drawing/2014/main" id="{FA9E9DB0-9FC4-475C-9093-09AF5D836C37}"/>
            </a:ext>
          </a:extLst>
        </xdr:cNvPr>
        <xdr:cNvSpPr/>
      </xdr:nvSpPr>
      <xdr:spPr>
        <a:xfrm>
          <a:off x="19494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84531</xdr:rowOff>
    </xdr:from>
    <xdr:to>
      <xdr:col>98</xdr:col>
      <xdr:colOff>38100</xdr:colOff>
      <xdr:row>63</xdr:row>
      <xdr:rowOff>14681</xdr:rowOff>
    </xdr:to>
    <xdr:sp macro="" textlink="">
      <xdr:nvSpPr>
        <xdr:cNvPr id="573" name="フローチャート: 判断 572">
          <a:extLst>
            <a:ext uri="{FF2B5EF4-FFF2-40B4-BE49-F238E27FC236}">
              <a16:creationId xmlns:a16="http://schemas.microsoft.com/office/drawing/2014/main" id="{0434D135-2FBC-4128-9DD2-33DD8DB47050}"/>
            </a:ext>
          </a:extLst>
        </xdr:cNvPr>
        <xdr:cNvSpPr/>
      </xdr:nvSpPr>
      <xdr:spPr>
        <a:xfrm>
          <a:off x="18605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4" name="テキスト ボックス 573">
          <a:extLst>
            <a:ext uri="{FF2B5EF4-FFF2-40B4-BE49-F238E27FC236}">
              <a16:creationId xmlns:a16="http://schemas.microsoft.com/office/drawing/2014/main" id="{87E4C3CE-9F09-4204-8351-7DC585FAFB1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5" name="テキスト ボックス 574">
          <a:extLst>
            <a:ext uri="{FF2B5EF4-FFF2-40B4-BE49-F238E27FC236}">
              <a16:creationId xmlns:a16="http://schemas.microsoft.com/office/drawing/2014/main" id="{FCCD89DB-D69F-4DCD-9A8C-AA047FC65F1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id="{61AF7B91-2937-4B07-9D27-A0476958F1E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id="{7404FF56-3EF2-4CEF-9999-98547341C90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5B39B72A-2CD6-4718-9A68-B4B894DF322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26924</xdr:rowOff>
    </xdr:from>
    <xdr:to>
      <xdr:col>116</xdr:col>
      <xdr:colOff>114300</xdr:colOff>
      <xdr:row>63</xdr:row>
      <xdr:rowOff>128524</xdr:rowOff>
    </xdr:to>
    <xdr:sp macro="" textlink="">
      <xdr:nvSpPr>
        <xdr:cNvPr id="579" name="楕円 578">
          <a:extLst>
            <a:ext uri="{FF2B5EF4-FFF2-40B4-BE49-F238E27FC236}">
              <a16:creationId xmlns:a16="http://schemas.microsoft.com/office/drawing/2014/main" id="{BC52FCCC-3138-4778-B3D4-AB2D6DF6ACF9}"/>
            </a:ext>
          </a:extLst>
        </xdr:cNvPr>
        <xdr:cNvSpPr/>
      </xdr:nvSpPr>
      <xdr:spPr>
        <a:xfrm>
          <a:off x="22110700" y="1082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113301</xdr:rowOff>
    </xdr:from>
    <xdr:ext cx="469744" cy="259045"/>
    <xdr:sp macro="" textlink="">
      <xdr:nvSpPr>
        <xdr:cNvPr id="580" name="【学校施設】&#10;一人当たり面積該当値テキスト">
          <a:extLst>
            <a:ext uri="{FF2B5EF4-FFF2-40B4-BE49-F238E27FC236}">
              <a16:creationId xmlns:a16="http://schemas.microsoft.com/office/drawing/2014/main" id="{A382B3AA-6898-4C45-8523-7F2C127DDCCD}"/>
            </a:ext>
          </a:extLst>
        </xdr:cNvPr>
        <xdr:cNvSpPr txBox="1"/>
      </xdr:nvSpPr>
      <xdr:spPr>
        <a:xfrm>
          <a:off x="22199600" y="10743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69444</xdr:rowOff>
    </xdr:from>
    <xdr:to>
      <xdr:col>112</xdr:col>
      <xdr:colOff>38100</xdr:colOff>
      <xdr:row>63</xdr:row>
      <xdr:rowOff>171044</xdr:rowOff>
    </xdr:to>
    <xdr:sp macro="" textlink="">
      <xdr:nvSpPr>
        <xdr:cNvPr id="581" name="楕円 580">
          <a:extLst>
            <a:ext uri="{FF2B5EF4-FFF2-40B4-BE49-F238E27FC236}">
              <a16:creationId xmlns:a16="http://schemas.microsoft.com/office/drawing/2014/main" id="{E09B0A99-CAF0-4341-AA54-9428A8BEFA18}"/>
            </a:ext>
          </a:extLst>
        </xdr:cNvPr>
        <xdr:cNvSpPr/>
      </xdr:nvSpPr>
      <xdr:spPr>
        <a:xfrm>
          <a:off x="21272500" y="1087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77724</xdr:rowOff>
    </xdr:from>
    <xdr:to>
      <xdr:col>116</xdr:col>
      <xdr:colOff>63500</xdr:colOff>
      <xdr:row>63</xdr:row>
      <xdr:rowOff>120244</xdr:rowOff>
    </xdr:to>
    <xdr:cxnSp macro="">
      <xdr:nvCxnSpPr>
        <xdr:cNvPr id="582" name="直線コネクタ 581">
          <a:extLst>
            <a:ext uri="{FF2B5EF4-FFF2-40B4-BE49-F238E27FC236}">
              <a16:creationId xmlns:a16="http://schemas.microsoft.com/office/drawing/2014/main" id="{D67408E2-AD32-46A5-99AA-FD9924523C15}"/>
            </a:ext>
          </a:extLst>
        </xdr:cNvPr>
        <xdr:cNvCxnSpPr/>
      </xdr:nvCxnSpPr>
      <xdr:spPr>
        <a:xfrm flipV="1">
          <a:off x="21323300" y="10879074"/>
          <a:ext cx="838200" cy="4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159512</xdr:rowOff>
    </xdr:from>
    <xdr:to>
      <xdr:col>107</xdr:col>
      <xdr:colOff>101600</xdr:colOff>
      <xdr:row>63</xdr:row>
      <xdr:rowOff>89662</xdr:rowOff>
    </xdr:to>
    <xdr:sp macro="" textlink="">
      <xdr:nvSpPr>
        <xdr:cNvPr id="583" name="楕円 582">
          <a:extLst>
            <a:ext uri="{FF2B5EF4-FFF2-40B4-BE49-F238E27FC236}">
              <a16:creationId xmlns:a16="http://schemas.microsoft.com/office/drawing/2014/main" id="{50C29B84-50E4-4089-8FD1-E4978A25FA46}"/>
            </a:ext>
          </a:extLst>
        </xdr:cNvPr>
        <xdr:cNvSpPr/>
      </xdr:nvSpPr>
      <xdr:spPr>
        <a:xfrm>
          <a:off x="20383500" y="1078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38862</xdr:rowOff>
    </xdr:from>
    <xdr:to>
      <xdr:col>111</xdr:col>
      <xdr:colOff>177800</xdr:colOff>
      <xdr:row>63</xdr:row>
      <xdr:rowOff>120244</xdr:rowOff>
    </xdr:to>
    <xdr:cxnSp macro="">
      <xdr:nvCxnSpPr>
        <xdr:cNvPr id="584" name="直線コネクタ 583">
          <a:extLst>
            <a:ext uri="{FF2B5EF4-FFF2-40B4-BE49-F238E27FC236}">
              <a16:creationId xmlns:a16="http://schemas.microsoft.com/office/drawing/2014/main" id="{228BBBB6-5D0E-4631-8843-82DDFDB98C3C}"/>
            </a:ext>
          </a:extLst>
        </xdr:cNvPr>
        <xdr:cNvCxnSpPr/>
      </xdr:nvCxnSpPr>
      <xdr:spPr>
        <a:xfrm>
          <a:off x="20434300" y="10840212"/>
          <a:ext cx="889000" cy="8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161798</xdr:rowOff>
    </xdr:from>
    <xdr:to>
      <xdr:col>102</xdr:col>
      <xdr:colOff>165100</xdr:colOff>
      <xdr:row>63</xdr:row>
      <xdr:rowOff>91948</xdr:rowOff>
    </xdr:to>
    <xdr:sp macro="" textlink="">
      <xdr:nvSpPr>
        <xdr:cNvPr id="585" name="楕円 584">
          <a:extLst>
            <a:ext uri="{FF2B5EF4-FFF2-40B4-BE49-F238E27FC236}">
              <a16:creationId xmlns:a16="http://schemas.microsoft.com/office/drawing/2014/main" id="{DE2609C8-338A-42B2-94B0-A614344CB8E7}"/>
            </a:ext>
          </a:extLst>
        </xdr:cNvPr>
        <xdr:cNvSpPr/>
      </xdr:nvSpPr>
      <xdr:spPr>
        <a:xfrm>
          <a:off x="19494500" y="1079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38862</xdr:rowOff>
    </xdr:from>
    <xdr:to>
      <xdr:col>107</xdr:col>
      <xdr:colOff>50800</xdr:colOff>
      <xdr:row>63</xdr:row>
      <xdr:rowOff>41148</xdr:rowOff>
    </xdr:to>
    <xdr:cxnSp macro="">
      <xdr:nvCxnSpPr>
        <xdr:cNvPr id="586" name="直線コネクタ 585">
          <a:extLst>
            <a:ext uri="{FF2B5EF4-FFF2-40B4-BE49-F238E27FC236}">
              <a16:creationId xmlns:a16="http://schemas.microsoft.com/office/drawing/2014/main" id="{6C279E58-5BBA-438E-995F-DCB1F1337A65}"/>
            </a:ext>
          </a:extLst>
        </xdr:cNvPr>
        <xdr:cNvCxnSpPr/>
      </xdr:nvCxnSpPr>
      <xdr:spPr>
        <a:xfrm flipV="1">
          <a:off x="19545300" y="1084021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13835</xdr:rowOff>
    </xdr:from>
    <xdr:ext cx="469744" cy="259045"/>
    <xdr:sp macro="" textlink="">
      <xdr:nvSpPr>
        <xdr:cNvPr id="587" name="n_1aveValue【学校施設】&#10;一人当たり面積">
          <a:extLst>
            <a:ext uri="{FF2B5EF4-FFF2-40B4-BE49-F238E27FC236}">
              <a16:creationId xmlns:a16="http://schemas.microsoft.com/office/drawing/2014/main" id="{2C792531-CA23-428E-B9A4-D7EA956D8CC2}"/>
            </a:ext>
          </a:extLst>
        </xdr:cNvPr>
        <xdr:cNvSpPr txBox="1"/>
      </xdr:nvSpPr>
      <xdr:spPr>
        <a:xfrm>
          <a:off x="21075727" y="10472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22064</xdr:rowOff>
    </xdr:from>
    <xdr:ext cx="469744" cy="259045"/>
    <xdr:sp macro="" textlink="">
      <xdr:nvSpPr>
        <xdr:cNvPr id="588" name="n_2aveValue【学校施設】&#10;一人当たり面積">
          <a:extLst>
            <a:ext uri="{FF2B5EF4-FFF2-40B4-BE49-F238E27FC236}">
              <a16:creationId xmlns:a16="http://schemas.microsoft.com/office/drawing/2014/main" id="{6A580C6F-90E3-4ED4-9A18-4A4FAA05E7CD}"/>
            </a:ext>
          </a:extLst>
        </xdr:cNvPr>
        <xdr:cNvSpPr txBox="1"/>
      </xdr:nvSpPr>
      <xdr:spPr>
        <a:xfrm>
          <a:off x="20199427" y="10480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24351</xdr:rowOff>
    </xdr:from>
    <xdr:ext cx="469744" cy="259045"/>
    <xdr:sp macro="" textlink="">
      <xdr:nvSpPr>
        <xdr:cNvPr id="589" name="n_3aveValue【学校施設】&#10;一人当たり面積">
          <a:extLst>
            <a:ext uri="{FF2B5EF4-FFF2-40B4-BE49-F238E27FC236}">
              <a16:creationId xmlns:a16="http://schemas.microsoft.com/office/drawing/2014/main" id="{F16E5266-7219-4F6A-A2D4-70BFB6AFF758}"/>
            </a:ext>
          </a:extLst>
        </xdr:cNvPr>
        <xdr:cNvSpPr txBox="1"/>
      </xdr:nvSpPr>
      <xdr:spPr>
        <a:xfrm>
          <a:off x="19310427" y="1048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31208</xdr:rowOff>
    </xdr:from>
    <xdr:ext cx="469744" cy="259045"/>
    <xdr:sp macro="" textlink="">
      <xdr:nvSpPr>
        <xdr:cNvPr id="590" name="n_4aveValue【学校施設】&#10;一人当たり面積">
          <a:extLst>
            <a:ext uri="{FF2B5EF4-FFF2-40B4-BE49-F238E27FC236}">
              <a16:creationId xmlns:a16="http://schemas.microsoft.com/office/drawing/2014/main" id="{ED60B13A-D7F6-4BEE-8C2B-4EA5DDA4D136}"/>
            </a:ext>
          </a:extLst>
        </xdr:cNvPr>
        <xdr:cNvSpPr txBox="1"/>
      </xdr:nvSpPr>
      <xdr:spPr>
        <a:xfrm>
          <a:off x="184214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162171</xdr:rowOff>
    </xdr:from>
    <xdr:ext cx="469744" cy="259045"/>
    <xdr:sp macro="" textlink="">
      <xdr:nvSpPr>
        <xdr:cNvPr id="591" name="n_1mainValue【学校施設】&#10;一人当たり面積">
          <a:extLst>
            <a:ext uri="{FF2B5EF4-FFF2-40B4-BE49-F238E27FC236}">
              <a16:creationId xmlns:a16="http://schemas.microsoft.com/office/drawing/2014/main" id="{75D0F53F-FCAD-46E9-A391-C31A58481F94}"/>
            </a:ext>
          </a:extLst>
        </xdr:cNvPr>
        <xdr:cNvSpPr txBox="1"/>
      </xdr:nvSpPr>
      <xdr:spPr>
        <a:xfrm>
          <a:off x="21075727" y="10963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80789</xdr:rowOff>
    </xdr:from>
    <xdr:ext cx="469744" cy="259045"/>
    <xdr:sp macro="" textlink="">
      <xdr:nvSpPr>
        <xdr:cNvPr id="592" name="n_2mainValue【学校施設】&#10;一人当たり面積">
          <a:extLst>
            <a:ext uri="{FF2B5EF4-FFF2-40B4-BE49-F238E27FC236}">
              <a16:creationId xmlns:a16="http://schemas.microsoft.com/office/drawing/2014/main" id="{8B5AF04A-735A-466D-BDA0-3443BA3C2860}"/>
            </a:ext>
          </a:extLst>
        </xdr:cNvPr>
        <xdr:cNvSpPr txBox="1"/>
      </xdr:nvSpPr>
      <xdr:spPr>
        <a:xfrm>
          <a:off x="20199427" y="1088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83075</xdr:rowOff>
    </xdr:from>
    <xdr:ext cx="469744" cy="259045"/>
    <xdr:sp macro="" textlink="">
      <xdr:nvSpPr>
        <xdr:cNvPr id="593" name="n_3mainValue【学校施設】&#10;一人当たり面積">
          <a:extLst>
            <a:ext uri="{FF2B5EF4-FFF2-40B4-BE49-F238E27FC236}">
              <a16:creationId xmlns:a16="http://schemas.microsoft.com/office/drawing/2014/main" id="{F00CA063-2023-47C8-B8D9-ED532899B5A5}"/>
            </a:ext>
          </a:extLst>
        </xdr:cNvPr>
        <xdr:cNvSpPr txBox="1"/>
      </xdr:nvSpPr>
      <xdr:spPr>
        <a:xfrm>
          <a:off x="19310427" y="1088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4" name="正方形/長方形 593">
          <a:extLst>
            <a:ext uri="{FF2B5EF4-FFF2-40B4-BE49-F238E27FC236}">
              <a16:creationId xmlns:a16="http://schemas.microsoft.com/office/drawing/2014/main" id="{CF4FA208-1436-4AD3-83F4-E96BC4C53EE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5" name="正方形/長方形 594">
          <a:extLst>
            <a:ext uri="{FF2B5EF4-FFF2-40B4-BE49-F238E27FC236}">
              <a16:creationId xmlns:a16="http://schemas.microsoft.com/office/drawing/2014/main" id="{FF042AB6-38E5-4E6E-A979-1EDC58C5762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6" name="正方形/長方形 595">
          <a:extLst>
            <a:ext uri="{FF2B5EF4-FFF2-40B4-BE49-F238E27FC236}">
              <a16:creationId xmlns:a16="http://schemas.microsoft.com/office/drawing/2014/main" id="{7ACE2B3D-72B1-40EA-A86C-84332BDF798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7" name="正方形/長方形 596">
          <a:extLst>
            <a:ext uri="{FF2B5EF4-FFF2-40B4-BE49-F238E27FC236}">
              <a16:creationId xmlns:a16="http://schemas.microsoft.com/office/drawing/2014/main" id="{F923BE47-A364-45B8-8BA8-F14F2CC6E2F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8" name="正方形/長方形 597">
          <a:extLst>
            <a:ext uri="{FF2B5EF4-FFF2-40B4-BE49-F238E27FC236}">
              <a16:creationId xmlns:a16="http://schemas.microsoft.com/office/drawing/2014/main" id="{DAA7A75E-49C4-4BBE-BA3F-C10D5FFF523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9" name="正方形/長方形 598">
          <a:extLst>
            <a:ext uri="{FF2B5EF4-FFF2-40B4-BE49-F238E27FC236}">
              <a16:creationId xmlns:a16="http://schemas.microsoft.com/office/drawing/2014/main" id="{EC08D373-6E20-46F7-92D5-72156F78A51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0" name="正方形/長方形 599">
          <a:extLst>
            <a:ext uri="{FF2B5EF4-FFF2-40B4-BE49-F238E27FC236}">
              <a16:creationId xmlns:a16="http://schemas.microsoft.com/office/drawing/2014/main" id="{C11387E5-542D-4304-9EE0-8412D73013E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1" name="正方形/長方形 600">
          <a:extLst>
            <a:ext uri="{FF2B5EF4-FFF2-40B4-BE49-F238E27FC236}">
              <a16:creationId xmlns:a16="http://schemas.microsoft.com/office/drawing/2014/main" id="{A3BC0C15-DD28-4B66-B861-774FCBC0C5A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2" name="テキスト ボックス 601">
          <a:extLst>
            <a:ext uri="{FF2B5EF4-FFF2-40B4-BE49-F238E27FC236}">
              <a16:creationId xmlns:a16="http://schemas.microsoft.com/office/drawing/2014/main" id="{A2F7666E-963D-4550-A619-29124C5942E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3" name="直線コネクタ 602">
          <a:extLst>
            <a:ext uri="{FF2B5EF4-FFF2-40B4-BE49-F238E27FC236}">
              <a16:creationId xmlns:a16="http://schemas.microsoft.com/office/drawing/2014/main" id="{5711B0AB-07A1-442F-A2AF-803FF93DF0A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4" name="テキスト ボックス 603">
          <a:extLst>
            <a:ext uri="{FF2B5EF4-FFF2-40B4-BE49-F238E27FC236}">
              <a16:creationId xmlns:a16="http://schemas.microsoft.com/office/drawing/2014/main" id="{6CC5FFB6-B509-46A9-947E-361647E2483F}"/>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5" name="直線コネクタ 604">
          <a:extLst>
            <a:ext uri="{FF2B5EF4-FFF2-40B4-BE49-F238E27FC236}">
              <a16:creationId xmlns:a16="http://schemas.microsoft.com/office/drawing/2014/main" id="{36A4301C-CB91-4E1A-8363-21729900B992}"/>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6" name="テキスト ボックス 605">
          <a:extLst>
            <a:ext uri="{FF2B5EF4-FFF2-40B4-BE49-F238E27FC236}">
              <a16:creationId xmlns:a16="http://schemas.microsoft.com/office/drawing/2014/main" id="{C79A3C7E-3949-4D09-9661-9BDA121A66CA}"/>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7" name="直線コネクタ 606">
          <a:extLst>
            <a:ext uri="{FF2B5EF4-FFF2-40B4-BE49-F238E27FC236}">
              <a16:creationId xmlns:a16="http://schemas.microsoft.com/office/drawing/2014/main" id="{B4798B86-E1D2-4769-A7E1-89080DE7E211}"/>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8" name="テキスト ボックス 607">
          <a:extLst>
            <a:ext uri="{FF2B5EF4-FFF2-40B4-BE49-F238E27FC236}">
              <a16:creationId xmlns:a16="http://schemas.microsoft.com/office/drawing/2014/main" id="{FCE342E1-67CC-4D98-8A64-164AB37929F5}"/>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9" name="直線コネクタ 608">
          <a:extLst>
            <a:ext uri="{FF2B5EF4-FFF2-40B4-BE49-F238E27FC236}">
              <a16:creationId xmlns:a16="http://schemas.microsoft.com/office/drawing/2014/main" id="{5C59C81E-8EDE-4568-8810-65E1BBF195FF}"/>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0" name="テキスト ボックス 609">
          <a:extLst>
            <a:ext uri="{FF2B5EF4-FFF2-40B4-BE49-F238E27FC236}">
              <a16:creationId xmlns:a16="http://schemas.microsoft.com/office/drawing/2014/main" id="{A2483828-5675-4039-A38F-E4E863AEEB63}"/>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1" name="直線コネクタ 610">
          <a:extLst>
            <a:ext uri="{FF2B5EF4-FFF2-40B4-BE49-F238E27FC236}">
              <a16:creationId xmlns:a16="http://schemas.microsoft.com/office/drawing/2014/main" id="{DBE3B4C9-2277-4B43-9197-2934BACD4BC5}"/>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2" name="テキスト ボックス 611">
          <a:extLst>
            <a:ext uri="{FF2B5EF4-FFF2-40B4-BE49-F238E27FC236}">
              <a16:creationId xmlns:a16="http://schemas.microsoft.com/office/drawing/2014/main" id="{F3F5CF79-27E0-4821-9068-9746FD7C3154}"/>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3" name="直線コネクタ 612">
          <a:extLst>
            <a:ext uri="{FF2B5EF4-FFF2-40B4-BE49-F238E27FC236}">
              <a16:creationId xmlns:a16="http://schemas.microsoft.com/office/drawing/2014/main" id="{E842B4E8-8094-4D27-96E6-2CA5A059441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4" name="テキスト ボックス 613">
          <a:extLst>
            <a:ext uri="{FF2B5EF4-FFF2-40B4-BE49-F238E27FC236}">
              <a16:creationId xmlns:a16="http://schemas.microsoft.com/office/drawing/2014/main" id="{DA0CBC2E-862F-4A57-BA1A-E0769FFD347C}"/>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5" name="直線コネクタ 614">
          <a:extLst>
            <a:ext uri="{FF2B5EF4-FFF2-40B4-BE49-F238E27FC236}">
              <a16:creationId xmlns:a16="http://schemas.microsoft.com/office/drawing/2014/main" id="{7BFB622D-32A9-45EB-A54D-D85971C6EC6A}"/>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6" name="テキスト ボックス 615">
          <a:extLst>
            <a:ext uri="{FF2B5EF4-FFF2-40B4-BE49-F238E27FC236}">
              <a16:creationId xmlns:a16="http://schemas.microsoft.com/office/drawing/2014/main" id="{CF83C92D-79C3-4096-9147-6C0117570503}"/>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7" name="直線コネクタ 616">
          <a:extLst>
            <a:ext uri="{FF2B5EF4-FFF2-40B4-BE49-F238E27FC236}">
              <a16:creationId xmlns:a16="http://schemas.microsoft.com/office/drawing/2014/main" id="{50C09B5F-F2F0-46A8-AD22-5739BA713D0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8" name="【児童館】&#10;有形固定資産減価償却率グラフ枠">
          <a:extLst>
            <a:ext uri="{FF2B5EF4-FFF2-40B4-BE49-F238E27FC236}">
              <a16:creationId xmlns:a16="http://schemas.microsoft.com/office/drawing/2014/main" id="{643F0C65-DAD6-4F48-9054-48154262692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87086</xdr:rowOff>
    </xdr:from>
    <xdr:to>
      <xdr:col>85</xdr:col>
      <xdr:colOff>126364</xdr:colOff>
      <xdr:row>86</xdr:row>
      <xdr:rowOff>168729</xdr:rowOff>
    </xdr:to>
    <xdr:cxnSp macro="">
      <xdr:nvCxnSpPr>
        <xdr:cNvPr id="619" name="直線コネクタ 618">
          <a:extLst>
            <a:ext uri="{FF2B5EF4-FFF2-40B4-BE49-F238E27FC236}">
              <a16:creationId xmlns:a16="http://schemas.microsoft.com/office/drawing/2014/main" id="{26531E4E-F19A-42AF-AB82-AEC1F0219681}"/>
            </a:ext>
          </a:extLst>
        </xdr:cNvPr>
        <xdr:cNvCxnSpPr/>
      </xdr:nvCxnSpPr>
      <xdr:spPr>
        <a:xfrm flipV="1">
          <a:off x="16318864" y="13460186"/>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20" name="【児童館】&#10;有形固定資産減価償却率最小値テキスト">
          <a:extLst>
            <a:ext uri="{FF2B5EF4-FFF2-40B4-BE49-F238E27FC236}">
              <a16:creationId xmlns:a16="http://schemas.microsoft.com/office/drawing/2014/main" id="{C03D7F43-4E4C-4D80-9DC1-7B4705EF847E}"/>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21" name="直線コネクタ 620">
          <a:extLst>
            <a:ext uri="{FF2B5EF4-FFF2-40B4-BE49-F238E27FC236}">
              <a16:creationId xmlns:a16="http://schemas.microsoft.com/office/drawing/2014/main" id="{213F5756-1AA8-458B-A516-79A0652F4D9B}"/>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33763</xdr:rowOff>
    </xdr:from>
    <xdr:ext cx="405111" cy="259045"/>
    <xdr:sp macro="" textlink="">
      <xdr:nvSpPr>
        <xdr:cNvPr id="622" name="【児童館】&#10;有形固定資産減価償却率最大値テキスト">
          <a:extLst>
            <a:ext uri="{FF2B5EF4-FFF2-40B4-BE49-F238E27FC236}">
              <a16:creationId xmlns:a16="http://schemas.microsoft.com/office/drawing/2014/main" id="{EA5339F1-78E8-408F-8427-7C0020791A82}"/>
            </a:ext>
          </a:extLst>
        </xdr:cNvPr>
        <xdr:cNvSpPr txBox="1"/>
      </xdr:nvSpPr>
      <xdr:spPr>
        <a:xfrm>
          <a:off x="16357600" y="1323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87086</xdr:rowOff>
    </xdr:from>
    <xdr:to>
      <xdr:col>86</xdr:col>
      <xdr:colOff>25400</xdr:colOff>
      <xdr:row>78</xdr:row>
      <xdr:rowOff>87086</xdr:rowOff>
    </xdr:to>
    <xdr:cxnSp macro="">
      <xdr:nvCxnSpPr>
        <xdr:cNvPr id="623" name="直線コネクタ 622">
          <a:extLst>
            <a:ext uri="{FF2B5EF4-FFF2-40B4-BE49-F238E27FC236}">
              <a16:creationId xmlns:a16="http://schemas.microsoft.com/office/drawing/2014/main" id="{B6A4E984-D408-4437-BBB9-AFC796FA9B14}"/>
            </a:ext>
          </a:extLst>
        </xdr:cNvPr>
        <xdr:cNvCxnSpPr/>
      </xdr:nvCxnSpPr>
      <xdr:spPr>
        <a:xfrm>
          <a:off x="16230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xdr:rowOff>
    </xdr:from>
    <xdr:ext cx="405111" cy="259045"/>
    <xdr:sp macro="" textlink="">
      <xdr:nvSpPr>
        <xdr:cNvPr id="624" name="【児童館】&#10;有形固定資産減価償却率平均値テキスト">
          <a:extLst>
            <a:ext uri="{FF2B5EF4-FFF2-40B4-BE49-F238E27FC236}">
              <a16:creationId xmlns:a16="http://schemas.microsoft.com/office/drawing/2014/main" id="{FC18D1FA-BD88-4769-A3C0-405FE5601C94}"/>
            </a:ext>
          </a:extLst>
        </xdr:cNvPr>
        <xdr:cNvSpPr txBox="1"/>
      </xdr:nvSpPr>
      <xdr:spPr>
        <a:xfrm>
          <a:off x="16357600" y="14058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625" name="フローチャート: 判断 624">
          <a:extLst>
            <a:ext uri="{FF2B5EF4-FFF2-40B4-BE49-F238E27FC236}">
              <a16:creationId xmlns:a16="http://schemas.microsoft.com/office/drawing/2014/main" id="{9C6C61EC-8035-4205-A3C5-B4165D5F0DFE}"/>
            </a:ext>
          </a:extLst>
        </xdr:cNvPr>
        <xdr:cNvSpPr/>
      </xdr:nvSpPr>
      <xdr:spPr>
        <a:xfrm>
          <a:off x="16268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116295</xdr:rowOff>
    </xdr:from>
    <xdr:to>
      <xdr:col>81</xdr:col>
      <xdr:colOff>101600</xdr:colOff>
      <xdr:row>82</xdr:row>
      <xdr:rowOff>46445</xdr:rowOff>
    </xdr:to>
    <xdr:sp macro="" textlink="">
      <xdr:nvSpPr>
        <xdr:cNvPr id="626" name="フローチャート: 判断 625">
          <a:extLst>
            <a:ext uri="{FF2B5EF4-FFF2-40B4-BE49-F238E27FC236}">
              <a16:creationId xmlns:a16="http://schemas.microsoft.com/office/drawing/2014/main" id="{BAD1AED5-E3B1-4E51-BEB3-64F3F1D011E5}"/>
            </a:ext>
          </a:extLst>
        </xdr:cNvPr>
        <xdr:cNvSpPr/>
      </xdr:nvSpPr>
      <xdr:spPr>
        <a:xfrm>
          <a:off x="15430500" y="1400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99968</xdr:rowOff>
    </xdr:from>
    <xdr:to>
      <xdr:col>76</xdr:col>
      <xdr:colOff>165100</xdr:colOff>
      <xdr:row>82</xdr:row>
      <xdr:rowOff>30118</xdr:rowOff>
    </xdr:to>
    <xdr:sp macro="" textlink="">
      <xdr:nvSpPr>
        <xdr:cNvPr id="627" name="フローチャート: 判断 626">
          <a:extLst>
            <a:ext uri="{FF2B5EF4-FFF2-40B4-BE49-F238E27FC236}">
              <a16:creationId xmlns:a16="http://schemas.microsoft.com/office/drawing/2014/main" id="{73DD681A-35DF-4550-B225-2B593BC86FE0}"/>
            </a:ext>
          </a:extLst>
        </xdr:cNvPr>
        <xdr:cNvSpPr/>
      </xdr:nvSpPr>
      <xdr:spPr>
        <a:xfrm>
          <a:off x="14541500" y="1398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60779</xdr:rowOff>
    </xdr:from>
    <xdr:to>
      <xdr:col>72</xdr:col>
      <xdr:colOff>38100</xdr:colOff>
      <xdr:row>81</xdr:row>
      <xdr:rowOff>162379</xdr:rowOff>
    </xdr:to>
    <xdr:sp macro="" textlink="">
      <xdr:nvSpPr>
        <xdr:cNvPr id="628" name="フローチャート: 判断 627">
          <a:extLst>
            <a:ext uri="{FF2B5EF4-FFF2-40B4-BE49-F238E27FC236}">
              <a16:creationId xmlns:a16="http://schemas.microsoft.com/office/drawing/2014/main" id="{A3C36164-B7C2-4302-A56B-D8A9208C55FF}"/>
            </a:ext>
          </a:extLst>
        </xdr:cNvPr>
        <xdr:cNvSpPr/>
      </xdr:nvSpPr>
      <xdr:spPr>
        <a:xfrm>
          <a:off x="13652500" y="1394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152219</xdr:rowOff>
    </xdr:from>
    <xdr:to>
      <xdr:col>67</xdr:col>
      <xdr:colOff>101600</xdr:colOff>
      <xdr:row>81</xdr:row>
      <xdr:rowOff>82369</xdr:rowOff>
    </xdr:to>
    <xdr:sp macro="" textlink="">
      <xdr:nvSpPr>
        <xdr:cNvPr id="629" name="フローチャート: 判断 628">
          <a:extLst>
            <a:ext uri="{FF2B5EF4-FFF2-40B4-BE49-F238E27FC236}">
              <a16:creationId xmlns:a16="http://schemas.microsoft.com/office/drawing/2014/main" id="{172219AE-A9C0-446F-91FF-020832BC7218}"/>
            </a:ext>
          </a:extLst>
        </xdr:cNvPr>
        <xdr:cNvSpPr/>
      </xdr:nvSpPr>
      <xdr:spPr>
        <a:xfrm>
          <a:off x="12763500" y="1386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0" name="テキスト ボックス 629">
          <a:extLst>
            <a:ext uri="{FF2B5EF4-FFF2-40B4-BE49-F238E27FC236}">
              <a16:creationId xmlns:a16="http://schemas.microsoft.com/office/drawing/2014/main" id="{13CF72F4-6560-4460-BF5B-0B8EFA1B181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id="{7079FD97-2284-4677-AFB5-140C87E22DB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id="{EAAAACF8-4BBF-442E-A8A1-601EDA7AF25B}"/>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id="{EB3A4238-3225-4007-AA0D-1B98FC175D3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4" name="テキスト ボックス 633">
          <a:extLst>
            <a:ext uri="{FF2B5EF4-FFF2-40B4-BE49-F238E27FC236}">
              <a16:creationId xmlns:a16="http://schemas.microsoft.com/office/drawing/2014/main" id="{FE2FE1D6-E6CF-426E-9604-39E878001E6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41184</xdr:rowOff>
    </xdr:from>
    <xdr:to>
      <xdr:col>85</xdr:col>
      <xdr:colOff>177800</xdr:colOff>
      <xdr:row>80</xdr:row>
      <xdr:rowOff>142784</xdr:rowOff>
    </xdr:to>
    <xdr:sp macro="" textlink="">
      <xdr:nvSpPr>
        <xdr:cNvPr id="635" name="楕円 634">
          <a:extLst>
            <a:ext uri="{FF2B5EF4-FFF2-40B4-BE49-F238E27FC236}">
              <a16:creationId xmlns:a16="http://schemas.microsoft.com/office/drawing/2014/main" id="{4B69ABC6-D435-4F76-9C8F-25357718C793}"/>
            </a:ext>
          </a:extLst>
        </xdr:cNvPr>
        <xdr:cNvSpPr/>
      </xdr:nvSpPr>
      <xdr:spPr>
        <a:xfrm>
          <a:off x="16268700" y="1375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64061</xdr:rowOff>
    </xdr:from>
    <xdr:ext cx="405111" cy="259045"/>
    <xdr:sp macro="" textlink="">
      <xdr:nvSpPr>
        <xdr:cNvPr id="636" name="【児童館】&#10;有形固定資産減価償却率該当値テキスト">
          <a:extLst>
            <a:ext uri="{FF2B5EF4-FFF2-40B4-BE49-F238E27FC236}">
              <a16:creationId xmlns:a16="http://schemas.microsoft.com/office/drawing/2014/main" id="{4BD88908-B17C-47CA-81E4-B97293ED6E06}"/>
            </a:ext>
          </a:extLst>
        </xdr:cNvPr>
        <xdr:cNvSpPr txBox="1"/>
      </xdr:nvSpPr>
      <xdr:spPr>
        <a:xfrm>
          <a:off x="16357600" y="13608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150586</xdr:rowOff>
    </xdr:from>
    <xdr:to>
      <xdr:col>81</xdr:col>
      <xdr:colOff>101600</xdr:colOff>
      <xdr:row>81</xdr:row>
      <xdr:rowOff>80736</xdr:rowOff>
    </xdr:to>
    <xdr:sp macro="" textlink="">
      <xdr:nvSpPr>
        <xdr:cNvPr id="637" name="楕円 636">
          <a:extLst>
            <a:ext uri="{FF2B5EF4-FFF2-40B4-BE49-F238E27FC236}">
              <a16:creationId xmlns:a16="http://schemas.microsoft.com/office/drawing/2014/main" id="{2A50A259-4A50-42B7-BC27-483F0F81E357}"/>
            </a:ext>
          </a:extLst>
        </xdr:cNvPr>
        <xdr:cNvSpPr/>
      </xdr:nvSpPr>
      <xdr:spPr>
        <a:xfrm>
          <a:off x="15430500" y="1386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91984</xdr:rowOff>
    </xdr:from>
    <xdr:to>
      <xdr:col>85</xdr:col>
      <xdr:colOff>127000</xdr:colOff>
      <xdr:row>81</xdr:row>
      <xdr:rowOff>29936</xdr:rowOff>
    </xdr:to>
    <xdr:cxnSp macro="">
      <xdr:nvCxnSpPr>
        <xdr:cNvPr id="638" name="直線コネクタ 637">
          <a:extLst>
            <a:ext uri="{FF2B5EF4-FFF2-40B4-BE49-F238E27FC236}">
              <a16:creationId xmlns:a16="http://schemas.microsoft.com/office/drawing/2014/main" id="{10F45137-C78B-4AE0-9988-2E0D717121E9}"/>
            </a:ext>
          </a:extLst>
        </xdr:cNvPr>
        <xdr:cNvCxnSpPr/>
      </xdr:nvCxnSpPr>
      <xdr:spPr>
        <a:xfrm flipV="1">
          <a:off x="15481300" y="13807984"/>
          <a:ext cx="838200" cy="10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75474</xdr:rowOff>
    </xdr:from>
    <xdr:to>
      <xdr:col>76</xdr:col>
      <xdr:colOff>165100</xdr:colOff>
      <xdr:row>82</xdr:row>
      <xdr:rowOff>5624</xdr:rowOff>
    </xdr:to>
    <xdr:sp macro="" textlink="">
      <xdr:nvSpPr>
        <xdr:cNvPr id="639" name="楕円 638">
          <a:extLst>
            <a:ext uri="{FF2B5EF4-FFF2-40B4-BE49-F238E27FC236}">
              <a16:creationId xmlns:a16="http://schemas.microsoft.com/office/drawing/2014/main" id="{FC42012C-F5D9-408F-A415-E3CD7199EEAF}"/>
            </a:ext>
          </a:extLst>
        </xdr:cNvPr>
        <xdr:cNvSpPr/>
      </xdr:nvSpPr>
      <xdr:spPr>
        <a:xfrm>
          <a:off x="14541500" y="1396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29936</xdr:rowOff>
    </xdr:from>
    <xdr:to>
      <xdr:col>81</xdr:col>
      <xdr:colOff>50800</xdr:colOff>
      <xdr:row>81</xdr:row>
      <xdr:rowOff>126274</xdr:rowOff>
    </xdr:to>
    <xdr:cxnSp macro="">
      <xdr:nvCxnSpPr>
        <xdr:cNvPr id="640" name="直線コネクタ 639">
          <a:extLst>
            <a:ext uri="{FF2B5EF4-FFF2-40B4-BE49-F238E27FC236}">
              <a16:creationId xmlns:a16="http://schemas.microsoft.com/office/drawing/2014/main" id="{3A949FE9-872A-4379-87E7-89E9AF1F1614}"/>
            </a:ext>
          </a:extLst>
        </xdr:cNvPr>
        <xdr:cNvCxnSpPr/>
      </xdr:nvCxnSpPr>
      <xdr:spPr>
        <a:xfrm flipV="1">
          <a:off x="14592300" y="13917386"/>
          <a:ext cx="889000" cy="9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37572</xdr:rowOff>
    </xdr:from>
    <xdr:ext cx="405111" cy="259045"/>
    <xdr:sp macro="" textlink="">
      <xdr:nvSpPr>
        <xdr:cNvPr id="641" name="n_1aveValue【児童館】&#10;有形固定資産減価償却率">
          <a:extLst>
            <a:ext uri="{FF2B5EF4-FFF2-40B4-BE49-F238E27FC236}">
              <a16:creationId xmlns:a16="http://schemas.microsoft.com/office/drawing/2014/main" id="{213160D2-8F4C-4791-AD57-68A22704E42D}"/>
            </a:ext>
          </a:extLst>
        </xdr:cNvPr>
        <xdr:cNvSpPr txBox="1"/>
      </xdr:nvSpPr>
      <xdr:spPr>
        <a:xfrm>
          <a:off x="15266044" y="1409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21245</xdr:rowOff>
    </xdr:from>
    <xdr:ext cx="405111" cy="259045"/>
    <xdr:sp macro="" textlink="">
      <xdr:nvSpPr>
        <xdr:cNvPr id="642" name="n_2aveValue【児童館】&#10;有形固定資産減価償却率">
          <a:extLst>
            <a:ext uri="{FF2B5EF4-FFF2-40B4-BE49-F238E27FC236}">
              <a16:creationId xmlns:a16="http://schemas.microsoft.com/office/drawing/2014/main" id="{BCC22C9F-4156-4A1B-AFA4-9869F8599DFF}"/>
            </a:ext>
          </a:extLst>
        </xdr:cNvPr>
        <xdr:cNvSpPr txBox="1"/>
      </xdr:nvSpPr>
      <xdr:spPr>
        <a:xfrm>
          <a:off x="14389744" y="14080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7456</xdr:rowOff>
    </xdr:from>
    <xdr:ext cx="405111" cy="259045"/>
    <xdr:sp macro="" textlink="">
      <xdr:nvSpPr>
        <xdr:cNvPr id="643" name="n_3aveValue【児童館】&#10;有形固定資産減価償却率">
          <a:extLst>
            <a:ext uri="{FF2B5EF4-FFF2-40B4-BE49-F238E27FC236}">
              <a16:creationId xmlns:a16="http://schemas.microsoft.com/office/drawing/2014/main" id="{2F34A4DC-0951-41DA-94B2-87345DD8C48B}"/>
            </a:ext>
          </a:extLst>
        </xdr:cNvPr>
        <xdr:cNvSpPr txBox="1"/>
      </xdr:nvSpPr>
      <xdr:spPr>
        <a:xfrm>
          <a:off x="13500744" y="1372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98896</xdr:rowOff>
    </xdr:from>
    <xdr:ext cx="405111" cy="259045"/>
    <xdr:sp macro="" textlink="">
      <xdr:nvSpPr>
        <xdr:cNvPr id="644" name="n_4aveValue【児童館】&#10;有形固定資産減価償却率">
          <a:extLst>
            <a:ext uri="{FF2B5EF4-FFF2-40B4-BE49-F238E27FC236}">
              <a16:creationId xmlns:a16="http://schemas.microsoft.com/office/drawing/2014/main" id="{8D4C0A26-92D5-4052-8675-708516307E0F}"/>
            </a:ext>
          </a:extLst>
        </xdr:cNvPr>
        <xdr:cNvSpPr txBox="1"/>
      </xdr:nvSpPr>
      <xdr:spPr>
        <a:xfrm>
          <a:off x="12611744" y="1364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97263</xdr:rowOff>
    </xdr:from>
    <xdr:ext cx="405111" cy="259045"/>
    <xdr:sp macro="" textlink="">
      <xdr:nvSpPr>
        <xdr:cNvPr id="645" name="n_1mainValue【児童館】&#10;有形固定資産減価償却率">
          <a:extLst>
            <a:ext uri="{FF2B5EF4-FFF2-40B4-BE49-F238E27FC236}">
              <a16:creationId xmlns:a16="http://schemas.microsoft.com/office/drawing/2014/main" id="{3239AD2B-8906-4346-B19F-05FBAF1A6F53}"/>
            </a:ext>
          </a:extLst>
        </xdr:cNvPr>
        <xdr:cNvSpPr txBox="1"/>
      </xdr:nvSpPr>
      <xdr:spPr>
        <a:xfrm>
          <a:off x="15266044" y="1364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22151</xdr:rowOff>
    </xdr:from>
    <xdr:ext cx="405111" cy="259045"/>
    <xdr:sp macro="" textlink="">
      <xdr:nvSpPr>
        <xdr:cNvPr id="646" name="n_2mainValue【児童館】&#10;有形固定資産減価償却率">
          <a:extLst>
            <a:ext uri="{FF2B5EF4-FFF2-40B4-BE49-F238E27FC236}">
              <a16:creationId xmlns:a16="http://schemas.microsoft.com/office/drawing/2014/main" id="{459DD9D3-00DE-4A73-A538-B8E347FAF4EC}"/>
            </a:ext>
          </a:extLst>
        </xdr:cNvPr>
        <xdr:cNvSpPr txBox="1"/>
      </xdr:nvSpPr>
      <xdr:spPr>
        <a:xfrm>
          <a:off x="14389744" y="1373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7" name="正方形/長方形 646">
          <a:extLst>
            <a:ext uri="{FF2B5EF4-FFF2-40B4-BE49-F238E27FC236}">
              <a16:creationId xmlns:a16="http://schemas.microsoft.com/office/drawing/2014/main" id="{728CCFEF-3BD1-4B8F-854C-C5D048D3C3F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8" name="正方形/長方形 647">
          <a:extLst>
            <a:ext uri="{FF2B5EF4-FFF2-40B4-BE49-F238E27FC236}">
              <a16:creationId xmlns:a16="http://schemas.microsoft.com/office/drawing/2014/main" id="{E13B779D-4DF5-43F7-B45F-4BB9A62B5D0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9" name="正方形/長方形 648">
          <a:extLst>
            <a:ext uri="{FF2B5EF4-FFF2-40B4-BE49-F238E27FC236}">
              <a16:creationId xmlns:a16="http://schemas.microsoft.com/office/drawing/2014/main" id="{C722759A-BECB-4CA1-BC5E-464AB88F47B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0" name="正方形/長方形 649">
          <a:extLst>
            <a:ext uri="{FF2B5EF4-FFF2-40B4-BE49-F238E27FC236}">
              <a16:creationId xmlns:a16="http://schemas.microsoft.com/office/drawing/2014/main" id="{44A342D1-BE9B-42B9-AA3E-CA88D61EC61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1" name="正方形/長方形 650">
          <a:extLst>
            <a:ext uri="{FF2B5EF4-FFF2-40B4-BE49-F238E27FC236}">
              <a16:creationId xmlns:a16="http://schemas.microsoft.com/office/drawing/2014/main" id="{A3EC9F98-2D1B-45C6-BFE4-878B6571201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2" name="正方形/長方形 651">
          <a:extLst>
            <a:ext uri="{FF2B5EF4-FFF2-40B4-BE49-F238E27FC236}">
              <a16:creationId xmlns:a16="http://schemas.microsoft.com/office/drawing/2014/main" id="{C1E14476-2831-42E6-9983-65A89A34FF5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3" name="正方形/長方形 652">
          <a:extLst>
            <a:ext uri="{FF2B5EF4-FFF2-40B4-BE49-F238E27FC236}">
              <a16:creationId xmlns:a16="http://schemas.microsoft.com/office/drawing/2014/main" id="{8F4915DC-3648-486F-9E40-A6CD5ABC14D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4" name="正方形/長方形 653">
          <a:extLst>
            <a:ext uri="{FF2B5EF4-FFF2-40B4-BE49-F238E27FC236}">
              <a16:creationId xmlns:a16="http://schemas.microsoft.com/office/drawing/2014/main" id="{5E9217BE-2BDE-4F51-A890-41DA934CE50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5" name="テキスト ボックス 654">
          <a:extLst>
            <a:ext uri="{FF2B5EF4-FFF2-40B4-BE49-F238E27FC236}">
              <a16:creationId xmlns:a16="http://schemas.microsoft.com/office/drawing/2014/main" id="{D9CB6AA1-645F-43DE-A2E4-C010F828BFA9}"/>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6" name="直線コネクタ 655">
          <a:extLst>
            <a:ext uri="{FF2B5EF4-FFF2-40B4-BE49-F238E27FC236}">
              <a16:creationId xmlns:a16="http://schemas.microsoft.com/office/drawing/2014/main" id="{6247949E-2BEE-42AA-A3A2-45E84AD6F4E2}"/>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7" name="直線コネクタ 656">
          <a:extLst>
            <a:ext uri="{FF2B5EF4-FFF2-40B4-BE49-F238E27FC236}">
              <a16:creationId xmlns:a16="http://schemas.microsoft.com/office/drawing/2014/main" id="{B2115B92-7862-42A7-BB6A-509F61BE8115}"/>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8" name="テキスト ボックス 657">
          <a:extLst>
            <a:ext uri="{FF2B5EF4-FFF2-40B4-BE49-F238E27FC236}">
              <a16:creationId xmlns:a16="http://schemas.microsoft.com/office/drawing/2014/main" id="{377B605E-84F9-470D-90A8-BEFDA2E6E06F}"/>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9" name="直線コネクタ 658">
          <a:extLst>
            <a:ext uri="{FF2B5EF4-FFF2-40B4-BE49-F238E27FC236}">
              <a16:creationId xmlns:a16="http://schemas.microsoft.com/office/drawing/2014/main" id="{C05F077F-4C9F-4A42-B1F2-73FED1EF8BA2}"/>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0" name="テキスト ボックス 659">
          <a:extLst>
            <a:ext uri="{FF2B5EF4-FFF2-40B4-BE49-F238E27FC236}">
              <a16:creationId xmlns:a16="http://schemas.microsoft.com/office/drawing/2014/main" id="{2CF52DFA-01B7-41EB-A705-BF049BE2FDD1}"/>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1" name="直線コネクタ 660">
          <a:extLst>
            <a:ext uri="{FF2B5EF4-FFF2-40B4-BE49-F238E27FC236}">
              <a16:creationId xmlns:a16="http://schemas.microsoft.com/office/drawing/2014/main" id="{70A688ED-CCCD-4701-A698-84CD59CA330A}"/>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2" name="テキスト ボックス 661">
          <a:extLst>
            <a:ext uri="{FF2B5EF4-FFF2-40B4-BE49-F238E27FC236}">
              <a16:creationId xmlns:a16="http://schemas.microsoft.com/office/drawing/2014/main" id="{B1E2E40A-55A1-47FE-BA06-211EA7BFA089}"/>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3" name="直線コネクタ 662">
          <a:extLst>
            <a:ext uri="{FF2B5EF4-FFF2-40B4-BE49-F238E27FC236}">
              <a16:creationId xmlns:a16="http://schemas.microsoft.com/office/drawing/2014/main" id="{EA2192D1-3464-4087-BAE7-24B7CB3AE1CA}"/>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4" name="テキスト ボックス 663">
          <a:extLst>
            <a:ext uri="{FF2B5EF4-FFF2-40B4-BE49-F238E27FC236}">
              <a16:creationId xmlns:a16="http://schemas.microsoft.com/office/drawing/2014/main" id="{DF9F9257-4AC4-47A5-8533-4B151954DF9A}"/>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5" name="直線コネクタ 664">
          <a:extLst>
            <a:ext uri="{FF2B5EF4-FFF2-40B4-BE49-F238E27FC236}">
              <a16:creationId xmlns:a16="http://schemas.microsoft.com/office/drawing/2014/main" id="{624A608E-1548-4DF1-BF3E-D465072E7B8B}"/>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6" name="テキスト ボックス 665">
          <a:extLst>
            <a:ext uri="{FF2B5EF4-FFF2-40B4-BE49-F238E27FC236}">
              <a16:creationId xmlns:a16="http://schemas.microsoft.com/office/drawing/2014/main" id="{13DF288A-81C6-4F54-82B2-8A369F4ADCE7}"/>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7" name="直線コネクタ 666">
          <a:extLst>
            <a:ext uri="{FF2B5EF4-FFF2-40B4-BE49-F238E27FC236}">
              <a16:creationId xmlns:a16="http://schemas.microsoft.com/office/drawing/2014/main" id="{DBFB950E-C0D7-4B83-ADCA-9299E51C226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8" name="テキスト ボックス 667">
          <a:extLst>
            <a:ext uri="{FF2B5EF4-FFF2-40B4-BE49-F238E27FC236}">
              <a16:creationId xmlns:a16="http://schemas.microsoft.com/office/drawing/2014/main" id="{11E6A72F-352A-4630-9803-45E879442CC6}"/>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9" name="【児童館】&#10;一人当たり面積グラフ枠">
          <a:extLst>
            <a:ext uri="{FF2B5EF4-FFF2-40B4-BE49-F238E27FC236}">
              <a16:creationId xmlns:a16="http://schemas.microsoft.com/office/drawing/2014/main" id="{62ED9027-F338-4BF0-B0D7-3061091BFFF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76200</xdr:rowOff>
    </xdr:to>
    <xdr:cxnSp macro="">
      <xdr:nvCxnSpPr>
        <xdr:cNvPr id="670" name="直線コネクタ 669">
          <a:extLst>
            <a:ext uri="{FF2B5EF4-FFF2-40B4-BE49-F238E27FC236}">
              <a16:creationId xmlns:a16="http://schemas.microsoft.com/office/drawing/2014/main" id="{D9CFDB76-EDF9-4241-87F5-9624A421C752}"/>
            </a:ext>
          </a:extLst>
        </xdr:cNvPr>
        <xdr:cNvCxnSpPr/>
      </xdr:nvCxnSpPr>
      <xdr:spPr>
        <a:xfrm flipV="1">
          <a:off x="22160864" y="13296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71" name="【児童館】&#10;一人当たり面積最小値テキスト">
          <a:extLst>
            <a:ext uri="{FF2B5EF4-FFF2-40B4-BE49-F238E27FC236}">
              <a16:creationId xmlns:a16="http://schemas.microsoft.com/office/drawing/2014/main" id="{2B859BEB-9CED-4A32-BD9E-3AC6B7F588EF}"/>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72" name="直線コネクタ 671">
          <a:extLst>
            <a:ext uri="{FF2B5EF4-FFF2-40B4-BE49-F238E27FC236}">
              <a16:creationId xmlns:a16="http://schemas.microsoft.com/office/drawing/2014/main" id="{7641670A-0855-4E47-BBC3-199C25DB7151}"/>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673" name="【児童館】&#10;一人当たり面積最大値テキスト">
          <a:extLst>
            <a:ext uri="{FF2B5EF4-FFF2-40B4-BE49-F238E27FC236}">
              <a16:creationId xmlns:a16="http://schemas.microsoft.com/office/drawing/2014/main" id="{E85980D8-66A6-4CC6-8175-4A38907F7AA5}"/>
            </a:ext>
          </a:extLst>
        </xdr:cNvPr>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674" name="直線コネクタ 673">
          <a:extLst>
            <a:ext uri="{FF2B5EF4-FFF2-40B4-BE49-F238E27FC236}">
              <a16:creationId xmlns:a16="http://schemas.microsoft.com/office/drawing/2014/main" id="{197CFF45-3477-4CE4-9E0B-16E42A91A37A}"/>
            </a:ext>
          </a:extLst>
        </xdr:cNvPr>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111777</xdr:rowOff>
    </xdr:from>
    <xdr:ext cx="469744" cy="259045"/>
    <xdr:sp macro="" textlink="">
      <xdr:nvSpPr>
        <xdr:cNvPr id="675" name="【児童館】&#10;一人当たり面積平均値テキスト">
          <a:extLst>
            <a:ext uri="{FF2B5EF4-FFF2-40B4-BE49-F238E27FC236}">
              <a16:creationId xmlns:a16="http://schemas.microsoft.com/office/drawing/2014/main" id="{62F0B50B-94D1-4E01-80C3-555509A173FF}"/>
            </a:ext>
          </a:extLst>
        </xdr:cNvPr>
        <xdr:cNvSpPr txBox="1"/>
      </xdr:nvSpPr>
      <xdr:spPr>
        <a:xfrm>
          <a:off x="22199600" y="14342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676" name="フローチャート: 判断 675">
          <a:extLst>
            <a:ext uri="{FF2B5EF4-FFF2-40B4-BE49-F238E27FC236}">
              <a16:creationId xmlns:a16="http://schemas.microsoft.com/office/drawing/2014/main" id="{7EBC362D-EB86-434A-AD08-7291B091E589}"/>
            </a:ext>
          </a:extLst>
        </xdr:cNvPr>
        <xdr:cNvSpPr/>
      </xdr:nvSpPr>
      <xdr:spPr>
        <a:xfrm>
          <a:off x="221107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677" name="フローチャート: 判断 676">
          <a:extLst>
            <a:ext uri="{FF2B5EF4-FFF2-40B4-BE49-F238E27FC236}">
              <a16:creationId xmlns:a16="http://schemas.microsoft.com/office/drawing/2014/main" id="{A8911293-C892-4C6D-8CE2-9378088EDB5C}"/>
            </a:ext>
          </a:extLst>
        </xdr:cNvPr>
        <xdr:cNvSpPr/>
      </xdr:nvSpPr>
      <xdr:spPr>
        <a:xfrm>
          <a:off x="21272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0</xdr:rowOff>
    </xdr:from>
    <xdr:to>
      <xdr:col>107</xdr:col>
      <xdr:colOff>101600</xdr:colOff>
      <xdr:row>84</xdr:row>
      <xdr:rowOff>101600</xdr:rowOff>
    </xdr:to>
    <xdr:sp macro="" textlink="">
      <xdr:nvSpPr>
        <xdr:cNvPr id="678" name="フローチャート: 判断 677">
          <a:extLst>
            <a:ext uri="{FF2B5EF4-FFF2-40B4-BE49-F238E27FC236}">
              <a16:creationId xmlns:a16="http://schemas.microsoft.com/office/drawing/2014/main" id="{C9052C8A-A7B3-4C03-90C6-3F7701473F4F}"/>
            </a:ext>
          </a:extLst>
        </xdr:cNvPr>
        <xdr:cNvSpPr/>
      </xdr:nvSpPr>
      <xdr:spPr>
        <a:xfrm>
          <a:off x="203835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12700</xdr:rowOff>
    </xdr:from>
    <xdr:to>
      <xdr:col>102</xdr:col>
      <xdr:colOff>165100</xdr:colOff>
      <xdr:row>84</xdr:row>
      <xdr:rowOff>114300</xdr:rowOff>
    </xdr:to>
    <xdr:sp macro="" textlink="">
      <xdr:nvSpPr>
        <xdr:cNvPr id="679" name="フローチャート: 判断 678">
          <a:extLst>
            <a:ext uri="{FF2B5EF4-FFF2-40B4-BE49-F238E27FC236}">
              <a16:creationId xmlns:a16="http://schemas.microsoft.com/office/drawing/2014/main" id="{942394F8-54F5-451C-8269-32F642CFB03F}"/>
            </a:ext>
          </a:extLst>
        </xdr:cNvPr>
        <xdr:cNvSpPr/>
      </xdr:nvSpPr>
      <xdr:spPr>
        <a:xfrm>
          <a:off x="19494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133350</xdr:rowOff>
    </xdr:from>
    <xdr:to>
      <xdr:col>98</xdr:col>
      <xdr:colOff>38100</xdr:colOff>
      <xdr:row>84</xdr:row>
      <xdr:rowOff>63500</xdr:rowOff>
    </xdr:to>
    <xdr:sp macro="" textlink="">
      <xdr:nvSpPr>
        <xdr:cNvPr id="680" name="フローチャート: 判断 679">
          <a:extLst>
            <a:ext uri="{FF2B5EF4-FFF2-40B4-BE49-F238E27FC236}">
              <a16:creationId xmlns:a16="http://schemas.microsoft.com/office/drawing/2014/main" id="{436DFFEC-74DB-49EC-8A19-D04A764962DE}"/>
            </a:ext>
          </a:extLst>
        </xdr:cNvPr>
        <xdr:cNvSpPr/>
      </xdr:nvSpPr>
      <xdr:spPr>
        <a:xfrm>
          <a:off x="186055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1" name="テキスト ボックス 680">
          <a:extLst>
            <a:ext uri="{FF2B5EF4-FFF2-40B4-BE49-F238E27FC236}">
              <a16:creationId xmlns:a16="http://schemas.microsoft.com/office/drawing/2014/main" id="{64808AD2-8CBD-4F14-9736-B6262D48F6B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2" name="テキスト ボックス 681">
          <a:extLst>
            <a:ext uri="{FF2B5EF4-FFF2-40B4-BE49-F238E27FC236}">
              <a16:creationId xmlns:a16="http://schemas.microsoft.com/office/drawing/2014/main" id="{65869523-EDEA-4975-8919-FA0BA7978447}"/>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3" name="テキスト ボックス 682">
          <a:extLst>
            <a:ext uri="{FF2B5EF4-FFF2-40B4-BE49-F238E27FC236}">
              <a16:creationId xmlns:a16="http://schemas.microsoft.com/office/drawing/2014/main" id="{FCA671D9-DE25-4F3F-8068-E048CA32AD8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4" name="テキスト ボックス 683">
          <a:extLst>
            <a:ext uri="{FF2B5EF4-FFF2-40B4-BE49-F238E27FC236}">
              <a16:creationId xmlns:a16="http://schemas.microsoft.com/office/drawing/2014/main" id="{4B8DF2E6-6059-466A-BC6F-F4B9F413CD5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5" name="テキスト ボックス 684">
          <a:extLst>
            <a:ext uri="{FF2B5EF4-FFF2-40B4-BE49-F238E27FC236}">
              <a16:creationId xmlns:a16="http://schemas.microsoft.com/office/drawing/2014/main" id="{C70CC2FC-C6D4-421A-B72A-B8996B9D9659}"/>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69850</xdr:rowOff>
    </xdr:from>
    <xdr:to>
      <xdr:col>116</xdr:col>
      <xdr:colOff>114300</xdr:colOff>
      <xdr:row>84</xdr:row>
      <xdr:rowOff>0</xdr:rowOff>
    </xdr:to>
    <xdr:sp macro="" textlink="">
      <xdr:nvSpPr>
        <xdr:cNvPr id="686" name="楕円 685">
          <a:extLst>
            <a:ext uri="{FF2B5EF4-FFF2-40B4-BE49-F238E27FC236}">
              <a16:creationId xmlns:a16="http://schemas.microsoft.com/office/drawing/2014/main" id="{0BA292DE-7242-4658-B8C4-BD0127424C04}"/>
            </a:ext>
          </a:extLst>
        </xdr:cNvPr>
        <xdr:cNvSpPr/>
      </xdr:nvSpPr>
      <xdr:spPr>
        <a:xfrm>
          <a:off x="22110700" y="1430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92727</xdr:rowOff>
    </xdr:from>
    <xdr:ext cx="469744" cy="259045"/>
    <xdr:sp macro="" textlink="">
      <xdr:nvSpPr>
        <xdr:cNvPr id="687" name="【児童館】&#10;一人当たり面積該当値テキスト">
          <a:extLst>
            <a:ext uri="{FF2B5EF4-FFF2-40B4-BE49-F238E27FC236}">
              <a16:creationId xmlns:a16="http://schemas.microsoft.com/office/drawing/2014/main" id="{05BA28D6-29B0-4F55-8714-0BA9D60A55D6}"/>
            </a:ext>
          </a:extLst>
        </xdr:cNvPr>
        <xdr:cNvSpPr txBox="1"/>
      </xdr:nvSpPr>
      <xdr:spPr>
        <a:xfrm>
          <a:off x="22199600" y="141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146050</xdr:rowOff>
    </xdr:from>
    <xdr:to>
      <xdr:col>112</xdr:col>
      <xdr:colOff>38100</xdr:colOff>
      <xdr:row>84</xdr:row>
      <xdr:rowOff>76200</xdr:rowOff>
    </xdr:to>
    <xdr:sp macro="" textlink="">
      <xdr:nvSpPr>
        <xdr:cNvPr id="688" name="楕円 687">
          <a:extLst>
            <a:ext uri="{FF2B5EF4-FFF2-40B4-BE49-F238E27FC236}">
              <a16:creationId xmlns:a16="http://schemas.microsoft.com/office/drawing/2014/main" id="{F224B678-45F9-4BCC-B5B6-43965625CB6D}"/>
            </a:ext>
          </a:extLst>
        </xdr:cNvPr>
        <xdr:cNvSpPr/>
      </xdr:nvSpPr>
      <xdr:spPr>
        <a:xfrm>
          <a:off x="21272500" y="1437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120650</xdr:rowOff>
    </xdr:from>
    <xdr:to>
      <xdr:col>116</xdr:col>
      <xdr:colOff>63500</xdr:colOff>
      <xdr:row>84</xdr:row>
      <xdr:rowOff>25400</xdr:rowOff>
    </xdr:to>
    <xdr:cxnSp macro="">
      <xdr:nvCxnSpPr>
        <xdr:cNvPr id="689" name="直線コネクタ 688">
          <a:extLst>
            <a:ext uri="{FF2B5EF4-FFF2-40B4-BE49-F238E27FC236}">
              <a16:creationId xmlns:a16="http://schemas.microsoft.com/office/drawing/2014/main" id="{50659895-B2F5-497B-A2C6-6A184C25806E}"/>
            </a:ext>
          </a:extLst>
        </xdr:cNvPr>
        <xdr:cNvCxnSpPr/>
      </xdr:nvCxnSpPr>
      <xdr:spPr>
        <a:xfrm flipV="1">
          <a:off x="21323300" y="143510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38100</xdr:rowOff>
    </xdr:from>
    <xdr:to>
      <xdr:col>107</xdr:col>
      <xdr:colOff>101600</xdr:colOff>
      <xdr:row>84</xdr:row>
      <xdr:rowOff>139700</xdr:rowOff>
    </xdr:to>
    <xdr:sp macro="" textlink="">
      <xdr:nvSpPr>
        <xdr:cNvPr id="690" name="楕円 689">
          <a:extLst>
            <a:ext uri="{FF2B5EF4-FFF2-40B4-BE49-F238E27FC236}">
              <a16:creationId xmlns:a16="http://schemas.microsoft.com/office/drawing/2014/main" id="{AB6CDA6D-1D03-4CB8-A424-68C085F94056}"/>
            </a:ext>
          </a:extLst>
        </xdr:cNvPr>
        <xdr:cNvSpPr/>
      </xdr:nvSpPr>
      <xdr:spPr>
        <a:xfrm>
          <a:off x="20383500" y="1443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25400</xdr:rowOff>
    </xdr:from>
    <xdr:to>
      <xdr:col>111</xdr:col>
      <xdr:colOff>177800</xdr:colOff>
      <xdr:row>84</xdr:row>
      <xdr:rowOff>88900</xdr:rowOff>
    </xdr:to>
    <xdr:cxnSp macro="">
      <xdr:nvCxnSpPr>
        <xdr:cNvPr id="691" name="直線コネクタ 690">
          <a:extLst>
            <a:ext uri="{FF2B5EF4-FFF2-40B4-BE49-F238E27FC236}">
              <a16:creationId xmlns:a16="http://schemas.microsoft.com/office/drawing/2014/main" id="{D6E53225-D7C8-4958-B240-7592561D6045}"/>
            </a:ext>
          </a:extLst>
        </xdr:cNvPr>
        <xdr:cNvCxnSpPr/>
      </xdr:nvCxnSpPr>
      <xdr:spPr>
        <a:xfrm flipV="1">
          <a:off x="20434300" y="14427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67327</xdr:rowOff>
    </xdr:from>
    <xdr:ext cx="469744" cy="259045"/>
    <xdr:sp macro="" textlink="">
      <xdr:nvSpPr>
        <xdr:cNvPr id="692" name="n_1aveValue【児童館】&#10;一人当たり面積">
          <a:extLst>
            <a:ext uri="{FF2B5EF4-FFF2-40B4-BE49-F238E27FC236}">
              <a16:creationId xmlns:a16="http://schemas.microsoft.com/office/drawing/2014/main" id="{AF9F2E55-1FBA-4312-8DCC-5D70DB7CA813}"/>
            </a:ext>
          </a:extLst>
        </xdr:cNvPr>
        <xdr:cNvSpPr txBox="1"/>
      </xdr:nvSpPr>
      <xdr:spPr>
        <a:xfrm>
          <a:off x="210757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118127</xdr:rowOff>
    </xdr:from>
    <xdr:ext cx="469744" cy="259045"/>
    <xdr:sp macro="" textlink="">
      <xdr:nvSpPr>
        <xdr:cNvPr id="693" name="n_2aveValue【児童館】&#10;一人当たり面積">
          <a:extLst>
            <a:ext uri="{FF2B5EF4-FFF2-40B4-BE49-F238E27FC236}">
              <a16:creationId xmlns:a16="http://schemas.microsoft.com/office/drawing/2014/main" id="{3BED93E9-0AE4-4DBE-ACE1-112D9B0BF158}"/>
            </a:ext>
          </a:extLst>
        </xdr:cNvPr>
        <xdr:cNvSpPr txBox="1"/>
      </xdr:nvSpPr>
      <xdr:spPr>
        <a:xfrm>
          <a:off x="201994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130827</xdr:rowOff>
    </xdr:from>
    <xdr:ext cx="469744" cy="259045"/>
    <xdr:sp macro="" textlink="">
      <xdr:nvSpPr>
        <xdr:cNvPr id="694" name="n_3aveValue【児童館】&#10;一人当たり面積">
          <a:extLst>
            <a:ext uri="{FF2B5EF4-FFF2-40B4-BE49-F238E27FC236}">
              <a16:creationId xmlns:a16="http://schemas.microsoft.com/office/drawing/2014/main" id="{65A1F3BF-7CF5-4796-8291-8975FC3266CF}"/>
            </a:ext>
          </a:extLst>
        </xdr:cNvPr>
        <xdr:cNvSpPr txBox="1"/>
      </xdr:nvSpPr>
      <xdr:spPr>
        <a:xfrm>
          <a:off x="19310427" y="141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80027</xdr:rowOff>
    </xdr:from>
    <xdr:ext cx="469744" cy="259045"/>
    <xdr:sp macro="" textlink="">
      <xdr:nvSpPr>
        <xdr:cNvPr id="695" name="n_4aveValue【児童館】&#10;一人当たり面積">
          <a:extLst>
            <a:ext uri="{FF2B5EF4-FFF2-40B4-BE49-F238E27FC236}">
              <a16:creationId xmlns:a16="http://schemas.microsoft.com/office/drawing/2014/main" id="{631D2F98-0B39-4235-9C17-ADBC5E4652F1}"/>
            </a:ext>
          </a:extLst>
        </xdr:cNvPr>
        <xdr:cNvSpPr txBox="1"/>
      </xdr:nvSpPr>
      <xdr:spPr>
        <a:xfrm>
          <a:off x="184214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92727</xdr:rowOff>
    </xdr:from>
    <xdr:ext cx="469744" cy="259045"/>
    <xdr:sp macro="" textlink="">
      <xdr:nvSpPr>
        <xdr:cNvPr id="696" name="n_1mainValue【児童館】&#10;一人当たり面積">
          <a:extLst>
            <a:ext uri="{FF2B5EF4-FFF2-40B4-BE49-F238E27FC236}">
              <a16:creationId xmlns:a16="http://schemas.microsoft.com/office/drawing/2014/main" id="{C26CC6D0-45B4-441A-9690-ED2C3008B00C}"/>
            </a:ext>
          </a:extLst>
        </xdr:cNvPr>
        <xdr:cNvSpPr txBox="1"/>
      </xdr:nvSpPr>
      <xdr:spPr>
        <a:xfrm>
          <a:off x="21075727" y="141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130827</xdr:rowOff>
    </xdr:from>
    <xdr:ext cx="469744" cy="259045"/>
    <xdr:sp macro="" textlink="">
      <xdr:nvSpPr>
        <xdr:cNvPr id="697" name="n_2mainValue【児童館】&#10;一人当たり面積">
          <a:extLst>
            <a:ext uri="{FF2B5EF4-FFF2-40B4-BE49-F238E27FC236}">
              <a16:creationId xmlns:a16="http://schemas.microsoft.com/office/drawing/2014/main" id="{AE76F073-998A-43AE-8C6C-C662B7E2558D}"/>
            </a:ext>
          </a:extLst>
        </xdr:cNvPr>
        <xdr:cNvSpPr txBox="1"/>
      </xdr:nvSpPr>
      <xdr:spPr>
        <a:xfrm>
          <a:off x="20199427" y="1453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8" name="正方形/長方形 697">
          <a:extLst>
            <a:ext uri="{FF2B5EF4-FFF2-40B4-BE49-F238E27FC236}">
              <a16:creationId xmlns:a16="http://schemas.microsoft.com/office/drawing/2014/main" id="{696278F7-B16D-462E-A7D3-CC0BBE25649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9" name="正方形/長方形 698">
          <a:extLst>
            <a:ext uri="{FF2B5EF4-FFF2-40B4-BE49-F238E27FC236}">
              <a16:creationId xmlns:a16="http://schemas.microsoft.com/office/drawing/2014/main" id="{05C0C1C7-8293-44E5-9FC0-5E37E0B3A85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0" name="正方形/長方形 699">
          <a:extLst>
            <a:ext uri="{FF2B5EF4-FFF2-40B4-BE49-F238E27FC236}">
              <a16:creationId xmlns:a16="http://schemas.microsoft.com/office/drawing/2014/main" id="{28569EC7-3F36-4F41-9F94-9329AFD41F0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1" name="正方形/長方形 700">
          <a:extLst>
            <a:ext uri="{FF2B5EF4-FFF2-40B4-BE49-F238E27FC236}">
              <a16:creationId xmlns:a16="http://schemas.microsoft.com/office/drawing/2014/main" id="{162A7148-BC2D-4A4E-8C4A-E89BFA1E8AA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2" name="正方形/長方形 701">
          <a:extLst>
            <a:ext uri="{FF2B5EF4-FFF2-40B4-BE49-F238E27FC236}">
              <a16:creationId xmlns:a16="http://schemas.microsoft.com/office/drawing/2014/main" id="{8F68D000-698A-4344-B08F-45BB61F5BE4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3" name="正方形/長方形 702">
          <a:extLst>
            <a:ext uri="{FF2B5EF4-FFF2-40B4-BE49-F238E27FC236}">
              <a16:creationId xmlns:a16="http://schemas.microsoft.com/office/drawing/2014/main" id="{0FB5F784-776A-4588-9877-B5D3FF6EB8B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4" name="正方形/長方形 703">
          <a:extLst>
            <a:ext uri="{FF2B5EF4-FFF2-40B4-BE49-F238E27FC236}">
              <a16:creationId xmlns:a16="http://schemas.microsoft.com/office/drawing/2014/main" id="{38E5DC5C-A29F-432A-BBDF-BAC72E3A8EC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5" name="正方形/長方形 704">
          <a:extLst>
            <a:ext uri="{FF2B5EF4-FFF2-40B4-BE49-F238E27FC236}">
              <a16:creationId xmlns:a16="http://schemas.microsoft.com/office/drawing/2014/main" id="{705A62A0-2A45-4A44-A5D5-F97E75E8A3E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6" name="テキスト ボックス 705">
          <a:extLst>
            <a:ext uri="{FF2B5EF4-FFF2-40B4-BE49-F238E27FC236}">
              <a16:creationId xmlns:a16="http://schemas.microsoft.com/office/drawing/2014/main" id="{BB5A8417-2F15-4E19-AD21-4C1A58CF28F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7" name="直線コネクタ 706">
          <a:extLst>
            <a:ext uri="{FF2B5EF4-FFF2-40B4-BE49-F238E27FC236}">
              <a16:creationId xmlns:a16="http://schemas.microsoft.com/office/drawing/2014/main" id="{01F3F95E-B3CD-499D-844B-2D59794883B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8" name="テキスト ボックス 707">
          <a:extLst>
            <a:ext uri="{FF2B5EF4-FFF2-40B4-BE49-F238E27FC236}">
              <a16:creationId xmlns:a16="http://schemas.microsoft.com/office/drawing/2014/main" id="{5E7A9263-BC26-44A0-9756-392E9507B96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09" name="直線コネクタ 708">
          <a:extLst>
            <a:ext uri="{FF2B5EF4-FFF2-40B4-BE49-F238E27FC236}">
              <a16:creationId xmlns:a16="http://schemas.microsoft.com/office/drawing/2014/main" id="{28D8ED4E-908F-41E6-BA5C-F8AC2AD5F7BC}"/>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10" name="テキスト ボックス 709">
          <a:extLst>
            <a:ext uri="{FF2B5EF4-FFF2-40B4-BE49-F238E27FC236}">
              <a16:creationId xmlns:a16="http://schemas.microsoft.com/office/drawing/2014/main" id="{C4D8026B-CE13-4CBC-BE1A-FF3872A621EB}"/>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1" name="直線コネクタ 710">
          <a:extLst>
            <a:ext uri="{FF2B5EF4-FFF2-40B4-BE49-F238E27FC236}">
              <a16:creationId xmlns:a16="http://schemas.microsoft.com/office/drawing/2014/main" id="{33CE3F30-3097-4CC2-9190-4FB44808E771}"/>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2" name="テキスト ボックス 711">
          <a:extLst>
            <a:ext uri="{FF2B5EF4-FFF2-40B4-BE49-F238E27FC236}">
              <a16:creationId xmlns:a16="http://schemas.microsoft.com/office/drawing/2014/main" id="{E55AEE0C-A367-491F-8F54-8E01CDEB868C}"/>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3" name="直線コネクタ 712">
          <a:extLst>
            <a:ext uri="{FF2B5EF4-FFF2-40B4-BE49-F238E27FC236}">
              <a16:creationId xmlns:a16="http://schemas.microsoft.com/office/drawing/2014/main" id="{A5A492B6-3E45-401F-B8E5-C589CD5C400D}"/>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4" name="テキスト ボックス 713">
          <a:extLst>
            <a:ext uri="{FF2B5EF4-FFF2-40B4-BE49-F238E27FC236}">
              <a16:creationId xmlns:a16="http://schemas.microsoft.com/office/drawing/2014/main" id="{6497085D-7B89-4960-95A3-22AEA7E0547E}"/>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5" name="直線コネクタ 714">
          <a:extLst>
            <a:ext uri="{FF2B5EF4-FFF2-40B4-BE49-F238E27FC236}">
              <a16:creationId xmlns:a16="http://schemas.microsoft.com/office/drawing/2014/main" id="{D955F0E8-7329-4159-860A-14B8E5F047A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6" name="テキスト ボックス 715">
          <a:extLst>
            <a:ext uri="{FF2B5EF4-FFF2-40B4-BE49-F238E27FC236}">
              <a16:creationId xmlns:a16="http://schemas.microsoft.com/office/drawing/2014/main" id="{4B4E7E87-F629-47FD-A750-7173C2990245}"/>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7" name="直線コネクタ 716">
          <a:extLst>
            <a:ext uri="{FF2B5EF4-FFF2-40B4-BE49-F238E27FC236}">
              <a16:creationId xmlns:a16="http://schemas.microsoft.com/office/drawing/2014/main" id="{3AD5AE04-1AB8-4973-9958-14F2116C3B47}"/>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8" name="テキスト ボックス 717">
          <a:extLst>
            <a:ext uri="{FF2B5EF4-FFF2-40B4-BE49-F238E27FC236}">
              <a16:creationId xmlns:a16="http://schemas.microsoft.com/office/drawing/2014/main" id="{AE2FBDDF-3887-4369-8190-692C001815C9}"/>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9" name="直線コネクタ 718">
          <a:extLst>
            <a:ext uri="{FF2B5EF4-FFF2-40B4-BE49-F238E27FC236}">
              <a16:creationId xmlns:a16="http://schemas.microsoft.com/office/drawing/2014/main" id="{7FFC679E-8FBA-4855-9DAE-1F059E16C065}"/>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20" name="テキスト ボックス 719">
          <a:extLst>
            <a:ext uri="{FF2B5EF4-FFF2-40B4-BE49-F238E27FC236}">
              <a16:creationId xmlns:a16="http://schemas.microsoft.com/office/drawing/2014/main" id="{571041AB-462D-4274-B5E1-383AFA3C49A3}"/>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1" name="直線コネクタ 720">
          <a:extLst>
            <a:ext uri="{FF2B5EF4-FFF2-40B4-BE49-F238E27FC236}">
              <a16:creationId xmlns:a16="http://schemas.microsoft.com/office/drawing/2014/main" id="{8800CAED-C13D-415B-9BE9-6F85954C637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2" name="【公民館】&#10;有形固定資産減価償却率グラフ枠">
          <a:extLst>
            <a:ext uri="{FF2B5EF4-FFF2-40B4-BE49-F238E27FC236}">
              <a16:creationId xmlns:a16="http://schemas.microsoft.com/office/drawing/2014/main" id="{0C876715-9132-465A-B4BB-72079494331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109</xdr:row>
      <xdr:rowOff>35379</xdr:rowOff>
    </xdr:to>
    <xdr:cxnSp macro="">
      <xdr:nvCxnSpPr>
        <xdr:cNvPr id="723" name="直線コネクタ 722">
          <a:extLst>
            <a:ext uri="{FF2B5EF4-FFF2-40B4-BE49-F238E27FC236}">
              <a16:creationId xmlns:a16="http://schemas.microsoft.com/office/drawing/2014/main" id="{6885BC05-632F-475E-B5A3-BBCDF6D63154}"/>
            </a:ext>
          </a:extLst>
        </xdr:cNvPr>
        <xdr:cNvCxnSpPr/>
      </xdr:nvCxnSpPr>
      <xdr:spPr>
        <a:xfrm flipV="1">
          <a:off x="16318864" y="1722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24" name="【公民館】&#10;有形固定資産減価償却率最小値テキスト">
          <a:extLst>
            <a:ext uri="{FF2B5EF4-FFF2-40B4-BE49-F238E27FC236}">
              <a16:creationId xmlns:a16="http://schemas.microsoft.com/office/drawing/2014/main" id="{54E3DC03-4415-40B4-8A59-0053A957C4A6}"/>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25" name="直線コネクタ 724">
          <a:extLst>
            <a:ext uri="{FF2B5EF4-FFF2-40B4-BE49-F238E27FC236}">
              <a16:creationId xmlns:a16="http://schemas.microsoft.com/office/drawing/2014/main" id="{53F545B0-A5DA-4967-B408-A6AB96B88F63}"/>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340478" cy="259045"/>
    <xdr:sp macro="" textlink="">
      <xdr:nvSpPr>
        <xdr:cNvPr id="726" name="【公民館】&#10;有形固定資産減価償却率最大値テキスト">
          <a:extLst>
            <a:ext uri="{FF2B5EF4-FFF2-40B4-BE49-F238E27FC236}">
              <a16:creationId xmlns:a16="http://schemas.microsoft.com/office/drawing/2014/main" id="{BD1E5756-026F-4925-99E5-BAB4C75FBB52}"/>
            </a:ext>
          </a:extLst>
        </xdr:cNvPr>
        <xdr:cNvSpPr txBox="1"/>
      </xdr:nvSpPr>
      <xdr:spPr>
        <a:xfrm>
          <a:off x="16357600" y="1699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727" name="直線コネクタ 726">
          <a:extLst>
            <a:ext uri="{FF2B5EF4-FFF2-40B4-BE49-F238E27FC236}">
              <a16:creationId xmlns:a16="http://schemas.microsoft.com/office/drawing/2014/main" id="{C8A536D9-1152-4BD7-AFCB-35AF8A80C11E}"/>
            </a:ext>
          </a:extLst>
        </xdr:cNvPr>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49547</xdr:rowOff>
    </xdr:from>
    <xdr:ext cx="405111" cy="259045"/>
    <xdr:sp macro="" textlink="">
      <xdr:nvSpPr>
        <xdr:cNvPr id="728" name="【公民館】&#10;有形固定資産減価償却率平均値テキスト">
          <a:extLst>
            <a:ext uri="{FF2B5EF4-FFF2-40B4-BE49-F238E27FC236}">
              <a16:creationId xmlns:a16="http://schemas.microsoft.com/office/drawing/2014/main" id="{F4B9FC49-0F58-4D02-8EF2-2A53DB1CF265}"/>
            </a:ext>
          </a:extLst>
        </xdr:cNvPr>
        <xdr:cNvSpPr txBox="1"/>
      </xdr:nvSpPr>
      <xdr:spPr>
        <a:xfrm>
          <a:off x="16357600" y="1805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729" name="フローチャート: 判断 728">
          <a:extLst>
            <a:ext uri="{FF2B5EF4-FFF2-40B4-BE49-F238E27FC236}">
              <a16:creationId xmlns:a16="http://schemas.microsoft.com/office/drawing/2014/main" id="{74D3B6D9-68FB-4785-8FAE-B21B7EEB8D38}"/>
            </a:ext>
          </a:extLst>
        </xdr:cNvPr>
        <xdr:cNvSpPr/>
      </xdr:nvSpPr>
      <xdr:spPr>
        <a:xfrm>
          <a:off x="16268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69487</xdr:rowOff>
    </xdr:from>
    <xdr:to>
      <xdr:col>81</xdr:col>
      <xdr:colOff>101600</xdr:colOff>
      <xdr:row>105</xdr:row>
      <xdr:rowOff>171087</xdr:rowOff>
    </xdr:to>
    <xdr:sp macro="" textlink="">
      <xdr:nvSpPr>
        <xdr:cNvPr id="730" name="フローチャート: 判断 729">
          <a:extLst>
            <a:ext uri="{FF2B5EF4-FFF2-40B4-BE49-F238E27FC236}">
              <a16:creationId xmlns:a16="http://schemas.microsoft.com/office/drawing/2014/main" id="{6C4CD9E8-069E-4872-9E86-4EA2722C928A}"/>
            </a:ext>
          </a:extLst>
        </xdr:cNvPr>
        <xdr:cNvSpPr/>
      </xdr:nvSpPr>
      <xdr:spPr>
        <a:xfrm>
          <a:off x="154305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56424</xdr:rowOff>
    </xdr:from>
    <xdr:to>
      <xdr:col>76</xdr:col>
      <xdr:colOff>165100</xdr:colOff>
      <xdr:row>105</xdr:row>
      <xdr:rowOff>158024</xdr:rowOff>
    </xdr:to>
    <xdr:sp macro="" textlink="">
      <xdr:nvSpPr>
        <xdr:cNvPr id="731" name="フローチャート: 判断 730">
          <a:extLst>
            <a:ext uri="{FF2B5EF4-FFF2-40B4-BE49-F238E27FC236}">
              <a16:creationId xmlns:a16="http://schemas.microsoft.com/office/drawing/2014/main" id="{DDDBFC06-1FF8-4798-9377-E124701AAF5B}"/>
            </a:ext>
          </a:extLst>
        </xdr:cNvPr>
        <xdr:cNvSpPr/>
      </xdr:nvSpPr>
      <xdr:spPr>
        <a:xfrm>
          <a:off x="14541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48261</xdr:rowOff>
    </xdr:from>
    <xdr:to>
      <xdr:col>72</xdr:col>
      <xdr:colOff>38100</xdr:colOff>
      <xdr:row>105</xdr:row>
      <xdr:rowOff>149861</xdr:rowOff>
    </xdr:to>
    <xdr:sp macro="" textlink="">
      <xdr:nvSpPr>
        <xdr:cNvPr id="732" name="フローチャート: 判断 731">
          <a:extLst>
            <a:ext uri="{FF2B5EF4-FFF2-40B4-BE49-F238E27FC236}">
              <a16:creationId xmlns:a16="http://schemas.microsoft.com/office/drawing/2014/main" id="{0C0CBDD0-6F34-4A4D-B514-23DD026CCA83}"/>
            </a:ext>
          </a:extLst>
        </xdr:cNvPr>
        <xdr:cNvSpPr/>
      </xdr:nvSpPr>
      <xdr:spPr>
        <a:xfrm>
          <a:off x="13652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733" name="フローチャート: 判断 732">
          <a:extLst>
            <a:ext uri="{FF2B5EF4-FFF2-40B4-BE49-F238E27FC236}">
              <a16:creationId xmlns:a16="http://schemas.microsoft.com/office/drawing/2014/main" id="{CE4EC6C1-B44C-4A41-9E04-4F27DA02F0A9}"/>
            </a:ext>
          </a:extLst>
        </xdr:cNvPr>
        <xdr:cNvSpPr/>
      </xdr:nvSpPr>
      <xdr:spPr>
        <a:xfrm>
          <a:off x="1276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69A46C59-8B0C-480C-B2BE-81930848DDF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6D8A7650-D737-45B6-9D0D-7D94A29BA17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47A4AD81-8773-4108-B4DF-91AE900EB67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59F3959B-3B94-473B-92F1-C1DBC1F9559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FBC612AF-F221-4FC0-9104-01DD4EAA08A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160927</xdr:rowOff>
    </xdr:from>
    <xdr:to>
      <xdr:col>85</xdr:col>
      <xdr:colOff>177800</xdr:colOff>
      <xdr:row>103</xdr:row>
      <xdr:rowOff>91077</xdr:rowOff>
    </xdr:to>
    <xdr:sp macro="" textlink="">
      <xdr:nvSpPr>
        <xdr:cNvPr id="739" name="楕円 738">
          <a:extLst>
            <a:ext uri="{FF2B5EF4-FFF2-40B4-BE49-F238E27FC236}">
              <a16:creationId xmlns:a16="http://schemas.microsoft.com/office/drawing/2014/main" id="{B698DC90-955E-4990-BC7C-C87ED336D4A9}"/>
            </a:ext>
          </a:extLst>
        </xdr:cNvPr>
        <xdr:cNvSpPr/>
      </xdr:nvSpPr>
      <xdr:spPr>
        <a:xfrm>
          <a:off x="16268700" y="1764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12354</xdr:rowOff>
    </xdr:from>
    <xdr:ext cx="405111" cy="259045"/>
    <xdr:sp macro="" textlink="">
      <xdr:nvSpPr>
        <xdr:cNvPr id="740" name="【公民館】&#10;有形固定資産減価償却率該当値テキスト">
          <a:extLst>
            <a:ext uri="{FF2B5EF4-FFF2-40B4-BE49-F238E27FC236}">
              <a16:creationId xmlns:a16="http://schemas.microsoft.com/office/drawing/2014/main" id="{05072428-3459-4016-8DCE-181C0DEA0D4B}"/>
            </a:ext>
          </a:extLst>
        </xdr:cNvPr>
        <xdr:cNvSpPr txBox="1"/>
      </xdr:nvSpPr>
      <xdr:spPr>
        <a:xfrm>
          <a:off x="16357600" y="17500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41729</xdr:rowOff>
    </xdr:from>
    <xdr:to>
      <xdr:col>81</xdr:col>
      <xdr:colOff>101600</xdr:colOff>
      <xdr:row>103</xdr:row>
      <xdr:rowOff>143329</xdr:rowOff>
    </xdr:to>
    <xdr:sp macro="" textlink="">
      <xdr:nvSpPr>
        <xdr:cNvPr id="741" name="楕円 740">
          <a:extLst>
            <a:ext uri="{FF2B5EF4-FFF2-40B4-BE49-F238E27FC236}">
              <a16:creationId xmlns:a16="http://schemas.microsoft.com/office/drawing/2014/main" id="{8A79FB28-52EE-4EC5-B2D1-511BB1052915}"/>
            </a:ext>
          </a:extLst>
        </xdr:cNvPr>
        <xdr:cNvSpPr/>
      </xdr:nvSpPr>
      <xdr:spPr>
        <a:xfrm>
          <a:off x="15430500" y="1770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40277</xdr:rowOff>
    </xdr:from>
    <xdr:to>
      <xdr:col>85</xdr:col>
      <xdr:colOff>127000</xdr:colOff>
      <xdr:row>103</xdr:row>
      <xdr:rowOff>92529</xdr:rowOff>
    </xdr:to>
    <xdr:cxnSp macro="">
      <xdr:nvCxnSpPr>
        <xdr:cNvPr id="742" name="直線コネクタ 741">
          <a:extLst>
            <a:ext uri="{FF2B5EF4-FFF2-40B4-BE49-F238E27FC236}">
              <a16:creationId xmlns:a16="http://schemas.microsoft.com/office/drawing/2014/main" id="{B6075340-1055-494A-B91D-E229E8D0C5DB}"/>
            </a:ext>
          </a:extLst>
        </xdr:cNvPr>
        <xdr:cNvCxnSpPr/>
      </xdr:nvCxnSpPr>
      <xdr:spPr>
        <a:xfrm flipV="1">
          <a:off x="15481300" y="17699627"/>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170724</xdr:rowOff>
    </xdr:from>
    <xdr:to>
      <xdr:col>76</xdr:col>
      <xdr:colOff>165100</xdr:colOff>
      <xdr:row>103</xdr:row>
      <xdr:rowOff>100874</xdr:rowOff>
    </xdr:to>
    <xdr:sp macro="" textlink="">
      <xdr:nvSpPr>
        <xdr:cNvPr id="743" name="楕円 742">
          <a:extLst>
            <a:ext uri="{FF2B5EF4-FFF2-40B4-BE49-F238E27FC236}">
              <a16:creationId xmlns:a16="http://schemas.microsoft.com/office/drawing/2014/main" id="{9BD4423F-B7A6-4195-9216-08A8471F7613}"/>
            </a:ext>
          </a:extLst>
        </xdr:cNvPr>
        <xdr:cNvSpPr/>
      </xdr:nvSpPr>
      <xdr:spPr>
        <a:xfrm>
          <a:off x="14541500" y="1765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50074</xdr:rowOff>
    </xdr:from>
    <xdr:to>
      <xdr:col>81</xdr:col>
      <xdr:colOff>50800</xdr:colOff>
      <xdr:row>103</xdr:row>
      <xdr:rowOff>92529</xdr:rowOff>
    </xdr:to>
    <xdr:cxnSp macro="">
      <xdr:nvCxnSpPr>
        <xdr:cNvPr id="744" name="直線コネクタ 743">
          <a:extLst>
            <a:ext uri="{FF2B5EF4-FFF2-40B4-BE49-F238E27FC236}">
              <a16:creationId xmlns:a16="http://schemas.microsoft.com/office/drawing/2014/main" id="{E5DF8B98-6570-4D52-98C3-BBECEC30724E}"/>
            </a:ext>
          </a:extLst>
        </xdr:cNvPr>
        <xdr:cNvCxnSpPr/>
      </xdr:nvCxnSpPr>
      <xdr:spPr>
        <a:xfrm>
          <a:off x="14592300" y="17709424"/>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144599</xdr:rowOff>
    </xdr:from>
    <xdr:to>
      <xdr:col>72</xdr:col>
      <xdr:colOff>38100</xdr:colOff>
      <xdr:row>103</xdr:row>
      <xdr:rowOff>74749</xdr:rowOff>
    </xdr:to>
    <xdr:sp macro="" textlink="">
      <xdr:nvSpPr>
        <xdr:cNvPr id="745" name="楕円 744">
          <a:extLst>
            <a:ext uri="{FF2B5EF4-FFF2-40B4-BE49-F238E27FC236}">
              <a16:creationId xmlns:a16="http://schemas.microsoft.com/office/drawing/2014/main" id="{6033C60B-86A8-4CD2-B781-E2C5CA541792}"/>
            </a:ext>
          </a:extLst>
        </xdr:cNvPr>
        <xdr:cNvSpPr/>
      </xdr:nvSpPr>
      <xdr:spPr>
        <a:xfrm>
          <a:off x="13652500" y="1763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23949</xdr:rowOff>
    </xdr:from>
    <xdr:to>
      <xdr:col>76</xdr:col>
      <xdr:colOff>114300</xdr:colOff>
      <xdr:row>103</xdr:row>
      <xdr:rowOff>50074</xdr:rowOff>
    </xdr:to>
    <xdr:cxnSp macro="">
      <xdr:nvCxnSpPr>
        <xdr:cNvPr id="746" name="直線コネクタ 745">
          <a:extLst>
            <a:ext uri="{FF2B5EF4-FFF2-40B4-BE49-F238E27FC236}">
              <a16:creationId xmlns:a16="http://schemas.microsoft.com/office/drawing/2014/main" id="{F1671C2F-C29A-4304-A0EA-EA01159550C1}"/>
            </a:ext>
          </a:extLst>
        </xdr:cNvPr>
        <xdr:cNvCxnSpPr/>
      </xdr:nvCxnSpPr>
      <xdr:spPr>
        <a:xfrm>
          <a:off x="13703300" y="1768329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162214</xdr:rowOff>
    </xdr:from>
    <xdr:ext cx="405111" cy="259045"/>
    <xdr:sp macro="" textlink="">
      <xdr:nvSpPr>
        <xdr:cNvPr id="747" name="n_1aveValue【公民館】&#10;有形固定資産減価償却率">
          <a:extLst>
            <a:ext uri="{FF2B5EF4-FFF2-40B4-BE49-F238E27FC236}">
              <a16:creationId xmlns:a16="http://schemas.microsoft.com/office/drawing/2014/main" id="{97EB83CC-0D14-42C6-AEA4-AB1BA293BA10}"/>
            </a:ext>
          </a:extLst>
        </xdr:cNvPr>
        <xdr:cNvSpPr txBox="1"/>
      </xdr:nvSpPr>
      <xdr:spPr>
        <a:xfrm>
          <a:off x="15266044" y="1816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149151</xdr:rowOff>
    </xdr:from>
    <xdr:ext cx="405111" cy="259045"/>
    <xdr:sp macro="" textlink="">
      <xdr:nvSpPr>
        <xdr:cNvPr id="748" name="n_2aveValue【公民館】&#10;有形固定資産減価償却率">
          <a:extLst>
            <a:ext uri="{FF2B5EF4-FFF2-40B4-BE49-F238E27FC236}">
              <a16:creationId xmlns:a16="http://schemas.microsoft.com/office/drawing/2014/main" id="{C870ABF3-C8B6-4C3E-8006-7BB1708B59FE}"/>
            </a:ext>
          </a:extLst>
        </xdr:cNvPr>
        <xdr:cNvSpPr txBox="1"/>
      </xdr:nvSpPr>
      <xdr:spPr>
        <a:xfrm>
          <a:off x="14389744" y="1815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140988</xdr:rowOff>
    </xdr:from>
    <xdr:ext cx="405111" cy="259045"/>
    <xdr:sp macro="" textlink="">
      <xdr:nvSpPr>
        <xdr:cNvPr id="749" name="n_3aveValue【公民館】&#10;有形固定資産減価償却率">
          <a:extLst>
            <a:ext uri="{FF2B5EF4-FFF2-40B4-BE49-F238E27FC236}">
              <a16:creationId xmlns:a16="http://schemas.microsoft.com/office/drawing/2014/main" id="{D81088C3-E157-4BC7-80CE-2DFBCFA26757}"/>
            </a:ext>
          </a:extLst>
        </xdr:cNvPr>
        <xdr:cNvSpPr txBox="1"/>
      </xdr:nvSpPr>
      <xdr:spPr>
        <a:xfrm>
          <a:off x="13500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132097</xdr:rowOff>
    </xdr:from>
    <xdr:ext cx="405111" cy="259045"/>
    <xdr:sp macro="" textlink="">
      <xdr:nvSpPr>
        <xdr:cNvPr id="750" name="n_4aveValue【公民館】&#10;有形固定資産減価償却率">
          <a:extLst>
            <a:ext uri="{FF2B5EF4-FFF2-40B4-BE49-F238E27FC236}">
              <a16:creationId xmlns:a16="http://schemas.microsoft.com/office/drawing/2014/main" id="{C276DD83-54CF-4807-AC94-2EF8A266C909}"/>
            </a:ext>
          </a:extLst>
        </xdr:cNvPr>
        <xdr:cNvSpPr txBox="1"/>
      </xdr:nvSpPr>
      <xdr:spPr>
        <a:xfrm>
          <a:off x="12611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159856</xdr:rowOff>
    </xdr:from>
    <xdr:ext cx="405111" cy="259045"/>
    <xdr:sp macro="" textlink="">
      <xdr:nvSpPr>
        <xdr:cNvPr id="751" name="n_1mainValue【公民館】&#10;有形固定資産減価償却率">
          <a:extLst>
            <a:ext uri="{FF2B5EF4-FFF2-40B4-BE49-F238E27FC236}">
              <a16:creationId xmlns:a16="http://schemas.microsoft.com/office/drawing/2014/main" id="{4319904D-6B1B-48E8-9B46-EEB85C093881}"/>
            </a:ext>
          </a:extLst>
        </xdr:cNvPr>
        <xdr:cNvSpPr txBox="1"/>
      </xdr:nvSpPr>
      <xdr:spPr>
        <a:xfrm>
          <a:off x="15266044" y="1747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117401</xdr:rowOff>
    </xdr:from>
    <xdr:ext cx="405111" cy="259045"/>
    <xdr:sp macro="" textlink="">
      <xdr:nvSpPr>
        <xdr:cNvPr id="752" name="n_2mainValue【公民館】&#10;有形固定資産減価償却率">
          <a:extLst>
            <a:ext uri="{FF2B5EF4-FFF2-40B4-BE49-F238E27FC236}">
              <a16:creationId xmlns:a16="http://schemas.microsoft.com/office/drawing/2014/main" id="{12B40710-3FDA-43B7-81DE-BC3623992A02}"/>
            </a:ext>
          </a:extLst>
        </xdr:cNvPr>
        <xdr:cNvSpPr txBox="1"/>
      </xdr:nvSpPr>
      <xdr:spPr>
        <a:xfrm>
          <a:off x="14389744" y="1743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91276</xdr:rowOff>
    </xdr:from>
    <xdr:ext cx="405111" cy="259045"/>
    <xdr:sp macro="" textlink="">
      <xdr:nvSpPr>
        <xdr:cNvPr id="753" name="n_3mainValue【公民館】&#10;有形固定資産減価償却率">
          <a:extLst>
            <a:ext uri="{FF2B5EF4-FFF2-40B4-BE49-F238E27FC236}">
              <a16:creationId xmlns:a16="http://schemas.microsoft.com/office/drawing/2014/main" id="{3C39FBF2-F8F9-4A3F-A8C9-2CCA4C91116B}"/>
            </a:ext>
          </a:extLst>
        </xdr:cNvPr>
        <xdr:cNvSpPr txBox="1"/>
      </xdr:nvSpPr>
      <xdr:spPr>
        <a:xfrm>
          <a:off x="13500744" y="17407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4" name="正方形/長方形 753">
          <a:extLst>
            <a:ext uri="{FF2B5EF4-FFF2-40B4-BE49-F238E27FC236}">
              <a16:creationId xmlns:a16="http://schemas.microsoft.com/office/drawing/2014/main" id="{B907BE97-DE02-49F1-AAAD-B617C0FE78E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5" name="正方形/長方形 754">
          <a:extLst>
            <a:ext uri="{FF2B5EF4-FFF2-40B4-BE49-F238E27FC236}">
              <a16:creationId xmlns:a16="http://schemas.microsoft.com/office/drawing/2014/main" id="{0E438654-8DCC-4C20-98CF-FC3FF721FBC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6" name="正方形/長方形 755">
          <a:extLst>
            <a:ext uri="{FF2B5EF4-FFF2-40B4-BE49-F238E27FC236}">
              <a16:creationId xmlns:a16="http://schemas.microsoft.com/office/drawing/2014/main" id="{A1CA22B9-F4A3-4597-A0E1-61B0C726D28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7" name="正方形/長方形 756">
          <a:extLst>
            <a:ext uri="{FF2B5EF4-FFF2-40B4-BE49-F238E27FC236}">
              <a16:creationId xmlns:a16="http://schemas.microsoft.com/office/drawing/2014/main" id="{A8F991AA-CA0C-4978-9B53-4B0F5DAEDA7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8" name="正方形/長方形 757">
          <a:extLst>
            <a:ext uri="{FF2B5EF4-FFF2-40B4-BE49-F238E27FC236}">
              <a16:creationId xmlns:a16="http://schemas.microsoft.com/office/drawing/2014/main" id="{29796C2A-A1C5-4D18-8284-8238FAE6F88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9" name="正方形/長方形 758">
          <a:extLst>
            <a:ext uri="{FF2B5EF4-FFF2-40B4-BE49-F238E27FC236}">
              <a16:creationId xmlns:a16="http://schemas.microsoft.com/office/drawing/2014/main" id="{ACCED17A-9F0E-42D9-B0F3-F6E3DA1845B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0" name="正方形/長方形 759">
          <a:extLst>
            <a:ext uri="{FF2B5EF4-FFF2-40B4-BE49-F238E27FC236}">
              <a16:creationId xmlns:a16="http://schemas.microsoft.com/office/drawing/2014/main" id="{1273D44B-15A7-4C95-86DA-9C7CDF478B6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1" name="正方形/長方形 760">
          <a:extLst>
            <a:ext uri="{FF2B5EF4-FFF2-40B4-BE49-F238E27FC236}">
              <a16:creationId xmlns:a16="http://schemas.microsoft.com/office/drawing/2014/main" id="{2BCFEDE0-F02E-4595-B498-1E4129641BC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2" name="テキスト ボックス 761">
          <a:extLst>
            <a:ext uri="{FF2B5EF4-FFF2-40B4-BE49-F238E27FC236}">
              <a16:creationId xmlns:a16="http://schemas.microsoft.com/office/drawing/2014/main" id="{5246532D-5425-47F7-B689-F255F53D1AE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3" name="直線コネクタ 762">
          <a:extLst>
            <a:ext uri="{FF2B5EF4-FFF2-40B4-BE49-F238E27FC236}">
              <a16:creationId xmlns:a16="http://schemas.microsoft.com/office/drawing/2014/main" id="{9BBDFA5D-7015-475E-B7B0-F82BD6CCB68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64" name="直線コネクタ 763">
          <a:extLst>
            <a:ext uri="{FF2B5EF4-FFF2-40B4-BE49-F238E27FC236}">
              <a16:creationId xmlns:a16="http://schemas.microsoft.com/office/drawing/2014/main" id="{CDDE7166-F048-49D7-B712-121255132BEA}"/>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65" name="テキスト ボックス 764">
          <a:extLst>
            <a:ext uri="{FF2B5EF4-FFF2-40B4-BE49-F238E27FC236}">
              <a16:creationId xmlns:a16="http://schemas.microsoft.com/office/drawing/2014/main" id="{BF1F56BA-7222-45F5-A98D-EBAF6DBF80D7}"/>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66" name="直線コネクタ 765">
          <a:extLst>
            <a:ext uri="{FF2B5EF4-FFF2-40B4-BE49-F238E27FC236}">
              <a16:creationId xmlns:a16="http://schemas.microsoft.com/office/drawing/2014/main" id="{0BF0ED96-D72D-4D20-8401-0A136D83DC04}"/>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67" name="テキスト ボックス 766">
          <a:extLst>
            <a:ext uri="{FF2B5EF4-FFF2-40B4-BE49-F238E27FC236}">
              <a16:creationId xmlns:a16="http://schemas.microsoft.com/office/drawing/2014/main" id="{0B28E4EA-3331-4AEC-88FA-6FF6BAED218A}"/>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68" name="直線コネクタ 767">
          <a:extLst>
            <a:ext uri="{FF2B5EF4-FFF2-40B4-BE49-F238E27FC236}">
              <a16:creationId xmlns:a16="http://schemas.microsoft.com/office/drawing/2014/main" id="{E82B6522-5CF7-48AA-9051-F201E1D2D4C3}"/>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69" name="テキスト ボックス 768">
          <a:extLst>
            <a:ext uri="{FF2B5EF4-FFF2-40B4-BE49-F238E27FC236}">
              <a16:creationId xmlns:a16="http://schemas.microsoft.com/office/drawing/2014/main" id="{8A058179-871D-4416-A2A2-D7AD6BE0F69E}"/>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70" name="直線コネクタ 769">
          <a:extLst>
            <a:ext uri="{FF2B5EF4-FFF2-40B4-BE49-F238E27FC236}">
              <a16:creationId xmlns:a16="http://schemas.microsoft.com/office/drawing/2014/main" id="{709BDAB7-DF12-4A78-8007-F9668AD784BC}"/>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71" name="テキスト ボックス 770">
          <a:extLst>
            <a:ext uri="{FF2B5EF4-FFF2-40B4-BE49-F238E27FC236}">
              <a16:creationId xmlns:a16="http://schemas.microsoft.com/office/drawing/2014/main" id="{5936E2A8-9ED9-4A37-8EE9-CD038333FAED}"/>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72" name="直線コネクタ 771">
          <a:extLst>
            <a:ext uri="{FF2B5EF4-FFF2-40B4-BE49-F238E27FC236}">
              <a16:creationId xmlns:a16="http://schemas.microsoft.com/office/drawing/2014/main" id="{7A21BE13-905D-40F2-992C-82B16259513A}"/>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73" name="テキスト ボックス 772">
          <a:extLst>
            <a:ext uri="{FF2B5EF4-FFF2-40B4-BE49-F238E27FC236}">
              <a16:creationId xmlns:a16="http://schemas.microsoft.com/office/drawing/2014/main" id="{284C66B1-C2CE-479B-B335-6126C6172D46}"/>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74" name="直線コネクタ 773">
          <a:extLst>
            <a:ext uri="{FF2B5EF4-FFF2-40B4-BE49-F238E27FC236}">
              <a16:creationId xmlns:a16="http://schemas.microsoft.com/office/drawing/2014/main" id="{8D53F3BD-8D98-4248-AA06-81976B84C4F8}"/>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75" name="テキスト ボックス 774">
          <a:extLst>
            <a:ext uri="{FF2B5EF4-FFF2-40B4-BE49-F238E27FC236}">
              <a16:creationId xmlns:a16="http://schemas.microsoft.com/office/drawing/2014/main" id="{3862D8E6-BE6D-4493-B1C1-E4ADA0ED0BE5}"/>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6" name="直線コネクタ 775">
          <a:extLst>
            <a:ext uri="{FF2B5EF4-FFF2-40B4-BE49-F238E27FC236}">
              <a16:creationId xmlns:a16="http://schemas.microsoft.com/office/drawing/2014/main" id="{DA374106-A752-467C-8299-0B242C918AC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7" name="テキスト ボックス 776">
          <a:extLst>
            <a:ext uri="{FF2B5EF4-FFF2-40B4-BE49-F238E27FC236}">
              <a16:creationId xmlns:a16="http://schemas.microsoft.com/office/drawing/2014/main" id="{92FB2D81-54C7-4F35-80C1-049E8464970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8" name="【公民館】&#10;一人当たり面積グラフ枠">
          <a:extLst>
            <a:ext uri="{FF2B5EF4-FFF2-40B4-BE49-F238E27FC236}">
              <a16:creationId xmlns:a16="http://schemas.microsoft.com/office/drawing/2014/main" id="{5CB982F2-6FF3-454E-AC53-3BCCF788FF7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109</xdr:row>
      <xdr:rowOff>35379</xdr:rowOff>
    </xdr:to>
    <xdr:cxnSp macro="">
      <xdr:nvCxnSpPr>
        <xdr:cNvPr id="779" name="直線コネクタ 778">
          <a:extLst>
            <a:ext uri="{FF2B5EF4-FFF2-40B4-BE49-F238E27FC236}">
              <a16:creationId xmlns:a16="http://schemas.microsoft.com/office/drawing/2014/main" id="{9C9A9B71-E2DC-46C1-9FA2-C704D56F1A80}"/>
            </a:ext>
          </a:extLst>
        </xdr:cNvPr>
        <xdr:cNvCxnSpPr/>
      </xdr:nvCxnSpPr>
      <xdr:spPr>
        <a:xfrm flipV="1">
          <a:off x="22160864" y="17279982"/>
          <a:ext cx="0" cy="144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780" name="【公民館】&#10;一人当たり面積最小値テキスト">
          <a:extLst>
            <a:ext uri="{FF2B5EF4-FFF2-40B4-BE49-F238E27FC236}">
              <a16:creationId xmlns:a16="http://schemas.microsoft.com/office/drawing/2014/main" id="{8B1484F7-568C-45E1-954A-1EC38E99BCBE}"/>
            </a:ext>
          </a:extLst>
        </xdr:cNvPr>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781" name="直線コネクタ 780">
          <a:extLst>
            <a:ext uri="{FF2B5EF4-FFF2-40B4-BE49-F238E27FC236}">
              <a16:creationId xmlns:a16="http://schemas.microsoft.com/office/drawing/2014/main" id="{1A49331A-BABE-4AF3-A7B8-41FF24AA1CA3}"/>
            </a:ext>
          </a:extLst>
        </xdr:cNvPr>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782" name="【公民館】&#10;一人当たり面積最大値テキスト">
          <a:extLst>
            <a:ext uri="{FF2B5EF4-FFF2-40B4-BE49-F238E27FC236}">
              <a16:creationId xmlns:a16="http://schemas.microsoft.com/office/drawing/2014/main" id="{00594432-7C16-44B4-BF86-3352C1EB4DDB}"/>
            </a:ext>
          </a:extLst>
        </xdr:cNvPr>
        <xdr:cNvSpPr txBox="1"/>
      </xdr:nvSpPr>
      <xdr:spPr>
        <a:xfrm>
          <a:off x="22199600" y="170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783" name="直線コネクタ 782">
          <a:extLst>
            <a:ext uri="{FF2B5EF4-FFF2-40B4-BE49-F238E27FC236}">
              <a16:creationId xmlns:a16="http://schemas.microsoft.com/office/drawing/2014/main" id="{B4021924-F8C2-440B-B471-5DFC7721CE92}"/>
            </a:ext>
          </a:extLst>
        </xdr:cNvPr>
        <xdr:cNvCxnSpPr/>
      </xdr:nvCxnSpPr>
      <xdr:spPr>
        <a:xfrm>
          <a:off x="22072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103795</xdr:rowOff>
    </xdr:from>
    <xdr:ext cx="469744" cy="259045"/>
    <xdr:sp macro="" textlink="">
      <xdr:nvSpPr>
        <xdr:cNvPr id="784" name="【公民館】&#10;一人当たり面積平均値テキスト">
          <a:extLst>
            <a:ext uri="{FF2B5EF4-FFF2-40B4-BE49-F238E27FC236}">
              <a16:creationId xmlns:a16="http://schemas.microsoft.com/office/drawing/2014/main" id="{BFE8F9B4-1B40-4920-992E-745A7B77EADA}"/>
            </a:ext>
          </a:extLst>
        </xdr:cNvPr>
        <xdr:cNvSpPr txBox="1"/>
      </xdr:nvSpPr>
      <xdr:spPr>
        <a:xfrm>
          <a:off x="22199600" y="18106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80918</xdr:rowOff>
    </xdr:from>
    <xdr:to>
      <xdr:col>116</xdr:col>
      <xdr:colOff>114300</xdr:colOff>
      <xdr:row>107</xdr:row>
      <xdr:rowOff>11068</xdr:rowOff>
    </xdr:to>
    <xdr:sp macro="" textlink="">
      <xdr:nvSpPr>
        <xdr:cNvPr id="785" name="フローチャート: 判断 784">
          <a:extLst>
            <a:ext uri="{FF2B5EF4-FFF2-40B4-BE49-F238E27FC236}">
              <a16:creationId xmlns:a16="http://schemas.microsoft.com/office/drawing/2014/main" id="{4873CBBB-5282-405E-8FF4-057243FB2094}"/>
            </a:ext>
          </a:extLst>
        </xdr:cNvPr>
        <xdr:cNvSpPr/>
      </xdr:nvSpPr>
      <xdr:spPr>
        <a:xfrm>
          <a:off x="22110700" y="1825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107043</xdr:rowOff>
    </xdr:from>
    <xdr:to>
      <xdr:col>112</xdr:col>
      <xdr:colOff>38100</xdr:colOff>
      <xdr:row>107</xdr:row>
      <xdr:rowOff>37193</xdr:rowOff>
    </xdr:to>
    <xdr:sp macro="" textlink="">
      <xdr:nvSpPr>
        <xdr:cNvPr id="786" name="フローチャート: 判断 785">
          <a:extLst>
            <a:ext uri="{FF2B5EF4-FFF2-40B4-BE49-F238E27FC236}">
              <a16:creationId xmlns:a16="http://schemas.microsoft.com/office/drawing/2014/main" id="{4E1D70B9-1ABD-4F6A-B827-9648500A5DF7}"/>
            </a:ext>
          </a:extLst>
        </xdr:cNvPr>
        <xdr:cNvSpPr/>
      </xdr:nvSpPr>
      <xdr:spPr>
        <a:xfrm>
          <a:off x="21272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103777</xdr:rowOff>
    </xdr:from>
    <xdr:to>
      <xdr:col>107</xdr:col>
      <xdr:colOff>101600</xdr:colOff>
      <xdr:row>107</xdr:row>
      <xdr:rowOff>33927</xdr:rowOff>
    </xdr:to>
    <xdr:sp macro="" textlink="">
      <xdr:nvSpPr>
        <xdr:cNvPr id="787" name="フローチャート: 判断 786">
          <a:extLst>
            <a:ext uri="{FF2B5EF4-FFF2-40B4-BE49-F238E27FC236}">
              <a16:creationId xmlns:a16="http://schemas.microsoft.com/office/drawing/2014/main" id="{C43C29AC-ABA1-46A0-80C4-BD352BFDF385}"/>
            </a:ext>
          </a:extLst>
        </xdr:cNvPr>
        <xdr:cNvSpPr/>
      </xdr:nvSpPr>
      <xdr:spPr>
        <a:xfrm>
          <a:off x="20383500" y="1827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84182</xdr:rowOff>
    </xdr:from>
    <xdr:to>
      <xdr:col>102</xdr:col>
      <xdr:colOff>165100</xdr:colOff>
      <xdr:row>107</xdr:row>
      <xdr:rowOff>14332</xdr:rowOff>
    </xdr:to>
    <xdr:sp macro="" textlink="">
      <xdr:nvSpPr>
        <xdr:cNvPr id="788" name="フローチャート: 判断 787">
          <a:extLst>
            <a:ext uri="{FF2B5EF4-FFF2-40B4-BE49-F238E27FC236}">
              <a16:creationId xmlns:a16="http://schemas.microsoft.com/office/drawing/2014/main" id="{E8F919BA-B53C-43B9-BDDC-9AC7A03D32B9}"/>
            </a:ext>
          </a:extLst>
        </xdr:cNvPr>
        <xdr:cNvSpPr/>
      </xdr:nvSpPr>
      <xdr:spPr>
        <a:xfrm>
          <a:off x="19494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147864</xdr:rowOff>
    </xdr:from>
    <xdr:to>
      <xdr:col>98</xdr:col>
      <xdr:colOff>38100</xdr:colOff>
      <xdr:row>106</xdr:row>
      <xdr:rowOff>78014</xdr:rowOff>
    </xdr:to>
    <xdr:sp macro="" textlink="">
      <xdr:nvSpPr>
        <xdr:cNvPr id="789" name="フローチャート: 判断 788">
          <a:extLst>
            <a:ext uri="{FF2B5EF4-FFF2-40B4-BE49-F238E27FC236}">
              <a16:creationId xmlns:a16="http://schemas.microsoft.com/office/drawing/2014/main" id="{0B6950EF-8877-4534-9571-7B2EE06E5505}"/>
            </a:ext>
          </a:extLst>
        </xdr:cNvPr>
        <xdr:cNvSpPr/>
      </xdr:nvSpPr>
      <xdr:spPr>
        <a:xfrm>
          <a:off x="186055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0" name="テキスト ボックス 789">
          <a:extLst>
            <a:ext uri="{FF2B5EF4-FFF2-40B4-BE49-F238E27FC236}">
              <a16:creationId xmlns:a16="http://schemas.microsoft.com/office/drawing/2014/main" id="{834CFFEA-C6AC-471F-8425-80F7AFE3F1C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1" name="テキスト ボックス 790">
          <a:extLst>
            <a:ext uri="{FF2B5EF4-FFF2-40B4-BE49-F238E27FC236}">
              <a16:creationId xmlns:a16="http://schemas.microsoft.com/office/drawing/2014/main" id="{FFAD445B-F65F-4832-89B3-DB88CA4B932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2" name="テキスト ボックス 791">
          <a:extLst>
            <a:ext uri="{FF2B5EF4-FFF2-40B4-BE49-F238E27FC236}">
              <a16:creationId xmlns:a16="http://schemas.microsoft.com/office/drawing/2014/main" id="{88606E1D-7070-4319-8EFA-3F102CB300D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3" name="テキスト ボックス 792">
          <a:extLst>
            <a:ext uri="{FF2B5EF4-FFF2-40B4-BE49-F238E27FC236}">
              <a16:creationId xmlns:a16="http://schemas.microsoft.com/office/drawing/2014/main" id="{C9A5ADA0-E668-4795-A8B6-61A1427A33D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4" name="テキスト ボックス 793">
          <a:extLst>
            <a:ext uri="{FF2B5EF4-FFF2-40B4-BE49-F238E27FC236}">
              <a16:creationId xmlns:a16="http://schemas.microsoft.com/office/drawing/2014/main" id="{D262FAFD-F2E4-47A7-A2F4-5B8D4E92A2A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90714</xdr:rowOff>
    </xdr:from>
    <xdr:to>
      <xdr:col>116</xdr:col>
      <xdr:colOff>114300</xdr:colOff>
      <xdr:row>107</xdr:row>
      <xdr:rowOff>20864</xdr:rowOff>
    </xdr:to>
    <xdr:sp macro="" textlink="">
      <xdr:nvSpPr>
        <xdr:cNvPr id="795" name="楕円 794">
          <a:extLst>
            <a:ext uri="{FF2B5EF4-FFF2-40B4-BE49-F238E27FC236}">
              <a16:creationId xmlns:a16="http://schemas.microsoft.com/office/drawing/2014/main" id="{859730B9-DE64-4DA0-8E1B-A6A6AC98DA92}"/>
            </a:ext>
          </a:extLst>
        </xdr:cNvPr>
        <xdr:cNvSpPr/>
      </xdr:nvSpPr>
      <xdr:spPr>
        <a:xfrm>
          <a:off x="22110700" y="182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69141</xdr:rowOff>
    </xdr:from>
    <xdr:ext cx="469744" cy="259045"/>
    <xdr:sp macro="" textlink="">
      <xdr:nvSpPr>
        <xdr:cNvPr id="796" name="【公民館】&#10;一人当たり面積該当値テキスト">
          <a:extLst>
            <a:ext uri="{FF2B5EF4-FFF2-40B4-BE49-F238E27FC236}">
              <a16:creationId xmlns:a16="http://schemas.microsoft.com/office/drawing/2014/main" id="{0F3723E2-BBEC-4AAD-B18A-776F151EB219}"/>
            </a:ext>
          </a:extLst>
        </xdr:cNvPr>
        <xdr:cNvSpPr txBox="1"/>
      </xdr:nvSpPr>
      <xdr:spPr>
        <a:xfrm>
          <a:off x="22199600" y="1824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164193</xdr:rowOff>
    </xdr:from>
    <xdr:to>
      <xdr:col>112</xdr:col>
      <xdr:colOff>38100</xdr:colOff>
      <xdr:row>106</xdr:row>
      <xdr:rowOff>94343</xdr:rowOff>
    </xdr:to>
    <xdr:sp macro="" textlink="">
      <xdr:nvSpPr>
        <xdr:cNvPr id="797" name="楕円 796">
          <a:extLst>
            <a:ext uri="{FF2B5EF4-FFF2-40B4-BE49-F238E27FC236}">
              <a16:creationId xmlns:a16="http://schemas.microsoft.com/office/drawing/2014/main" id="{ED9C7244-0FDC-4D05-BA52-83D4B2560AD8}"/>
            </a:ext>
          </a:extLst>
        </xdr:cNvPr>
        <xdr:cNvSpPr/>
      </xdr:nvSpPr>
      <xdr:spPr>
        <a:xfrm>
          <a:off x="21272500"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43543</xdr:rowOff>
    </xdr:from>
    <xdr:to>
      <xdr:col>116</xdr:col>
      <xdr:colOff>63500</xdr:colOff>
      <xdr:row>106</xdr:row>
      <xdr:rowOff>141514</xdr:rowOff>
    </xdr:to>
    <xdr:cxnSp macro="">
      <xdr:nvCxnSpPr>
        <xdr:cNvPr id="798" name="直線コネクタ 797">
          <a:extLst>
            <a:ext uri="{FF2B5EF4-FFF2-40B4-BE49-F238E27FC236}">
              <a16:creationId xmlns:a16="http://schemas.microsoft.com/office/drawing/2014/main" id="{E5EB159D-11B1-45E8-ADAE-3853B509A7D6}"/>
            </a:ext>
          </a:extLst>
        </xdr:cNvPr>
        <xdr:cNvCxnSpPr/>
      </xdr:nvCxnSpPr>
      <xdr:spPr>
        <a:xfrm>
          <a:off x="21323300" y="18217243"/>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164193</xdr:rowOff>
    </xdr:from>
    <xdr:to>
      <xdr:col>107</xdr:col>
      <xdr:colOff>101600</xdr:colOff>
      <xdr:row>106</xdr:row>
      <xdr:rowOff>94343</xdr:rowOff>
    </xdr:to>
    <xdr:sp macro="" textlink="">
      <xdr:nvSpPr>
        <xdr:cNvPr id="799" name="楕円 798">
          <a:extLst>
            <a:ext uri="{FF2B5EF4-FFF2-40B4-BE49-F238E27FC236}">
              <a16:creationId xmlns:a16="http://schemas.microsoft.com/office/drawing/2014/main" id="{32BABCE2-95A0-469A-9CC6-01914220A7EB}"/>
            </a:ext>
          </a:extLst>
        </xdr:cNvPr>
        <xdr:cNvSpPr/>
      </xdr:nvSpPr>
      <xdr:spPr>
        <a:xfrm>
          <a:off x="20383500"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43543</xdr:rowOff>
    </xdr:from>
    <xdr:to>
      <xdr:col>111</xdr:col>
      <xdr:colOff>177800</xdr:colOff>
      <xdr:row>106</xdr:row>
      <xdr:rowOff>43543</xdr:rowOff>
    </xdr:to>
    <xdr:cxnSp macro="">
      <xdr:nvCxnSpPr>
        <xdr:cNvPr id="800" name="直線コネクタ 799">
          <a:extLst>
            <a:ext uri="{FF2B5EF4-FFF2-40B4-BE49-F238E27FC236}">
              <a16:creationId xmlns:a16="http://schemas.microsoft.com/office/drawing/2014/main" id="{E5585D92-B9E8-4A1B-9A69-DA914C5975AC}"/>
            </a:ext>
          </a:extLst>
        </xdr:cNvPr>
        <xdr:cNvCxnSpPr/>
      </xdr:nvCxnSpPr>
      <xdr:spPr>
        <a:xfrm>
          <a:off x="20434300" y="18217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144599</xdr:rowOff>
    </xdr:from>
    <xdr:to>
      <xdr:col>102</xdr:col>
      <xdr:colOff>165100</xdr:colOff>
      <xdr:row>106</xdr:row>
      <xdr:rowOff>74749</xdr:rowOff>
    </xdr:to>
    <xdr:sp macro="" textlink="">
      <xdr:nvSpPr>
        <xdr:cNvPr id="801" name="楕円 800">
          <a:extLst>
            <a:ext uri="{FF2B5EF4-FFF2-40B4-BE49-F238E27FC236}">
              <a16:creationId xmlns:a16="http://schemas.microsoft.com/office/drawing/2014/main" id="{F303E052-98F1-4332-A81B-67D98F48E593}"/>
            </a:ext>
          </a:extLst>
        </xdr:cNvPr>
        <xdr:cNvSpPr/>
      </xdr:nvSpPr>
      <xdr:spPr>
        <a:xfrm>
          <a:off x="19494500" y="1814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23949</xdr:rowOff>
    </xdr:from>
    <xdr:to>
      <xdr:col>107</xdr:col>
      <xdr:colOff>50800</xdr:colOff>
      <xdr:row>106</xdr:row>
      <xdr:rowOff>43543</xdr:rowOff>
    </xdr:to>
    <xdr:cxnSp macro="">
      <xdr:nvCxnSpPr>
        <xdr:cNvPr id="802" name="直線コネクタ 801">
          <a:extLst>
            <a:ext uri="{FF2B5EF4-FFF2-40B4-BE49-F238E27FC236}">
              <a16:creationId xmlns:a16="http://schemas.microsoft.com/office/drawing/2014/main" id="{ABCDFADA-A94C-481A-BDFE-8C92DE58F89F}"/>
            </a:ext>
          </a:extLst>
        </xdr:cNvPr>
        <xdr:cNvCxnSpPr/>
      </xdr:nvCxnSpPr>
      <xdr:spPr>
        <a:xfrm>
          <a:off x="19545300" y="1819764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28320</xdr:rowOff>
    </xdr:from>
    <xdr:ext cx="469744" cy="259045"/>
    <xdr:sp macro="" textlink="">
      <xdr:nvSpPr>
        <xdr:cNvPr id="803" name="n_1aveValue【公民館】&#10;一人当たり面積">
          <a:extLst>
            <a:ext uri="{FF2B5EF4-FFF2-40B4-BE49-F238E27FC236}">
              <a16:creationId xmlns:a16="http://schemas.microsoft.com/office/drawing/2014/main" id="{40708844-B4CF-4B70-8C83-2F112DC86B60}"/>
            </a:ext>
          </a:extLst>
        </xdr:cNvPr>
        <xdr:cNvSpPr txBox="1"/>
      </xdr:nvSpPr>
      <xdr:spPr>
        <a:xfrm>
          <a:off x="210757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25054</xdr:rowOff>
    </xdr:from>
    <xdr:ext cx="469744" cy="259045"/>
    <xdr:sp macro="" textlink="">
      <xdr:nvSpPr>
        <xdr:cNvPr id="804" name="n_2aveValue【公民館】&#10;一人当たり面積">
          <a:extLst>
            <a:ext uri="{FF2B5EF4-FFF2-40B4-BE49-F238E27FC236}">
              <a16:creationId xmlns:a16="http://schemas.microsoft.com/office/drawing/2014/main" id="{B064468F-C086-48DD-9D03-D06A77837144}"/>
            </a:ext>
          </a:extLst>
        </xdr:cNvPr>
        <xdr:cNvSpPr txBox="1"/>
      </xdr:nvSpPr>
      <xdr:spPr>
        <a:xfrm>
          <a:off x="20199427" y="1837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5459</xdr:rowOff>
    </xdr:from>
    <xdr:ext cx="469744" cy="259045"/>
    <xdr:sp macro="" textlink="">
      <xdr:nvSpPr>
        <xdr:cNvPr id="805" name="n_3aveValue【公民館】&#10;一人当たり面積">
          <a:extLst>
            <a:ext uri="{FF2B5EF4-FFF2-40B4-BE49-F238E27FC236}">
              <a16:creationId xmlns:a16="http://schemas.microsoft.com/office/drawing/2014/main" id="{7ECE1810-A534-4F74-8228-746CDC7B3C38}"/>
            </a:ext>
          </a:extLst>
        </xdr:cNvPr>
        <xdr:cNvSpPr txBox="1"/>
      </xdr:nvSpPr>
      <xdr:spPr>
        <a:xfrm>
          <a:off x="193104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94541</xdr:rowOff>
    </xdr:from>
    <xdr:ext cx="469744" cy="259045"/>
    <xdr:sp macro="" textlink="">
      <xdr:nvSpPr>
        <xdr:cNvPr id="806" name="n_4aveValue【公民館】&#10;一人当たり面積">
          <a:extLst>
            <a:ext uri="{FF2B5EF4-FFF2-40B4-BE49-F238E27FC236}">
              <a16:creationId xmlns:a16="http://schemas.microsoft.com/office/drawing/2014/main" id="{3F5C8916-EAD4-4A16-83C4-6219B786F1AD}"/>
            </a:ext>
          </a:extLst>
        </xdr:cNvPr>
        <xdr:cNvSpPr txBox="1"/>
      </xdr:nvSpPr>
      <xdr:spPr>
        <a:xfrm>
          <a:off x="18421427" y="1792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110870</xdr:rowOff>
    </xdr:from>
    <xdr:ext cx="469744" cy="259045"/>
    <xdr:sp macro="" textlink="">
      <xdr:nvSpPr>
        <xdr:cNvPr id="807" name="n_1mainValue【公民館】&#10;一人当たり面積">
          <a:extLst>
            <a:ext uri="{FF2B5EF4-FFF2-40B4-BE49-F238E27FC236}">
              <a16:creationId xmlns:a16="http://schemas.microsoft.com/office/drawing/2014/main" id="{E61C0826-5B8B-458E-81CD-96478143F374}"/>
            </a:ext>
          </a:extLst>
        </xdr:cNvPr>
        <xdr:cNvSpPr txBox="1"/>
      </xdr:nvSpPr>
      <xdr:spPr>
        <a:xfrm>
          <a:off x="21075727" y="1794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110870</xdr:rowOff>
    </xdr:from>
    <xdr:ext cx="469744" cy="259045"/>
    <xdr:sp macro="" textlink="">
      <xdr:nvSpPr>
        <xdr:cNvPr id="808" name="n_2mainValue【公民館】&#10;一人当たり面積">
          <a:extLst>
            <a:ext uri="{FF2B5EF4-FFF2-40B4-BE49-F238E27FC236}">
              <a16:creationId xmlns:a16="http://schemas.microsoft.com/office/drawing/2014/main" id="{3D99A152-C9CF-44F4-A5B5-8F6AC5F9EAA3}"/>
            </a:ext>
          </a:extLst>
        </xdr:cNvPr>
        <xdr:cNvSpPr txBox="1"/>
      </xdr:nvSpPr>
      <xdr:spPr>
        <a:xfrm>
          <a:off x="20199427" y="1794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91276</xdr:rowOff>
    </xdr:from>
    <xdr:ext cx="469744" cy="259045"/>
    <xdr:sp macro="" textlink="">
      <xdr:nvSpPr>
        <xdr:cNvPr id="809" name="n_3mainValue【公民館】&#10;一人当たり面積">
          <a:extLst>
            <a:ext uri="{FF2B5EF4-FFF2-40B4-BE49-F238E27FC236}">
              <a16:creationId xmlns:a16="http://schemas.microsoft.com/office/drawing/2014/main" id="{95B02B0A-31F1-4C88-AB84-967623901E33}"/>
            </a:ext>
          </a:extLst>
        </xdr:cNvPr>
        <xdr:cNvSpPr txBox="1"/>
      </xdr:nvSpPr>
      <xdr:spPr>
        <a:xfrm>
          <a:off x="19310427" y="17922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0" name="正方形/長方形 809">
          <a:extLst>
            <a:ext uri="{FF2B5EF4-FFF2-40B4-BE49-F238E27FC236}">
              <a16:creationId xmlns:a16="http://schemas.microsoft.com/office/drawing/2014/main" id="{8AA74831-28F5-4EE2-8608-7B6F38AFAEF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1" name="正方形/長方形 810">
          <a:extLst>
            <a:ext uri="{FF2B5EF4-FFF2-40B4-BE49-F238E27FC236}">
              <a16:creationId xmlns:a16="http://schemas.microsoft.com/office/drawing/2014/main" id="{98B2BAAC-A907-41DD-942C-1764369028D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2" name="テキスト ボックス 811">
          <a:extLst>
            <a:ext uri="{FF2B5EF4-FFF2-40B4-BE49-F238E27FC236}">
              <a16:creationId xmlns:a16="http://schemas.microsoft.com/office/drawing/2014/main" id="{40F81CFB-1287-4E6B-ADA9-11B92E0F91B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道路・橋りょうの有形固定資産減価償却率は類似団体を若干上回っているが、熊本地震からの復旧・復興事業が進むにつれ、将来的には低くなると見込まれる。</a:t>
          </a:r>
          <a:endParaRPr lang="ja-JP" altLang="ja-JP" sz="1400">
            <a:effectLst/>
          </a:endParaRPr>
        </a:p>
        <a:p>
          <a:r>
            <a:rPr kumimoji="1" lang="ja-JP" altLang="ja-JP" sz="1100">
              <a:solidFill>
                <a:schemeClr val="dk1"/>
              </a:solidFill>
              <a:effectLst/>
              <a:latin typeface="+mn-lt"/>
              <a:ea typeface="+mn-ea"/>
              <a:cs typeface="+mn-cs"/>
            </a:rPr>
            <a:t>令和元年度末までに災害公営住宅</a:t>
          </a:r>
          <a:r>
            <a:rPr kumimoji="1" lang="en-US" altLang="ja-JP" sz="1100">
              <a:solidFill>
                <a:schemeClr val="dk1"/>
              </a:solidFill>
              <a:effectLst/>
              <a:latin typeface="+mn-lt"/>
              <a:ea typeface="+mn-ea"/>
              <a:cs typeface="+mn-cs"/>
            </a:rPr>
            <a:t>671</a:t>
          </a:r>
          <a:r>
            <a:rPr kumimoji="1" lang="ja-JP" altLang="ja-JP" sz="1100">
              <a:solidFill>
                <a:schemeClr val="dk1"/>
              </a:solidFill>
              <a:effectLst/>
              <a:latin typeface="+mn-lt"/>
              <a:ea typeface="+mn-ea"/>
              <a:cs typeface="+mn-cs"/>
            </a:rPr>
            <a:t>戸の整備が完了したため、有形固定資産減価償却率が大幅に低下したが、施設の長寿命化計画の見直しも予定されているため、既存の公営住宅を含め、長寿命化計画に沿って適切に施設を管理していく必要がある。</a:t>
          </a:r>
          <a:endParaRPr lang="ja-JP" altLang="ja-JP" sz="1400">
            <a:effectLst/>
          </a:endParaRPr>
        </a:p>
        <a:p>
          <a:r>
            <a:rPr kumimoji="1" lang="ja-JP" altLang="ja-JP" sz="1100">
              <a:solidFill>
                <a:schemeClr val="dk1"/>
              </a:solidFill>
              <a:effectLst/>
              <a:latin typeface="+mn-lt"/>
              <a:ea typeface="+mn-ea"/>
              <a:cs typeface="+mn-cs"/>
            </a:rPr>
            <a:t>幼稚園・保育所の有形固定資産減価償却率は類似団体と大差はないが、益城第二幼稚園で築</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年を超えている、幼稚園で定員割れをしている等の状況から、民間委託・施設統合</a:t>
          </a:r>
          <a:r>
            <a:rPr kumimoji="1" lang="ja-JP" altLang="en-US" sz="1100">
              <a:solidFill>
                <a:schemeClr val="dk1"/>
              </a:solidFill>
              <a:effectLst/>
              <a:latin typeface="+mn-lt"/>
              <a:ea typeface="+mn-ea"/>
              <a:cs typeface="+mn-cs"/>
            </a:rPr>
            <a:t>等を含めた</a:t>
          </a:r>
          <a:r>
            <a:rPr kumimoji="1" lang="ja-JP" altLang="ja-JP" sz="1100">
              <a:solidFill>
                <a:schemeClr val="dk1"/>
              </a:solidFill>
              <a:effectLst/>
              <a:latin typeface="+mn-lt"/>
              <a:ea typeface="+mn-ea"/>
              <a:cs typeface="+mn-cs"/>
            </a:rPr>
            <a:t>検討も必要であると考えられる。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EAD2286-6988-410B-8649-8321C3C731D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2FCB742-AED5-40B3-AE6D-00CA487933A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EC38D88-DD91-4E18-812B-39A640C0410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9A6FE91-626B-4E82-9105-C2533AE84D5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熊本県益城町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74F403C-FC24-4752-AD37-466503F67A9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E622F05-215F-466D-B21A-8ACD6441854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4EB5656-41D9-4145-8A44-9FC2426B931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E7106A9-2414-47D1-9000-6EF2E4DB0C9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3084561-7585-4EE0-A52C-998893FD66C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986993F-A281-4CC2-A3FA-8745E4EE344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33,099
32,932
65.68
48,493,479
46,791,008
1,159,173
7,324,602
38,847,141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3DB7D9B-F6D1-4A79-B77E-B3379579FCF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5992F28-8186-4492-AA8E-31309481C73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0EE4358-C960-4C06-A896-713444B0980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32.2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1F62699-56CD-4550-8623-38FD487653B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6BDE74A-16EF-43F9-A64F-B814C0C667D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7E2ED51-5E46-4CCA-8C19-213BCF5444D4}"/>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89B2321-043A-4CEB-8EC9-F6A968916FD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02DEFB8-93DE-46D1-A9F9-FB850DC9F22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B95F755-1E51-438A-9221-9B1B8470BDF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F320AB7-7255-4DBC-A7BD-ECE2CC6159A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AC3824F-0D04-4937-8661-1801A359CD4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A8AFBE3-905C-4332-B3FD-73D86177FC2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DD5B9DE-0E94-4A1C-8CDB-BE3CF9BCFC5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263F70C-7CC7-4F6F-A746-888B23C9B98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35C3026-1507-4171-A707-6C1492BA1F2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D34F960-ED6E-4814-850F-191C8CFAA09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BBF2B1C-4904-4AB0-A7B4-228C5F5C6F3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F939591-1A6C-4806-B2F4-4BBE8362AE2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60C8DA9-22AE-4251-A532-1734B529A37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270FA678-63B9-4A8C-8036-C5F50FA84162}"/>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5C37AFB-BDC8-4B84-9A30-1ED54AF8AAD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5FEA157-6B6A-4D2C-B044-98357E31A3B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5CB148B-CA6F-4A27-A670-32203CBF0CF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D0FA336-E901-4CBC-BB69-D83C9B0CF7C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2383E39-73A5-4CC1-88E6-E7D5E88470C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72A0FC7-AE9D-4889-A2EB-4C0C3BCF77B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C3A6E32-1D37-467E-814B-FFF70FC2ABB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A34804C-1F79-4154-8228-A48482E0F3E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664637B-B96D-43DB-9090-15CB9CAE026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F597945-59DD-4CDA-88F3-EEA37004F1A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273A867-83AE-4525-B64E-5E499DEF15F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2312B43-5A4C-42C7-9058-B84454D6AD66}"/>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4FF726AE-979E-4B87-9649-D4D4C0824BEB}"/>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D8DB39B1-4219-412F-88C2-A851FED65B7E}"/>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74EB36AB-507D-4382-B3B8-EC0DD3A4D687}"/>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D99A1477-4863-4536-9862-42D5A3E03984}"/>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AD01FB8F-C468-44C3-A919-3A4C4BD5387D}"/>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F5E9D6FA-106D-4909-A064-4872F5E70092}"/>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C4F74EEF-FC6F-44F4-B5DC-537238EF84A3}"/>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ACA4770F-6272-46C4-B28F-996248E95196}"/>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6C0D3AB6-0923-4A98-A92B-10F2BD911288}"/>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AD1A942D-B9E4-4DA7-B380-9240DE704287}"/>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73390218-6EB8-44F2-BDEA-33AAE5B1C221}"/>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1F286FFB-53B8-42C2-92C0-0EA57C69E568}"/>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E9837CCB-A300-48C7-8768-8EE02EE41C5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6DC39AAA-BC7C-4F38-8D29-FB73225B9BA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7620</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D7C3AC49-7B9E-4152-955D-285836609317}"/>
            </a:ext>
          </a:extLst>
        </xdr:cNvPr>
        <xdr:cNvCxnSpPr/>
      </xdr:nvCxnSpPr>
      <xdr:spPr>
        <a:xfrm flipV="1">
          <a:off x="4634865" y="5836920"/>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B24AAC8E-53CC-49D2-A03E-C79735209B2A}"/>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6D794C95-6E82-43D8-B184-DD73CEEBA5C8}"/>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125747</xdr:rowOff>
    </xdr:from>
    <xdr:ext cx="405111" cy="259045"/>
    <xdr:sp macro="" textlink="">
      <xdr:nvSpPr>
        <xdr:cNvPr id="61" name="【図書館】&#10;有形固定資産減価償却率最大値テキスト">
          <a:extLst>
            <a:ext uri="{FF2B5EF4-FFF2-40B4-BE49-F238E27FC236}">
              <a16:creationId xmlns:a16="http://schemas.microsoft.com/office/drawing/2014/main" id="{53173106-15D2-49C2-A0A8-BE596E460EF7}"/>
            </a:ext>
          </a:extLst>
        </xdr:cNvPr>
        <xdr:cNvSpPr txBox="1"/>
      </xdr:nvSpPr>
      <xdr:spPr>
        <a:xfrm>
          <a:off x="46736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7620</xdr:rowOff>
    </xdr:from>
    <xdr:to>
      <xdr:col>24</xdr:col>
      <xdr:colOff>152400</xdr:colOff>
      <xdr:row>34</xdr:row>
      <xdr:rowOff>7620</xdr:rowOff>
    </xdr:to>
    <xdr:cxnSp macro="">
      <xdr:nvCxnSpPr>
        <xdr:cNvPr id="62" name="直線コネクタ 61">
          <a:extLst>
            <a:ext uri="{FF2B5EF4-FFF2-40B4-BE49-F238E27FC236}">
              <a16:creationId xmlns:a16="http://schemas.microsoft.com/office/drawing/2014/main" id="{894D1379-34FF-49B4-952B-C2517FC18544}"/>
            </a:ext>
          </a:extLst>
        </xdr:cNvPr>
        <xdr:cNvCxnSpPr/>
      </xdr:nvCxnSpPr>
      <xdr:spPr>
        <a:xfrm>
          <a:off x="4546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561</xdr:rowOff>
    </xdr:from>
    <xdr:ext cx="405111" cy="259045"/>
    <xdr:sp macro="" textlink="">
      <xdr:nvSpPr>
        <xdr:cNvPr id="63" name="【図書館】&#10;有形固定資産減価償却率平均値テキスト">
          <a:extLst>
            <a:ext uri="{FF2B5EF4-FFF2-40B4-BE49-F238E27FC236}">
              <a16:creationId xmlns:a16="http://schemas.microsoft.com/office/drawing/2014/main" id="{87CDA45F-CAB7-403F-ACD3-23DD31D0849E}"/>
            </a:ext>
          </a:extLst>
        </xdr:cNvPr>
        <xdr:cNvSpPr txBox="1"/>
      </xdr:nvSpPr>
      <xdr:spPr>
        <a:xfrm>
          <a:off x="4673600" y="6344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22134</xdr:rowOff>
    </xdr:from>
    <xdr:to>
      <xdr:col>24</xdr:col>
      <xdr:colOff>114300</xdr:colOff>
      <xdr:row>37</xdr:row>
      <xdr:rowOff>123734</xdr:rowOff>
    </xdr:to>
    <xdr:sp macro="" textlink="">
      <xdr:nvSpPr>
        <xdr:cNvPr id="64" name="フローチャート: 判断 63">
          <a:extLst>
            <a:ext uri="{FF2B5EF4-FFF2-40B4-BE49-F238E27FC236}">
              <a16:creationId xmlns:a16="http://schemas.microsoft.com/office/drawing/2014/main" id="{603FE539-5CEB-42E9-95A8-0957B4BDF735}"/>
            </a:ext>
          </a:extLst>
        </xdr:cNvPr>
        <xdr:cNvSpPr/>
      </xdr:nvSpPr>
      <xdr:spPr>
        <a:xfrm>
          <a:off x="45847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10704</xdr:rowOff>
    </xdr:from>
    <xdr:to>
      <xdr:col>20</xdr:col>
      <xdr:colOff>38100</xdr:colOff>
      <xdr:row>37</xdr:row>
      <xdr:rowOff>112304</xdr:rowOff>
    </xdr:to>
    <xdr:sp macro="" textlink="">
      <xdr:nvSpPr>
        <xdr:cNvPr id="65" name="フローチャート: 判断 64">
          <a:extLst>
            <a:ext uri="{FF2B5EF4-FFF2-40B4-BE49-F238E27FC236}">
              <a16:creationId xmlns:a16="http://schemas.microsoft.com/office/drawing/2014/main" id="{EB224481-4E3F-41F9-AED3-79844F826B3E}"/>
            </a:ext>
          </a:extLst>
        </xdr:cNvPr>
        <xdr:cNvSpPr/>
      </xdr:nvSpPr>
      <xdr:spPr>
        <a:xfrm>
          <a:off x="3746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151130</xdr:rowOff>
    </xdr:from>
    <xdr:to>
      <xdr:col>15</xdr:col>
      <xdr:colOff>101600</xdr:colOff>
      <xdr:row>37</xdr:row>
      <xdr:rowOff>81280</xdr:rowOff>
    </xdr:to>
    <xdr:sp macro="" textlink="">
      <xdr:nvSpPr>
        <xdr:cNvPr id="66" name="フローチャート: 判断 65">
          <a:extLst>
            <a:ext uri="{FF2B5EF4-FFF2-40B4-BE49-F238E27FC236}">
              <a16:creationId xmlns:a16="http://schemas.microsoft.com/office/drawing/2014/main" id="{F739417A-969A-4767-979D-B3379D81A04D}"/>
            </a:ext>
          </a:extLst>
        </xdr:cNvPr>
        <xdr:cNvSpPr/>
      </xdr:nvSpPr>
      <xdr:spPr>
        <a:xfrm>
          <a:off x="2857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120106</xdr:rowOff>
    </xdr:from>
    <xdr:to>
      <xdr:col>10</xdr:col>
      <xdr:colOff>165100</xdr:colOff>
      <xdr:row>37</xdr:row>
      <xdr:rowOff>50256</xdr:rowOff>
    </xdr:to>
    <xdr:sp macro="" textlink="">
      <xdr:nvSpPr>
        <xdr:cNvPr id="67" name="フローチャート: 判断 66">
          <a:extLst>
            <a:ext uri="{FF2B5EF4-FFF2-40B4-BE49-F238E27FC236}">
              <a16:creationId xmlns:a16="http://schemas.microsoft.com/office/drawing/2014/main" id="{363BA63F-B4E4-4458-B8C3-31526C3C3605}"/>
            </a:ext>
          </a:extLst>
        </xdr:cNvPr>
        <xdr:cNvSpPr/>
      </xdr:nvSpPr>
      <xdr:spPr>
        <a:xfrm>
          <a:off x="1968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a:extLst>
            <a:ext uri="{FF2B5EF4-FFF2-40B4-BE49-F238E27FC236}">
              <a16:creationId xmlns:a16="http://schemas.microsoft.com/office/drawing/2014/main" id="{91AC0648-7056-444F-AF49-05985606675A}"/>
            </a:ext>
          </a:extLst>
        </xdr:cNvPr>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09A7F0E-6F48-40EB-A082-6C8E8B962FA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24CB180-FEE8-40A4-B6CF-D90804AB271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1EC6B32-D654-4D6C-B690-3295D070592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158AA6C-8370-40DD-AA9A-E61F0612EF3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91D21C05-99BB-4CA8-A3C5-336E2B856CE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49893</xdr:rowOff>
    </xdr:from>
    <xdr:to>
      <xdr:col>20</xdr:col>
      <xdr:colOff>38100</xdr:colOff>
      <xdr:row>35</xdr:row>
      <xdr:rowOff>151493</xdr:rowOff>
    </xdr:to>
    <xdr:sp macro="" textlink="">
      <xdr:nvSpPr>
        <xdr:cNvPr id="74" name="楕円 73">
          <a:extLst>
            <a:ext uri="{FF2B5EF4-FFF2-40B4-BE49-F238E27FC236}">
              <a16:creationId xmlns:a16="http://schemas.microsoft.com/office/drawing/2014/main" id="{764C0CAC-9740-46EB-8D50-450106879439}"/>
            </a:ext>
          </a:extLst>
        </xdr:cNvPr>
        <xdr:cNvSpPr/>
      </xdr:nvSpPr>
      <xdr:spPr>
        <a:xfrm>
          <a:off x="3746500" y="605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5806</xdr:rowOff>
    </xdr:from>
    <xdr:to>
      <xdr:col>15</xdr:col>
      <xdr:colOff>101600</xdr:colOff>
      <xdr:row>35</xdr:row>
      <xdr:rowOff>107406</xdr:rowOff>
    </xdr:to>
    <xdr:sp macro="" textlink="">
      <xdr:nvSpPr>
        <xdr:cNvPr id="75" name="楕円 74">
          <a:extLst>
            <a:ext uri="{FF2B5EF4-FFF2-40B4-BE49-F238E27FC236}">
              <a16:creationId xmlns:a16="http://schemas.microsoft.com/office/drawing/2014/main" id="{DD343DEF-F89A-4104-A7C6-FE9D9E30C43C}"/>
            </a:ext>
          </a:extLst>
        </xdr:cNvPr>
        <xdr:cNvSpPr/>
      </xdr:nvSpPr>
      <xdr:spPr>
        <a:xfrm>
          <a:off x="2857500" y="600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56606</xdr:rowOff>
    </xdr:from>
    <xdr:to>
      <xdr:col>19</xdr:col>
      <xdr:colOff>177800</xdr:colOff>
      <xdr:row>35</xdr:row>
      <xdr:rowOff>100693</xdr:rowOff>
    </xdr:to>
    <xdr:cxnSp macro="">
      <xdr:nvCxnSpPr>
        <xdr:cNvPr id="76" name="直線コネクタ 75">
          <a:extLst>
            <a:ext uri="{FF2B5EF4-FFF2-40B4-BE49-F238E27FC236}">
              <a16:creationId xmlns:a16="http://schemas.microsoft.com/office/drawing/2014/main" id="{6F76EBC0-9D0D-4F36-AB60-21D34EE9D9A0}"/>
            </a:ext>
          </a:extLst>
        </xdr:cNvPr>
        <xdr:cNvCxnSpPr/>
      </xdr:nvCxnSpPr>
      <xdr:spPr>
        <a:xfrm>
          <a:off x="2908300" y="605735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103431</xdr:rowOff>
    </xdr:from>
    <xdr:ext cx="405111" cy="259045"/>
    <xdr:sp macro="" textlink="">
      <xdr:nvSpPr>
        <xdr:cNvPr id="77" name="n_1aveValue【図書館】&#10;有形固定資産減価償却率">
          <a:extLst>
            <a:ext uri="{FF2B5EF4-FFF2-40B4-BE49-F238E27FC236}">
              <a16:creationId xmlns:a16="http://schemas.microsoft.com/office/drawing/2014/main" id="{4CB62834-9B13-4662-ABF8-B57BDBD501F4}"/>
            </a:ext>
          </a:extLst>
        </xdr:cNvPr>
        <xdr:cNvSpPr txBox="1"/>
      </xdr:nvSpPr>
      <xdr:spPr>
        <a:xfrm>
          <a:off x="35820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72407</xdr:rowOff>
    </xdr:from>
    <xdr:ext cx="405111" cy="259045"/>
    <xdr:sp macro="" textlink="">
      <xdr:nvSpPr>
        <xdr:cNvPr id="78" name="n_2aveValue【図書館】&#10;有形固定資産減価償却率">
          <a:extLst>
            <a:ext uri="{FF2B5EF4-FFF2-40B4-BE49-F238E27FC236}">
              <a16:creationId xmlns:a16="http://schemas.microsoft.com/office/drawing/2014/main" id="{1631194B-4361-4106-887E-A8BC269C0749}"/>
            </a:ext>
          </a:extLst>
        </xdr:cNvPr>
        <xdr:cNvSpPr txBox="1"/>
      </xdr:nvSpPr>
      <xdr:spPr>
        <a:xfrm>
          <a:off x="2705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66783</xdr:rowOff>
    </xdr:from>
    <xdr:ext cx="405111" cy="259045"/>
    <xdr:sp macro="" textlink="">
      <xdr:nvSpPr>
        <xdr:cNvPr id="79" name="n_3aveValue【図書館】&#10;有形固定資産減価償却率">
          <a:extLst>
            <a:ext uri="{FF2B5EF4-FFF2-40B4-BE49-F238E27FC236}">
              <a16:creationId xmlns:a16="http://schemas.microsoft.com/office/drawing/2014/main" id="{4785BC30-0E0B-4C5E-8B53-FD1D2E77507A}"/>
            </a:ext>
          </a:extLst>
        </xdr:cNvPr>
        <xdr:cNvSpPr txBox="1"/>
      </xdr:nvSpPr>
      <xdr:spPr>
        <a:xfrm>
          <a:off x="18167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52087</xdr:rowOff>
    </xdr:from>
    <xdr:ext cx="405111" cy="259045"/>
    <xdr:sp macro="" textlink="">
      <xdr:nvSpPr>
        <xdr:cNvPr id="80" name="n_4aveValue【図書館】&#10;有形固定資産減価償却率">
          <a:extLst>
            <a:ext uri="{FF2B5EF4-FFF2-40B4-BE49-F238E27FC236}">
              <a16:creationId xmlns:a16="http://schemas.microsoft.com/office/drawing/2014/main" id="{AD777C91-7A7B-4EE0-ADD4-7EAA27DADB15}"/>
            </a:ext>
          </a:extLst>
        </xdr:cNvPr>
        <xdr:cNvSpPr txBox="1"/>
      </xdr:nvSpPr>
      <xdr:spPr>
        <a:xfrm>
          <a:off x="927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168020</xdr:rowOff>
    </xdr:from>
    <xdr:ext cx="405111" cy="259045"/>
    <xdr:sp macro="" textlink="">
      <xdr:nvSpPr>
        <xdr:cNvPr id="81" name="n_1mainValue【図書館】&#10;有形固定資産減価償却率">
          <a:extLst>
            <a:ext uri="{FF2B5EF4-FFF2-40B4-BE49-F238E27FC236}">
              <a16:creationId xmlns:a16="http://schemas.microsoft.com/office/drawing/2014/main" id="{99F8EBEF-A2A7-4C5F-AA7E-7B4767EB62DB}"/>
            </a:ext>
          </a:extLst>
        </xdr:cNvPr>
        <xdr:cNvSpPr txBox="1"/>
      </xdr:nvSpPr>
      <xdr:spPr>
        <a:xfrm>
          <a:off x="3582044" y="5825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123933</xdr:rowOff>
    </xdr:from>
    <xdr:ext cx="405111" cy="259045"/>
    <xdr:sp macro="" textlink="">
      <xdr:nvSpPr>
        <xdr:cNvPr id="82" name="n_2mainValue【図書館】&#10;有形固定資産減価償却率">
          <a:extLst>
            <a:ext uri="{FF2B5EF4-FFF2-40B4-BE49-F238E27FC236}">
              <a16:creationId xmlns:a16="http://schemas.microsoft.com/office/drawing/2014/main" id="{78A46D84-23ED-4286-9878-9FD010322AC2}"/>
            </a:ext>
          </a:extLst>
        </xdr:cNvPr>
        <xdr:cNvSpPr txBox="1"/>
      </xdr:nvSpPr>
      <xdr:spPr>
        <a:xfrm>
          <a:off x="2705744" y="578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197A565D-F983-4F60-A7F4-D2C3360DAE0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AD25C287-154E-487F-925B-3CF8686325C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B3349714-6852-4920-B0AF-2D468093D8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519B57D5-E4EC-4734-804E-8F4FC65C3EF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D14968A9-62EB-45A1-BF3F-086BBC9242F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7122E65D-AFE4-4AB9-986A-C7FD6509428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B3A342E3-23CF-43F3-BCBA-79BF2930933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42C1020C-812A-4EDA-9B69-220FA745277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a:extLst>
            <a:ext uri="{FF2B5EF4-FFF2-40B4-BE49-F238E27FC236}">
              <a16:creationId xmlns:a16="http://schemas.microsoft.com/office/drawing/2014/main" id="{DBF3CE54-432B-4C1E-9B4B-5981AF0182CA}"/>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610C1DB9-CE49-48E1-AF12-77F56163934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3" name="直線コネクタ 92">
          <a:extLst>
            <a:ext uri="{FF2B5EF4-FFF2-40B4-BE49-F238E27FC236}">
              <a16:creationId xmlns:a16="http://schemas.microsoft.com/office/drawing/2014/main" id="{395970BA-ED86-46F7-9ABE-0FDF6DAB83FF}"/>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4" name="テキスト ボックス 93">
          <a:extLst>
            <a:ext uri="{FF2B5EF4-FFF2-40B4-BE49-F238E27FC236}">
              <a16:creationId xmlns:a16="http://schemas.microsoft.com/office/drawing/2014/main" id="{3AAA3984-7DDA-47EE-AE4A-02B4A7C94A85}"/>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a:extLst>
            <a:ext uri="{FF2B5EF4-FFF2-40B4-BE49-F238E27FC236}">
              <a16:creationId xmlns:a16="http://schemas.microsoft.com/office/drawing/2014/main" id="{3F61CE0B-BDCE-44DF-8BCE-01E19FC50C9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a:extLst>
            <a:ext uri="{FF2B5EF4-FFF2-40B4-BE49-F238E27FC236}">
              <a16:creationId xmlns:a16="http://schemas.microsoft.com/office/drawing/2014/main" id="{5A9E8F23-7FAD-4590-80AE-7DC69FABA7B1}"/>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7" name="直線コネクタ 96">
          <a:extLst>
            <a:ext uri="{FF2B5EF4-FFF2-40B4-BE49-F238E27FC236}">
              <a16:creationId xmlns:a16="http://schemas.microsoft.com/office/drawing/2014/main" id="{2C040E44-26A0-439E-8A77-3844E4EC864D}"/>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8" name="テキスト ボックス 97">
          <a:extLst>
            <a:ext uri="{FF2B5EF4-FFF2-40B4-BE49-F238E27FC236}">
              <a16:creationId xmlns:a16="http://schemas.microsoft.com/office/drawing/2014/main" id="{E5A33432-C467-40C7-98E6-577C434BBB0A}"/>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a:extLst>
            <a:ext uri="{FF2B5EF4-FFF2-40B4-BE49-F238E27FC236}">
              <a16:creationId xmlns:a16="http://schemas.microsoft.com/office/drawing/2014/main" id="{F6189F74-7720-450C-8DE8-25078136A01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a:extLst>
            <a:ext uri="{FF2B5EF4-FFF2-40B4-BE49-F238E27FC236}">
              <a16:creationId xmlns:a16="http://schemas.microsoft.com/office/drawing/2014/main" id="{E2DF33A1-88D3-42E6-9B0E-64CBFCFD6B0F}"/>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a:extLst>
            <a:ext uri="{FF2B5EF4-FFF2-40B4-BE49-F238E27FC236}">
              <a16:creationId xmlns:a16="http://schemas.microsoft.com/office/drawing/2014/main" id="{FFBBD952-3036-40AC-A809-D18C3E91AC4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127635</xdr:rowOff>
    </xdr:from>
    <xdr:to>
      <xdr:col>54</xdr:col>
      <xdr:colOff>189865</xdr:colOff>
      <xdr:row>40</xdr:row>
      <xdr:rowOff>156210</xdr:rowOff>
    </xdr:to>
    <xdr:cxnSp macro="">
      <xdr:nvCxnSpPr>
        <xdr:cNvPr id="102" name="直線コネクタ 101">
          <a:extLst>
            <a:ext uri="{FF2B5EF4-FFF2-40B4-BE49-F238E27FC236}">
              <a16:creationId xmlns:a16="http://schemas.microsoft.com/office/drawing/2014/main" id="{12FFBB54-F273-44AB-AE62-8676568B1E88}"/>
            </a:ext>
          </a:extLst>
        </xdr:cNvPr>
        <xdr:cNvCxnSpPr/>
      </xdr:nvCxnSpPr>
      <xdr:spPr>
        <a:xfrm flipV="1">
          <a:off x="10476865" y="578548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03" name="【図書館】&#10;一人当たり面積最小値テキスト">
          <a:extLst>
            <a:ext uri="{FF2B5EF4-FFF2-40B4-BE49-F238E27FC236}">
              <a16:creationId xmlns:a16="http://schemas.microsoft.com/office/drawing/2014/main" id="{745F801C-AC77-45BA-8E08-FBE00A2786F7}"/>
            </a:ext>
          </a:extLst>
        </xdr:cNvPr>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04" name="直線コネクタ 103">
          <a:extLst>
            <a:ext uri="{FF2B5EF4-FFF2-40B4-BE49-F238E27FC236}">
              <a16:creationId xmlns:a16="http://schemas.microsoft.com/office/drawing/2014/main" id="{C0622CD4-0B01-4D2D-9629-B4FD3D0E4DB8}"/>
            </a:ext>
          </a:extLst>
        </xdr:cNvPr>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74312</xdr:rowOff>
    </xdr:from>
    <xdr:ext cx="469744" cy="259045"/>
    <xdr:sp macro="" textlink="">
      <xdr:nvSpPr>
        <xdr:cNvPr id="105" name="【図書館】&#10;一人当たり面積最大値テキスト">
          <a:extLst>
            <a:ext uri="{FF2B5EF4-FFF2-40B4-BE49-F238E27FC236}">
              <a16:creationId xmlns:a16="http://schemas.microsoft.com/office/drawing/2014/main" id="{40823AA2-22CE-4AA1-AC07-7956B90375D2}"/>
            </a:ext>
          </a:extLst>
        </xdr:cNvPr>
        <xdr:cNvSpPr txBox="1"/>
      </xdr:nvSpPr>
      <xdr:spPr>
        <a:xfrm>
          <a:off x="10515600" y="556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127635</xdr:rowOff>
    </xdr:from>
    <xdr:to>
      <xdr:col>55</xdr:col>
      <xdr:colOff>88900</xdr:colOff>
      <xdr:row>33</xdr:row>
      <xdr:rowOff>127635</xdr:rowOff>
    </xdr:to>
    <xdr:cxnSp macro="">
      <xdr:nvCxnSpPr>
        <xdr:cNvPr id="106" name="直線コネクタ 105">
          <a:extLst>
            <a:ext uri="{FF2B5EF4-FFF2-40B4-BE49-F238E27FC236}">
              <a16:creationId xmlns:a16="http://schemas.microsoft.com/office/drawing/2014/main" id="{63CBCE28-C59F-45B6-8237-CEE2E1953CC1}"/>
            </a:ext>
          </a:extLst>
        </xdr:cNvPr>
        <xdr:cNvCxnSpPr/>
      </xdr:nvCxnSpPr>
      <xdr:spPr>
        <a:xfrm>
          <a:off x="10388600" y="578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112412</xdr:rowOff>
    </xdr:from>
    <xdr:ext cx="469744" cy="259045"/>
    <xdr:sp macro="" textlink="">
      <xdr:nvSpPr>
        <xdr:cNvPr id="107" name="【図書館】&#10;一人当たり面積平均値テキスト">
          <a:extLst>
            <a:ext uri="{FF2B5EF4-FFF2-40B4-BE49-F238E27FC236}">
              <a16:creationId xmlns:a16="http://schemas.microsoft.com/office/drawing/2014/main" id="{4D3C7E56-260D-4620-822C-DFFA4E51ED87}"/>
            </a:ext>
          </a:extLst>
        </xdr:cNvPr>
        <xdr:cNvSpPr txBox="1"/>
      </xdr:nvSpPr>
      <xdr:spPr>
        <a:xfrm>
          <a:off x="10515600" y="6627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133985</xdr:rowOff>
    </xdr:from>
    <xdr:to>
      <xdr:col>55</xdr:col>
      <xdr:colOff>50800</xdr:colOff>
      <xdr:row>39</xdr:row>
      <xdr:rowOff>64135</xdr:rowOff>
    </xdr:to>
    <xdr:sp macro="" textlink="">
      <xdr:nvSpPr>
        <xdr:cNvPr id="108" name="フローチャート: 判断 107">
          <a:extLst>
            <a:ext uri="{FF2B5EF4-FFF2-40B4-BE49-F238E27FC236}">
              <a16:creationId xmlns:a16="http://schemas.microsoft.com/office/drawing/2014/main" id="{DDD2D7F4-A2DC-4B2C-A33F-50A10E23CD59}"/>
            </a:ext>
          </a:extLst>
        </xdr:cNvPr>
        <xdr:cNvSpPr/>
      </xdr:nvSpPr>
      <xdr:spPr>
        <a:xfrm>
          <a:off x="104267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151130</xdr:rowOff>
    </xdr:from>
    <xdr:to>
      <xdr:col>50</xdr:col>
      <xdr:colOff>165100</xdr:colOff>
      <xdr:row>39</xdr:row>
      <xdr:rowOff>81280</xdr:rowOff>
    </xdr:to>
    <xdr:sp macro="" textlink="">
      <xdr:nvSpPr>
        <xdr:cNvPr id="109" name="フローチャート: 判断 108">
          <a:extLst>
            <a:ext uri="{FF2B5EF4-FFF2-40B4-BE49-F238E27FC236}">
              <a16:creationId xmlns:a16="http://schemas.microsoft.com/office/drawing/2014/main" id="{E6BFEFC9-B3A9-456C-B188-384975820AFC}"/>
            </a:ext>
          </a:extLst>
        </xdr:cNvPr>
        <xdr:cNvSpPr/>
      </xdr:nvSpPr>
      <xdr:spPr>
        <a:xfrm>
          <a:off x="9588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156845</xdr:rowOff>
    </xdr:from>
    <xdr:to>
      <xdr:col>46</xdr:col>
      <xdr:colOff>38100</xdr:colOff>
      <xdr:row>39</xdr:row>
      <xdr:rowOff>86995</xdr:rowOff>
    </xdr:to>
    <xdr:sp macro="" textlink="">
      <xdr:nvSpPr>
        <xdr:cNvPr id="110" name="フローチャート: 判断 109">
          <a:extLst>
            <a:ext uri="{FF2B5EF4-FFF2-40B4-BE49-F238E27FC236}">
              <a16:creationId xmlns:a16="http://schemas.microsoft.com/office/drawing/2014/main" id="{F1123752-46F8-42BC-A56D-3B04AAF53C43}"/>
            </a:ext>
          </a:extLst>
        </xdr:cNvPr>
        <xdr:cNvSpPr/>
      </xdr:nvSpPr>
      <xdr:spPr>
        <a:xfrm>
          <a:off x="8699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133985</xdr:rowOff>
    </xdr:from>
    <xdr:to>
      <xdr:col>41</xdr:col>
      <xdr:colOff>101600</xdr:colOff>
      <xdr:row>39</xdr:row>
      <xdr:rowOff>64135</xdr:rowOff>
    </xdr:to>
    <xdr:sp macro="" textlink="">
      <xdr:nvSpPr>
        <xdr:cNvPr id="111" name="フローチャート: 判断 110">
          <a:extLst>
            <a:ext uri="{FF2B5EF4-FFF2-40B4-BE49-F238E27FC236}">
              <a16:creationId xmlns:a16="http://schemas.microsoft.com/office/drawing/2014/main" id="{27EDD8ED-2E2B-4CDC-9292-44E0CF27ED96}"/>
            </a:ext>
          </a:extLst>
        </xdr:cNvPr>
        <xdr:cNvSpPr/>
      </xdr:nvSpPr>
      <xdr:spPr>
        <a:xfrm>
          <a:off x="7810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xdr:rowOff>
    </xdr:from>
    <xdr:to>
      <xdr:col>36</xdr:col>
      <xdr:colOff>165100</xdr:colOff>
      <xdr:row>39</xdr:row>
      <xdr:rowOff>104140</xdr:rowOff>
    </xdr:to>
    <xdr:sp macro="" textlink="">
      <xdr:nvSpPr>
        <xdr:cNvPr id="112" name="フローチャート: 判断 111">
          <a:extLst>
            <a:ext uri="{FF2B5EF4-FFF2-40B4-BE49-F238E27FC236}">
              <a16:creationId xmlns:a16="http://schemas.microsoft.com/office/drawing/2014/main" id="{2301F564-44BC-4E20-A1A9-519962EAF44E}"/>
            </a:ext>
          </a:extLst>
        </xdr:cNvPr>
        <xdr:cNvSpPr/>
      </xdr:nvSpPr>
      <xdr:spPr>
        <a:xfrm>
          <a:off x="6921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262B81ED-059B-40EC-B1BC-3061B8204D5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8966E1BD-00B0-44A6-842D-052BA87655E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EE6E5C64-39B5-4D0E-BD38-E3AF4D95DD3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EEC4B987-ED7C-4B56-B65A-C6A45E79D4E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824EBA54-E9BC-4664-9AAC-538BDAFFEF5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151130</xdr:rowOff>
    </xdr:from>
    <xdr:to>
      <xdr:col>50</xdr:col>
      <xdr:colOff>165100</xdr:colOff>
      <xdr:row>38</xdr:row>
      <xdr:rowOff>81280</xdr:rowOff>
    </xdr:to>
    <xdr:sp macro="" textlink="">
      <xdr:nvSpPr>
        <xdr:cNvPr id="118" name="楕円 117">
          <a:extLst>
            <a:ext uri="{FF2B5EF4-FFF2-40B4-BE49-F238E27FC236}">
              <a16:creationId xmlns:a16="http://schemas.microsoft.com/office/drawing/2014/main" id="{0FF00285-38F3-460F-BAF3-64104ED122E2}"/>
            </a:ext>
          </a:extLst>
        </xdr:cNvPr>
        <xdr:cNvSpPr/>
      </xdr:nvSpPr>
      <xdr:spPr>
        <a:xfrm>
          <a:off x="9588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151130</xdr:rowOff>
    </xdr:from>
    <xdr:to>
      <xdr:col>46</xdr:col>
      <xdr:colOff>38100</xdr:colOff>
      <xdr:row>38</xdr:row>
      <xdr:rowOff>81280</xdr:rowOff>
    </xdr:to>
    <xdr:sp macro="" textlink="">
      <xdr:nvSpPr>
        <xdr:cNvPr id="119" name="楕円 118">
          <a:extLst>
            <a:ext uri="{FF2B5EF4-FFF2-40B4-BE49-F238E27FC236}">
              <a16:creationId xmlns:a16="http://schemas.microsoft.com/office/drawing/2014/main" id="{116ACB40-DF56-4726-A108-4778678DE7FC}"/>
            </a:ext>
          </a:extLst>
        </xdr:cNvPr>
        <xdr:cNvSpPr/>
      </xdr:nvSpPr>
      <xdr:spPr>
        <a:xfrm>
          <a:off x="8699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30480</xdr:rowOff>
    </xdr:from>
    <xdr:to>
      <xdr:col>50</xdr:col>
      <xdr:colOff>114300</xdr:colOff>
      <xdr:row>38</xdr:row>
      <xdr:rowOff>30480</xdr:rowOff>
    </xdr:to>
    <xdr:cxnSp macro="">
      <xdr:nvCxnSpPr>
        <xdr:cNvPr id="120" name="直線コネクタ 119">
          <a:extLst>
            <a:ext uri="{FF2B5EF4-FFF2-40B4-BE49-F238E27FC236}">
              <a16:creationId xmlns:a16="http://schemas.microsoft.com/office/drawing/2014/main" id="{A4360EB0-CF70-4AB1-8827-7C80B65D446C}"/>
            </a:ext>
          </a:extLst>
        </xdr:cNvPr>
        <xdr:cNvCxnSpPr/>
      </xdr:nvCxnSpPr>
      <xdr:spPr>
        <a:xfrm>
          <a:off x="8750300" y="6545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72407</xdr:rowOff>
    </xdr:from>
    <xdr:ext cx="469744" cy="259045"/>
    <xdr:sp macro="" textlink="">
      <xdr:nvSpPr>
        <xdr:cNvPr id="121" name="n_1aveValue【図書館】&#10;一人当たり面積">
          <a:extLst>
            <a:ext uri="{FF2B5EF4-FFF2-40B4-BE49-F238E27FC236}">
              <a16:creationId xmlns:a16="http://schemas.microsoft.com/office/drawing/2014/main" id="{8A9FEFF7-1A0F-40F2-B1A9-C2F48A29E5E8}"/>
            </a:ext>
          </a:extLst>
        </xdr:cNvPr>
        <xdr:cNvSpPr txBox="1"/>
      </xdr:nvSpPr>
      <xdr:spPr>
        <a:xfrm>
          <a:off x="9391727" y="675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78122</xdr:rowOff>
    </xdr:from>
    <xdr:ext cx="469744" cy="259045"/>
    <xdr:sp macro="" textlink="">
      <xdr:nvSpPr>
        <xdr:cNvPr id="122" name="n_2aveValue【図書館】&#10;一人当たり面積">
          <a:extLst>
            <a:ext uri="{FF2B5EF4-FFF2-40B4-BE49-F238E27FC236}">
              <a16:creationId xmlns:a16="http://schemas.microsoft.com/office/drawing/2014/main" id="{6E84B993-DDEA-4D21-B79F-5429C4F08551}"/>
            </a:ext>
          </a:extLst>
        </xdr:cNvPr>
        <xdr:cNvSpPr txBox="1"/>
      </xdr:nvSpPr>
      <xdr:spPr>
        <a:xfrm>
          <a:off x="8515427" y="676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80662</xdr:rowOff>
    </xdr:from>
    <xdr:ext cx="469744" cy="259045"/>
    <xdr:sp macro="" textlink="">
      <xdr:nvSpPr>
        <xdr:cNvPr id="123" name="n_3aveValue【図書館】&#10;一人当たり面積">
          <a:extLst>
            <a:ext uri="{FF2B5EF4-FFF2-40B4-BE49-F238E27FC236}">
              <a16:creationId xmlns:a16="http://schemas.microsoft.com/office/drawing/2014/main" id="{02B2C11C-45C2-4AA8-8C49-D6CBAC21FFD9}"/>
            </a:ext>
          </a:extLst>
        </xdr:cNvPr>
        <xdr:cNvSpPr txBox="1"/>
      </xdr:nvSpPr>
      <xdr:spPr>
        <a:xfrm>
          <a:off x="7626427" y="642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120667</xdr:rowOff>
    </xdr:from>
    <xdr:ext cx="469744" cy="259045"/>
    <xdr:sp macro="" textlink="">
      <xdr:nvSpPr>
        <xdr:cNvPr id="124" name="n_4aveValue【図書館】&#10;一人当たり面積">
          <a:extLst>
            <a:ext uri="{FF2B5EF4-FFF2-40B4-BE49-F238E27FC236}">
              <a16:creationId xmlns:a16="http://schemas.microsoft.com/office/drawing/2014/main" id="{29CFCEF9-A955-4E08-B47B-57DF8E7CD9B1}"/>
            </a:ext>
          </a:extLst>
        </xdr:cNvPr>
        <xdr:cNvSpPr txBox="1"/>
      </xdr:nvSpPr>
      <xdr:spPr>
        <a:xfrm>
          <a:off x="6737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97807</xdr:rowOff>
    </xdr:from>
    <xdr:ext cx="469744" cy="259045"/>
    <xdr:sp macro="" textlink="">
      <xdr:nvSpPr>
        <xdr:cNvPr id="125" name="n_1mainValue【図書館】&#10;一人当たり面積">
          <a:extLst>
            <a:ext uri="{FF2B5EF4-FFF2-40B4-BE49-F238E27FC236}">
              <a16:creationId xmlns:a16="http://schemas.microsoft.com/office/drawing/2014/main" id="{E1273ADD-66F0-4E6B-AAF6-05CC66CE733D}"/>
            </a:ext>
          </a:extLst>
        </xdr:cNvPr>
        <xdr:cNvSpPr txBox="1"/>
      </xdr:nvSpPr>
      <xdr:spPr>
        <a:xfrm>
          <a:off x="93917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97807</xdr:rowOff>
    </xdr:from>
    <xdr:ext cx="469744" cy="259045"/>
    <xdr:sp macro="" textlink="">
      <xdr:nvSpPr>
        <xdr:cNvPr id="126" name="n_2mainValue【図書館】&#10;一人当たり面積">
          <a:extLst>
            <a:ext uri="{FF2B5EF4-FFF2-40B4-BE49-F238E27FC236}">
              <a16:creationId xmlns:a16="http://schemas.microsoft.com/office/drawing/2014/main" id="{7C108DB6-0CAB-4E12-BD16-FB936D648A52}"/>
            </a:ext>
          </a:extLst>
        </xdr:cNvPr>
        <xdr:cNvSpPr txBox="1"/>
      </xdr:nvSpPr>
      <xdr:spPr>
        <a:xfrm>
          <a:off x="85154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a:extLst>
            <a:ext uri="{FF2B5EF4-FFF2-40B4-BE49-F238E27FC236}">
              <a16:creationId xmlns:a16="http://schemas.microsoft.com/office/drawing/2014/main" id="{8AC50979-069F-4DA1-873B-C489CEF98F0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a:extLst>
            <a:ext uri="{FF2B5EF4-FFF2-40B4-BE49-F238E27FC236}">
              <a16:creationId xmlns:a16="http://schemas.microsoft.com/office/drawing/2014/main" id="{C530D626-5BC8-4B33-8E0A-8A27B5493DB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a:extLst>
            <a:ext uri="{FF2B5EF4-FFF2-40B4-BE49-F238E27FC236}">
              <a16:creationId xmlns:a16="http://schemas.microsoft.com/office/drawing/2014/main" id="{C026CFF8-3926-4D22-9789-AF50E628B1A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a:extLst>
            <a:ext uri="{FF2B5EF4-FFF2-40B4-BE49-F238E27FC236}">
              <a16:creationId xmlns:a16="http://schemas.microsoft.com/office/drawing/2014/main" id="{A3D04D99-0EFE-4C96-8C91-A381EB78DA5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a:extLst>
            <a:ext uri="{FF2B5EF4-FFF2-40B4-BE49-F238E27FC236}">
              <a16:creationId xmlns:a16="http://schemas.microsoft.com/office/drawing/2014/main" id="{7AF4B9C9-438E-4AC3-99EA-AF16312D3AD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a:extLst>
            <a:ext uri="{FF2B5EF4-FFF2-40B4-BE49-F238E27FC236}">
              <a16:creationId xmlns:a16="http://schemas.microsoft.com/office/drawing/2014/main" id="{DAB5FD43-29FD-47D4-8F33-31388AED3EE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a:extLst>
            <a:ext uri="{FF2B5EF4-FFF2-40B4-BE49-F238E27FC236}">
              <a16:creationId xmlns:a16="http://schemas.microsoft.com/office/drawing/2014/main" id="{70D5E701-7D2E-41EB-9B93-2594C8F4643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a:extLst>
            <a:ext uri="{FF2B5EF4-FFF2-40B4-BE49-F238E27FC236}">
              <a16:creationId xmlns:a16="http://schemas.microsoft.com/office/drawing/2014/main" id="{4E125564-C78E-46E6-8F6C-00E66040657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a:extLst>
            <a:ext uri="{FF2B5EF4-FFF2-40B4-BE49-F238E27FC236}">
              <a16:creationId xmlns:a16="http://schemas.microsoft.com/office/drawing/2014/main" id="{04D60DFB-F110-4000-98D9-84CBD70A58B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a:extLst>
            <a:ext uri="{FF2B5EF4-FFF2-40B4-BE49-F238E27FC236}">
              <a16:creationId xmlns:a16="http://schemas.microsoft.com/office/drawing/2014/main" id="{F33741FC-0454-4E9E-9FB3-D18790EDAE1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7" name="テキスト ボックス 136">
          <a:extLst>
            <a:ext uri="{FF2B5EF4-FFF2-40B4-BE49-F238E27FC236}">
              <a16:creationId xmlns:a16="http://schemas.microsoft.com/office/drawing/2014/main" id="{8D09F8FE-9842-4500-9296-D98E575E694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8" name="直線コネクタ 137">
          <a:extLst>
            <a:ext uri="{FF2B5EF4-FFF2-40B4-BE49-F238E27FC236}">
              <a16:creationId xmlns:a16="http://schemas.microsoft.com/office/drawing/2014/main" id="{2F3A9A56-AF72-4489-95E0-55DF9A0C7C43}"/>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39" name="テキスト ボックス 138">
          <a:extLst>
            <a:ext uri="{FF2B5EF4-FFF2-40B4-BE49-F238E27FC236}">
              <a16:creationId xmlns:a16="http://schemas.microsoft.com/office/drawing/2014/main" id="{F0D2124C-7348-4C8B-B437-333E7292B6F7}"/>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0" name="直線コネクタ 139">
          <a:extLst>
            <a:ext uri="{FF2B5EF4-FFF2-40B4-BE49-F238E27FC236}">
              <a16:creationId xmlns:a16="http://schemas.microsoft.com/office/drawing/2014/main" id="{D5DA527A-3EEF-4A6D-AF97-78AF6F33101C}"/>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1" name="テキスト ボックス 140">
          <a:extLst>
            <a:ext uri="{FF2B5EF4-FFF2-40B4-BE49-F238E27FC236}">
              <a16:creationId xmlns:a16="http://schemas.microsoft.com/office/drawing/2014/main" id="{2011FDCB-D288-4D44-B103-E2E1126C04A3}"/>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2" name="直線コネクタ 141">
          <a:extLst>
            <a:ext uri="{FF2B5EF4-FFF2-40B4-BE49-F238E27FC236}">
              <a16:creationId xmlns:a16="http://schemas.microsoft.com/office/drawing/2014/main" id="{35214C3B-AD01-4630-B2A5-550BFEF281DB}"/>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3" name="テキスト ボックス 142">
          <a:extLst>
            <a:ext uri="{FF2B5EF4-FFF2-40B4-BE49-F238E27FC236}">
              <a16:creationId xmlns:a16="http://schemas.microsoft.com/office/drawing/2014/main" id="{9DE839DB-AC87-4CB3-BEB1-0C6D1E839797}"/>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4" name="直線コネクタ 143">
          <a:extLst>
            <a:ext uri="{FF2B5EF4-FFF2-40B4-BE49-F238E27FC236}">
              <a16:creationId xmlns:a16="http://schemas.microsoft.com/office/drawing/2014/main" id="{97277B0A-BED0-4933-B03F-F66FC5E3CF04}"/>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5" name="テキスト ボックス 144">
          <a:extLst>
            <a:ext uri="{FF2B5EF4-FFF2-40B4-BE49-F238E27FC236}">
              <a16:creationId xmlns:a16="http://schemas.microsoft.com/office/drawing/2014/main" id="{4C9B6B4E-50C1-4804-8601-B01132B067EB}"/>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6" name="直線コネクタ 145">
          <a:extLst>
            <a:ext uri="{FF2B5EF4-FFF2-40B4-BE49-F238E27FC236}">
              <a16:creationId xmlns:a16="http://schemas.microsoft.com/office/drawing/2014/main" id="{B3F00AF2-9085-49CC-B0A8-D339DEE04328}"/>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47" name="テキスト ボックス 146">
          <a:extLst>
            <a:ext uri="{FF2B5EF4-FFF2-40B4-BE49-F238E27FC236}">
              <a16:creationId xmlns:a16="http://schemas.microsoft.com/office/drawing/2014/main" id="{33BEBCEE-0CCD-4288-9650-6E27CAD5C872}"/>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a:extLst>
            <a:ext uri="{FF2B5EF4-FFF2-40B4-BE49-F238E27FC236}">
              <a16:creationId xmlns:a16="http://schemas.microsoft.com/office/drawing/2014/main" id="{CE629C62-7C23-4B1D-8E6C-5F94371FF2D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a:extLst>
            <a:ext uri="{FF2B5EF4-FFF2-40B4-BE49-F238E27FC236}">
              <a16:creationId xmlns:a16="http://schemas.microsoft.com/office/drawing/2014/main" id="{0C470D9A-EA14-4544-A5F0-6084594CA15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165100</xdr:rowOff>
    </xdr:to>
    <xdr:cxnSp macro="">
      <xdr:nvCxnSpPr>
        <xdr:cNvPr id="150" name="直線コネクタ 149">
          <a:extLst>
            <a:ext uri="{FF2B5EF4-FFF2-40B4-BE49-F238E27FC236}">
              <a16:creationId xmlns:a16="http://schemas.microsoft.com/office/drawing/2014/main" id="{14CA0204-6EA9-40C7-9865-077616DDEED6}"/>
            </a:ext>
          </a:extLst>
        </xdr:cNvPr>
        <xdr:cNvCxnSpPr/>
      </xdr:nvCxnSpPr>
      <xdr:spPr>
        <a:xfrm flipV="1">
          <a:off x="4634865"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168927</xdr:rowOff>
    </xdr:from>
    <xdr:ext cx="469744" cy="259045"/>
    <xdr:sp macro="" textlink="">
      <xdr:nvSpPr>
        <xdr:cNvPr id="151" name="【体育館・プール】&#10;有形固定資産減価償却率最小値テキスト">
          <a:extLst>
            <a:ext uri="{FF2B5EF4-FFF2-40B4-BE49-F238E27FC236}">
              <a16:creationId xmlns:a16="http://schemas.microsoft.com/office/drawing/2014/main" id="{587B5775-D72E-46B6-9172-2E44FC630CDD}"/>
            </a:ext>
          </a:extLst>
        </xdr:cNvPr>
        <xdr:cNvSpPr txBox="1"/>
      </xdr:nvSpPr>
      <xdr:spPr>
        <a:xfrm>
          <a:off x="4673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165100</xdr:rowOff>
    </xdr:from>
    <xdr:to>
      <xdr:col>24</xdr:col>
      <xdr:colOff>152400</xdr:colOff>
      <xdr:row>62</xdr:row>
      <xdr:rowOff>165100</xdr:rowOff>
    </xdr:to>
    <xdr:cxnSp macro="">
      <xdr:nvCxnSpPr>
        <xdr:cNvPr id="152" name="直線コネクタ 151">
          <a:extLst>
            <a:ext uri="{FF2B5EF4-FFF2-40B4-BE49-F238E27FC236}">
              <a16:creationId xmlns:a16="http://schemas.microsoft.com/office/drawing/2014/main" id="{0C5A5050-49F7-4C0A-A7DE-6FD1683BE255}"/>
            </a:ext>
          </a:extLst>
        </xdr:cNvPr>
        <xdr:cNvCxnSpPr/>
      </xdr:nvCxnSpPr>
      <xdr:spPr>
        <a:xfrm>
          <a:off x="4546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340478" cy="259045"/>
    <xdr:sp macro="" textlink="">
      <xdr:nvSpPr>
        <xdr:cNvPr id="153" name="【体育館・プール】&#10;有形固定資産減価償却率最大値テキスト">
          <a:extLst>
            <a:ext uri="{FF2B5EF4-FFF2-40B4-BE49-F238E27FC236}">
              <a16:creationId xmlns:a16="http://schemas.microsoft.com/office/drawing/2014/main" id="{1BA3867F-9854-4D65-941A-C9DD8E4D619E}"/>
            </a:ext>
          </a:extLst>
        </xdr:cNvPr>
        <xdr:cNvSpPr txBox="1"/>
      </xdr:nvSpPr>
      <xdr:spPr>
        <a:xfrm>
          <a:off x="4673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54" name="直線コネクタ 153">
          <a:extLst>
            <a:ext uri="{FF2B5EF4-FFF2-40B4-BE49-F238E27FC236}">
              <a16:creationId xmlns:a16="http://schemas.microsoft.com/office/drawing/2014/main" id="{1686D364-5B09-4451-B6B9-1E2D4452D5AB}"/>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138447</xdr:rowOff>
    </xdr:from>
    <xdr:ext cx="405111" cy="259045"/>
    <xdr:sp macro="" textlink="">
      <xdr:nvSpPr>
        <xdr:cNvPr id="155" name="【体育館・プール】&#10;有形固定資産減価償却率平均値テキスト">
          <a:extLst>
            <a:ext uri="{FF2B5EF4-FFF2-40B4-BE49-F238E27FC236}">
              <a16:creationId xmlns:a16="http://schemas.microsoft.com/office/drawing/2014/main" id="{B252976C-FF78-4AEF-8DC7-6077EE43C61D}"/>
            </a:ext>
          </a:extLst>
        </xdr:cNvPr>
        <xdr:cNvSpPr txBox="1"/>
      </xdr:nvSpPr>
      <xdr:spPr>
        <a:xfrm>
          <a:off x="4673600" y="10253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160020</xdr:rowOff>
    </xdr:from>
    <xdr:to>
      <xdr:col>24</xdr:col>
      <xdr:colOff>114300</xdr:colOff>
      <xdr:row>60</xdr:row>
      <xdr:rowOff>90170</xdr:rowOff>
    </xdr:to>
    <xdr:sp macro="" textlink="">
      <xdr:nvSpPr>
        <xdr:cNvPr id="156" name="フローチャート: 判断 155">
          <a:extLst>
            <a:ext uri="{FF2B5EF4-FFF2-40B4-BE49-F238E27FC236}">
              <a16:creationId xmlns:a16="http://schemas.microsoft.com/office/drawing/2014/main" id="{3CFD8507-9B86-44BE-95A9-E6195D44A4BE}"/>
            </a:ext>
          </a:extLst>
        </xdr:cNvPr>
        <xdr:cNvSpPr/>
      </xdr:nvSpPr>
      <xdr:spPr>
        <a:xfrm>
          <a:off x="4584700" y="1027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148590</xdr:rowOff>
    </xdr:from>
    <xdr:to>
      <xdr:col>20</xdr:col>
      <xdr:colOff>38100</xdr:colOff>
      <xdr:row>60</xdr:row>
      <xdr:rowOff>78740</xdr:rowOff>
    </xdr:to>
    <xdr:sp macro="" textlink="">
      <xdr:nvSpPr>
        <xdr:cNvPr id="157" name="フローチャート: 判断 156">
          <a:extLst>
            <a:ext uri="{FF2B5EF4-FFF2-40B4-BE49-F238E27FC236}">
              <a16:creationId xmlns:a16="http://schemas.microsoft.com/office/drawing/2014/main" id="{91D2870F-C42E-43E1-82BA-5D32E231B6EB}"/>
            </a:ext>
          </a:extLst>
        </xdr:cNvPr>
        <xdr:cNvSpPr/>
      </xdr:nvSpPr>
      <xdr:spPr>
        <a:xfrm>
          <a:off x="3746500" y="1026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115570</xdr:rowOff>
    </xdr:from>
    <xdr:to>
      <xdr:col>15</xdr:col>
      <xdr:colOff>101600</xdr:colOff>
      <xdr:row>60</xdr:row>
      <xdr:rowOff>45720</xdr:rowOff>
    </xdr:to>
    <xdr:sp macro="" textlink="">
      <xdr:nvSpPr>
        <xdr:cNvPr id="158" name="フローチャート: 判断 157">
          <a:extLst>
            <a:ext uri="{FF2B5EF4-FFF2-40B4-BE49-F238E27FC236}">
              <a16:creationId xmlns:a16="http://schemas.microsoft.com/office/drawing/2014/main" id="{2F96713A-70B3-4554-A168-4EBA99EADF4B}"/>
            </a:ext>
          </a:extLst>
        </xdr:cNvPr>
        <xdr:cNvSpPr/>
      </xdr:nvSpPr>
      <xdr:spPr>
        <a:xfrm>
          <a:off x="2857500" y="1023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100330</xdr:rowOff>
    </xdr:from>
    <xdr:to>
      <xdr:col>10</xdr:col>
      <xdr:colOff>165100</xdr:colOff>
      <xdr:row>60</xdr:row>
      <xdr:rowOff>30480</xdr:rowOff>
    </xdr:to>
    <xdr:sp macro="" textlink="">
      <xdr:nvSpPr>
        <xdr:cNvPr id="159" name="フローチャート: 判断 158">
          <a:extLst>
            <a:ext uri="{FF2B5EF4-FFF2-40B4-BE49-F238E27FC236}">
              <a16:creationId xmlns:a16="http://schemas.microsoft.com/office/drawing/2014/main" id="{CD4A8BA1-098B-44C2-96D8-D4D7B89F007B}"/>
            </a:ext>
          </a:extLst>
        </xdr:cNvPr>
        <xdr:cNvSpPr/>
      </xdr:nvSpPr>
      <xdr:spPr>
        <a:xfrm>
          <a:off x="1968500" y="1021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95250</xdr:rowOff>
    </xdr:from>
    <xdr:to>
      <xdr:col>6</xdr:col>
      <xdr:colOff>38100</xdr:colOff>
      <xdr:row>60</xdr:row>
      <xdr:rowOff>25400</xdr:rowOff>
    </xdr:to>
    <xdr:sp macro="" textlink="">
      <xdr:nvSpPr>
        <xdr:cNvPr id="160" name="フローチャート: 判断 159">
          <a:extLst>
            <a:ext uri="{FF2B5EF4-FFF2-40B4-BE49-F238E27FC236}">
              <a16:creationId xmlns:a16="http://schemas.microsoft.com/office/drawing/2014/main" id="{1CD7AC85-3B27-413E-A6F5-CD9DA2617AB2}"/>
            </a:ext>
          </a:extLst>
        </xdr:cNvPr>
        <xdr:cNvSpPr/>
      </xdr:nvSpPr>
      <xdr:spPr>
        <a:xfrm>
          <a:off x="10795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67B47606-BE49-4AD2-96BC-9FF24A7370F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82114E33-3BCC-43DF-A5CA-1503B66E358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DD90B28B-BB43-4FA4-BB3D-B86501DE98E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8E2F0378-7F16-4689-BD0F-0FE617854EC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9EC0723D-663F-47A0-B3F9-8C175862E08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44450</xdr:rowOff>
    </xdr:from>
    <xdr:to>
      <xdr:col>24</xdr:col>
      <xdr:colOff>114300</xdr:colOff>
      <xdr:row>55</xdr:row>
      <xdr:rowOff>146050</xdr:rowOff>
    </xdr:to>
    <xdr:sp macro="" textlink="">
      <xdr:nvSpPr>
        <xdr:cNvPr id="166" name="楕円 165">
          <a:extLst>
            <a:ext uri="{FF2B5EF4-FFF2-40B4-BE49-F238E27FC236}">
              <a16:creationId xmlns:a16="http://schemas.microsoft.com/office/drawing/2014/main" id="{763AFBB9-646B-487B-A86F-ECBB258DD66A}"/>
            </a:ext>
          </a:extLst>
        </xdr:cNvPr>
        <xdr:cNvSpPr/>
      </xdr:nvSpPr>
      <xdr:spPr>
        <a:xfrm>
          <a:off x="45847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54</xdr:row>
      <xdr:rowOff>168927</xdr:rowOff>
    </xdr:from>
    <xdr:ext cx="340478" cy="259045"/>
    <xdr:sp macro="" textlink="">
      <xdr:nvSpPr>
        <xdr:cNvPr id="167" name="【体育館・プール】&#10;有形固定資産減価償却率該当値テキスト">
          <a:extLst>
            <a:ext uri="{FF2B5EF4-FFF2-40B4-BE49-F238E27FC236}">
              <a16:creationId xmlns:a16="http://schemas.microsoft.com/office/drawing/2014/main" id="{B1F61311-86E3-4D9B-8B5C-F1DE68DA2DA6}"/>
            </a:ext>
          </a:extLst>
        </xdr:cNvPr>
        <xdr:cNvSpPr txBox="1"/>
      </xdr:nvSpPr>
      <xdr:spPr>
        <a:xfrm>
          <a:off x="4673600" y="9427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61</xdr:row>
      <xdr:rowOff>156210</xdr:rowOff>
    </xdr:from>
    <xdr:to>
      <xdr:col>10</xdr:col>
      <xdr:colOff>165100</xdr:colOff>
      <xdr:row>62</xdr:row>
      <xdr:rowOff>86360</xdr:rowOff>
    </xdr:to>
    <xdr:sp macro="" textlink="">
      <xdr:nvSpPr>
        <xdr:cNvPr id="168" name="楕円 167">
          <a:extLst>
            <a:ext uri="{FF2B5EF4-FFF2-40B4-BE49-F238E27FC236}">
              <a16:creationId xmlns:a16="http://schemas.microsoft.com/office/drawing/2014/main" id="{BABA0FD5-FFA2-4693-B0AD-931BD51A68C7}"/>
            </a:ext>
          </a:extLst>
        </xdr:cNvPr>
        <xdr:cNvSpPr/>
      </xdr:nvSpPr>
      <xdr:spPr>
        <a:xfrm>
          <a:off x="1968500" y="1061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95267</xdr:rowOff>
    </xdr:from>
    <xdr:ext cx="405111" cy="259045"/>
    <xdr:sp macro="" textlink="">
      <xdr:nvSpPr>
        <xdr:cNvPr id="169" name="n_1aveValue【体育館・プール】&#10;有形固定資産減価償却率">
          <a:extLst>
            <a:ext uri="{FF2B5EF4-FFF2-40B4-BE49-F238E27FC236}">
              <a16:creationId xmlns:a16="http://schemas.microsoft.com/office/drawing/2014/main" id="{40B415FA-E9B4-4055-8363-5AFC70AC1029}"/>
            </a:ext>
          </a:extLst>
        </xdr:cNvPr>
        <xdr:cNvSpPr txBox="1"/>
      </xdr:nvSpPr>
      <xdr:spPr>
        <a:xfrm>
          <a:off x="3582044" y="10039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62247</xdr:rowOff>
    </xdr:from>
    <xdr:ext cx="405111" cy="259045"/>
    <xdr:sp macro="" textlink="">
      <xdr:nvSpPr>
        <xdr:cNvPr id="170" name="n_2aveValue【体育館・プール】&#10;有形固定資産減価償却率">
          <a:extLst>
            <a:ext uri="{FF2B5EF4-FFF2-40B4-BE49-F238E27FC236}">
              <a16:creationId xmlns:a16="http://schemas.microsoft.com/office/drawing/2014/main" id="{D7216C3A-518D-4F53-98A6-F9D183569B5A}"/>
            </a:ext>
          </a:extLst>
        </xdr:cNvPr>
        <xdr:cNvSpPr txBox="1"/>
      </xdr:nvSpPr>
      <xdr:spPr>
        <a:xfrm>
          <a:off x="2705744" y="10006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47007</xdr:rowOff>
    </xdr:from>
    <xdr:ext cx="405111" cy="259045"/>
    <xdr:sp macro="" textlink="">
      <xdr:nvSpPr>
        <xdr:cNvPr id="171" name="n_3aveValue【体育館・プール】&#10;有形固定資産減価償却率">
          <a:extLst>
            <a:ext uri="{FF2B5EF4-FFF2-40B4-BE49-F238E27FC236}">
              <a16:creationId xmlns:a16="http://schemas.microsoft.com/office/drawing/2014/main" id="{2DC4E1F8-1D92-4850-AD17-F0A4EB0AD72D}"/>
            </a:ext>
          </a:extLst>
        </xdr:cNvPr>
        <xdr:cNvSpPr txBox="1"/>
      </xdr:nvSpPr>
      <xdr:spPr>
        <a:xfrm>
          <a:off x="1816744" y="9991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41927</xdr:rowOff>
    </xdr:from>
    <xdr:ext cx="405111" cy="259045"/>
    <xdr:sp macro="" textlink="">
      <xdr:nvSpPr>
        <xdr:cNvPr id="172" name="n_4aveValue【体育館・プール】&#10;有形固定資産減価償却率">
          <a:extLst>
            <a:ext uri="{FF2B5EF4-FFF2-40B4-BE49-F238E27FC236}">
              <a16:creationId xmlns:a16="http://schemas.microsoft.com/office/drawing/2014/main" id="{48B5A0F7-B2AD-46CF-A3CD-93AAB0C86739}"/>
            </a:ext>
          </a:extLst>
        </xdr:cNvPr>
        <xdr:cNvSpPr txBox="1"/>
      </xdr:nvSpPr>
      <xdr:spPr>
        <a:xfrm>
          <a:off x="927744" y="998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77487</xdr:rowOff>
    </xdr:from>
    <xdr:ext cx="405111" cy="259045"/>
    <xdr:sp macro="" textlink="">
      <xdr:nvSpPr>
        <xdr:cNvPr id="173" name="n_3mainValue【体育館・プール】&#10;有形固定資産減価償却率">
          <a:extLst>
            <a:ext uri="{FF2B5EF4-FFF2-40B4-BE49-F238E27FC236}">
              <a16:creationId xmlns:a16="http://schemas.microsoft.com/office/drawing/2014/main" id="{0BAE118A-8C08-415B-BFD6-4CEA29839C54}"/>
            </a:ext>
          </a:extLst>
        </xdr:cNvPr>
        <xdr:cNvSpPr txBox="1"/>
      </xdr:nvSpPr>
      <xdr:spPr>
        <a:xfrm>
          <a:off x="1816744" y="1070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a:extLst>
            <a:ext uri="{FF2B5EF4-FFF2-40B4-BE49-F238E27FC236}">
              <a16:creationId xmlns:a16="http://schemas.microsoft.com/office/drawing/2014/main" id="{9664C6C5-88C0-49E3-BACC-1FCC6ABA8DA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a:extLst>
            <a:ext uri="{FF2B5EF4-FFF2-40B4-BE49-F238E27FC236}">
              <a16:creationId xmlns:a16="http://schemas.microsoft.com/office/drawing/2014/main" id="{CC3733F0-322F-4035-A5B0-DC762C7A244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a:extLst>
            <a:ext uri="{FF2B5EF4-FFF2-40B4-BE49-F238E27FC236}">
              <a16:creationId xmlns:a16="http://schemas.microsoft.com/office/drawing/2014/main" id="{5B87A9F9-235D-4A6B-BEFB-FF529D56AD7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a:extLst>
            <a:ext uri="{FF2B5EF4-FFF2-40B4-BE49-F238E27FC236}">
              <a16:creationId xmlns:a16="http://schemas.microsoft.com/office/drawing/2014/main" id="{AFEBE6EF-4FA6-4CCE-A8DE-6AA21B0370D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a:extLst>
            <a:ext uri="{FF2B5EF4-FFF2-40B4-BE49-F238E27FC236}">
              <a16:creationId xmlns:a16="http://schemas.microsoft.com/office/drawing/2014/main" id="{D17DC354-397C-4913-8C36-AE4BFA45B07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a:extLst>
            <a:ext uri="{FF2B5EF4-FFF2-40B4-BE49-F238E27FC236}">
              <a16:creationId xmlns:a16="http://schemas.microsoft.com/office/drawing/2014/main" id="{3942BEE4-DFA0-4E26-9C9B-ED7C3183E25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a:extLst>
            <a:ext uri="{FF2B5EF4-FFF2-40B4-BE49-F238E27FC236}">
              <a16:creationId xmlns:a16="http://schemas.microsoft.com/office/drawing/2014/main" id="{89AECEEF-2E59-4910-909A-DE77C43AD3D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a:extLst>
            <a:ext uri="{FF2B5EF4-FFF2-40B4-BE49-F238E27FC236}">
              <a16:creationId xmlns:a16="http://schemas.microsoft.com/office/drawing/2014/main" id="{8EA562DB-492C-41B2-BEFE-C62FC219F68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a:extLst>
            <a:ext uri="{FF2B5EF4-FFF2-40B4-BE49-F238E27FC236}">
              <a16:creationId xmlns:a16="http://schemas.microsoft.com/office/drawing/2014/main" id="{CCCFABBF-A33D-4C57-8EF0-78854FBE1A8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a:extLst>
            <a:ext uri="{FF2B5EF4-FFF2-40B4-BE49-F238E27FC236}">
              <a16:creationId xmlns:a16="http://schemas.microsoft.com/office/drawing/2014/main" id="{C6F947D3-614D-4408-A8E0-960B9BFB79B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4" name="直線コネクタ 183">
          <a:extLst>
            <a:ext uri="{FF2B5EF4-FFF2-40B4-BE49-F238E27FC236}">
              <a16:creationId xmlns:a16="http://schemas.microsoft.com/office/drawing/2014/main" id="{D640E578-1434-474B-AD79-1F0339CD5EB8}"/>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5" name="テキスト ボックス 184">
          <a:extLst>
            <a:ext uri="{FF2B5EF4-FFF2-40B4-BE49-F238E27FC236}">
              <a16:creationId xmlns:a16="http://schemas.microsoft.com/office/drawing/2014/main" id="{954936AC-F5C6-439A-A429-01BDD9A57599}"/>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6" name="直線コネクタ 185">
          <a:extLst>
            <a:ext uri="{FF2B5EF4-FFF2-40B4-BE49-F238E27FC236}">
              <a16:creationId xmlns:a16="http://schemas.microsoft.com/office/drawing/2014/main" id="{F9D179F3-9483-4CB0-ABA6-AACAE74901B1}"/>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7" name="テキスト ボックス 186">
          <a:extLst>
            <a:ext uri="{FF2B5EF4-FFF2-40B4-BE49-F238E27FC236}">
              <a16:creationId xmlns:a16="http://schemas.microsoft.com/office/drawing/2014/main" id="{372E697F-9474-4444-85C9-B75C91403C98}"/>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8" name="直線コネクタ 187">
          <a:extLst>
            <a:ext uri="{FF2B5EF4-FFF2-40B4-BE49-F238E27FC236}">
              <a16:creationId xmlns:a16="http://schemas.microsoft.com/office/drawing/2014/main" id="{7B42DCDF-3D36-43D0-A3B6-2DF3A74CBDBA}"/>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9" name="テキスト ボックス 188">
          <a:extLst>
            <a:ext uri="{FF2B5EF4-FFF2-40B4-BE49-F238E27FC236}">
              <a16:creationId xmlns:a16="http://schemas.microsoft.com/office/drawing/2014/main" id="{B8E22D68-54FF-496C-94C4-A36A0F20A41E}"/>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0" name="直線コネクタ 189">
          <a:extLst>
            <a:ext uri="{FF2B5EF4-FFF2-40B4-BE49-F238E27FC236}">
              <a16:creationId xmlns:a16="http://schemas.microsoft.com/office/drawing/2014/main" id="{507FC132-5F5C-4237-91DB-F2A92A3B08D5}"/>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1" name="テキスト ボックス 190">
          <a:extLst>
            <a:ext uri="{FF2B5EF4-FFF2-40B4-BE49-F238E27FC236}">
              <a16:creationId xmlns:a16="http://schemas.microsoft.com/office/drawing/2014/main" id="{E79317AF-9493-4A96-A0B9-F0A0061894B8}"/>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2" name="直線コネクタ 191">
          <a:extLst>
            <a:ext uri="{FF2B5EF4-FFF2-40B4-BE49-F238E27FC236}">
              <a16:creationId xmlns:a16="http://schemas.microsoft.com/office/drawing/2014/main" id="{A94261BF-9544-4332-B919-748B509AEE5D}"/>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3" name="テキスト ボックス 192">
          <a:extLst>
            <a:ext uri="{FF2B5EF4-FFF2-40B4-BE49-F238E27FC236}">
              <a16:creationId xmlns:a16="http://schemas.microsoft.com/office/drawing/2014/main" id="{5F9D0419-8F7E-4F60-9506-7BED866BA6DC}"/>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a:extLst>
            <a:ext uri="{FF2B5EF4-FFF2-40B4-BE49-F238E27FC236}">
              <a16:creationId xmlns:a16="http://schemas.microsoft.com/office/drawing/2014/main" id="{B55BD552-9C40-4EB8-A80B-6B41282306D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5" name="テキスト ボックス 194">
          <a:extLst>
            <a:ext uri="{FF2B5EF4-FFF2-40B4-BE49-F238E27FC236}">
              <a16:creationId xmlns:a16="http://schemas.microsoft.com/office/drawing/2014/main" id="{8F0FC842-0F10-4F46-8E54-F1C0BD457F4E}"/>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体育館・プール】&#10;一人当たり面積グラフ枠">
          <a:extLst>
            <a:ext uri="{FF2B5EF4-FFF2-40B4-BE49-F238E27FC236}">
              <a16:creationId xmlns:a16="http://schemas.microsoft.com/office/drawing/2014/main" id="{3967A506-F51B-463F-B2AD-BAC53963C18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59055</xdr:rowOff>
    </xdr:from>
    <xdr:to>
      <xdr:col>54</xdr:col>
      <xdr:colOff>189865</xdr:colOff>
      <xdr:row>64</xdr:row>
      <xdr:rowOff>62865</xdr:rowOff>
    </xdr:to>
    <xdr:cxnSp macro="">
      <xdr:nvCxnSpPr>
        <xdr:cNvPr id="197" name="直線コネクタ 196">
          <a:extLst>
            <a:ext uri="{FF2B5EF4-FFF2-40B4-BE49-F238E27FC236}">
              <a16:creationId xmlns:a16="http://schemas.microsoft.com/office/drawing/2014/main" id="{03B2FC74-5A6C-4A32-80DE-5D1C19A88997}"/>
            </a:ext>
          </a:extLst>
        </xdr:cNvPr>
        <xdr:cNvCxnSpPr/>
      </xdr:nvCxnSpPr>
      <xdr:spPr>
        <a:xfrm flipV="1">
          <a:off x="10476865" y="9488805"/>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198" name="【体育館・プール】&#10;一人当たり面積最小値テキスト">
          <a:extLst>
            <a:ext uri="{FF2B5EF4-FFF2-40B4-BE49-F238E27FC236}">
              <a16:creationId xmlns:a16="http://schemas.microsoft.com/office/drawing/2014/main" id="{4B8F95C6-702E-49CB-AA92-862711F50F05}"/>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199" name="直線コネクタ 198">
          <a:extLst>
            <a:ext uri="{FF2B5EF4-FFF2-40B4-BE49-F238E27FC236}">
              <a16:creationId xmlns:a16="http://schemas.microsoft.com/office/drawing/2014/main" id="{13945CC9-BF01-46A2-9E0F-812CD87F256C}"/>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5732</xdr:rowOff>
    </xdr:from>
    <xdr:ext cx="469744" cy="259045"/>
    <xdr:sp macro="" textlink="">
      <xdr:nvSpPr>
        <xdr:cNvPr id="200" name="【体育館・プール】&#10;一人当たり面積最大値テキスト">
          <a:extLst>
            <a:ext uri="{FF2B5EF4-FFF2-40B4-BE49-F238E27FC236}">
              <a16:creationId xmlns:a16="http://schemas.microsoft.com/office/drawing/2014/main" id="{921C2658-D62D-4AEC-9B02-A2AD3831BAEC}"/>
            </a:ext>
          </a:extLst>
        </xdr:cNvPr>
        <xdr:cNvSpPr txBox="1"/>
      </xdr:nvSpPr>
      <xdr:spPr>
        <a:xfrm>
          <a:off x="10515600" y="926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59055</xdr:rowOff>
    </xdr:from>
    <xdr:to>
      <xdr:col>55</xdr:col>
      <xdr:colOff>88900</xdr:colOff>
      <xdr:row>55</xdr:row>
      <xdr:rowOff>59055</xdr:rowOff>
    </xdr:to>
    <xdr:cxnSp macro="">
      <xdr:nvCxnSpPr>
        <xdr:cNvPr id="201" name="直線コネクタ 200">
          <a:extLst>
            <a:ext uri="{FF2B5EF4-FFF2-40B4-BE49-F238E27FC236}">
              <a16:creationId xmlns:a16="http://schemas.microsoft.com/office/drawing/2014/main" id="{46F966DA-F3B9-467E-BE38-7A468BFB56A4}"/>
            </a:ext>
          </a:extLst>
        </xdr:cNvPr>
        <xdr:cNvCxnSpPr/>
      </xdr:nvCxnSpPr>
      <xdr:spPr>
        <a:xfrm>
          <a:off x="10388600" y="948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34307</xdr:rowOff>
    </xdr:from>
    <xdr:ext cx="469744" cy="259045"/>
    <xdr:sp macro="" textlink="">
      <xdr:nvSpPr>
        <xdr:cNvPr id="202" name="【体育館・プール】&#10;一人当たり面積平均値テキスト">
          <a:extLst>
            <a:ext uri="{FF2B5EF4-FFF2-40B4-BE49-F238E27FC236}">
              <a16:creationId xmlns:a16="http://schemas.microsoft.com/office/drawing/2014/main" id="{A8FD881A-5325-4A34-9B67-B00D98488FAD}"/>
            </a:ext>
          </a:extLst>
        </xdr:cNvPr>
        <xdr:cNvSpPr txBox="1"/>
      </xdr:nvSpPr>
      <xdr:spPr>
        <a:xfrm>
          <a:off x="10515600" y="10664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55880</xdr:rowOff>
    </xdr:from>
    <xdr:to>
      <xdr:col>55</xdr:col>
      <xdr:colOff>50800</xdr:colOff>
      <xdr:row>62</xdr:row>
      <xdr:rowOff>157480</xdr:rowOff>
    </xdr:to>
    <xdr:sp macro="" textlink="">
      <xdr:nvSpPr>
        <xdr:cNvPr id="203" name="フローチャート: 判断 202">
          <a:extLst>
            <a:ext uri="{FF2B5EF4-FFF2-40B4-BE49-F238E27FC236}">
              <a16:creationId xmlns:a16="http://schemas.microsoft.com/office/drawing/2014/main" id="{2320A7EC-F5D6-4E69-801C-4DF25AADE2BB}"/>
            </a:ext>
          </a:extLst>
        </xdr:cNvPr>
        <xdr:cNvSpPr/>
      </xdr:nvSpPr>
      <xdr:spPr>
        <a:xfrm>
          <a:off x="10426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48260</xdr:rowOff>
    </xdr:from>
    <xdr:to>
      <xdr:col>50</xdr:col>
      <xdr:colOff>165100</xdr:colOff>
      <xdr:row>62</xdr:row>
      <xdr:rowOff>149860</xdr:rowOff>
    </xdr:to>
    <xdr:sp macro="" textlink="">
      <xdr:nvSpPr>
        <xdr:cNvPr id="204" name="フローチャート: 判断 203">
          <a:extLst>
            <a:ext uri="{FF2B5EF4-FFF2-40B4-BE49-F238E27FC236}">
              <a16:creationId xmlns:a16="http://schemas.microsoft.com/office/drawing/2014/main" id="{B1E7B939-8427-4262-BC06-4C505289F702}"/>
            </a:ext>
          </a:extLst>
        </xdr:cNvPr>
        <xdr:cNvSpPr/>
      </xdr:nvSpPr>
      <xdr:spPr>
        <a:xfrm>
          <a:off x="9588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57785</xdr:rowOff>
    </xdr:from>
    <xdr:to>
      <xdr:col>46</xdr:col>
      <xdr:colOff>38100</xdr:colOff>
      <xdr:row>62</xdr:row>
      <xdr:rowOff>159385</xdr:rowOff>
    </xdr:to>
    <xdr:sp macro="" textlink="">
      <xdr:nvSpPr>
        <xdr:cNvPr id="205" name="フローチャート: 判断 204">
          <a:extLst>
            <a:ext uri="{FF2B5EF4-FFF2-40B4-BE49-F238E27FC236}">
              <a16:creationId xmlns:a16="http://schemas.microsoft.com/office/drawing/2014/main" id="{F9E1883E-3D44-4019-B51E-60FEF4D28195}"/>
            </a:ext>
          </a:extLst>
        </xdr:cNvPr>
        <xdr:cNvSpPr/>
      </xdr:nvSpPr>
      <xdr:spPr>
        <a:xfrm>
          <a:off x="8699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44450</xdr:rowOff>
    </xdr:from>
    <xdr:to>
      <xdr:col>41</xdr:col>
      <xdr:colOff>101600</xdr:colOff>
      <xdr:row>62</xdr:row>
      <xdr:rowOff>146050</xdr:rowOff>
    </xdr:to>
    <xdr:sp macro="" textlink="">
      <xdr:nvSpPr>
        <xdr:cNvPr id="206" name="フローチャート: 判断 205">
          <a:extLst>
            <a:ext uri="{FF2B5EF4-FFF2-40B4-BE49-F238E27FC236}">
              <a16:creationId xmlns:a16="http://schemas.microsoft.com/office/drawing/2014/main" id="{70AA1005-7FEB-44E1-B773-3B2631BE18C9}"/>
            </a:ext>
          </a:extLst>
        </xdr:cNvPr>
        <xdr:cNvSpPr/>
      </xdr:nvSpPr>
      <xdr:spPr>
        <a:xfrm>
          <a:off x="7810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63500</xdr:rowOff>
    </xdr:from>
    <xdr:to>
      <xdr:col>36</xdr:col>
      <xdr:colOff>165100</xdr:colOff>
      <xdr:row>62</xdr:row>
      <xdr:rowOff>165100</xdr:rowOff>
    </xdr:to>
    <xdr:sp macro="" textlink="">
      <xdr:nvSpPr>
        <xdr:cNvPr id="207" name="フローチャート: 判断 206">
          <a:extLst>
            <a:ext uri="{FF2B5EF4-FFF2-40B4-BE49-F238E27FC236}">
              <a16:creationId xmlns:a16="http://schemas.microsoft.com/office/drawing/2014/main" id="{7D56A551-2F8F-4D03-A43A-94E43C270691}"/>
            </a:ext>
          </a:extLst>
        </xdr:cNvPr>
        <xdr:cNvSpPr/>
      </xdr:nvSpPr>
      <xdr:spPr>
        <a:xfrm>
          <a:off x="6921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6B67DF70-B9F8-4055-AFE7-97082CF54D2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FC66A0B1-F1A3-4A54-827A-7F382F54329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4E81D319-A24E-4C45-9B8B-0681091BBB5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6B53A89F-3243-4C49-8C5A-4516BF12C6D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C51F2761-F710-49A1-AA6C-168183612F4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40640</xdr:rowOff>
    </xdr:from>
    <xdr:to>
      <xdr:col>55</xdr:col>
      <xdr:colOff>50800</xdr:colOff>
      <xdr:row>61</xdr:row>
      <xdr:rowOff>142240</xdr:rowOff>
    </xdr:to>
    <xdr:sp macro="" textlink="">
      <xdr:nvSpPr>
        <xdr:cNvPr id="213" name="楕円 212">
          <a:extLst>
            <a:ext uri="{FF2B5EF4-FFF2-40B4-BE49-F238E27FC236}">
              <a16:creationId xmlns:a16="http://schemas.microsoft.com/office/drawing/2014/main" id="{39E42986-36C0-4E96-A9E0-063F3D1BD2ED}"/>
            </a:ext>
          </a:extLst>
        </xdr:cNvPr>
        <xdr:cNvSpPr/>
      </xdr:nvSpPr>
      <xdr:spPr>
        <a:xfrm>
          <a:off x="104267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63517</xdr:rowOff>
    </xdr:from>
    <xdr:ext cx="469744" cy="259045"/>
    <xdr:sp macro="" textlink="">
      <xdr:nvSpPr>
        <xdr:cNvPr id="214" name="【体育館・プール】&#10;一人当たり面積該当値テキスト">
          <a:extLst>
            <a:ext uri="{FF2B5EF4-FFF2-40B4-BE49-F238E27FC236}">
              <a16:creationId xmlns:a16="http://schemas.microsoft.com/office/drawing/2014/main" id="{20A4EBCB-F824-4E87-8732-444141529BCC}"/>
            </a:ext>
          </a:extLst>
        </xdr:cNvPr>
        <xdr:cNvSpPr txBox="1"/>
      </xdr:nvSpPr>
      <xdr:spPr>
        <a:xfrm>
          <a:off x="10515600" y="1035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60</xdr:row>
      <xdr:rowOff>130175</xdr:rowOff>
    </xdr:from>
    <xdr:to>
      <xdr:col>41</xdr:col>
      <xdr:colOff>101600</xdr:colOff>
      <xdr:row>61</xdr:row>
      <xdr:rowOff>60325</xdr:rowOff>
    </xdr:to>
    <xdr:sp macro="" textlink="">
      <xdr:nvSpPr>
        <xdr:cNvPr id="215" name="楕円 214">
          <a:extLst>
            <a:ext uri="{FF2B5EF4-FFF2-40B4-BE49-F238E27FC236}">
              <a16:creationId xmlns:a16="http://schemas.microsoft.com/office/drawing/2014/main" id="{A6DA6851-4754-4E8A-85F9-49538FCA8CF2}"/>
            </a:ext>
          </a:extLst>
        </xdr:cNvPr>
        <xdr:cNvSpPr/>
      </xdr:nvSpPr>
      <xdr:spPr>
        <a:xfrm>
          <a:off x="7810500" y="104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166387</xdr:rowOff>
    </xdr:from>
    <xdr:ext cx="469744" cy="259045"/>
    <xdr:sp macro="" textlink="">
      <xdr:nvSpPr>
        <xdr:cNvPr id="216" name="n_1aveValue【体育館・プール】&#10;一人当たり面積">
          <a:extLst>
            <a:ext uri="{FF2B5EF4-FFF2-40B4-BE49-F238E27FC236}">
              <a16:creationId xmlns:a16="http://schemas.microsoft.com/office/drawing/2014/main" id="{5A55E8BC-F40A-40C0-8567-708F643DEDDE}"/>
            </a:ext>
          </a:extLst>
        </xdr:cNvPr>
        <xdr:cNvSpPr txBox="1"/>
      </xdr:nvSpPr>
      <xdr:spPr>
        <a:xfrm>
          <a:off x="93917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4462</xdr:rowOff>
    </xdr:from>
    <xdr:ext cx="469744" cy="259045"/>
    <xdr:sp macro="" textlink="">
      <xdr:nvSpPr>
        <xdr:cNvPr id="217" name="n_2aveValue【体育館・プール】&#10;一人当たり面積">
          <a:extLst>
            <a:ext uri="{FF2B5EF4-FFF2-40B4-BE49-F238E27FC236}">
              <a16:creationId xmlns:a16="http://schemas.microsoft.com/office/drawing/2014/main" id="{02A7C14E-FB34-4B5D-A6BB-B01F81413DA3}"/>
            </a:ext>
          </a:extLst>
        </xdr:cNvPr>
        <xdr:cNvSpPr txBox="1"/>
      </xdr:nvSpPr>
      <xdr:spPr>
        <a:xfrm>
          <a:off x="85154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137177</xdr:rowOff>
    </xdr:from>
    <xdr:ext cx="469744" cy="259045"/>
    <xdr:sp macro="" textlink="">
      <xdr:nvSpPr>
        <xdr:cNvPr id="218" name="n_3aveValue【体育館・プール】&#10;一人当たり面積">
          <a:extLst>
            <a:ext uri="{FF2B5EF4-FFF2-40B4-BE49-F238E27FC236}">
              <a16:creationId xmlns:a16="http://schemas.microsoft.com/office/drawing/2014/main" id="{BE50A546-9985-4B6A-8FC4-B263A4CE4593}"/>
            </a:ext>
          </a:extLst>
        </xdr:cNvPr>
        <xdr:cNvSpPr txBox="1"/>
      </xdr:nvSpPr>
      <xdr:spPr>
        <a:xfrm>
          <a:off x="7626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10177</xdr:rowOff>
    </xdr:from>
    <xdr:ext cx="469744" cy="259045"/>
    <xdr:sp macro="" textlink="">
      <xdr:nvSpPr>
        <xdr:cNvPr id="219" name="n_4aveValue【体育館・プール】&#10;一人当たり面積">
          <a:extLst>
            <a:ext uri="{FF2B5EF4-FFF2-40B4-BE49-F238E27FC236}">
              <a16:creationId xmlns:a16="http://schemas.microsoft.com/office/drawing/2014/main" id="{CAD191BC-BE7C-4975-B2F3-C5AD7A17A756}"/>
            </a:ext>
          </a:extLst>
        </xdr:cNvPr>
        <xdr:cNvSpPr txBox="1"/>
      </xdr:nvSpPr>
      <xdr:spPr>
        <a:xfrm>
          <a:off x="6737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76852</xdr:rowOff>
    </xdr:from>
    <xdr:ext cx="469744" cy="259045"/>
    <xdr:sp macro="" textlink="">
      <xdr:nvSpPr>
        <xdr:cNvPr id="220" name="n_3mainValue【体育館・プール】&#10;一人当たり面積">
          <a:extLst>
            <a:ext uri="{FF2B5EF4-FFF2-40B4-BE49-F238E27FC236}">
              <a16:creationId xmlns:a16="http://schemas.microsoft.com/office/drawing/2014/main" id="{AD14950D-5849-403E-A284-BB1D72D0F3AD}"/>
            </a:ext>
          </a:extLst>
        </xdr:cNvPr>
        <xdr:cNvSpPr txBox="1"/>
      </xdr:nvSpPr>
      <xdr:spPr>
        <a:xfrm>
          <a:off x="7626427" y="1019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1" name="正方形/長方形 220">
          <a:extLst>
            <a:ext uri="{FF2B5EF4-FFF2-40B4-BE49-F238E27FC236}">
              <a16:creationId xmlns:a16="http://schemas.microsoft.com/office/drawing/2014/main" id="{A2F04CF1-6074-420B-8DBA-DF3D503931F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2" name="正方形/長方形 221">
          <a:extLst>
            <a:ext uri="{FF2B5EF4-FFF2-40B4-BE49-F238E27FC236}">
              <a16:creationId xmlns:a16="http://schemas.microsoft.com/office/drawing/2014/main" id="{8D96986F-BF4C-4B9C-8419-77577F437CA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3" name="正方形/長方形 222">
          <a:extLst>
            <a:ext uri="{FF2B5EF4-FFF2-40B4-BE49-F238E27FC236}">
              <a16:creationId xmlns:a16="http://schemas.microsoft.com/office/drawing/2014/main" id="{762D8515-BD70-43CE-9AB9-CE0614DC5CA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4" name="正方形/長方形 223">
          <a:extLst>
            <a:ext uri="{FF2B5EF4-FFF2-40B4-BE49-F238E27FC236}">
              <a16:creationId xmlns:a16="http://schemas.microsoft.com/office/drawing/2014/main" id="{B8FE6583-8807-49D5-A452-C3C7F035BF6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5" name="正方形/長方形 224">
          <a:extLst>
            <a:ext uri="{FF2B5EF4-FFF2-40B4-BE49-F238E27FC236}">
              <a16:creationId xmlns:a16="http://schemas.microsoft.com/office/drawing/2014/main" id="{456E0C20-F681-4414-BB4A-30D2DEA1EE1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6" name="正方形/長方形 225">
          <a:extLst>
            <a:ext uri="{FF2B5EF4-FFF2-40B4-BE49-F238E27FC236}">
              <a16:creationId xmlns:a16="http://schemas.microsoft.com/office/drawing/2014/main" id="{3FCD6CB7-74B5-4747-A6D9-6C2E29A1B80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7" name="正方形/長方形 226">
          <a:extLst>
            <a:ext uri="{FF2B5EF4-FFF2-40B4-BE49-F238E27FC236}">
              <a16:creationId xmlns:a16="http://schemas.microsoft.com/office/drawing/2014/main" id="{EBAA4576-2E9A-48D9-A7EE-5E82D2DAC42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8" name="正方形/長方形 227">
          <a:extLst>
            <a:ext uri="{FF2B5EF4-FFF2-40B4-BE49-F238E27FC236}">
              <a16:creationId xmlns:a16="http://schemas.microsoft.com/office/drawing/2014/main" id="{883C9E57-291D-46F0-957F-3AC3C2117BC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9" name="テキスト ボックス 228">
          <a:extLst>
            <a:ext uri="{FF2B5EF4-FFF2-40B4-BE49-F238E27FC236}">
              <a16:creationId xmlns:a16="http://schemas.microsoft.com/office/drawing/2014/main" id="{810FC79E-D88A-4D69-856A-C2936F1FB87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0" name="直線コネクタ 229">
          <a:extLst>
            <a:ext uri="{FF2B5EF4-FFF2-40B4-BE49-F238E27FC236}">
              <a16:creationId xmlns:a16="http://schemas.microsoft.com/office/drawing/2014/main" id="{27321640-5EDA-42FF-A0C2-978B59461AE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31" name="テキスト ボックス 230">
          <a:extLst>
            <a:ext uri="{FF2B5EF4-FFF2-40B4-BE49-F238E27FC236}">
              <a16:creationId xmlns:a16="http://schemas.microsoft.com/office/drawing/2014/main" id="{7F42ACA0-A8B5-4DFF-B4E6-D6F48EA62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2" name="直線コネクタ 231">
          <a:extLst>
            <a:ext uri="{FF2B5EF4-FFF2-40B4-BE49-F238E27FC236}">
              <a16:creationId xmlns:a16="http://schemas.microsoft.com/office/drawing/2014/main" id="{E500A075-0926-4BE5-8D6E-2D74BE6293E9}"/>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33" name="テキスト ボックス 232">
          <a:extLst>
            <a:ext uri="{FF2B5EF4-FFF2-40B4-BE49-F238E27FC236}">
              <a16:creationId xmlns:a16="http://schemas.microsoft.com/office/drawing/2014/main" id="{37CEA17F-F23C-4B05-9CFE-DF146F2F73DC}"/>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4" name="直線コネクタ 233">
          <a:extLst>
            <a:ext uri="{FF2B5EF4-FFF2-40B4-BE49-F238E27FC236}">
              <a16:creationId xmlns:a16="http://schemas.microsoft.com/office/drawing/2014/main" id="{5FA306FE-2CCE-4891-99FA-DCB61A728674}"/>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5" name="テキスト ボックス 234">
          <a:extLst>
            <a:ext uri="{FF2B5EF4-FFF2-40B4-BE49-F238E27FC236}">
              <a16:creationId xmlns:a16="http://schemas.microsoft.com/office/drawing/2014/main" id="{8F653396-9AA1-4B33-97A8-88373159204D}"/>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6" name="直線コネクタ 235">
          <a:extLst>
            <a:ext uri="{FF2B5EF4-FFF2-40B4-BE49-F238E27FC236}">
              <a16:creationId xmlns:a16="http://schemas.microsoft.com/office/drawing/2014/main" id="{E4CB2B48-57F9-435B-A7DC-1CAD30BA68E4}"/>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7" name="テキスト ボックス 236">
          <a:extLst>
            <a:ext uri="{FF2B5EF4-FFF2-40B4-BE49-F238E27FC236}">
              <a16:creationId xmlns:a16="http://schemas.microsoft.com/office/drawing/2014/main" id="{04EDA5FC-D213-4474-AF0E-06AE607A2A3E}"/>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8" name="直線コネクタ 237">
          <a:extLst>
            <a:ext uri="{FF2B5EF4-FFF2-40B4-BE49-F238E27FC236}">
              <a16:creationId xmlns:a16="http://schemas.microsoft.com/office/drawing/2014/main" id="{64406F55-190B-4E1A-A14C-F77B128BFD6D}"/>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9" name="テキスト ボックス 238">
          <a:extLst>
            <a:ext uri="{FF2B5EF4-FFF2-40B4-BE49-F238E27FC236}">
              <a16:creationId xmlns:a16="http://schemas.microsoft.com/office/drawing/2014/main" id="{A47FAFF1-2A2C-421F-98A0-F825CF4CB5F5}"/>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0" name="直線コネクタ 239">
          <a:extLst>
            <a:ext uri="{FF2B5EF4-FFF2-40B4-BE49-F238E27FC236}">
              <a16:creationId xmlns:a16="http://schemas.microsoft.com/office/drawing/2014/main" id="{EC8D1B1B-135C-4E42-84E8-2513003C6015}"/>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41" name="テキスト ボックス 240">
          <a:extLst>
            <a:ext uri="{FF2B5EF4-FFF2-40B4-BE49-F238E27FC236}">
              <a16:creationId xmlns:a16="http://schemas.microsoft.com/office/drawing/2014/main" id="{909E35ED-949D-40FF-AC30-FAD3BBF5BFF7}"/>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2" name="直線コネクタ 241">
          <a:extLst>
            <a:ext uri="{FF2B5EF4-FFF2-40B4-BE49-F238E27FC236}">
              <a16:creationId xmlns:a16="http://schemas.microsoft.com/office/drawing/2014/main" id="{319C63F9-7C2F-47CF-8E0E-8C34F83622A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43" name="テキスト ボックス 242">
          <a:extLst>
            <a:ext uri="{FF2B5EF4-FFF2-40B4-BE49-F238E27FC236}">
              <a16:creationId xmlns:a16="http://schemas.microsoft.com/office/drawing/2014/main" id="{9522CCA2-0E95-420A-98D8-5ED02CB0AF48}"/>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4" name="【福祉施設】&#10;有形固定資産減価償却率グラフ枠">
          <a:extLst>
            <a:ext uri="{FF2B5EF4-FFF2-40B4-BE49-F238E27FC236}">
              <a16:creationId xmlns:a16="http://schemas.microsoft.com/office/drawing/2014/main" id="{ECD8A878-8DF7-4027-B7C3-FD453D6A370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7620</xdr:rowOff>
    </xdr:from>
    <xdr:to>
      <xdr:col>24</xdr:col>
      <xdr:colOff>62865</xdr:colOff>
      <xdr:row>86</xdr:row>
      <xdr:rowOff>114300</xdr:rowOff>
    </xdr:to>
    <xdr:cxnSp macro="">
      <xdr:nvCxnSpPr>
        <xdr:cNvPr id="245" name="直線コネクタ 244">
          <a:extLst>
            <a:ext uri="{FF2B5EF4-FFF2-40B4-BE49-F238E27FC236}">
              <a16:creationId xmlns:a16="http://schemas.microsoft.com/office/drawing/2014/main" id="{3EE92A67-BEC5-4C81-A6D8-11CCD093F29F}"/>
            </a:ext>
          </a:extLst>
        </xdr:cNvPr>
        <xdr:cNvCxnSpPr/>
      </xdr:nvCxnSpPr>
      <xdr:spPr>
        <a:xfrm flipV="1">
          <a:off x="4634865" y="133807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46" name="【福祉施設】&#10;有形固定資産減価償却率最小値テキスト">
          <a:extLst>
            <a:ext uri="{FF2B5EF4-FFF2-40B4-BE49-F238E27FC236}">
              <a16:creationId xmlns:a16="http://schemas.microsoft.com/office/drawing/2014/main" id="{FE053CD0-05F3-44D6-AF83-D4AEB7E48DAC}"/>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47" name="直線コネクタ 246">
          <a:extLst>
            <a:ext uri="{FF2B5EF4-FFF2-40B4-BE49-F238E27FC236}">
              <a16:creationId xmlns:a16="http://schemas.microsoft.com/office/drawing/2014/main" id="{91F4397F-6C42-45C7-95A0-51DDA783582C}"/>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125747</xdr:rowOff>
    </xdr:from>
    <xdr:ext cx="405111" cy="259045"/>
    <xdr:sp macro="" textlink="">
      <xdr:nvSpPr>
        <xdr:cNvPr id="248" name="【福祉施設】&#10;有形固定資産減価償却率最大値テキスト">
          <a:extLst>
            <a:ext uri="{FF2B5EF4-FFF2-40B4-BE49-F238E27FC236}">
              <a16:creationId xmlns:a16="http://schemas.microsoft.com/office/drawing/2014/main" id="{BF05CE29-0BDB-4BB1-B29C-D00FCD9C785D}"/>
            </a:ext>
          </a:extLst>
        </xdr:cNvPr>
        <xdr:cNvSpPr txBox="1"/>
      </xdr:nvSpPr>
      <xdr:spPr>
        <a:xfrm>
          <a:off x="4673600" y="13155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7620</xdr:rowOff>
    </xdr:from>
    <xdr:to>
      <xdr:col>24</xdr:col>
      <xdr:colOff>152400</xdr:colOff>
      <xdr:row>78</xdr:row>
      <xdr:rowOff>7620</xdr:rowOff>
    </xdr:to>
    <xdr:cxnSp macro="">
      <xdr:nvCxnSpPr>
        <xdr:cNvPr id="249" name="直線コネクタ 248">
          <a:extLst>
            <a:ext uri="{FF2B5EF4-FFF2-40B4-BE49-F238E27FC236}">
              <a16:creationId xmlns:a16="http://schemas.microsoft.com/office/drawing/2014/main" id="{60AF755F-1C1C-4C1A-BF44-A59DAA3888ED}"/>
            </a:ext>
          </a:extLst>
        </xdr:cNvPr>
        <xdr:cNvCxnSpPr/>
      </xdr:nvCxnSpPr>
      <xdr:spPr>
        <a:xfrm>
          <a:off x="4546600" y="1338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137813</xdr:rowOff>
    </xdr:from>
    <xdr:ext cx="405111" cy="259045"/>
    <xdr:sp macro="" textlink="">
      <xdr:nvSpPr>
        <xdr:cNvPr id="250" name="【福祉施設】&#10;有形固定資産減価償却率平均値テキスト">
          <a:extLst>
            <a:ext uri="{FF2B5EF4-FFF2-40B4-BE49-F238E27FC236}">
              <a16:creationId xmlns:a16="http://schemas.microsoft.com/office/drawing/2014/main" id="{062ADC65-00A5-4B41-92C2-2CD900E5BB6B}"/>
            </a:ext>
          </a:extLst>
        </xdr:cNvPr>
        <xdr:cNvSpPr txBox="1"/>
      </xdr:nvSpPr>
      <xdr:spPr>
        <a:xfrm>
          <a:off x="4673600" y="13853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251" name="フローチャート: 判断 250">
          <a:extLst>
            <a:ext uri="{FF2B5EF4-FFF2-40B4-BE49-F238E27FC236}">
              <a16:creationId xmlns:a16="http://schemas.microsoft.com/office/drawing/2014/main" id="{7B4E8103-FC59-4A64-8773-974D3F3FA653}"/>
            </a:ext>
          </a:extLst>
        </xdr:cNvPr>
        <xdr:cNvSpPr/>
      </xdr:nvSpPr>
      <xdr:spPr>
        <a:xfrm>
          <a:off x="45847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80645</xdr:rowOff>
    </xdr:from>
    <xdr:to>
      <xdr:col>20</xdr:col>
      <xdr:colOff>38100</xdr:colOff>
      <xdr:row>82</xdr:row>
      <xdr:rowOff>10795</xdr:rowOff>
    </xdr:to>
    <xdr:sp macro="" textlink="">
      <xdr:nvSpPr>
        <xdr:cNvPr id="252" name="フローチャート: 判断 251">
          <a:extLst>
            <a:ext uri="{FF2B5EF4-FFF2-40B4-BE49-F238E27FC236}">
              <a16:creationId xmlns:a16="http://schemas.microsoft.com/office/drawing/2014/main" id="{A35D9953-8F52-410A-87E8-03615A8ECC32}"/>
            </a:ext>
          </a:extLst>
        </xdr:cNvPr>
        <xdr:cNvSpPr/>
      </xdr:nvSpPr>
      <xdr:spPr>
        <a:xfrm>
          <a:off x="3746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162561</xdr:rowOff>
    </xdr:from>
    <xdr:to>
      <xdr:col>15</xdr:col>
      <xdr:colOff>101600</xdr:colOff>
      <xdr:row>81</xdr:row>
      <xdr:rowOff>92711</xdr:rowOff>
    </xdr:to>
    <xdr:sp macro="" textlink="">
      <xdr:nvSpPr>
        <xdr:cNvPr id="253" name="フローチャート: 判断 252">
          <a:extLst>
            <a:ext uri="{FF2B5EF4-FFF2-40B4-BE49-F238E27FC236}">
              <a16:creationId xmlns:a16="http://schemas.microsoft.com/office/drawing/2014/main" id="{7CE1CFB9-9662-496D-8B16-D8CC402B4D49}"/>
            </a:ext>
          </a:extLst>
        </xdr:cNvPr>
        <xdr:cNvSpPr/>
      </xdr:nvSpPr>
      <xdr:spPr>
        <a:xfrm>
          <a:off x="2857500" y="1387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166370</xdr:rowOff>
    </xdr:from>
    <xdr:to>
      <xdr:col>10</xdr:col>
      <xdr:colOff>165100</xdr:colOff>
      <xdr:row>81</xdr:row>
      <xdr:rowOff>96520</xdr:rowOff>
    </xdr:to>
    <xdr:sp macro="" textlink="">
      <xdr:nvSpPr>
        <xdr:cNvPr id="254" name="フローチャート: 判断 253">
          <a:extLst>
            <a:ext uri="{FF2B5EF4-FFF2-40B4-BE49-F238E27FC236}">
              <a16:creationId xmlns:a16="http://schemas.microsoft.com/office/drawing/2014/main" id="{F958DC36-14CB-4405-9099-F6C3DD3EC401}"/>
            </a:ext>
          </a:extLst>
        </xdr:cNvPr>
        <xdr:cNvSpPr/>
      </xdr:nvSpPr>
      <xdr:spPr>
        <a:xfrm>
          <a:off x="19685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17780</xdr:rowOff>
    </xdr:from>
    <xdr:to>
      <xdr:col>6</xdr:col>
      <xdr:colOff>38100</xdr:colOff>
      <xdr:row>81</xdr:row>
      <xdr:rowOff>119380</xdr:rowOff>
    </xdr:to>
    <xdr:sp macro="" textlink="">
      <xdr:nvSpPr>
        <xdr:cNvPr id="255" name="フローチャート: 判断 254">
          <a:extLst>
            <a:ext uri="{FF2B5EF4-FFF2-40B4-BE49-F238E27FC236}">
              <a16:creationId xmlns:a16="http://schemas.microsoft.com/office/drawing/2014/main" id="{79294F23-4DE9-4F8E-BB98-4390195BD349}"/>
            </a:ext>
          </a:extLst>
        </xdr:cNvPr>
        <xdr:cNvSpPr/>
      </xdr:nvSpPr>
      <xdr:spPr>
        <a:xfrm>
          <a:off x="1079500" y="1390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7A2C16B8-D4D0-4B9B-9B49-3AB93DF0927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37A08CC5-309E-427D-B9A4-4D8C94BDF65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35C918E9-16AD-4104-BB92-BB919B887E1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52431EBE-6DD6-40ED-AC79-01574FF8B5E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CD6E3985-6CF7-4888-9FBB-E8824AF3F50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17780</xdr:rowOff>
    </xdr:from>
    <xdr:to>
      <xdr:col>24</xdr:col>
      <xdr:colOff>114300</xdr:colOff>
      <xdr:row>82</xdr:row>
      <xdr:rowOff>119380</xdr:rowOff>
    </xdr:to>
    <xdr:sp macro="" textlink="">
      <xdr:nvSpPr>
        <xdr:cNvPr id="261" name="楕円 260">
          <a:extLst>
            <a:ext uri="{FF2B5EF4-FFF2-40B4-BE49-F238E27FC236}">
              <a16:creationId xmlns:a16="http://schemas.microsoft.com/office/drawing/2014/main" id="{1AB159E3-5B7B-444D-9AD3-6F118E731519}"/>
            </a:ext>
          </a:extLst>
        </xdr:cNvPr>
        <xdr:cNvSpPr/>
      </xdr:nvSpPr>
      <xdr:spPr>
        <a:xfrm>
          <a:off x="4584700" y="1407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167657</xdr:rowOff>
    </xdr:from>
    <xdr:ext cx="405111" cy="259045"/>
    <xdr:sp macro="" textlink="">
      <xdr:nvSpPr>
        <xdr:cNvPr id="262" name="【福祉施設】&#10;有形固定資産減価償却率該当値テキスト">
          <a:extLst>
            <a:ext uri="{FF2B5EF4-FFF2-40B4-BE49-F238E27FC236}">
              <a16:creationId xmlns:a16="http://schemas.microsoft.com/office/drawing/2014/main" id="{38173ECA-6B87-4418-855A-7EB391362A2D}"/>
            </a:ext>
          </a:extLst>
        </xdr:cNvPr>
        <xdr:cNvSpPr txBox="1"/>
      </xdr:nvSpPr>
      <xdr:spPr>
        <a:xfrm>
          <a:off x="4673600" y="1405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143511</xdr:rowOff>
    </xdr:from>
    <xdr:to>
      <xdr:col>20</xdr:col>
      <xdr:colOff>38100</xdr:colOff>
      <xdr:row>78</xdr:row>
      <xdr:rowOff>73661</xdr:rowOff>
    </xdr:to>
    <xdr:sp macro="" textlink="">
      <xdr:nvSpPr>
        <xdr:cNvPr id="263" name="楕円 262">
          <a:extLst>
            <a:ext uri="{FF2B5EF4-FFF2-40B4-BE49-F238E27FC236}">
              <a16:creationId xmlns:a16="http://schemas.microsoft.com/office/drawing/2014/main" id="{F7581DB1-B352-4638-85BE-715B7F999C77}"/>
            </a:ext>
          </a:extLst>
        </xdr:cNvPr>
        <xdr:cNvSpPr/>
      </xdr:nvSpPr>
      <xdr:spPr>
        <a:xfrm>
          <a:off x="3746500" y="1334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22861</xdr:rowOff>
    </xdr:from>
    <xdr:to>
      <xdr:col>24</xdr:col>
      <xdr:colOff>63500</xdr:colOff>
      <xdr:row>82</xdr:row>
      <xdr:rowOff>68580</xdr:rowOff>
    </xdr:to>
    <xdr:cxnSp macro="">
      <xdr:nvCxnSpPr>
        <xdr:cNvPr id="264" name="直線コネクタ 263">
          <a:extLst>
            <a:ext uri="{FF2B5EF4-FFF2-40B4-BE49-F238E27FC236}">
              <a16:creationId xmlns:a16="http://schemas.microsoft.com/office/drawing/2014/main" id="{52164671-7F54-4DC9-A366-1C5951EE3094}"/>
            </a:ext>
          </a:extLst>
        </xdr:cNvPr>
        <xdr:cNvCxnSpPr/>
      </xdr:nvCxnSpPr>
      <xdr:spPr>
        <a:xfrm>
          <a:off x="3797300" y="13395961"/>
          <a:ext cx="838200" cy="731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103505</xdr:rowOff>
    </xdr:from>
    <xdr:to>
      <xdr:col>15</xdr:col>
      <xdr:colOff>101600</xdr:colOff>
      <xdr:row>78</xdr:row>
      <xdr:rowOff>33655</xdr:rowOff>
    </xdr:to>
    <xdr:sp macro="" textlink="">
      <xdr:nvSpPr>
        <xdr:cNvPr id="265" name="楕円 264">
          <a:extLst>
            <a:ext uri="{FF2B5EF4-FFF2-40B4-BE49-F238E27FC236}">
              <a16:creationId xmlns:a16="http://schemas.microsoft.com/office/drawing/2014/main" id="{25F82424-DD8F-4BA5-8823-289878D7AA23}"/>
            </a:ext>
          </a:extLst>
        </xdr:cNvPr>
        <xdr:cNvSpPr/>
      </xdr:nvSpPr>
      <xdr:spPr>
        <a:xfrm>
          <a:off x="2857500" y="1330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154305</xdr:rowOff>
    </xdr:from>
    <xdr:to>
      <xdr:col>19</xdr:col>
      <xdr:colOff>177800</xdr:colOff>
      <xdr:row>78</xdr:row>
      <xdr:rowOff>22861</xdr:rowOff>
    </xdr:to>
    <xdr:cxnSp macro="">
      <xdr:nvCxnSpPr>
        <xdr:cNvPr id="266" name="直線コネクタ 265">
          <a:extLst>
            <a:ext uri="{FF2B5EF4-FFF2-40B4-BE49-F238E27FC236}">
              <a16:creationId xmlns:a16="http://schemas.microsoft.com/office/drawing/2014/main" id="{8AA2D513-5275-4387-AB99-102574619E32}"/>
            </a:ext>
          </a:extLst>
        </xdr:cNvPr>
        <xdr:cNvCxnSpPr/>
      </xdr:nvCxnSpPr>
      <xdr:spPr>
        <a:xfrm>
          <a:off x="2908300" y="1335595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65405</xdr:rowOff>
    </xdr:from>
    <xdr:to>
      <xdr:col>10</xdr:col>
      <xdr:colOff>165100</xdr:colOff>
      <xdr:row>77</xdr:row>
      <xdr:rowOff>167005</xdr:rowOff>
    </xdr:to>
    <xdr:sp macro="" textlink="">
      <xdr:nvSpPr>
        <xdr:cNvPr id="267" name="楕円 266">
          <a:extLst>
            <a:ext uri="{FF2B5EF4-FFF2-40B4-BE49-F238E27FC236}">
              <a16:creationId xmlns:a16="http://schemas.microsoft.com/office/drawing/2014/main" id="{07C0E02B-C8A9-45EA-BB67-B66AE6C02FA0}"/>
            </a:ext>
          </a:extLst>
        </xdr:cNvPr>
        <xdr:cNvSpPr/>
      </xdr:nvSpPr>
      <xdr:spPr>
        <a:xfrm>
          <a:off x="1968500" y="1326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116205</xdr:rowOff>
    </xdr:from>
    <xdr:to>
      <xdr:col>15</xdr:col>
      <xdr:colOff>50800</xdr:colOff>
      <xdr:row>77</xdr:row>
      <xdr:rowOff>154305</xdr:rowOff>
    </xdr:to>
    <xdr:cxnSp macro="">
      <xdr:nvCxnSpPr>
        <xdr:cNvPr id="268" name="直線コネクタ 267">
          <a:extLst>
            <a:ext uri="{FF2B5EF4-FFF2-40B4-BE49-F238E27FC236}">
              <a16:creationId xmlns:a16="http://schemas.microsoft.com/office/drawing/2014/main" id="{B6024D4C-074D-4FFA-AC48-B2555ABF8F65}"/>
            </a:ext>
          </a:extLst>
        </xdr:cNvPr>
        <xdr:cNvCxnSpPr/>
      </xdr:nvCxnSpPr>
      <xdr:spPr>
        <a:xfrm>
          <a:off x="2019300" y="133178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1922</xdr:rowOff>
    </xdr:from>
    <xdr:ext cx="405111" cy="259045"/>
    <xdr:sp macro="" textlink="">
      <xdr:nvSpPr>
        <xdr:cNvPr id="269" name="n_1aveValue【福祉施設】&#10;有形固定資産減価償却率">
          <a:extLst>
            <a:ext uri="{FF2B5EF4-FFF2-40B4-BE49-F238E27FC236}">
              <a16:creationId xmlns:a16="http://schemas.microsoft.com/office/drawing/2014/main" id="{98C240C0-14C3-4F47-B78D-AC5C6FF56F84}"/>
            </a:ext>
          </a:extLst>
        </xdr:cNvPr>
        <xdr:cNvSpPr txBox="1"/>
      </xdr:nvSpPr>
      <xdr:spPr>
        <a:xfrm>
          <a:off x="35820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83838</xdr:rowOff>
    </xdr:from>
    <xdr:ext cx="405111" cy="259045"/>
    <xdr:sp macro="" textlink="">
      <xdr:nvSpPr>
        <xdr:cNvPr id="270" name="n_2aveValue【福祉施設】&#10;有形固定資産減価償却率">
          <a:extLst>
            <a:ext uri="{FF2B5EF4-FFF2-40B4-BE49-F238E27FC236}">
              <a16:creationId xmlns:a16="http://schemas.microsoft.com/office/drawing/2014/main" id="{85D58E2A-C57B-439E-BC2B-8FFC4150F0D3}"/>
            </a:ext>
          </a:extLst>
        </xdr:cNvPr>
        <xdr:cNvSpPr txBox="1"/>
      </xdr:nvSpPr>
      <xdr:spPr>
        <a:xfrm>
          <a:off x="2705744" y="13971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87647</xdr:rowOff>
    </xdr:from>
    <xdr:ext cx="405111" cy="259045"/>
    <xdr:sp macro="" textlink="">
      <xdr:nvSpPr>
        <xdr:cNvPr id="271" name="n_3aveValue【福祉施設】&#10;有形固定資産減価償却率">
          <a:extLst>
            <a:ext uri="{FF2B5EF4-FFF2-40B4-BE49-F238E27FC236}">
              <a16:creationId xmlns:a16="http://schemas.microsoft.com/office/drawing/2014/main" id="{4FE9B55D-D607-4D27-B440-2E98D88D0834}"/>
            </a:ext>
          </a:extLst>
        </xdr:cNvPr>
        <xdr:cNvSpPr txBox="1"/>
      </xdr:nvSpPr>
      <xdr:spPr>
        <a:xfrm>
          <a:off x="1816744" y="1397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135907</xdr:rowOff>
    </xdr:from>
    <xdr:ext cx="405111" cy="259045"/>
    <xdr:sp macro="" textlink="">
      <xdr:nvSpPr>
        <xdr:cNvPr id="272" name="n_4aveValue【福祉施設】&#10;有形固定資産減価償却率">
          <a:extLst>
            <a:ext uri="{FF2B5EF4-FFF2-40B4-BE49-F238E27FC236}">
              <a16:creationId xmlns:a16="http://schemas.microsoft.com/office/drawing/2014/main" id="{C8FF4E43-5953-4981-B118-76FEA9AAEA3F}"/>
            </a:ext>
          </a:extLst>
        </xdr:cNvPr>
        <xdr:cNvSpPr txBox="1"/>
      </xdr:nvSpPr>
      <xdr:spPr>
        <a:xfrm>
          <a:off x="927744"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90188</xdr:rowOff>
    </xdr:from>
    <xdr:ext cx="405111" cy="259045"/>
    <xdr:sp macro="" textlink="">
      <xdr:nvSpPr>
        <xdr:cNvPr id="273" name="n_1mainValue【福祉施設】&#10;有形固定資産減価償却率">
          <a:extLst>
            <a:ext uri="{FF2B5EF4-FFF2-40B4-BE49-F238E27FC236}">
              <a16:creationId xmlns:a16="http://schemas.microsoft.com/office/drawing/2014/main" id="{95C49BBD-42D1-4AAE-865C-562F80E303C1}"/>
            </a:ext>
          </a:extLst>
        </xdr:cNvPr>
        <xdr:cNvSpPr txBox="1"/>
      </xdr:nvSpPr>
      <xdr:spPr>
        <a:xfrm>
          <a:off x="3582044" y="1312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50182</xdr:rowOff>
    </xdr:from>
    <xdr:ext cx="405111" cy="259045"/>
    <xdr:sp macro="" textlink="">
      <xdr:nvSpPr>
        <xdr:cNvPr id="274" name="n_2mainValue【福祉施設】&#10;有形固定資産減価償却率">
          <a:extLst>
            <a:ext uri="{FF2B5EF4-FFF2-40B4-BE49-F238E27FC236}">
              <a16:creationId xmlns:a16="http://schemas.microsoft.com/office/drawing/2014/main" id="{5832D257-C6D0-432E-844E-FBCC9E58639E}"/>
            </a:ext>
          </a:extLst>
        </xdr:cNvPr>
        <xdr:cNvSpPr txBox="1"/>
      </xdr:nvSpPr>
      <xdr:spPr>
        <a:xfrm>
          <a:off x="2705744" y="1308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12082</xdr:rowOff>
    </xdr:from>
    <xdr:ext cx="405111" cy="259045"/>
    <xdr:sp macro="" textlink="">
      <xdr:nvSpPr>
        <xdr:cNvPr id="275" name="n_3mainValue【福祉施設】&#10;有形固定資産減価償却率">
          <a:extLst>
            <a:ext uri="{FF2B5EF4-FFF2-40B4-BE49-F238E27FC236}">
              <a16:creationId xmlns:a16="http://schemas.microsoft.com/office/drawing/2014/main" id="{DCC7E207-B79F-4460-B6AE-85A33892022E}"/>
            </a:ext>
          </a:extLst>
        </xdr:cNvPr>
        <xdr:cNvSpPr txBox="1"/>
      </xdr:nvSpPr>
      <xdr:spPr>
        <a:xfrm>
          <a:off x="1816744" y="1304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6" name="正方形/長方形 275">
          <a:extLst>
            <a:ext uri="{FF2B5EF4-FFF2-40B4-BE49-F238E27FC236}">
              <a16:creationId xmlns:a16="http://schemas.microsoft.com/office/drawing/2014/main" id="{651E1937-3272-489F-948E-601CC0B5DD1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7" name="正方形/長方形 276">
          <a:extLst>
            <a:ext uri="{FF2B5EF4-FFF2-40B4-BE49-F238E27FC236}">
              <a16:creationId xmlns:a16="http://schemas.microsoft.com/office/drawing/2014/main" id="{31FEB326-36FE-43E8-8C21-A016CD4D80B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8" name="正方形/長方形 277">
          <a:extLst>
            <a:ext uri="{FF2B5EF4-FFF2-40B4-BE49-F238E27FC236}">
              <a16:creationId xmlns:a16="http://schemas.microsoft.com/office/drawing/2014/main" id="{4E803661-F973-4DC8-BD2D-5CFEAA3888F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9" name="正方形/長方形 278">
          <a:extLst>
            <a:ext uri="{FF2B5EF4-FFF2-40B4-BE49-F238E27FC236}">
              <a16:creationId xmlns:a16="http://schemas.microsoft.com/office/drawing/2014/main" id="{F2372A0B-92FF-43AE-B936-70A961971A7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0" name="正方形/長方形 279">
          <a:extLst>
            <a:ext uri="{FF2B5EF4-FFF2-40B4-BE49-F238E27FC236}">
              <a16:creationId xmlns:a16="http://schemas.microsoft.com/office/drawing/2014/main" id="{26BE9662-DA97-4856-8DD7-5EE704FE5E6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1" name="正方形/長方形 280">
          <a:extLst>
            <a:ext uri="{FF2B5EF4-FFF2-40B4-BE49-F238E27FC236}">
              <a16:creationId xmlns:a16="http://schemas.microsoft.com/office/drawing/2014/main" id="{4A851E0E-E283-4DAB-A786-7318DFF1208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2" name="正方形/長方形 281">
          <a:extLst>
            <a:ext uri="{FF2B5EF4-FFF2-40B4-BE49-F238E27FC236}">
              <a16:creationId xmlns:a16="http://schemas.microsoft.com/office/drawing/2014/main" id="{5400A85D-29B9-45B6-973C-A1563961EF3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3" name="正方形/長方形 282">
          <a:extLst>
            <a:ext uri="{FF2B5EF4-FFF2-40B4-BE49-F238E27FC236}">
              <a16:creationId xmlns:a16="http://schemas.microsoft.com/office/drawing/2014/main" id="{A16B7A8E-0A0D-497B-8DAB-654AE9E450E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4" name="テキスト ボックス 283">
          <a:extLst>
            <a:ext uri="{FF2B5EF4-FFF2-40B4-BE49-F238E27FC236}">
              <a16:creationId xmlns:a16="http://schemas.microsoft.com/office/drawing/2014/main" id="{49B3BFE2-1B3C-4D44-B158-EFE335EE750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5" name="直線コネクタ 284">
          <a:extLst>
            <a:ext uri="{FF2B5EF4-FFF2-40B4-BE49-F238E27FC236}">
              <a16:creationId xmlns:a16="http://schemas.microsoft.com/office/drawing/2014/main" id="{A69309D7-8C52-43F3-BC37-13F4AE3390C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6" name="直線コネクタ 285">
          <a:extLst>
            <a:ext uri="{FF2B5EF4-FFF2-40B4-BE49-F238E27FC236}">
              <a16:creationId xmlns:a16="http://schemas.microsoft.com/office/drawing/2014/main" id="{94CB6970-82EC-4FEA-83BC-48F308BD6C4B}"/>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7" name="テキスト ボックス 286">
          <a:extLst>
            <a:ext uri="{FF2B5EF4-FFF2-40B4-BE49-F238E27FC236}">
              <a16:creationId xmlns:a16="http://schemas.microsoft.com/office/drawing/2014/main" id="{0C190A1D-64B5-4E03-A7F5-49312B463E9F}"/>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8" name="直線コネクタ 287">
          <a:extLst>
            <a:ext uri="{FF2B5EF4-FFF2-40B4-BE49-F238E27FC236}">
              <a16:creationId xmlns:a16="http://schemas.microsoft.com/office/drawing/2014/main" id="{F3F9CAAF-0469-44CB-BD36-17A55125BEC2}"/>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9" name="テキスト ボックス 288">
          <a:extLst>
            <a:ext uri="{FF2B5EF4-FFF2-40B4-BE49-F238E27FC236}">
              <a16:creationId xmlns:a16="http://schemas.microsoft.com/office/drawing/2014/main" id="{31B2A0D5-00DD-476A-80DC-C8D6655731F8}"/>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90" name="直線コネクタ 289">
          <a:extLst>
            <a:ext uri="{FF2B5EF4-FFF2-40B4-BE49-F238E27FC236}">
              <a16:creationId xmlns:a16="http://schemas.microsoft.com/office/drawing/2014/main" id="{FF35F1D4-9858-4461-B829-A4FE824AC50A}"/>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91" name="テキスト ボックス 290">
          <a:extLst>
            <a:ext uri="{FF2B5EF4-FFF2-40B4-BE49-F238E27FC236}">
              <a16:creationId xmlns:a16="http://schemas.microsoft.com/office/drawing/2014/main" id="{CFFA3A93-851E-436E-B1CF-A5AD82B265F4}"/>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92" name="直線コネクタ 291">
          <a:extLst>
            <a:ext uri="{FF2B5EF4-FFF2-40B4-BE49-F238E27FC236}">
              <a16:creationId xmlns:a16="http://schemas.microsoft.com/office/drawing/2014/main" id="{E649467E-E916-463A-96C9-B29B97AF22AE}"/>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93" name="テキスト ボックス 292">
          <a:extLst>
            <a:ext uri="{FF2B5EF4-FFF2-40B4-BE49-F238E27FC236}">
              <a16:creationId xmlns:a16="http://schemas.microsoft.com/office/drawing/2014/main" id="{996277F1-3918-4D8D-9F63-D767A8227665}"/>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4" name="直線コネクタ 293">
          <a:extLst>
            <a:ext uri="{FF2B5EF4-FFF2-40B4-BE49-F238E27FC236}">
              <a16:creationId xmlns:a16="http://schemas.microsoft.com/office/drawing/2014/main" id="{9BFDBA50-A1F1-4DB8-B4D4-4D20E8FF9BC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5" name="テキスト ボックス 294">
          <a:extLst>
            <a:ext uri="{FF2B5EF4-FFF2-40B4-BE49-F238E27FC236}">
              <a16:creationId xmlns:a16="http://schemas.microsoft.com/office/drawing/2014/main" id="{16F7A677-DEF8-4BB9-AA3C-77C75CA3AAD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6" name="【福祉施設】&#10;一人当たり面積グラフ枠">
          <a:extLst>
            <a:ext uri="{FF2B5EF4-FFF2-40B4-BE49-F238E27FC236}">
              <a16:creationId xmlns:a16="http://schemas.microsoft.com/office/drawing/2014/main" id="{25BEEC8D-BB34-432E-91CD-3F6E9A237D4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79248</xdr:rowOff>
    </xdr:from>
    <xdr:to>
      <xdr:col>54</xdr:col>
      <xdr:colOff>189865</xdr:colOff>
      <xdr:row>86</xdr:row>
      <xdr:rowOff>35813</xdr:rowOff>
    </xdr:to>
    <xdr:cxnSp macro="">
      <xdr:nvCxnSpPr>
        <xdr:cNvPr id="297" name="直線コネクタ 296">
          <a:extLst>
            <a:ext uri="{FF2B5EF4-FFF2-40B4-BE49-F238E27FC236}">
              <a16:creationId xmlns:a16="http://schemas.microsoft.com/office/drawing/2014/main" id="{FC52799B-3DE0-4299-B137-9FA467C380F4}"/>
            </a:ext>
          </a:extLst>
        </xdr:cNvPr>
        <xdr:cNvCxnSpPr/>
      </xdr:nvCxnSpPr>
      <xdr:spPr>
        <a:xfrm flipV="1">
          <a:off x="10476865" y="13623798"/>
          <a:ext cx="0" cy="1156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39640</xdr:rowOff>
    </xdr:from>
    <xdr:ext cx="469744" cy="259045"/>
    <xdr:sp macro="" textlink="">
      <xdr:nvSpPr>
        <xdr:cNvPr id="298" name="【福祉施設】&#10;一人当たり面積最小値テキスト">
          <a:extLst>
            <a:ext uri="{FF2B5EF4-FFF2-40B4-BE49-F238E27FC236}">
              <a16:creationId xmlns:a16="http://schemas.microsoft.com/office/drawing/2014/main" id="{9A6E5C5B-460E-4A04-B73F-12B19D1DAB4E}"/>
            </a:ext>
          </a:extLst>
        </xdr:cNvPr>
        <xdr:cNvSpPr txBox="1"/>
      </xdr:nvSpPr>
      <xdr:spPr>
        <a:xfrm>
          <a:off x="10515600" y="1478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35813</xdr:rowOff>
    </xdr:from>
    <xdr:to>
      <xdr:col>55</xdr:col>
      <xdr:colOff>88900</xdr:colOff>
      <xdr:row>86</xdr:row>
      <xdr:rowOff>35813</xdr:rowOff>
    </xdr:to>
    <xdr:cxnSp macro="">
      <xdr:nvCxnSpPr>
        <xdr:cNvPr id="299" name="直線コネクタ 298">
          <a:extLst>
            <a:ext uri="{FF2B5EF4-FFF2-40B4-BE49-F238E27FC236}">
              <a16:creationId xmlns:a16="http://schemas.microsoft.com/office/drawing/2014/main" id="{FF1513A4-9F42-44E8-9B7D-92B32788AB4E}"/>
            </a:ext>
          </a:extLst>
        </xdr:cNvPr>
        <xdr:cNvCxnSpPr/>
      </xdr:nvCxnSpPr>
      <xdr:spPr>
        <a:xfrm>
          <a:off x="10388600" y="1478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25925</xdr:rowOff>
    </xdr:from>
    <xdr:ext cx="469744" cy="259045"/>
    <xdr:sp macro="" textlink="">
      <xdr:nvSpPr>
        <xdr:cNvPr id="300" name="【福祉施設】&#10;一人当たり面積最大値テキスト">
          <a:extLst>
            <a:ext uri="{FF2B5EF4-FFF2-40B4-BE49-F238E27FC236}">
              <a16:creationId xmlns:a16="http://schemas.microsoft.com/office/drawing/2014/main" id="{84F65A99-5C0A-41CD-808B-43766EF9DCD6}"/>
            </a:ext>
          </a:extLst>
        </xdr:cNvPr>
        <xdr:cNvSpPr txBox="1"/>
      </xdr:nvSpPr>
      <xdr:spPr>
        <a:xfrm>
          <a:off x="10515600" y="1339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79248</xdr:rowOff>
    </xdr:from>
    <xdr:to>
      <xdr:col>55</xdr:col>
      <xdr:colOff>88900</xdr:colOff>
      <xdr:row>79</xdr:row>
      <xdr:rowOff>79248</xdr:rowOff>
    </xdr:to>
    <xdr:cxnSp macro="">
      <xdr:nvCxnSpPr>
        <xdr:cNvPr id="301" name="直線コネクタ 300">
          <a:extLst>
            <a:ext uri="{FF2B5EF4-FFF2-40B4-BE49-F238E27FC236}">
              <a16:creationId xmlns:a16="http://schemas.microsoft.com/office/drawing/2014/main" id="{A36B817E-BC92-4934-8E3C-27653324D2FB}"/>
            </a:ext>
          </a:extLst>
        </xdr:cNvPr>
        <xdr:cNvCxnSpPr/>
      </xdr:nvCxnSpPr>
      <xdr:spPr>
        <a:xfrm>
          <a:off x="10388600" y="1362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147338</xdr:rowOff>
    </xdr:from>
    <xdr:ext cx="469744" cy="259045"/>
    <xdr:sp macro="" textlink="">
      <xdr:nvSpPr>
        <xdr:cNvPr id="302" name="【福祉施設】&#10;一人当たり面積平均値テキスト">
          <a:extLst>
            <a:ext uri="{FF2B5EF4-FFF2-40B4-BE49-F238E27FC236}">
              <a16:creationId xmlns:a16="http://schemas.microsoft.com/office/drawing/2014/main" id="{4663F80F-C3D5-465C-A58D-1222700AEEEA}"/>
            </a:ext>
          </a:extLst>
        </xdr:cNvPr>
        <xdr:cNvSpPr txBox="1"/>
      </xdr:nvSpPr>
      <xdr:spPr>
        <a:xfrm>
          <a:off x="10515600" y="14377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124461</xdr:rowOff>
    </xdr:from>
    <xdr:to>
      <xdr:col>55</xdr:col>
      <xdr:colOff>50800</xdr:colOff>
      <xdr:row>85</xdr:row>
      <xdr:rowOff>54611</xdr:rowOff>
    </xdr:to>
    <xdr:sp macro="" textlink="">
      <xdr:nvSpPr>
        <xdr:cNvPr id="303" name="フローチャート: 判断 302">
          <a:extLst>
            <a:ext uri="{FF2B5EF4-FFF2-40B4-BE49-F238E27FC236}">
              <a16:creationId xmlns:a16="http://schemas.microsoft.com/office/drawing/2014/main" id="{E200A335-E4A8-44B9-9936-7FCB18D463DD}"/>
            </a:ext>
          </a:extLst>
        </xdr:cNvPr>
        <xdr:cNvSpPr/>
      </xdr:nvSpPr>
      <xdr:spPr>
        <a:xfrm>
          <a:off x="104267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124461</xdr:rowOff>
    </xdr:from>
    <xdr:to>
      <xdr:col>50</xdr:col>
      <xdr:colOff>165100</xdr:colOff>
      <xdr:row>85</xdr:row>
      <xdr:rowOff>54611</xdr:rowOff>
    </xdr:to>
    <xdr:sp macro="" textlink="">
      <xdr:nvSpPr>
        <xdr:cNvPr id="304" name="フローチャート: 判断 303">
          <a:extLst>
            <a:ext uri="{FF2B5EF4-FFF2-40B4-BE49-F238E27FC236}">
              <a16:creationId xmlns:a16="http://schemas.microsoft.com/office/drawing/2014/main" id="{32A64AC4-B1E7-42F0-83F6-FD9ED5D939C9}"/>
            </a:ext>
          </a:extLst>
        </xdr:cNvPr>
        <xdr:cNvSpPr/>
      </xdr:nvSpPr>
      <xdr:spPr>
        <a:xfrm>
          <a:off x="95885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113030</xdr:rowOff>
    </xdr:from>
    <xdr:to>
      <xdr:col>46</xdr:col>
      <xdr:colOff>38100</xdr:colOff>
      <xdr:row>85</xdr:row>
      <xdr:rowOff>43180</xdr:rowOff>
    </xdr:to>
    <xdr:sp macro="" textlink="">
      <xdr:nvSpPr>
        <xdr:cNvPr id="305" name="フローチャート: 判断 304">
          <a:extLst>
            <a:ext uri="{FF2B5EF4-FFF2-40B4-BE49-F238E27FC236}">
              <a16:creationId xmlns:a16="http://schemas.microsoft.com/office/drawing/2014/main" id="{BDE60F15-F22E-40A5-822A-9F8E8DAAC622}"/>
            </a:ext>
          </a:extLst>
        </xdr:cNvPr>
        <xdr:cNvSpPr/>
      </xdr:nvSpPr>
      <xdr:spPr>
        <a:xfrm>
          <a:off x="8699500" y="1451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103887</xdr:rowOff>
    </xdr:from>
    <xdr:to>
      <xdr:col>41</xdr:col>
      <xdr:colOff>101600</xdr:colOff>
      <xdr:row>85</xdr:row>
      <xdr:rowOff>34037</xdr:rowOff>
    </xdr:to>
    <xdr:sp macro="" textlink="">
      <xdr:nvSpPr>
        <xdr:cNvPr id="306" name="フローチャート: 判断 305">
          <a:extLst>
            <a:ext uri="{FF2B5EF4-FFF2-40B4-BE49-F238E27FC236}">
              <a16:creationId xmlns:a16="http://schemas.microsoft.com/office/drawing/2014/main" id="{DB774510-EE62-470D-B87B-3239DB39DA59}"/>
            </a:ext>
          </a:extLst>
        </xdr:cNvPr>
        <xdr:cNvSpPr/>
      </xdr:nvSpPr>
      <xdr:spPr>
        <a:xfrm>
          <a:off x="7810500" y="1450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145035</xdr:rowOff>
    </xdr:from>
    <xdr:to>
      <xdr:col>36</xdr:col>
      <xdr:colOff>165100</xdr:colOff>
      <xdr:row>85</xdr:row>
      <xdr:rowOff>75185</xdr:rowOff>
    </xdr:to>
    <xdr:sp macro="" textlink="">
      <xdr:nvSpPr>
        <xdr:cNvPr id="307" name="フローチャート: 判断 306">
          <a:extLst>
            <a:ext uri="{FF2B5EF4-FFF2-40B4-BE49-F238E27FC236}">
              <a16:creationId xmlns:a16="http://schemas.microsoft.com/office/drawing/2014/main" id="{AD2D903E-ADB5-4B2C-8F74-C289BE76AB59}"/>
            </a:ext>
          </a:extLst>
        </xdr:cNvPr>
        <xdr:cNvSpPr/>
      </xdr:nvSpPr>
      <xdr:spPr>
        <a:xfrm>
          <a:off x="6921500" y="1454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D5FD48A4-B530-4731-9210-14D58D1E91E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9" name="テキスト ボックス 308">
          <a:extLst>
            <a:ext uri="{FF2B5EF4-FFF2-40B4-BE49-F238E27FC236}">
              <a16:creationId xmlns:a16="http://schemas.microsoft.com/office/drawing/2014/main" id="{9E148509-3A59-4EB3-B421-45C37A83A45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0" name="テキスト ボックス 309">
          <a:extLst>
            <a:ext uri="{FF2B5EF4-FFF2-40B4-BE49-F238E27FC236}">
              <a16:creationId xmlns:a16="http://schemas.microsoft.com/office/drawing/2014/main" id="{2FA8D60D-D064-42BF-B46A-4C2C1852E11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1" name="テキスト ボックス 310">
          <a:extLst>
            <a:ext uri="{FF2B5EF4-FFF2-40B4-BE49-F238E27FC236}">
              <a16:creationId xmlns:a16="http://schemas.microsoft.com/office/drawing/2014/main" id="{D275AD81-3229-415F-AADC-65210022896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2" name="テキスト ボックス 311">
          <a:extLst>
            <a:ext uri="{FF2B5EF4-FFF2-40B4-BE49-F238E27FC236}">
              <a16:creationId xmlns:a16="http://schemas.microsoft.com/office/drawing/2014/main" id="{4918C805-6450-46BE-8310-27E1AF9B70F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103887</xdr:rowOff>
    </xdr:from>
    <xdr:to>
      <xdr:col>55</xdr:col>
      <xdr:colOff>50800</xdr:colOff>
      <xdr:row>86</xdr:row>
      <xdr:rowOff>34037</xdr:rowOff>
    </xdr:to>
    <xdr:sp macro="" textlink="">
      <xdr:nvSpPr>
        <xdr:cNvPr id="313" name="楕円 312">
          <a:extLst>
            <a:ext uri="{FF2B5EF4-FFF2-40B4-BE49-F238E27FC236}">
              <a16:creationId xmlns:a16="http://schemas.microsoft.com/office/drawing/2014/main" id="{8508FB7D-53B3-482B-8399-8E0AFC2F02F4}"/>
            </a:ext>
          </a:extLst>
        </xdr:cNvPr>
        <xdr:cNvSpPr/>
      </xdr:nvSpPr>
      <xdr:spPr>
        <a:xfrm>
          <a:off x="10426700" y="1467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18814</xdr:rowOff>
    </xdr:from>
    <xdr:ext cx="469744" cy="259045"/>
    <xdr:sp macro="" textlink="">
      <xdr:nvSpPr>
        <xdr:cNvPr id="314" name="【福祉施設】&#10;一人当たり面積該当値テキスト">
          <a:extLst>
            <a:ext uri="{FF2B5EF4-FFF2-40B4-BE49-F238E27FC236}">
              <a16:creationId xmlns:a16="http://schemas.microsoft.com/office/drawing/2014/main" id="{267793EC-5640-41DF-8155-92E7154564FC}"/>
            </a:ext>
          </a:extLst>
        </xdr:cNvPr>
        <xdr:cNvSpPr txBox="1"/>
      </xdr:nvSpPr>
      <xdr:spPr>
        <a:xfrm>
          <a:off x="10515600" y="1459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67311</xdr:rowOff>
    </xdr:from>
    <xdr:to>
      <xdr:col>50</xdr:col>
      <xdr:colOff>165100</xdr:colOff>
      <xdr:row>84</xdr:row>
      <xdr:rowOff>168911</xdr:rowOff>
    </xdr:to>
    <xdr:sp macro="" textlink="">
      <xdr:nvSpPr>
        <xdr:cNvPr id="315" name="楕円 314">
          <a:extLst>
            <a:ext uri="{FF2B5EF4-FFF2-40B4-BE49-F238E27FC236}">
              <a16:creationId xmlns:a16="http://schemas.microsoft.com/office/drawing/2014/main" id="{1DFFBC11-C27D-4E3C-9D6D-77459F9E3DF5}"/>
            </a:ext>
          </a:extLst>
        </xdr:cNvPr>
        <xdr:cNvSpPr/>
      </xdr:nvSpPr>
      <xdr:spPr>
        <a:xfrm>
          <a:off x="9588500" y="1446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118111</xdr:rowOff>
    </xdr:from>
    <xdr:to>
      <xdr:col>55</xdr:col>
      <xdr:colOff>0</xdr:colOff>
      <xdr:row>85</xdr:row>
      <xdr:rowOff>154687</xdr:rowOff>
    </xdr:to>
    <xdr:cxnSp macro="">
      <xdr:nvCxnSpPr>
        <xdr:cNvPr id="316" name="直線コネクタ 315">
          <a:extLst>
            <a:ext uri="{FF2B5EF4-FFF2-40B4-BE49-F238E27FC236}">
              <a16:creationId xmlns:a16="http://schemas.microsoft.com/office/drawing/2014/main" id="{739F7442-A837-4A32-B152-FF609EBF603B}"/>
            </a:ext>
          </a:extLst>
        </xdr:cNvPr>
        <xdr:cNvCxnSpPr/>
      </xdr:nvCxnSpPr>
      <xdr:spPr>
        <a:xfrm>
          <a:off x="9639300" y="14519911"/>
          <a:ext cx="838200" cy="20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67311</xdr:rowOff>
    </xdr:from>
    <xdr:to>
      <xdr:col>46</xdr:col>
      <xdr:colOff>38100</xdr:colOff>
      <xdr:row>84</xdr:row>
      <xdr:rowOff>168911</xdr:rowOff>
    </xdr:to>
    <xdr:sp macro="" textlink="">
      <xdr:nvSpPr>
        <xdr:cNvPr id="317" name="楕円 316">
          <a:extLst>
            <a:ext uri="{FF2B5EF4-FFF2-40B4-BE49-F238E27FC236}">
              <a16:creationId xmlns:a16="http://schemas.microsoft.com/office/drawing/2014/main" id="{F16B86EC-D7E6-4EB2-AE51-60315F9F34F3}"/>
            </a:ext>
          </a:extLst>
        </xdr:cNvPr>
        <xdr:cNvSpPr/>
      </xdr:nvSpPr>
      <xdr:spPr>
        <a:xfrm>
          <a:off x="8699500" y="1446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118111</xdr:rowOff>
    </xdr:from>
    <xdr:to>
      <xdr:col>50</xdr:col>
      <xdr:colOff>114300</xdr:colOff>
      <xdr:row>84</xdr:row>
      <xdr:rowOff>118111</xdr:rowOff>
    </xdr:to>
    <xdr:cxnSp macro="">
      <xdr:nvCxnSpPr>
        <xdr:cNvPr id="318" name="直線コネクタ 317">
          <a:extLst>
            <a:ext uri="{FF2B5EF4-FFF2-40B4-BE49-F238E27FC236}">
              <a16:creationId xmlns:a16="http://schemas.microsoft.com/office/drawing/2014/main" id="{05CBBFC2-D466-41EA-84F2-396AFEF03A7A}"/>
            </a:ext>
          </a:extLst>
        </xdr:cNvPr>
        <xdr:cNvCxnSpPr/>
      </xdr:nvCxnSpPr>
      <xdr:spPr>
        <a:xfrm>
          <a:off x="8750300" y="145199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67311</xdr:rowOff>
    </xdr:from>
    <xdr:to>
      <xdr:col>41</xdr:col>
      <xdr:colOff>101600</xdr:colOff>
      <xdr:row>84</xdr:row>
      <xdr:rowOff>168911</xdr:rowOff>
    </xdr:to>
    <xdr:sp macro="" textlink="">
      <xdr:nvSpPr>
        <xdr:cNvPr id="319" name="楕円 318">
          <a:extLst>
            <a:ext uri="{FF2B5EF4-FFF2-40B4-BE49-F238E27FC236}">
              <a16:creationId xmlns:a16="http://schemas.microsoft.com/office/drawing/2014/main" id="{9E184FD1-9B71-4D7C-A62E-A39EFB45626B}"/>
            </a:ext>
          </a:extLst>
        </xdr:cNvPr>
        <xdr:cNvSpPr/>
      </xdr:nvSpPr>
      <xdr:spPr>
        <a:xfrm>
          <a:off x="7810500" y="1446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118111</xdr:rowOff>
    </xdr:from>
    <xdr:to>
      <xdr:col>45</xdr:col>
      <xdr:colOff>177800</xdr:colOff>
      <xdr:row>84</xdr:row>
      <xdr:rowOff>118111</xdr:rowOff>
    </xdr:to>
    <xdr:cxnSp macro="">
      <xdr:nvCxnSpPr>
        <xdr:cNvPr id="320" name="直線コネクタ 319">
          <a:extLst>
            <a:ext uri="{FF2B5EF4-FFF2-40B4-BE49-F238E27FC236}">
              <a16:creationId xmlns:a16="http://schemas.microsoft.com/office/drawing/2014/main" id="{232218E1-E748-4BFD-8746-FC1B2B3B92D8}"/>
            </a:ext>
          </a:extLst>
        </xdr:cNvPr>
        <xdr:cNvCxnSpPr/>
      </xdr:nvCxnSpPr>
      <xdr:spPr>
        <a:xfrm>
          <a:off x="7861300" y="145199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45738</xdr:rowOff>
    </xdr:from>
    <xdr:ext cx="469744" cy="259045"/>
    <xdr:sp macro="" textlink="">
      <xdr:nvSpPr>
        <xdr:cNvPr id="321" name="n_1aveValue【福祉施設】&#10;一人当たり面積">
          <a:extLst>
            <a:ext uri="{FF2B5EF4-FFF2-40B4-BE49-F238E27FC236}">
              <a16:creationId xmlns:a16="http://schemas.microsoft.com/office/drawing/2014/main" id="{C52233F8-23B3-4207-88BE-C0AD2950E665}"/>
            </a:ext>
          </a:extLst>
        </xdr:cNvPr>
        <xdr:cNvSpPr txBox="1"/>
      </xdr:nvSpPr>
      <xdr:spPr>
        <a:xfrm>
          <a:off x="93917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34307</xdr:rowOff>
    </xdr:from>
    <xdr:ext cx="469744" cy="259045"/>
    <xdr:sp macro="" textlink="">
      <xdr:nvSpPr>
        <xdr:cNvPr id="322" name="n_2aveValue【福祉施設】&#10;一人当たり面積">
          <a:extLst>
            <a:ext uri="{FF2B5EF4-FFF2-40B4-BE49-F238E27FC236}">
              <a16:creationId xmlns:a16="http://schemas.microsoft.com/office/drawing/2014/main" id="{7007F2B2-9997-4B88-9FFE-51D77BAC168E}"/>
            </a:ext>
          </a:extLst>
        </xdr:cNvPr>
        <xdr:cNvSpPr txBox="1"/>
      </xdr:nvSpPr>
      <xdr:spPr>
        <a:xfrm>
          <a:off x="8515427" y="1460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25164</xdr:rowOff>
    </xdr:from>
    <xdr:ext cx="469744" cy="259045"/>
    <xdr:sp macro="" textlink="">
      <xdr:nvSpPr>
        <xdr:cNvPr id="323" name="n_3aveValue【福祉施設】&#10;一人当たり面積">
          <a:extLst>
            <a:ext uri="{FF2B5EF4-FFF2-40B4-BE49-F238E27FC236}">
              <a16:creationId xmlns:a16="http://schemas.microsoft.com/office/drawing/2014/main" id="{FFA85920-F158-48EC-B7BF-59110BC7940E}"/>
            </a:ext>
          </a:extLst>
        </xdr:cNvPr>
        <xdr:cNvSpPr txBox="1"/>
      </xdr:nvSpPr>
      <xdr:spPr>
        <a:xfrm>
          <a:off x="7626427" y="1459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91712</xdr:rowOff>
    </xdr:from>
    <xdr:ext cx="469744" cy="259045"/>
    <xdr:sp macro="" textlink="">
      <xdr:nvSpPr>
        <xdr:cNvPr id="324" name="n_4aveValue【福祉施設】&#10;一人当たり面積">
          <a:extLst>
            <a:ext uri="{FF2B5EF4-FFF2-40B4-BE49-F238E27FC236}">
              <a16:creationId xmlns:a16="http://schemas.microsoft.com/office/drawing/2014/main" id="{34EE0749-B07C-4930-BDCA-8C31DC5987EB}"/>
            </a:ext>
          </a:extLst>
        </xdr:cNvPr>
        <xdr:cNvSpPr txBox="1"/>
      </xdr:nvSpPr>
      <xdr:spPr>
        <a:xfrm>
          <a:off x="6737427" y="1432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13988</xdr:rowOff>
    </xdr:from>
    <xdr:ext cx="469744" cy="259045"/>
    <xdr:sp macro="" textlink="">
      <xdr:nvSpPr>
        <xdr:cNvPr id="325" name="n_1mainValue【福祉施設】&#10;一人当たり面積">
          <a:extLst>
            <a:ext uri="{FF2B5EF4-FFF2-40B4-BE49-F238E27FC236}">
              <a16:creationId xmlns:a16="http://schemas.microsoft.com/office/drawing/2014/main" id="{F16A462C-6009-49C4-A830-0A75CCAD2C88}"/>
            </a:ext>
          </a:extLst>
        </xdr:cNvPr>
        <xdr:cNvSpPr txBox="1"/>
      </xdr:nvSpPr>
      <xdr:spPr>
        <a:xfrm>
          <a:off x="9391727" y="1424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13988</xdr:rowOff>
    </xdr:from>
    <xdr:ext cx="469744" cy="259045"/>
    <xdr:sp macro="" textlink="">
      <xdr:nvSpPr>
        <xdr:cNvPr id="326" name="n_2mainValue【福祉施設】&#10;一人当たり面積">
          <a:extLst>
            <a:ext uri="{FF2B5EF4-FFF2-40B4-BE49-F238E27FC236}">
              <a16:creationId xmlns:a16="http://schemas.microsoft.com/office/drawing/2014/main" id="{C5AC12AD-7041-4CBA-B267-7328AEF17830}"/>
            </a:ext>
          </a:extLst>
        </xdr:cNvPr>
        <xdr:cNvSpPr txBox="1"/>
      </xdr:nvSpPr>
      <xdr:spPr>
        <a:xfrm>
          <a:off x="8515427" y="1424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13988</xdr:rowOff>
    </xdr:from>
    <xdr:ext cx="469744" cy="259045"/>
    <xdr:sp macro="" textlink="">
      <xdr:nvSpPr>
        <xdr:cNvPr id="327" name="n_3mainValue【福祉施設】&#10;一人当たり面積">
          <a:extLst>
            <a:ext uri="{FF2B5EF4-FFF2-40B4-BE49-F238E27FC236}">
              <a16:creationId xmlns:a16="http://schemas.microsoft.com/office/drawing/2014/main" id="{38224CFA-1B84-4DEE-B428-997628F4D718}"/>
            </a:ext>
          </a:extLst>
        </xdr:cNvPr>
        <xdr:cNvSpPr txBox="1"/>
      </xdr:nvSpPr>
      <xdr:spPr>
        <a:xfrm>
          <a:off x="7626427" y="1424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8" name="正方形/長方形 327">
          <a:extLst>
            <a:ext uri="{FF2B5EF4-FFF2-40B4-BE49-F238E27FC236}">
              <a16:creationId xmlns:a16="http://schemas.microsoft.com/office/drawing/2014/main" id="{3BE8051B-16BC-4185-A0E6-345910FD886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9" name="正方形/長方形 328">
          <a:extLst>
            <a:ext uri="{FF2B5EF4-FFF2-40B4-BE49-F238E27FC236}">
              <a16:creationId xmlns:a16="http://schemas.microsoft.com/office/drawing/2014/main" id="{1878D552-794F-480F-92D7-2441AD4FE56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0" name="正方形/長方形 329">
          <a:extLst>
            <a:ext uri="{FF2B5EF4-FFF2-40B4-BE49-F238E27FC236}">
              <a16:creationId xmlns:a16="http://schemas.microsoft.com/office/drawing/2014/main" id="{D42CB97F-B7E1-4B77-9542-E9F1A7F19C0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1" name="正方形/長方形 330">
          <a:extLst>
            <a:ext uri="{FF2B5EF4-FFF2-40B4-BE49-F238E27FC236}">
              <a16:creationId xmlns:a16="http://schemas.microsoft.com/office/drawing/2014/main" id="{24653F14-053C-4D4B-8562-19024528711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2" name="正方形/長方形 331">
          <a:extLst>
            <a:ext uri="{FF2B5EF4-FFF2-40B4-BE49-F238E27FC236}">
              <a16:creationId xmlns:a16="http://schemas.microsoft.com/office/drawing/2014/main" id="{2C898943-0F48-4B84-8CA8-5EC2FC8DA48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3" name="正方形/長方形 332">
          <a:extLst>
            <a:ext uri="{FF2B5EF4-FFF2-40B4-BE49-F238E27FC236}">
              <a16:creationId xmlns:a16="http://schemas.microsoft.com/office/drawing/2014/main" id="{B73C6A6C-01FD-4A30-B3F5-0F8A8BAACB7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4" name="正方形/長方形 333">
          <a:extLst>
            <a:ext uri="{FF2B5EF4-FFF2-40B4-BE49-F238E27FC236}">
              <a16:creationId xmlns:a16="http://schemas.microsoft.com/office/drawing/2014/main" id="{D5F985AF-9553-4B44-A4DC-B9C296DC617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5" name="正方形/長方形 334">
          <a:extLst>
            <a:ext uri="{FF2B5EF4-FFF2-40B4-BE49-F238E27FC236}">
              <a16:creationId xmlns:a16="http://schemas.microsoft.com/office/drawing/2014/main" id="{707873F4-66F1-4F4C-A7D5-750E9D564B76}"/>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6" name="テキスト ボックス 335">
          <a:extLst>
            <a:ext uri="{FF2B5EF4-FFF2-40B4-BE49-F238E27FC236}">
              <a16:creationId xmlns:a16="http://schemas.microsoft.com/office/drawing/2014/main" id="{90B17D57-76CD-4FDD-99AC-A21A07FE3BC8}"/>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7" name="直線コネクタ 336">
          <a:extLst>
            <a:ext uri="{FF2B5EF4-FFF2-40B4-BE49-F238E27FC236}">
              <a16:creationId xmlns:a16="http://schemas.microsoft.com/office/drawing/2014/main" id="{CB2FFBDE-8B66-4AA8-A42A-DED6C41BBF3C}"/>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38" name="テキスト ボックス 337">
          <a:extLst>
            <a:ext uri="{FF2B5EF4-FFF2-40B4-BE49-F238E27FC236}">
              <a16:creationId xmlns:a16="http://schemas.microsoft.com/office/drawing/2014/main" id="{2D40A71D-ED81-4942-A987-F180C3784AC3}"/>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39" name="直線コネクタ 338">
          <a:extLst>
            <a:ext uri="{FF2B5EF4-FFF2-40B4-BE49-F238E27FC236}">
              <a16:creationId xmlns:a16="http://schemas.microsoft.com/office/drawing/2014/main" id="{78890397-244C-4D86-87CD-2D7F6CF6D8AA}"/>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40" name="テキスト ボックス 339">
          <a:extLst>
            <a:ext uri="{FF2B5EF4-FFF2-40B4-BE49-F238E27FC236}">
              <a16:creationId xmlns:a16="http://schemas.microsoft.com/office/drawing/2014/main" id="{A6B03237-6906-4471-AA68-FADFA79376E4}"/>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1" name="直線コネクタ 340">
          <a:extLst>
            <a:ext uri="{FF2B5EF4-FFF2-40B4-BE49-F238E27FC236}">
              <a16:creationId xmlns:a16="http://schemas.microsoft.com/office/drawing/2014/main" id="{E33DD6FE-B54C-4869-A8D9-D76733BF07D1}"/>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2" name="テキスト ボックス 341">
          <a:extLst>
            <a:ext uri="{FF2B5EF4-FFF2-40B4-BE49-F238E27FC236}">
              <a16:creationId xmlns:a16="http://schemas.microsoft.com/office/drawing/2014/main" id="{FA738FE7-1D08-45C9-8B28-8ABFD5F666C3}"/>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3" name="直線コネクタ 342">
          <a:extLst>
            <a:ext uri="{FF2B5EF4-FFF2-40B4-BE49-F238E27FC236}">
              <a16:creationId xmlns:a16="http://schemas.microsoft.com/office/drawing/2014/main" id="{DD5497CF-57AA-4C27-B322-6C46EB1C3BF1}"/>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4" name="テキスト ボックス 343">
          <a:extLst>
            <a:ext uri="{FF2B5EF4-FFF2-40B4-BE49-F238E27FC236}">
              <a16:creationId xmlns:a16="http://schemas.microsoft.com/office/drawing/2014/main" id="{FDCD8682-4954-4A6C-B2F7-F1B60253E852}"/>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5" name="直線コネクタ 344">
          <a:extLst>
            <a:ext uri="{FF2B5EF4-FFF2-40B4-BE49-F238E27FC236}">
              <a16:creationId xmlns:a16="http://schemas.microsoft.com/office/drawing/2014/main" id="{BB736E67-7DDE-4C28-9FC5-D71D6EE78713}"/>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6" name="テキスト ボックス 345">
          <a:extLst>
            <a:ext uri="{FF2B5EF4-FFF2-40B4-BE49-F238E27FC236}">
              <a16:creationId xmlns:a16="http://schemas.microsoft.com/office/drawing/2014/main" id="{EAD65020-B0CC-4939-9B48-AB0CFCFD7468}"/>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7" name="直線コネクタ 346">
          <a:extLst>
            <a:ext uri="{FF2B5EF4-FFF2-40B4-BE49-F238E27FC236}">
              <a16:creationId xmlns:a16="http://schemas.microsoft.com/office/drawing/2014/main" id="{D7ECE807-46B0-461E-BD72-214CF4815236}"/>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8" name="テキスト ボックス 347">
          <a:extLst>
            <a:ext uri="{FF2B5EF4-FFF2-40B4-BE49-F238E27FC236}">
              <a16:creationId xmlns:a16="http://schemas.microsoft.com/office/drawing/2014/main" id="{562DC0C7-E4CD-4006-B3CE-5CAEF2E015EE}"/>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49" name="直線コネクタ 348">
          <a:extLst>
            <a:ext uri="{FF2B5EF4-FFF2-40B4-BE49-F238E27FC236}">
              <a16:creationId xmlns:a16="http://schemas.microsoft.com/office/drawing/2014/main" id="{405E36AB-2876-432F-B5A1-D04BC6CD5D64}"/>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50" name="テキスト ボックス 349">
          <a:extLst>
            <a:ext uri="{FF2B5EF4-FFF2-40B4-BE49-F238E27FC236}">
              <a16:creationId xmlns:a16="http://schemas.microsoft.com/office/drawing/2014/main" id="{2C21099E-5872-451D-B826-490A2DD4E026}"/>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1" name="直線コネクタ 350">
          <a:extLst>
            <a:ext uri="{FF2B5EF4-FFF2-40B4-BE49-F238E27FC236}">
              <a16:creationId xmlns:a16="http://schemas.microsoft.com/office/drawing/2014/main" id="{E489BA8A-8F4D-4F08-8C0C-5E6251842051}"/>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52" name="【市民会館】&#10;有形固定資産減価償却率グラフ枠">
          <a:extLst>
            <a:ext uri="{FF2B5EF4-FFF2-40B4-BE49-F238E27FC236}">
              <a16:creationId xmlns:a16="http://schemas.microsoft.com/office/drawing/2014/main" id="{3DA25A3C-CC21-4A26-9429-A06F81B1233A}"/>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148045</xdr:rowOff>
    </xdr:from>
    <xdr:to>
      <xdr:col>24</xdr:col>
      <xdr:colOff>62865</xdr:colOff>
      <xdr:row>109</xdr:row>
      <xdr:rowOff>35379</xdr:rowOff>
    </xdr:to>
    <xdr:cxnSp macro="">
      <xdr:nvCxnSpPr>
        <xdr:cNvPr id="353" name="直線コネクタ 352">
          <a:extLst>
            <a:ext uri="{FF2B5EF4-FFF2-40B4-BE49-F238E27FC236}">
              <a16:creationId xmlns:a16="http://schemas.microsoft.com/office/drawing/2014/main" id="{1A7AB627-FD46-4EC1-A59C-17D18E8FE041}"/>
            </a:ext>
          </a:extLst>
        </xdr:cNvPr>
        <xdr:cNvCxnSpPr/>
      </xdr:nvCxnSpPr>
      <xdr:spPr>
        <a:xfrm flipV="1">
          <a:off x="4634865"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54" name="【市民会館】&#10;有形固定資産減価償却率最小値テキスト">
          <a:extLst>
            <a:ext uri="{FF2B5EF4-FFF2-40B4-BE49-F238E27FC236}">
              <a16:creationId xmlns:a16="http://schemas.microsoft.com/office/drawing/2014/main" id="{8664899C-0E28-417B-99CD-EA30C2C563F2}"/>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55" name="直線コネクタ 354">
          <a:extLst>
            <a:ext uri="{FF2B5EF4-FFF2-40B4-BE49-F238E27FC236}">
              <a16:creationId xmlns:a16="http://schemas.microsoft.com/office/drawing/2014/main" id="{2E4042A4-B100-4BB9-B40A-8E5E61018E96}"/>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94722</xdr:rowOff>
    </xdr:from>
    <xdr:ext cx="340478" cy="259045"/>
    <xdr:sp macro="" textlink="">
      <xdr:nvSpPr>
        <xdr:cNvPr id="356" name="【市民会館】&#10;有形固定資産減価償却率最大値テキスト">
          <a:extLst>
            <a:ext uri="{FF2B5EF4-FFF2-40B4-BE49-F238E27FC236}">
              <a16:creationId xmlns:a16="http://schemas.microsoft.com/office/drawing/2014/main" id="{982A2910-245C-4FBF-8ABA-B2EDA41B0194}"/>
            </a:ext>
          </a:extLst>
        </xdr:cNvPr>
        <xdr:cNvSpPr txBox="1"/>
      </xdr:nvSpPr>
      <xdr:spPr>
        <a:xfrm>
          <a:off x="4673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148045</xdr:rowOff>
    </xdr:from>
    <xdr:to>
      <xdr:col>24</xdr:col>
      <xdr:colOff>152400</xdr:colOff>
      <xdr:row>99</xdr:row>
      <xdr:rowOff>148045</xdr:rowOff>
    </xdr:to>
    <xdr:cxnSp macro="">
      <xdr:nvCxnSpPr>
        <xdr:cNvPr id="357" name="直線コネクタ 356">
          <a:extLst>
            <a:ext uri="{FF2B5EF4-FFF2-40B4-BE49-F238E27FC236}">
              <a16:creationId xmlns:a16="http://schemas.microsoft.com/office/drawing/2014/main" id="{9DDAA60B-1F77-43D7-BC55-F27172ED7873}"/>
            </a:ext>
          </a:extLst>
        </xdr:cNvPr>
        <xdr:cNvCxnSpPr/>
      </xdr:nvCxnSpPr>
      <xdr:spPr>
        <a:xfrm>
          <a:off x="4546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121756</xdr:rowOff>
    </xdr:from>
    <xdr:ext cx="405111" cy="259045"/>
    <xdr:sp macro="" textlink="">
      <xdr:nvSpPr>
        <xdr:cNvPr id="358" name="【市民会館】&#10;有形固定資産減価償却率平均値テキスト">
          <a:extLst>
            <a:ext uri="{FF2B5EF4-FFF2-40B4-BE49-F238E27FC236}">
              <a16:creationId xmlns:a16="http://schemas.microsoft.com/office/drawing/2014/main" id="{B5E02BBD-C739-4C79-B62F-ADCDBCC88F45}"/>
            </a:ext>
          </a:extLst>
        </xdr:cNvPr>
        <xdr:cNvSpPr txBox="1"/>
      </xdr:nvSpPr>
      <xdr:spPr>
        <a:xfrm>
          <a:off x="4673600" y="17781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98879</xdr:rowOff>
    </xdr:from>
    <xdr:to>
      <xdr:col>24</xdr:col>
      <xdr:colOff>114300</xdr:colOff>
      <xdr:row>105</xdr:row>
      <xdr:rowOff>29029</xdr:rowOff>
    </xdr:to>
    <xdr:sp macro="" textlink="">
      <xdr:nvSpPr>
        <xdr:cNvPr id="359" name="フローチャート: 判断 358">
          <a:extLst>
            <a:ext uri="{FF2B5EF4-FFF2-40B4-BE49-F238E27FC236}">
              <a16:creationId xmlns:a16="http://schemas.microsoft.com/office/drawing/2014/main" id="{D96C7FB6-3E35-45B2-8699-153E2870302A}"/>
            </a:ext>
          </a:extLst>
        </xdr:cNvPr>
        <xdr:cNvSpPr/>
      </xdr:nvSpPr>
      <xdr:spPr>
        <a:xfrm>
          <a:off x="45847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62956</xdr:rowOff>
    </xdr:from>
    <xdr:to>
      <xdr:col>20</xdr:col>
      <xdr:colOff>38100</xdr:colOff>
      <xdr:row>104</xdr:row>
      <xdr:rowOff>164556</xdr:rowOff>
    </xdr:to>
    <xdr:sp macro="" textlink="">
      <xdr:nvSpPr>
        <xdr:cNvPr id="360" name="フローチャート: 判断 359">
          <a:extLst>
            <a:ext uri="{FF2B5EF4-FFF2-40B4-BE49-F238E27FC236}">
              <a16:creationId xmlns:a16="http://schemas.microsoft.com/office/drawing/2014/main" id="{C771F118-5C8E-44D2-B000-7C94446F73D3}"/>
            </a:ext>
          </a:extLst>
        </xdr:cNvPr>
        <xdr:cNvSpPr/>
      </xdr:nvSpPr>
      <xdr:spPr>
        <a:xfrm>
          <a:off x="3746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69487</xdr:rowOff>
    </xdr:from>
    <xdr:to>
      <xdr:col>15</xdr:col>
      <xdr:colOff>101600</xdr:colOff>
      <xdr:row>104</xdr:row>
      <xdr:rowOff>171087</xdr:rowOff>
    </xdr:to>
    <xdr:sp macro="" textlink="">
      <xdr:nvSpPr>
        <xdr:cNvPr id="361" name="フローチャート: 判断 360">
          <a:extLst>
            <a:ext uri="{FF2B5EF4-FFF2-40B4-BE49-F238E27FC236}">
              <a16:creationId xmlns:a16="http://schemas.microsoft.com/office/drawing/2014/main" id="{23A72867-BA55-4902-9DB9-FCD2BED60990}"/>
            </a:ext>
          </a:extLst>
        </xdr:cNvPr>
        <xdr:cNvSpPr/>
      </xdr:nvSpPr>
      <xdr:spPr>
        <a:xfrm>
          <a:off x="2857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49893</xdr:rowOff>
    </xdr:from>
    <xdr:to>
      <xdr:col>10</xdr:col>
      <xdr:colOff>165100</xdr:colOff>
      <xdr:row>104</xdr:row>
      <xdr:rowOff>151493</xdr:rowOff>
    </xdr:to>
    <xdr:sp macro="" textlink="">
      <xdr:nvSpPr>
        <xdr:cNvPr id="362" name="フローチャート: 判断 361">
          <a:extLst>
            <a:ext uri="{FF2B5EF4-FFF2-40B4-BE49-F238E27FC236}">
              <a16:creationId xmlns:a16="http://schemas.microsoft.com/office/drawing/2014/main" id="{58F58F05-7A5D-4AE7-AB47-0AB59CAEC6C4}"/>
            </a:ext>
          </a:extLst>
        </xdr:cNvPr>
        <xdr:cNvSpPr/>
      </xdr:nvSpPr>
      <xdr:spPr>
        <a:xfrm>
          <a:off x="1968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51526</xdr:rowOff>
    </xdr:from>
    <xdr:to>
      <xdr:col>6</xdr:col>
      <xdr:colOff>38100</xdr:colOff>
      <xdr:row>104</xdr:row>
      <xdr:rowOff>153126</xdr:rowOff>
    </xdr:to>
    <xdr:sp macro="" textlink="">
      <xdr:nvSpPr>
        <xdr:cNvPr id="363" name="フローチャート: 判断 362">
          <a:extLst>
            <a:ext uri="{FF2B5EF4-FFF2-40B4-BE49-F238E27FC236}">
              <a16:creationId xmlns:a16="http://schemas.microsoft.com/office/drawing/2014/main" id="{F4A91530-46C5-4540-AABD-B952A2C9EFAE}"/>
            </a:ext>
          </a:extLst>
        </xdr:cNvPr>
        <xdr:cNvSpPr/>
      </xdr:nvSpPr>
      <xdr:spPr>
        <a:xfrm>
          <a:off x="1079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4" name="テキスト ボックス 363">
          <a:extLst>
            <a:ext uri="{FF2B5EF4-FFF2-40B4-BE49-F238E27FC236}">
              <a16:creationId xmlns:a16="http://schemas.microsoft.com/office/drawing/2014/main" id="{04E0CAA6-EA28-402D-9CB4-6838395C06C2}"/>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5" name="テキスト ボックス 364">
          <a:extLst>
            <a:ext uri="{FF2B5EF4-FFF2-40B4-BE49-F238E27FC236}">
              <a16:creationId xmlns:a16="http://schemas.microsoft.com/office/drawing/2014/main" id="{F3147241-3E80-4BC6-BDBD-691766A72EA9}"/>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6" name="テキスト ボックス 365">
          <a:extLst>
            <a:ext uri="{FF2B5EF4-FFF2-40B4-BE49-F238E27FC236}">
              <a16:creationId xmlns:a16="http://schemas.microsoft.com/office/drawing/2014/main" id="{3D1A4608-6639-4B36-8D18-36173E966C83}"/>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7" name="テキスト ボックス 366">
          <a:extLst>
            <a:ext uri="{FF2B5EF4-FFF2-40B4-BE49-F238E27FC236}">
              <a16:creationId xmlns:a16="http://schemas.microsoft.com/office/drawing/2014/main" id="{A2A4EE89-A131-454E-98A9-1314E1B04872}"/>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8" name="テキスト ボックス 367">
          <a:extLst>
            <a:ext uri="{FF2B5EF4-FFF2-40B4-BE49-F238E27FC236}">
              <a16:creationId xmlns:a16="http://schemas.microsoft.com/office/drawing/2014/main" id="{04E0DF2D-0D5F-4930-9899-CDB00E2C06F5}"/>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17236</xdr:rowOff>
    </xdr:from>
    <xdr:to>
      <xdr:col>24</xdr:col>
      <xdr:colOff>114300</xdr:colOff>
      <xdr:row>105</xdr:row>
      <xdr:rowOff>118836</xdr:rowOff>
    </xdr:to>
    <xdr:sp macro="" textlink="">
      <xdr:nvSpPr>
        <xdr:cNvPr id="369" name="楕円 368">
          <a:extLst>
            <a:ext uri="{FF2B5EF4-FFF2-40B4-BE49-F238E27FC236}">
              <a16:creationId xmlns:a16="http://schemas.microsoft.com/office/drawing/2014/main" id="{67256D7D-4316-4C3F-AF3D-57F38ED00CFE}"/>
            </a:ext>
          </a:extLst>
        </xdr:cNvPr>
        <xdr:cNvSpPr/>
      </xdr:nvSpPr>
      <xdr:spPr>
        <a:xfrm>
          <a:off x="45847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167113</xdr:rowOff>
    </xdr:from>
    <xdr:ext cx="405111" cy="259045"/>
    <xdr:sp macro="" textlink="">
      <xdr:nvSpPr>
        <xdr:cNvPr id="370" name="【市民会館】&#10;有形固定資産減価償却率該当値テキスト">
          <a:extLst>
            <a:ext uri="{FF2B5EF4-FFF2-40B4-BE49-F238E27FC236}">
              <a16:creationId xmlns:a16="http://schemas.microsoft.com/office/drawing/2014/main" id="{1B9DB4D3-F95D-478A-ADF5-53F1E1248D81}"/>
            </a:ext>
          </a:extLst>
        </xdr:cNvPr>
        <xdr:cNvSpPr txBox="1"/>
      </xdr:nvSpPr>
      <xdr:spPr>
        <a:xfrm>
          <a:off x="4673600" y="1799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156029</xdr:rowOff>
    </xdr:from>
    <xdr:to>
      <xdr:col>20</xdr:col>
      <xdr:colOff>38100</xdr:colOff>
      <xdr:row>105</xdr:row>
      <xdr:rowOff>86179</xdr:rowOff>
    </xdr:to>
    <xdr:sp macro="" textlink="">
      <xdr:nvSpPr>
        <xdr:cNvPr id="371" name="楕円 370">
          <a:extLst>
            <a:ext uri="{FF2B5EF4-FFF2-40B4-BE49-F238E27FC236}">
              <a16:creationId xmlns:a16="http://schemas.microsoft.com/office/drawing/2014/main" id="{A83706F4-9FAE-4C24-A7C7-EFD65ED331C5}"/>
            </a:ext>
          </a:extLst>
        </xdr:cNvPr>
        <xdr:cNvSpPr/>
      </xdr:nvSpPr>
      <xdr:spPr>
        <a:xfrm>
          <a:off x="3746500" y="179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35379</xdr:rowOff>
    </xdr:from>
    <xdr:to>
      <xdr:col>24</xdr:col>
      <xdr:colOff>63500</xdr:colOff>
      <xdr:row>105</xdr:row>
      <xdr:rowOff>68036</xdr:rowOff>
    </xdr:to>
    <xdr:cxnSp macro="">
      <xdr:nvCxnSpPr>
        <xdr:cNvPr id="372" name="直線コネクタ 371">
          <a:extLst>
            <a:ext uri="{FF2B5EF4-FFF2-40B4-BE49-F238E27FC236}">
              <a16:creationId xmlns:a16="http://schemas.microsoft.com/office/drawing/2014/main" id="{6ABF78E1-94B8-447F-B0CA-FD52D25FE6AD}"/>
            </a:ext>
          </a:extLst>
        </xdr:cNvPr>
        <xdr:cNvCxnSpPr/>
      </xdr:nvCxnSpPr>
      <xdr:spPr>
        <a:xfrm>
          <a:off x="3797300" y="1803762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123371</xdr:rowOff>
    </xdr:from>
    <xdr:to>
      <xdr:col>15</xdr:col>
      <xdr:colOff>101600</xdr:colOff>
      <xdr:row>105</xdr:row>
      <xdr:rowOff>53521</xdr:rowOff>
    </xdr:to>
    <xdr:sp macro="" textlink="">
      <xdr:nvSpPr>
        <xdr:cNvPr id="373" name="楕円 372">
          <a:extLst>
            <a:ext uri="{FF2B5EF4-FFF2-40B4-BE49-F238E27FC236}">
              <a16:creationId xmlns:a16="http://schemas.microsoft.com/office/drawing/2014/main" id="{D582E5DF-A6D5-46A3-A20B-6FD7D7D91612}"/>
            </a:ext>
          </a:extLst>
        </xdr:cNvPr>
        <xdr:cNvSpPr/>
      </xdr:nvSpPr>
      <xdr:spPr>
        <a:xfrm>
          <a:off x="2857500" y="1795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2721</xdr:rowOff>
    </xdr:from>
    <xdr:to>
      <xdr:col>19</xdr:col>
      <xdr:colOff>177800</xdr:colOff>
      <xdr:row>105</xdr:row>
      <xdr:rowOff>35379</xdr:rowOff>
    </xdr:to>
    <xdr:cxnSp macro="">
      <xdr:nvCxnSpPr>
        <xdr:cNvPr id="374" name="直線コネクタ 373">
          <a:extLst>
            <a:ext uri="{FF2B5EF4-FFF2-40B4-BE49-F238E27FC236}">
              <a16:creationId xmlns:a16="http://schemas.microsoft.com/office/drawing/2014/main" id="{61C61645-03AD-4F4D-A7AE-C3B16A267BA7}"/>
            </a:ext>
          </a:extLst>
        </xdr:cNvPr>
        <xdr:cNvCxnSpPr/>
      </xdr:nvCxnSpPr>
      <xdr:spPr>
        <a:xfrm>
          <a:off x="2908300" y="180049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90714</xdr:rowOff>
    </xdr:from>
    <xdr:to>
      <xdr:col>10</xdr:col>
      <xdr:colOff>165100</xdr:colOff>
      <xdr:row>105</xdr:row>
      <xdr:rowOff>20864</xdr:rowOff>
    </xdr:to>
    <xdr:sp macro="" textlink="">
      <xdr:nvSpPr>
        <xdr:cNvPr id="375" name="楕円 374">
          <a:extLst>
            <a:ext uri="{FF2B5EF4-FFF2-40B4-BE49-F238E27FC236}">
              <a16:creationId xmlns:a16="http://schemas.microsoft.com/office/drawing/2014/main" id="{02086A30-54EC-407F-A34A-E33763F00CE5}"/>
            </a:ext>
          </a:extLst>
        </xdr:cNvPr>
        <xdr:cNvSpPr/>
      </xdr:nvSpPr>
      <xdr:spPr>
        <a:xfrm>
          <a:off x="1968500" y="179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141514</xdr:rowOff>
    </xdr:from>
    <xdr:to>
      <xdr:col>15</xdr:col>
      <xdr:colOff>50800</xdr:colOff>
      <xdr:row>105</xdr:row>
      <xdr:rowOff>2721</xdr:rowOff>
    </xdr:to>
    <xdr:cxnSp macro="">
      <xdr:nvCxnSpPr>
        <xdr:cNvPr id="376" name="直線コネクタ 375">
          <a:extLst>
            <a:ext uri="{FF2B5EF4-FFF2-40B4-BE49-F238E27FC236}">
              <a16:creationId xmlns:a16="http://schemas.microsoft.com/office/drawing/2014/main" id="{89F14A1F-6978-4E5B-8839-110F3356D8A6}"/>
            </a:ext>
          </a:extLst>
        </xdr:cNvPr>
        <xdr:cNvCxnSpPr/>
      </xdr:nvCxnSpPr>
      <xdr:spPr>
        <a:xfrm>
          <a:off x="2019300" y="179723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9633</xdr:rowOff>
    </xdr:from>
    <xdr:ext cx="405111" cy="259045"/>
    <xdr:sp macro="" textlink="">
      <xdr:nvSpPr>
        <xdr:cNvPr id="377" name="n_1aveValue【市民会館】&#10;有形固定資産減価償却率">
          <a:extLst>
            <a:ext uri="{FF2B5EF4-FFF2-40B4-BE49-F238E27FC236}">
              <a16:creationId xmlns:a16="http://schemas.microsoft.com/office/drawing/2014/main" id="{85B1059F-7539-4120-8D65-C56412867B5F}"/>
            </a:ext>
          </a:extLst>
        </xdr:cNvPr>
        <xdr:cNvSpPr txBox="1"/>
      </xdr:nvSpPr>
      <xdr:spPr>
        <a:xfrm>
          <a:off x="35820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16164</xdr:rowOff>
    </xdr:from>
    <xdr:ext cx="405111" cy="259045"/>
    <xdr:sp macro="" textlink="">
      <xdr:nvSpPr>
        <xdr:cNvPr id="378" name="n_2aveValue【市民会館】&#10;有形固定資産減価償却率">
          <a:extLst>
            <a:ext uri="{FF2B5EF4-FFF2-40B4-BE49-F238E27FC236}">
              <a16:creationId xmlns:a16="http://schemas.microsoft.com/office/drawing/2014/main" id="{AB3268A6-9F2B-4C67-8DA4-34A8D78860DF}"/>
            </a:ext>
          </a:extLst>
        </xdr:cNvPr>
        <xdr:cNvSpPr txBox="1"/>
      </xdr:nvSpPr>
      <xdr:spPr>
        <a:xfrm>
          <a:off x="2705744" y="1767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168020</xdr:rowOff>
    </xdr:from>
    <xdr:ext cx="405111" cy="259045"/>
    <xdr:sp macro="" textlink="">
      <xdr:nvSpPr>
        <xdr:cNvPr id="379" name="n_3aveValue【市民会館】&#10;有形固定資産減価償却率">
          <a:extLst>
            <a:ext uri="{FF2B5EF4-FFF2-40B4-BE49-F238E27FC236}">
              <a16:creationId xmlns:a16="http://schemas.microsoft.com/office/drawing/2014/main" id="{2DE8A4F4-6CAB-444A-A111-98E8D554E40D}"/>
            </a:ext>
          </a:extLst>
        </xdr:cNvPr>
        <xdr:cNvSpPr txBox="1"/>
      </xdr:nvSpPr>
      <xdr:spPr>
        <a:xfrm>
          <a:off x="1816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169653</xdr:rowOff>
    </xdr:from>
    <xdr:ext cx="405111" cy="259045"/>
    <xdr:sp macro="" textlink="">
      <xdr:nvSpPr>
        <xdr:cNvPr id="380" name="n_4aveValue【市民会館】&#10;有形固定資産減価償却率">
          <a:extLst>
            <a:ext uri="{FF2B5EF4-FFF2-40B4-BE49-F238E27FC236}">
              <a16:creationId xmlns:a16="http://schemas.microsoft.com/office/drawing/2014/main" id="{1D62610D-E3C4-4F0A-BF46-742BF0D15A1D}"/>
            </a:ext>
          </a:extLst>
        </xdr:cNvPr>
        <xdr:cNvSpPr txBox="1"/>
      </xdr:nvSpPr>
      <xdr:spPr>
        <a:xfrm>
          <a:off x="9277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77306</xdr:rowOff>
    </xdr:from>
    <xdr:ext cx="405111" cy="259045"/>
    <xdr:sp macro="" textlink="">
      <xdr:nvSpPr>
        <xdr:cNvPr id="381" name="n_1mainValue【市民会館】&#10;有形固定資産減価償却率">
          <a:extLst>
            <a:ext uri="{FF2B5EF4-FFF2-40B4-BE49-F238E27FC236}">
              <a16:creationId xmlns:a16="http://schemas.microsoft.com/office/drawing/2014/main" id="{77FBC001-79E8-461A-8305-F11FE869DCAC}"/>
            </a:ext>
          </a:extLst>
        </xdr:cNvPr>
        <xdr:cNvSpPr txBox="1"/>
      </xdr:nvSpPr>
      <xdr:spPr>
        <a:xfrm>
          <a:off x="3582044"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44648</xdr:rowOff>
    </xdr:from>
    <xdr:ext cx="405111" cy="259045"/>
    <xdr:sp macro="" textlink="">
      <xdr:nvSpPr>
        <xdr:cNvPr id="382" name="n_2mainValue【市民会館】&#10;有形固定資産減価償却率">
          <a:extLst>
            <a:ext uri="{FF2B5EF4-FFF2-40B4-BE49-F238E27FC236}">
              <a16:creationId xmlns:a16="http://schemas.microsoft.com/office/drawing/2014/main" id="{3723C481-7F49-4A1F-9642-0235E2B9CE51}"/>
            </a:ext>
          </a:extLst>
        </xdr:cNvPr>
        <xdr:cNvSpPr txBox="1"/>
      </xdr:nvSpPr>
      <xdr:spPr>
        <a:xfrm>
          <a:off x="2705744" y="1804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11991</xdr:rowOff>
    </xdr:from>
    <xdr:ext cx="405111" cy="259045"/>
    <xdr:sp macro="" textlink="">
      <xdr:nvSpPr>
        <xdr:cNvPr id="383" name="n_3mainValue【市民会館】&#10;有形固定資産減価償却率">
          <a:extLst>
            <a:ext uri="{FF2B5EF4-FFF2-40B4-BE49-F238E27FC236}">
              <a16:creationId xmlns:a16="http://schemas.microsoft.com/office/drawing/2014/main" id="{B163BAA4-3C44-434F-A4A7-596B70A5A503}"/>
            </a:ext>
          </a:extLst>
        </xdr:cNvPr>
        <xdr:cNvSpPr txBox="1"/>
      </xdr:nvSpPr>
      <xdr:spPr>
        <a:xfrm>
          <a:off x="1816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a:extLst>
            <a:ext uri="{FF2B5EF4-FFF2-40B4-BE49-F238E27FC236}">
              <a16:creationId xmlns:a16="http://schemas.microsoft.com/office/drawing/2014/main" id="{B829727B-900A-4F17-AC4C-A517DF9D3FE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a:extLst>
            <a:ext uri="{FF2B5EF4-FFF2-40B4-BE49-F238E27FC236}">
              <a16:creationId xmlns:a16="http://schemas.microsoft.com/office/drawing/2014/main" id="{37E5E9B7-2889-4E12-9113-5C8BA61951D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a:extLst>
            <a:ext uri="{FF2B5EF4-FFF2-40B4-BE49-F238E27FC236}">
              <a16:creationId xmlns:a16="http://schemas.microsoft.com/office/drawing/2014/main" id="{DD92F51E-E118-42E1-903C-EF47B948CF1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a:extLst>
            <a:ext uri="{FF2B5EF4-FFF2-40B4-BE49-F238E27FC236}">
              <a16:creationId xmlns:a16="http://schemas.microsoft.com/office/drawing/2014/main" id="{82A8FFA0-D748-4866-9AAE-E318426F6B0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a:extLst>
            <a:ext uri="{FF2B5EF4-FFF2-40B4-BE49-F238E27FC236}">
              <a16:creationId xmlns:a16="http://schemas.microsoft.com/office/drawing/2014/main" id="{3C3F1E63-1DEF-4A29-A88B-4CF712D3035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a:extLst>
            <a:ext uri="{FF2B5EF4-FFF2-40B4-BE49-F238E27FC236}">
              <a16:creationId xmlns:a16="http://schemas.microsoft.com/office/drawing/2014/main" id="{88727BEA-0A64-4A7A-8CE4-8BA4BF5DCBC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a:extLst>
            <a:ext uri="{FF2B5EF4-FFF2-40B4-BE49-F238E27FC236}">
              <a16:creationId xmlns:a16="http://schemas.microsoft.com/office/drawing/2014/main" id="{867BCC8F-1849-464B-BF2F-67A97A9A192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a:extLst>
            <a:ext uri="{FF2B5EF4-FFF2-40B4-BE49-F238E27FC236}">
              <a16:creationId xmlns:a16="http://schemas.microsoft.com/office/drawing/2014/main" id="{AC953615-F35C-4B32-A4C2-B9624284059F}"/>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2" name="テキスト ボックス 391">
          <a:extLst>
            <a:ext uri="{FF2B5EF4-FFF2-40B4-BE49-F238E27FC236}">
              <a16:creationId xmlns:a16="http://schemas.microsoft.com/office/drawing/2014/main" id="{5B26C89C-7949-4FDF-B952-44B623B06245}"/>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3" name="直線コネクタ 392">
          <a:extLst>
            <a:ext uri="{FF2B5EF4-FFF2-40B4-BE49-F238E27FC236}">
              <a16:creationId xmlns:a16="http://schemas.microsoft.com/office/drawing/2014/main" id="{A15DC634-53AF-4098-8F89-DA4E0435FEB7}"/>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94" name="直線コネクタ 393">
          <a:extLst>
            <a:ext uri="{FF2B5EF4-FFF2-40B4-BE49-F238E27FC236}">
              <a16:creationId xmlns:a16="http://schemas.microsoft.com/office/drawing/2014/main" id="{8B4D44C4-AFE0-4106-8630-C2A206D1D22A}"/>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95" name="テキスト ボックス 394">
          <a:extLst>
            <a:ext uri="{FF2B5EF4-FFF2-40B4-BE49-F238E27FC236}">
              <a16:creationId xmlns:a16="http://schemas.microsoft.com/office/drawing/2014/main" id="{4140E845-1529-419F-878C-4EC12709FF85}"/>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96" name="直線コネクタ 395">
          <a:extLst>
            <a:ext uri="{FF2B5EF4-FFF2-40B4-BE49-F238E27FC236}">
              <a16:creationId xmlns:a16="http://schemas.microsoft.com/office/drawing/2014/main" id="{506F4F35-E13A-4738-B815-914F3FD9CD14}"/>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97" name="テキスト ボックス 396">
          <a:extLst>
            <a:ext uri="{FF2B5EF4-FFF2-40B4-BE49-F238E27FC236}">
              <a16:creationId xmlns:a16="http://schemas.microsoft.com/office/drawing/2014/main" id="{EE79CDBE-C3CF-4157-BA80-81C5F950F3BE}"/>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98" name="直線コネクタ 397">
          <a:extLst>
            <a:ext uri="{FF2B5EF4-FFF2-40B4-BE49-F238E27FC236}">
              <a16:creationId xmlns:a16="http://schemas.microsoft.com/office/drawing/2014/main" id="{67BC03E8-2DBD-4733-97C6-4098E3D638D2}"/>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99" name="テキスト ボックス 398">
          <a:extLst>
            <a:ext uri="{FF2B5EF4-FFF2-40B4-BE49-F238E27FC236}">
              <a16:creationId xmlns:a16="http://schemas.microsoft.com/office/drawing/2014/main" id="{B2BBD4C4-A3B6-4139-B4D7-9D0D767E2CDB}"/>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00" name="直線コネクタ 399">
          <a:extLst>
            <a:ext uri="{FF2B5EF4-FFF2-40B4-BE49-F238E27FC236}">
              <a16:creationId xmlns:a16="http://schemas.microsoft.com/office/drawing/2014/main" id="{229D943B-F8A5-48FF-9C8F-86B3777CFE4D}"/>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01" name="テキスト ボックス 400">
          <a:extLst>
            <a:ext uri="{FF2B5EF4-FFF2-40B4-BE49-F238E27FC236}">
              <a16:creationId xmlns:a16="http://schemas.microsoft.com/office/drawing/2014/main" id="{437C539C-D21C-4528-9034-21EC65F32F6E}"/>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2" name="直線コネクタ 401">
          <a:extLst>
            <a:ext uri="{FF2B5EF4-FFF2-40B4-BE49-F238E27FC236}">
              <a16:creationId xmlns:a16="http://schemas.microsoft.com/office/drawing/2014/main" id="{66EA0E41-6AA6-49B0-9E51-5909430814A1}"/>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3" name="テキスト ボックス 402">
          <a:extLst>
            <a:ext uri="{FF2B5EF4-FFF2-40B4-BE49-F238E27FC236}">
              <a16:creationId xmlns:a16="http://schemas.microsoft.com/office/drawing/2014/main" id="{5CC5254C-8A23-4FF5-B0C3-21F2A8AEC6A3}"/>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4" name="【市民会館】&#10;一人当たり面積グラフ枠">
          <a:extLst>
            <a:ext uri="{FF2B5EF4-FFF2-40B4-BE49-F238E27FC236}">
              <a16:creationId xmlns:a16="http://schemas.microsoft.com/office/drawing/2014/main" id="{D7AF2332-3830-4241-9054-668396DB87D6}"/>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151637</xdr:rowOff>
    </xdr:from>
    <xdr:to>
      <xdr:col>54</xdr:col>
      <xdr:colOff>189865</xdr:colOff>
      <xdr:row>108</xdr:row>
      <xdr:rowOff>71628</xdr:rowOff>
    </xdr:to>
    <xdr:cxnSp macro="">
      <xdr:nvCxnSpPr>
        <xdr:cNvPr id="405" name="直線コネクタ 404">
          <a:extLst>
            <a:ext uri="{FF2B5EF4-FFF2-40B4-BE49-F238E27FC236}">
              <a16:creationId xmlns:a16="http://schemas.microsoft.com/office/drawing/2014/main" id="{229E67A3-AB06-4240-B483-1DED37CEB987}"/>
            </a:ext>
          </a:extLst>
        </xdr:cNvPr>
        <xdr:cNvCxnSpPr/>
      </xdr:nvCxnSpPr>
      <xdr:spPr>
        <a:xfrm flipV="1">
          <a:off x="10476865" y="17296637"/>
          <a:ext cx="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406" name="【市民会館】&#10;一人当たり面積最小値テキスト">
          <a:extLst>
            <a:ext uri="{FF2B5EF4-FFF2-40B4-BE49-F238E27FC236}">
              <a16:creationId xmlns:a16="http://schemas.microsoft.com/office/drawing/2014/main" id="{89B7211F-5904-4626-ABD9-7A42F222B26B}"/>
            </a:ext>
          </a:extLst>
        </xdr:cNvPr>
        <xdr:cNvSpPr txBox="1"/>
      </xdr:nvSpPr>
      <xdr:spPr>
        <a:xfrm>
          <a:off x="10515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407" name="直線コネクタ 406">
          <a:extLst>
            <a:ext uri="{FF2B5EF4-FFF2-40B4-BE49-F238E27FC236}">
              <a16:creationId xmlns:a16="http://schemas.microsoft.com/office/drawing/2014/main" id="{D2039C5C-CA1B-47EF-A3CB-4AADB1B24DF9}"/>
            </a:ext>
          </a:extLst>
        </xdr:cNvPr>
        <xdr:cNvCxnSpPr/>
      </xdr:nvCxnSpPr>
      <xdr:spPr>
        <a:xfrm>
          <a:off x="10388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98314</xdr:rowOff>
    </xdr:from>
    <xdr:ext cx="469744" cy="259045"/>
    <xdr:sp macro="" textlink="">
      <xdr:nvSpPr>
        <xdr:cNvPr id="408" name="【市民会館】&#10;一人当たり面積最大値テキスト">
          <a:extLst>
            <a:ext uri="{FF2B5EF4-FFF2-40B4-BE49-F238E27FC236}">
              <a16:creationId xmlns:a16="http://schemas.microsoft.com/office/drawing/2014/main" id="{078DB4A8-98C2-4181-A771-0468EA17955D}"/>
            </a:ext>
          </a:extLst>
        </xdr:cNvPr>
        <xdr:cNvSpPr txBox="1"/>
      </xdr:nvSpPr>
      <xdr:spPr>
        <a:xfrm>
          <a:off x="10515600" y="17071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151637</xdr:rowOff>
    </xdr:from>
    <xdr:to>
      <xdr:col>55</xdr:col>
      <xdr:colOff>88900</xdr:colOff>
      <xdr:row>100</xdr:row>
      <xdr:rowOff>151637</xdr:rowOff>
    </xdr:to>
    <xdr:cxnSp macro="">
      <xdr:nvCxnSpPr>
        <xdr:cNvPr id="409" name="直線コネクタ 408">
          <a:extLst>
            <a:ext uri="{FF2B5EF4-FFF2-40B4-BE49-F238E27FC236}">
              <a16:creationId xmlns:a16="http://schemas.microsoft.com/office/drawing/2014/main" id="{3BAEFE60-9C8B-4932-A01E-B6F75C2A9C0C}"/>
            </a:ext>
          </a:extLst>
        </xdr:cNvPr>
        <xdr:cNvCxnSpPr/>
      </xdr:nvCxnSpPr>
      <xdr:spPr>
        <a:xfrm>
          <a:off x="10388600" y="17296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32275</xdr:rowOff>
    </xdr:from>
    <xdr:ext cx="469744" cy="259045"/>
    <xdr:sp macro="" textlink="">
      <xdr:nvSpPr>
        <xdr:cNvPr id="410" name="【市民会館】&#10;一人当たり面積平均値テキスト">
          <a:extLst>
            <a:ext uri="{FF2B5EF4-FFF2-40B4-BE49-F238E27FC236}">
              <a16:creationId xmlns:a16="http://schemas.microsoft.com/office/drawing/2014/main" id="{BEF40844-D1E5-42EF-8553-53C547A92C5D}"/>
            </a:ext>
          </a:extLst>
        </xdr:cNvPr>
        <xdr:cNvSpPr txBox="1"/>
      </xdr:nvSpPr>
      <xdr:spPr>
        <a:xfrm>
          <a:off x="10515600" y="180345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9398</xdr:rowOff>
    </xdr:from>
    <xdr:to>
      <xdr:col>55</xdr:col>
      <xdr:colOff>50800</xdr:colOff>
      <xdr:row>106</xdr:row>
      <xdr:rowOff>110998</xdr:rowOff>
    </xdr:to>
    <xdr:sp macro="" textlink="">
      <xdr:nvSpPr>
        <xdr:cNvPr id="411" name="フローチャート: 判断 410">
          <a:extLst>
            <a:ext uri="{FF2B5EF4-FFF2-40B4-BE49-F238E27FC236}">
              <a16:creationId xmlns:a16="http://schemas.microsoft.com/office/drawing/2014/main" id="{4E119B1E-FF83-4AC5-AEC7-E5C3A1734DE7}"/>
            </a:ext>
          </a:extLst>
        </xdr:cNvPr>
        <xdr:cNvSpPr/>
      </xdr:nvSpPr>
      <xdr:spPr>
        <a:xfrm>
          <a:off x="10426700" y="1818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20828</xdr:rowOff>
    </xdr:from>
    <xdr:to>
      <xdr:col>50</xdr:col>
      <xdr:colOff>165100</xdr:colOff>
      <xdr:row>106</xdr:row>
      <xdr:rowOff>122428</xdr:rowOff>
    </xdr:to>
    <xdr:sp macro="" textlink="">
      <xdr:nvSpPr>
        <xdr:cNvPr id="412" name="フローチャート: 判断 411">
          <a:extLst>
            <a:ext uri="{FF2B5EF4-FFF2-40B4-BE49-F238E27FC236}">
              <a16:creationId xmlns:a16="http://schemas.microsoft.com/office/drawing/2014/main" id="{60DFC2DE-93A3-4F08-88A2-1CC911955D64}"/>
            </a:ext>
          </a:extLst>
        </xdr:cNvPr>
        <xdr:cNvSpPr/>
      </xdr:nvSpPr>
      <xdr:spPr>
        <a:xfrm>
          <a:off x="9588500" y="1819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39115</xdr:rowOff>
    </xdr:from>
    <xdr:to>
      <xdr:col>46</xdr:col>
      <xdr:colOff>38100</xdr:colOff>
      <xdr:row>106</xdr:row>
      <xdr:rowOff>140715</xdr:rowOff>
    </xdr:to>
    <xdr:sp macro="" textlink="">
      <xdr:nvSpPr>
        <xdr:cNvPr id="413" name="フローチャート: 判断 412">
          <a:extLst>
            <a:ext uri="{FF2B5EF4-FFF2-40B4-BE49-F238E27FC236}">
              <a16:creationId xmlns:a16="http://schemas.microsoft.com/office/drawing/2014/main" id="{569035E9-0D0A-4186-88E3-079E7A3FFE42}"/>
            </a:ext>
          </a:extLst>
        </xdr:cNvPr>
        <xdr:cNvSpPr/>
      </xdr:nvSpPr>
      <xdr:spPr>
        <a:xfrm>
          <a:off x="8699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32258</xdr:rowOff>
    </xdr:from>
    <xdr:to>
      <xdr:col>41</xdr:col>
      <xdr:colOff>101600</xdr:colOff>
      <xdr:row>106</xdr:row>
      <xdr:rowOff>133858</xdr:rowOff>
    </xdr:to>
    <xdr:sp macro="" textlink="">
      <xdr:nvSpPr>
        <xdr:cNvPr id="414" name="フローチャート: 判断 413">
          <a:extLst>
            <a:ext uri="{FF2B5EF4-FFF2-40B4-BE49-F238E27FC236}">
              <a16:creationId xmlns:a16="http://schemas.microsoft.com/office/drawing/2014/main" id="{E17648E6-E277-4F03-8EC5-CF3E3327835E}"/>
            </a:ext>
          </a:extLst>
        </xdr:cNvPr>
        <xdr:cNvSpPr/>
      </xdr:nvSpPr>
      <xdr:spPr>
        <a:xfrm>
          <a:off x="7810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36830</xdr:rowOff>
    </xdr:from>
    <xdr:to>
      <xdr:col>36</xdr:col>
      <xdr:colOff>165100</xdr:colOff>
      <xdr:row>106</xdr:row>
      <xdr:rowOff>138430</xdr:rowOff>
    </xdr:to>
    <xdr:sp macro="" textlink="">
      <xdr:nvSpPr>
        <xdr:cNvPr id="415" name="フローチャート: 判断 414">
          <a:extLst>
            <a:ext uri="{FF2B5EF4-FFF2-40B4-BE49-F238E27FC236}">
              <a16:creationId xmlns:a16="http://schemas.microsoft.com/office/drawing/2014/main" id="{D44FB8C0-EF4D-4937-AD56-0E16A16E41C9}"/>
            </a:ext>
          </a:extLst>
        </xdr:cNvPr>
        <xdr:cNvSpPr/>
      </xdr:nvSpPr>
      <xdr:spPr>
        <a:xfrm>
          <a:off x="6921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9943AB68-383D-4844-8767-FF5F03CD347F}"/>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43BEC54B-955C-4F49-9FB2-0F9BAA23B558}"/>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E450153B-6EE4-4164-9F6F-E28E6D57EE6B}"/>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A1DE1AB2-AF32-4FD9-8F09-49103C8BCD68}"/>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7D8C2B24-616D-42AD-880A-1E55F55A8FF8}"/>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7113</xdr:rowOff>
    </xdr:from>
    <xdr:to>
      <xdr:col>55</xdr:col>
      <xdr:colOff>50800</xdr:colOff>
      <xdr:row>107</xdr:row>
      <xdr:rowOff>108713</xdr:rowOff>
    </xdr:to>
    <xdr:sp macro="" textlink="">
      <xdr:nvSpPr>
        <xdr:cNvPr id="421" name="楕円 420">
          <a:extLst>
            <a:ext uri="{FF2B5EF4-FFF2-40B4-BE49-F238E27FC236}">
              <a16:creationId xmlns:a16="http://schemas.microsoft.com/office/drawing/2014/main" id="{A3F94019-392C-4F74-ACCA-77BB58067F27}"/>
            </a:ext>
          </a:extLst>
        </xdr:cNvPr>
        <xdr:cNvSpPr/>
      </xdr:nvSpPr>
      <xdr:spPr>
        <a:xfrm>
          <a:off x="10426700" y="1835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156990</xdr:rowOff>
    </xdr:from>
    <xdr:ext cx="469744" cy="259045"/>
    <xdr:sp macro="" textlink="">
      <xdr:nvSpPr>
        <xdr:cNvPr id="422" name="【市民会館】&#10;一人当たり面積該当値テキスト">
          <a:extLst>
            <a:ext uri="{FF2B5EF4-FFF2-40B4-BE49-F238E27FC236}">
              <a16:creationId xmlns:a16="http://schemas.microsoft.com/office/drawing/2014/main" id="{0F7E9FC7-4DA9-4B6C-B576-677104B5D761}"/>
            </a:ext>
          </a:extLst>
        </xdr:cNvPr>
        <xdr:cNvSpPr txBox="1"/>
      </xdr:nvSpPr>
      <xdr:spPr>
        <a:xfrm>
          <a:off x="10515600" y="1833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7113</xdr:rowOff>
    </xdr:from>
    <xdr:to>
      <xdr:col>50</xdr:col>
      <xdr:colOff>165100</xdr:colOff>
      <xdr:row>107</xdr:row>
      <xdr:rowOff>108713</xdr:rowOff>
    </xdr:to>
    <xdr:sp macro="" textlink="">
      <xdr:nvSpPr>
        <xdr:cNvPr id="423" name="楕円 422">
          <a:extLst>
            <a:ext uri="{FF2B5EF4-FFF2-40B4-BE49-F238E27FC236}">
              <a16:creationId xmlns:a16="http://schemas.microsoft.com/office/drawing/2014/main" id="{8A24AC4B-FFC1-445C-9764-D6065E9DB161}"/>
            </a:ext>
          </a:extLst>
        </xdr:cNvPr>
        <xdr:cNvSpPr/>
      </xdr:nvSpPr>
      <xdr:spPr>
        <a:xfrm>
          <a:off x="9588500" y="1835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57913</xdr:rowOff>
    </xdr:from>
    <xdr:to>
      <xdr:col>55</xdr:col>
      <xdr:colOff>0</xdr:colOff>
      <xdr:row>107</xdr:row>
      <xdr:rowOff>57913</xdr:rowOff>
    </xdr:to>
    <xdr:cxnSp macro="">
      <xdr:nvCxnSpPr>
        <xdr:cNvPr id="424" name="直線コネクタ 423">
          <a:extLst>
            <a:ext uri="{FF2B5EF4-FFF2-40B4-BE49-F238E27FC236}">
              <a16:creationId xmlns:a16="http://schemas.microsoft.com/office/drawing/2014/main" id="{43C42BD3-81E3-4015-A0F8-E8CF73AB129A}"/>
            </a:ext>
          </a:extLst>
        </xdr:cNvPr>
        <xdr:cNvCxnSpPr/>
      </xdr:nvCxnSpPr>
      <xdr:spPr>
        <a:xfrm>
          <a:off x="9639300" y="184030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7113</xdr:rowOff>
    </xdr:from>
    <xdr:to>
      <xdr:col>46</xdr:col>
      <xdr:colOff>38100</xdr:colOff>
      <xdr:row>107</xdr:row>
      <xdr:rowOff>108713</xdr:rowOff>
    </xdr:to>
    <xdr:sp macro="" textlink="">
      <xdr:nvSpPr>
        <xdr:cNvPr id="425" name="楕円 424">
          <a:extLst>
            <a:ext uri="{FF2B5EF4-FFF2-40B4-BE49-F238E27FC236}">
              <a16:creationId xmlns:a16="http://schemas.microsoft.com/office/drawing/2014/main" id="{BDBB1E61-8B48-493D-AAE4-A13446CB073E}"/>
            </a:ext>
          </a:extLst>
        </xdr:cNvPr>
        <xdr:cNvSpPr/>
      </xdr:nvSpPr>
      <xdr:spPr>
        <a:xfrm>
          <a:off x="8699500" y="1835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57913</xdr:rowOff>
    </xdr:from>
    <xdr:to>
      <xdr:col>50</xdr:col>
      <xdr:colOff>114300</xdr:colOff>
      <xdr:row>107</xdr:row>
      <xdr:rowOff>57913</xdr:rowOff>
    </xdr:to>
    <xdr:cxnSp macro="">
      <xdr:nvCxnSpPr>
        <xdr:cNvPr id="426" name="直線コネクタ 425">
          <a:extLst>
            <a:ext uri="{FF2B5EF4-FFF2-40B4-BE49-F238E27FC236}">
              <a16:creationId xmlns:a16="http://schemas.microsoft.com/office/drawing/2014/main" id="{D3407D41-E736-41FC-BDCB-8ED18D886BD4}"/>
            </a:ext>
          </a:extLst>
        </xdr:cNvPr>
        <xdr:cNvCxnSpPr/>
      </xdr:nvCxnSpPr>
      <xdr:spPr>
        <a:xfrm>
          <a:off x="8750300" y="184030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9398</xdr:rowOff>
    </xdr:from>
    <xdr:to>
      <xdr:col>41</xdr:col>
      <xdr:colOff>101600</xdr:colOff>
      <xdr:row>107</xdr:row>
      <xdr:rowOff>110998</xdr:rowOff>
    </xdr:to>
    <xdr:sp macro="" textlink="">
      <xdr:nvSpPr>
        <xdr:cNvPr id="427" name="楕円 426">
          <a:extLst>
            <a:ext uri="{FF2B5EF4-FFF2-40B4-BE49-F238E27FC236}">
              <a16:creationId xmlns:a16="http://schemas.microsoft.com/office/drawing/2014/main" id="{F894133B-38B3-4DAA-A333-46426BDA1FA1}"/>
            </a:ext>
          </a:extLst>
        </xdr:cNvPr>
        <xdr:cNvSpPr/>
      </xdr:nvSpPr>
      <xdr:spPr>
        <a:xfrm>
          <a:off x="7810500" y="1835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57913</xdr:rowOff>
    </xdr:from>
    <xdr:to>
      <xdr:col>45</xdr:col>
      <xdr:colOff>177800</xdr:colOff>
      <xdr:row>107</xdr:row>
      <xdr:rowOff>60198</xdr:rowOff>
    </xdr:to>
    <xdr:cxnSp macro="">
      <xdr:nvCxnSpPr>
        <xdr:cNvPr id="428" name="直線コネクタ 427">
          <a:extLst>
            <a:ext uri="{FF2B5EF4-FFF2-40B4-BE49-F238E27FC236}">
              <a16:creationId xmlns:a16="http://schemas.microsoft.com/office/drawing/2014/main" id="{3EAE6FC8-C410-45FB-AEE9-4C53239755A6}"/>
            </a:ext>
          </a:extLst>
        </xdr:cNvPr>
        <xdr:cNvCxnSpPr/>
      </xdr:nvCxnSpPr>
      <xdr:spPr>
        <a:xfrm flipV="1">
          <a:off x="7861300" y="18403063"/>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138955</xdr:rowOff>
    </xdr:from>
    <xdr:ext cx="469744" cy="259045"/>
    <xdr:sp macro="" textlink="">
      <xdr:nvSpPr>
        <xdr:cNvPr id="429" name="n_1aveValue【市民会館】&#10;一人当たり面積">
          <a:extLst>
            <a:ext uri="{FF2B5EF4-FFF2-40B4-BE49-F238E27FC236}">
              <a16:creationId xmlns:a16="http://schemas.microsoft.com/office/drawing/2014/main" id="{EDC6B547-3CCA-4890-AF47-FD4DC905277D}"/>
            </a:ext>
          </a:extLst>
        </xdr:cNvPr>
        <xdr:cNvSpPr txBox="1"/>
      </xdr:nvSpPr>
      <xdr:spPr>
        <a:xfrm>
          <a:off x="9391727" y="1796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157242</xdr:rowOff>
    </xdr:from>
    <xdr:ext cx="469744" cy="259045"/>
    <xdr:sp macro="" textlink="">
      <xdr:nvSpPr>
        <xdr:cNvPr id="430" name="n_2aveValue【市民会館】&#10;一人当たり面積">
          <a:extLst>
            <a:ext uri="{FF2B5EF4-FFF2-40B4-BE49-F238E27FC236}">
              <a16:creationId xmlns:a16="http://schemas.microsoft.com/office/drawing/2014/main" id="{E10DB253-5C24-49A4-A2B0-4D597AC66C26}"/>
            </a:ext>
          </a:extLst>
        </xdr:cNvPr>
        <xdr:cNvSpPr txBox="1"/>
      </xdr:nvSpPr>
      <xdr:spPr>
        <a:xfrm>
          <a:off x="85154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150385</xdr:rowOff>
    </xdr:from>
    <xdr:ext cx="469744" cy="259045"/>
    <xdr:sp macro="" textlink="">
      <xdr:nvSpPr>
        <xdr:cNvPr id="431" name="n_3aveValue【市民会館】&#10;一人当たり面積">
          <a:extLst>
            <a:ext uri="{FF2B5EF4-FFF2-40B4-BE49-F238E27FC236}">
              <a16:creationId xmlns:a16="http://schemas.microsoft.com/office/drawing/2014/main" id="{1866170F-9DDB-4B6E-84A6-9EBD1A5D42C7}"/>
            </a:ext>
          </a:extLst>
        </xdr:cNvPr>
        <xdr:cNvSpPr txBox="1"/>
      </xdr:nvSpPr>
      <xdr:spPr>
        <a:xfrm>
          <a:off x="76264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154957</xdr:rowOff>
    </xdr:from>
    <xdr:ext cx="469744" cy="259045"/>
    <xdr:sp macro="" textlink="">
      <xdr:nvSpPr>
        <xdr:cNvPr id="432" name="n_4aveValue【市民会館】&#10;一人当たり面積">
          <a:extLst>
            <a:ext uri="{FF2B5EF4-FFF2-40B4-BE49-F238E27FC236}">
              <a16:creationId xmlns:a16="http://schemas.microsoft.com/office/drawing/2014/main" id="{8F659B42-D461-41AE-9586-66A7DF0655A8}"/>
            </a:ext>
          </a:extLst>
        </xdr:cNvPr>
        <xdr:cNvSpPr txBox="1"/>
      </xdr:nvSpPr>
      <xdr:spPr>
        <a:xfrm>
          <a:off x="6737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99840</xdr:rowOff>
    </xdr:from>
    <xdr:ext cx="469744" cy="259045"/>
    <xdr:sp macro="" textlink="">
      <xdr:nvSpPr>
        <xdr:cNvPr id="433" name="n_1mainValue【市民会館】&#10;一人当たり面積">
          <a:extLst>
            <a:ext uri="{FF2B5EF4-FFF2-40B4-BE49-F238E27FC236}">
              <a16:creationId xmlns:a16="http://schemas.microsoft.com/office/drawing/2014/main" id="{0427348C-1F4C-414A-BCD9-C754DFD35E00}"/>
            </a:ext>
          </a:extLst>
        </xdr:cNvPr>
        <xdr:cNvSpPr txBox="1"/>
      </xdr:nvSpPr>
      <xdr:spPr>
        <a:xfrm>
          <a:off x="9391727" y="1844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99840</xdr:rowOff>
    </xdr:from>
    <xdr:ext cx="469744" cy="259045"/>
    <xdr:sp macro="" textlink="">
      <xdr:nvSpPr>
        <xdr:cNvPr id="434" name="n_2mainValue【市民会館】&#10;一人当たり面積">
          <a:extLst>
            <a:ext uri="{FF2B5EF4-FFF2-40B4-BE49-F238E27FC236}">
              <a16:creationId xmlns:a16="http://schemas.microsoft.com/office/drawing/2014/main" id="{A9B67116-C44E-4CB1-A8C4-2811E6FAB210}"/>
            </a:ext>
          </a:extLst>
        </xdr:cNvPr>
        <xdr:cNvSpPr txBox="1"/>
      </xdr:nvSpPr>
      <xdr:spPr>
        <a:xfrm>
          <a:off x="8515427" y="1844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102125</xdr:rowOff>
    </xdr:from>
    <xdr:ext cx="469744" cy="259045"/>
    <xdr:sp macro="" textlink="">
      <xdr:nvSpPr>
        <xdr:cNvPr id="435" name="n_3mainValue【市民会館】&#10;一人当たり面積">
          <a:extLst>
            <a:ext uri="{FF2B5EF4-FFF2-40B4-BE49-F238E27FC236}">
              <a16:creationId xmlns:a16="http://schemas.microsoft.com/office/drawing/2014/main" id="{74D43512-3FB5-4BE4-BE31-D0923438F892}"/>
            </a:ext>
          </a:extLst>
        </xdr:cNvPr>
        <xdr:cNvSpPr txBox="1"/>
      </xdr:nvSpPr>
      <xdr:spPr>
        <a:xfrm>
          <a:off x="7626427" y="1844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6" name="正方形/長方形 435">
          <a:extLst>
            <a:ext uri="{FF2B5EF4-FFF2-40B4-BE49-F238E27FC236}">
              <a16:creationId xmlns:a16="http://schemas.microsoft.com/office/drawing/2014/main" id="{DBEE8EDB-5163-49E1-9AF6-A713FE15C20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7" name="正方形/長方形 436">
          <a:extLst>
            <a:ext uri="{FF2B5EF4-FFF2-40B4-BE49-F238E27FC236}">
              <a16:creationId xmlns:a16="http://schemas.microsoft.com/office/drawing/2014/main" id="{E593E2AD-56B7-47C9-B124-BDCA6DC4753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8" name="正方形/長方形 437">
          <a:extLst>
            <a:ext uri="{FF2B5EF4-FFF2-40B4-BE49-F238E27FC236}">
              <a16:creationId xmlns:a16="http://schemas.microsoft.com/office/drawing/2014/main" id="{B9C08AA7-7E63-4142-A660-F88D1015F79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9" name="正方形/長方形 438">
          <a:extLst>
            <a:ext uri="{FF2B5EF4-FFF2-40B4-BE49-F238E27FC236}">
              <a16:creationId xmlns:a16="http://schemas.microsoft.com/office/drawing/2014/main" id="{3FDC896A-A8E8-47FA-9311-4E041D2682D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0" name="正方形/長方形 439">
          <a:extLst>
            <a:ext uri="{FF2B5EF4-FFF2-40B4-BE49-F238E27FC236}">
              <a16:creationId xmlns:a16="http://schemas.microsoft.com/office/drawing/2014/main" id="{8F648F26-2FDF-48A9-A6D0-53D5AC02F65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1" name="正方形/長方形 440">
          <a:extLst>
            <a:ext uri="{FF2B5EF4-FFF2-40B4-BE49-F238E27FC236}">
              <a16:creationId xmlns:a16="http://schemas.microsoft.com/office/drawing/2014/main" id="{E4EAEE6C-46DB-470A-9871-A63F8634DB5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42" name="正方形/長方形 441">
          <a:extLst>
            <a:ext uri="{FF2B5EF4-FFF2-40B4-BE49-F238E27FC236}">
              <a16:creationId xmlns:a16="http://schemas.microsoft.com/office/drawing/2014/main" id="{C6CA4DA2-1549-4BAD-9D2F-A1A59BC521E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43" name="正方形/長方形 442">
          <a:extLst>
            <a:ext uri="{FF2B5EF4-FFF2-40B4-BE49-F238E27FC236}">
              <a16:creationId xmlns:a16="http://schemas.microsoft.com/office/drawing/2014/main" id="{7C08BF81-D0E1-4538-A9F5-3F062E7BBB4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44" name="テキスト ボックス 443">
          <a:extLst>
            <a:ext uri="{FF2B5EF4-FFF2-40B4-BE49-F238E27FC236}">
              <a16:creationId xmlns:a16="http://schemas.microsoft.com/office/drawing/2014/main" id="{7D2F25DC-7681-4E3B-AE1E-2D1F58F3085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45" name="直線コネクタ 444">
          <a:extLst>
            <a:ext uri="{FF2B5EF4-FFF2-40B4-BE49-F238E27FC236}">
              <a16:creationId xmlns:a16="http://schemas.microsoft.com/office/drawing/2014/main" id="{CAF935DA-6879-49F6-A7AA-5BFD9CC9680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46" name="テキスト ボックス 445">
          <a:extLst>
            <a:ext uri="{FF2B5EF4-FFF2-40B4-BE49-F238E27FC236}">
              <a16:creationId xmlns:a16="http://schemas.microsoft.com/office/drawing/2014/main" id="{AC864E8D-2532-4D74-B87D-28151F7EFA6A}"/>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47" name="直線コネクタ 446">
          <a:extLst>
            <a:ext uri="{FF2B5EF4-FFF2-40B4-BE49-F238E27FC236}">
              <a16:creationId xmlns:a16="http://schemas.microsoft.com/office/drawing/2014/main" id="{B8214C68-4A13-45EE-AF86-2FB79054F19C}"/>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48" name="テキスト ボックス 447">
          <a:extLst>
            <a:ext uri="{FF2B5EF4-FFF2-40B4-BE49-F238E27FC236}">
              <a16:creationId xmlns:a16="http://schemas.microsoft.com/office/drawing/2014/main" id="{A0D9A8A8-D365-4D79-BAF9-FE3A036CC325}"/>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49" name="直線コネクタ 448">
          <a:extLst>
            <a:ext uri="{FF2B5EF4-FFF2-40B4-BE49-F238E27FC236}">
              <a16:creationId xmlns:a16="http://schemas.microsoft.com/office/drawing/2014/main" id="{7444EA44-790A-4ED9-9E2B-736079E6E198}"/>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50" name="テキスト ボックス 449">
          <a:extLst>
            <a:ext uri="{FF2B5EF4-FFF2-40B4-BE49-F238E27FC236}">
              <a16:creationId xmlns:a16="http://schemas.microsoft.com/office/drawing/2014/main" id="{10CDD171-D2CD-43C5-BEA2-C34A7BCC07F3}"/>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51" name="直線コネクタ 450">
          <a:extLst>
            <a:ext uri="{FF2B5EF4-FFF2-40B4-BE49-F238E27FC236}">
              <a16:creationId xmlns:a16="http://schemas.microsoft.com/office/drawing/2014/main" id="{88906F79-99C0-439A-AFDD-54C217801A9C}"/>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52" name="テキスト ボックス 451">
          <a:extLst>
            <a:ext uri="{FF2B5EF4-FFF2-40B4-BE49-F238E27FC236}">
              <a16:creationId xmlns:a16="http://schemas.microsoft.com/office/drawing/2014/main" id="{274B7DC4-D26A-4099-8E1F-C069411313FF}"/>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53" name="直線コネクタ 452">
          <a:extLst>
            <a:ext uri="{FF2B5EF4-FFF2-40B4-BE49-F238E27FC236}">
              <a16:creationId xmlns:a16="http://schemas.microsoft.com/office/drawing/2014/main" id="{5F7F15A5-7C6D-4E6A-A6BE-6A57A50A096E}"/>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54" name="テキスト ボックス 453">
          <a:extLst>
            <a:ext uri="{FF2B5EF4-FFF2-40B4-BE49-F238E27FC236}">
              <a16:creationId xmlns:a16="http://schemas.microsoft.com/office/drawing/2014/main" id="{AF7F9E8C-C688-48A4-A9AA-76CFC18DDCAC}"/>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55" name="直線コネクタ 454">
          <a:extLst>
            <a:ext uri="{FF2B5EF4-FFF2-40B4-BE49-F238E27FC236}">
              <a16:creationId xmlns:a16="http://schemas.microsoft.com/office/drawing/2014/main" id="{191BFB9C-3FE0-45B1-96BD-B5049C0ACB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56" name="テキスト ボックス 455">
          <a:extLst>
            <a:ext uri="{FF2B5EF4-FFF2-40B4-BE49-F238E27FC236}">
              <a16:creationId xmlns:a16="http://schemas.microsoft.com/office/drawing/2014/main" id="{F41032D0-427C-45C4-B092-FACF0D5441EE}"/>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57" name="直線コネクタ 456">
          <a:extLst>
            <a:ext uri="{FF2B5EF4-FFF2-40B4-BE49-F238E27FC236}">
              <a16:creationId xmlns:a16="http://schemas.microsoft.com/office/drawing/2014/main" id="{62D15B85-4BAA-4729-9589-CA3F261E3A77}"/>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58" name="テキスト ボックス 457">
          <a:extLst>
            <a:ext uri="{FF2B5EF4-FFF2-40B4-BE49-F238E27FC236}">
              <a16:creationId xmlns:a16="http://schemas.microsoft.com/office/drawing/2014/main" id="{433001DD-3ECE-4BDE-973F-8D1AB85C63A8}"/>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9" name="直線コネクタ 458">
          <a:extLst>
            <a:ext uri="{FF2B5EF4-FFF2-40B4-BE49-F238E27FC236}">
              <a16:creationId xmlns:a16="http://schemas.microsoft.com/office/drawing/2014/main" id="{363140D9-7D4E-4922-A708-F7CF371D55E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60" name="【一般廃棄物処理施設】&#10;有形固定資産減価償却率グラフ枠">
          <a:extLst>
            <a:ext uri="{FF2B5EF4-FFF2-40B4-BE49-F238E27FC236}">
              <a16:creationId xmlns:a16="http://schemas.microsoft.com/office/drawing/2014/main" id="{EC01B9A3-CF0E-4188-8BB1-08C2D928313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92528</xdr:rowOff>
    </xdr:to>
    <xdr:cxnSp macro="">
      <xdr:nvCxnSpPr>
        <xdr:cNvPr id="461" name="直線コネクタ 460">
          <a:extLst>
            <a:ext uri="{FF2B5EF4-FFF2-40B4-BE49-F238E27FC236}">
              <a16:creationId xmlns:a16="http://schemas.microsoft.com/office/drawing/2014/main" id="{4A05012D-C10D-4811-B03C-F58789A88B64}"/>
            </a:ext>
          </a:extLst>
        </xdr:cNvPr>
        <xdr:cNvCxnSpPr/>
      </xdr:nvCxnSpPr>
      <xdr:spPr>
        <a:xfrm flipV="1">
          <a:off x="16318864" y="5769973"/>
          <a:ext cx="0" cy="1523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62" name="【一般廃棄物処理施設】&#10;有形固定資産減価償却率最小値テキスト">
          <a:extLst>
            <a:ext uri="{FF2B5EF4-FFF2-40B4-BE49-F238E27FC236}">
              <a16:creationId xmlns:a16="http://schemas.microsoft.com/office/drawing/2014/main" id="{7A975D08-ADED-455A-BB4F-34E6A9103E3F}"/>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63" name="直線コネクタ 462">
          <a:extLst>
            <a:ext uri="{FF2B5EF4-FFF2-40B4-BE49-F238E27FC236}">
              <a16:creationId xmlns:a16="http://schemas.microsoft.com/office/drawing/2014/main" id="{6DE6BDC1-AD00-495A-B140-6D9FA9C99714}"/>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464" name="【一般廃棄物処理施設】&#10;有形固定資産減価償却率最大値テキスト">
          <a:extLst>
            <a:ext uri="{FF2B5EF4-FFF2-40B4-BE49-F238E27FC236}">
              <a16:creationId xmlns:a16="http://schemas.microsoft.com/office/drawing/2014/main" id="{573D185F-B29C-4EF6-B265-D0644C113661}"/>
            </a:ext>
          </a:extLst>
        </xdr:cNvPr>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465" name="直線コネクタ 464">
          <a:extLst>
            <a:ext uri="{FF2B5EF4-FFF2-40B4-BE49-F238E27FC236}">
              <a16:creationId xmlns:a16="http://schemas.microsoft.com/office/drawing/2014/main" id="{4A72E25A-2EE9-4B9A-A04D-DA582928A2A8}"/>
            </a:ext>
          </a:extLst>
        </xdr:cNvPr>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138084</xdr:rowOff>
    </xdr:from>
    <xdr:ext cx="405111" cy="259045"/>
    <xdr:sp macro="" textlink="">
      <xdr:nvSpPr>
        <xdr:cNvPr id="466" name="【一般廃棄物処理施設】&#10;有形固定資産減価償却率平均値テキスト">
          <a:extLst>
            <a:ext uri="{FF2B5EF4-FFF2-40B4-BE49-F238E27FC236}">
              <a16:creationId xmlns:a16="http://schemas.microsoft.com/office/drawing/2014/main" id="{CBE4F5B6-24C9-469E-9D3D-36AF26494D45}"/>
            </a:ext>
          </a:extLst>
        </xdr:cNvPr>
        <xdr:cNvSpPr txBox="1"/>
      </xdr:nvSpPr>
      <xdr:spPr>
        <a:xfrm>
          <a:off x="16357600" y="64817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115207</xdr:rowOff>
    </xdr:from>
    <xdr:to>
      <xdr:col>85</xdr:col>
      <xdr:colOff>177800</xdr:colOff>
      <xdr:row>39</xdr:row>
      <xdr:rowOff>45357</xdr:rowOff>
    </xdr:to>
    <xdr:sp macro="" textlink="">
      <xdr:nvSpPr>
        <xdr:cNvPr id="467" name="フローチャート: 判断 466">
          <a:extLst>
            <a:ext uri="{FF2B5EF4-FFF2-40B4-BE49-F238E27FC236}">
              <a16:creationId xmlns:a16="http://schemas.microsoft.com/office/drawing/2014/main" id="{4916FC49-5E14-47F7-BB43-8A872F701869}"/>
            </a:ext>
          </a:extLst>
        </xdr:cNvPr>
        <xdr:cNvSpPr/>
      </xdr:nvSpPr>
      <xdr:spPr>
        <a:xfrm>
          <a:off x="162687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93980</xdr:rowOff>
    </xdr:from>
    <xdr:to>
      <xdr:col>81</xdr:col>
      <xdr:colOff>101600</xdr:colOff>
      <xdr:row>39</xdr:row>
      <xdr:rowOff>24130</xdr:rowOff>
    </xdr:to>
    <xdr:sp macro="" textlink="">
      <xdr:nvSpPr>
        <xdr:cNvPr id="468" name="フローチャート: 判断 467">
          <a:extLst>
            <a:ext uri="{FF2B5EF4-FFF2-40B4-BE49-F238E27FC236}">
              <a16:creationId xmlns:a16="http://schemas.microsoft.com/office/drawing/2014/main" id="{1FB0F90B-FBE3-4E47-8E72-A789005651BE}"/>
            </a:ext>
          </a:extLst>
        </xdr:cNvPr>
        <xdr:cNvSpPr/>
      </xdr:nvSpPr>
      <xdr:spPr>
        <a:xfrm>
          <a:off x="15430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79284</xdr:rowOff>
    </xdr:from>
    <xdr:to>
      <xdr:col>76</xdr:col>
      <xdr:colOff>165100</xdr:colOff>
      <xdr:row>39</xdr:row>
      <xdr:rowOff>9434</xdr:rowOff>
    </xdr:to>
    <xdr:sp macro="" textlink="">
      <xdr:nvSpPr>
        <xdr:cNvPr id="469" name="フローチャート: 判断 468">
          <a:extLst>
            <a:ext uri="{FF2B5EF4-FFF2-40B4-BE49-F238E27FC236}">
              <a16:creationId xmlns:a16="http://schemas.microsoft.com/office/drawing/2014/main" id="{E0D4C20E-18D4-4F7E-8B1E-9322042C8E52}"/>
            </a:ext>
          </a:extLst>
        </xdr:cNvPr>
        <xdr:cNvSpPr/>
      </xdr:nvSpPr>
      <xdr:spPr>
        <a:xfrm>
          <a:off x="14541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95613</xdr:rowOff>
    </xdr:from>
    <xdr:to>
      <xdr:col>72</xdr:col>
      <xdr:colOff>38100</xdr:colOff>
      <xdr:row>39</xdr:row>
      <xdr:rowOff>25763</xdr:rowOff>
    </xdr:to>
    <xdr:sp macro="" textlink="">
      <xdr:nvSpPr>
        <xdr:cNvPr id="470" name="フローチャート: 判断 469">
          <a:extLst>
            <a:ext uri="{FF2B5EF4-FFF2-40B4-BE49-F238E27FC236}">
              <a16:creationId xmlns:a16="http://schemas.microsoft.com/office/drawing/2014/main" id="{61976262-D1A6-4955-83FF-504A07BEFF38}"/>
            </a:ext>
          </a:extLst>
        </xdr:cNvPr>
        <xdr:cNvSpPr/>
      </xdr:nvSpPr>
      <xdr:spPr>
        <a:xfrm>
          <a:off x="13652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25400</xdr:rowOff>
    </xdr:from>
    <xdr:to>
      <xdr:col>67</xdr:col>
      <xdr:colOff>101600</xdr:colOff>
      <xdr:row>38</xdr:row>
      <xdr:rowOff>127000</xdr:rowOff>
    </xdr:to>
    <xdr:sp macro="" textlink="">
      <xdr:nvSpPr>
        <xdr:cNvPr id="471" name="フローチャート: 判断 470">
          <a:extLst>
            <a:ext uri="{FF2B5EF4-FFF2-40B4-BE49-F238E27FC236}">
              <a16:creationId xmlns:a16="http://schemas.microsoft.com/office/drawing/2014/main" id="{41C71AAE-BD2D-4996-8D09-206F044EE787}"/>
            </a:ext>
          </a:extLst>
        </xdr:cNvPr>
        <xdr:cNvSpPr/>
      </xdr:nvSpPr>
      <xdr:spPr>
        <a:xfrm>
          <a:off x="12763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2" name="テキスト ボックス 471">
          <a:extLst>
            <a:ext uri="{FF2B5EF4-FFF2-40B4-BE49-F238E27FC236}">
              <a16:creationId xmlns:a16="http://schemas.microsoft.com/office/drawing/2014/main" id="{B393B57E-AEFC-41C7-918F-D6C5F35C082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73" name="テキスト ボックス 472">
          <a:extLst>
            <a:ext uri="{FF2B5EF4-FFF2-40B4-BE49-F238E27FC236}">
              <a16:creationId xmlns:a16="http://schemas.microsoft.com/office/drawing/2014/main" id="{3FC6A879-D2FE-4139-95B2-A96EF3C5D7F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74" name="テキスト ボックス 473">
          <a:extLst>
            <a:ext uri="{FF2B5EF4-FFF2-40B4-BE49-F238E27FC236}">
              <a16:creationId xmlns:a16="http://schemas.microsoft.com/office/drawing/2014/main" id="{95A9CEFB-1BEE-4502-AF7A-78DA0418D69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75" name="テキスト ボックス 474">
          <a:extLst>
            <a:ext uri="{FF2B5EF4-FFF2-40B4-BE49-F238E27FC236}">
              <a16:creationId xmlns:a16="http://schemas.microsoft.com/office/drawing/2014/main" id="{63B98C3B-F94D-4281-A50D-221870350FA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76" name="テキスト ボックス 475">
          <a:extLst>
            <a:ext uri="{FF2B5EF4-FFF2-40B4-BE49-F238E27FC236}">
              <a16:creationId xmlns:a16="http://schemas.microsoft.com/office/drawing/2014/main" id="{D5432087-ED8F-40AA-82C0-F9EB808340E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23767</xdr:rowOff>
    </xdr:from>
    <xdr:to>
      <xdr:col>85</xdr:col>
      <xdr:colOff>177800</xdr:colOff>
      <xdr:row>40</xdr:row>
      <xdr:rowOff>125367</xdr:rowOff>
    </xdr:to>
    <xdr:sp macro="" textlink="">
      <xdr:nvSpPr>
        <xdr:cNvPr id="477" name="楕円 476">
          <a:extLst>
            <a:ext uri="{FF2B5EF4-FFF2-40B4-BE49-F238E27FC236}">
              <a16:creationId xmlns:a16="http://schemas.microsoft.com/office/drawing/2014/main" id="{A466E6EE-F011-4EF2-B51C-E71A62CD1E9A}"/>
            </a:ext>
          </a:extLst>
        </xdr:cNvPr>
        <xdr:cNvSpPr/>
      </xdr:nvSpPr>
      <xdr:spPr>
        <a:xfrm>
          <a:off x="16268700" y="688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2194</xdr:rowOff>
    </xdr:from>
    <xdr:ext cx="405111" cy="259045"/>
    <xdr:sp macro="" textlink="">
      <xdr:nvSpPr>
        <xdr:cNvPr id="478" name="【一般廃棄物処理施設】&#10;有形固定資産減価償却率該当値テキスト">
          <a:extLst>
            <a:ext uri="{FF2B5EF4-FFF2-40B4-BE49-F238E27FC236}">
              <a16:creationId xmlns:a16="http://schemas.microsoft.com/office/drawing/2014/main" id="{505820FA-BD93-43E9-8238-2A310BC1B010}"/>
            </a:ext>
          </a:extLst>
        </xdr:cNvPr>
        <xdr:cNvSpPr txBox="1"/>
      </xdr:nvSpPr>
      <xdr:spPr>
        <a:xfrm>
          <a:off x="16357600" y="6860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165826</xdr:rowOff>
    </xdr:from>
    <xdr:to>
      <xdr:col>81</xdr:col>
      <xdr:colOff>101600</xdr:colOff>
      <xdr:row>40</xdr:row>
      <xdr:rowOff>95976</xdr:rowOff>
    </xdr:to>
    <xdr:sp macro="" textlink="">
      <xdr:nvSpPr>
        <xdr:cNvPr id="479" name="楕円 478">
          <a:extLst>
            <a:ext uri="{FF2B5EF4-FFF2-40B4-BE49-F238E27FC236}">
              <a16:creationId xmlns:a16="http://schemas.microsoft.com/office/drawing/2014/main" id="{7065613F-18D3-4144-A8B0-B80E32D52E95}"/>
            </a:ext>
          </a:extLst>
        </xdr:cNvPr>
        <xdr:cNvSpPr/>
      </xdr:nvSpPr>
      <xdr:spPr>
        <a:xfrm>
          <a:off x="15430500" y="685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45176</xdr:rowOff>
    </xdr:from>
    <xdr:to>
      <xdr:col>85</xdr:col>
      <xdr:colOff>127000</xdr:colOff>
      <xdr:row>40</xdr:row>
      <xdr:rowOff>74567</xdr:rowOff>
    </xdr:to>
    <xdr:cxnSp macro="">
      <xdr:nvCxnSpPr>
        <xdr:cNvPr id="480" name="直線コネクタ 479">
          <a:extLst>
            <a:ext uri="{FF2B5EF4-FFF2-40B4-BE49-F238E27FC236}">
              <a16:creationId xmlns:a16="http://schemas.microsoft.com/office/drawing/2014/main" id="{F927C683-CFB9-4572-9EC3-76293FAB1034}"/>
            </a:ext>
          </a:extLst>
        </xdr:cNvPr>
        <xdr:cNvCxnSpPr/>
      </xdr:nvCxnSpPr>
      <xdr:spPr>
        <a:xfrm>
          <a:off x="15481300" y="6903176"/>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123372</xdr:rowOff>
    </xdr:from>
    <xdr:to>
      <xdr:col>76</xdr:col>
      <xdr:colOff>165100</xdr:colOff>
      <xdr:row>40</xdr:row>
      <xdr:rowOff>53522</xdr:rowOff>
    </xdr:to>
    <xdr:sp macro="" textlink="">
      <xdr:nvSpPr>
        <xdr:cNvPr id="481" name="楕円 480">
          <a:extLst>
            <a:ext uri="{FF2B5EF4-FFF2-40B4-BE49-F238E27FC236}">
              <a16:creationId xmlns:a16="http://schemas.microsoft.com/office/drawing/2014/main" id="{715D36F0-1C8A-419A-8FA7-CD2FE4A5AA3B}"/>
            </a:ext>
          </a:extLst>
        </xdr:cNvPr>
        <xdr:cNvSpPr/>
      </xdr:nvSpPr>
      <xdr:spPr>
        <a:xfrm>
          <a:off x="14541500" y="680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2722</xdr:rowOff>
    </xdr:from>
    <xdr:to>
      <xdr:col>81</xdr:col>
      <xdr:colOff>50800</xdr:colOff>
      <xdr:row>40</xdr:row>
      <xdr:rowOff>45176</xdr:rowOff>
    </xdr:to>
    <xdr:cxnSp macro="">
      <xdr:nvCxnSpPr>
        <xdr:cNvPr id="482" name="直線コネクタ 481">
          <a:extLst>
            <a:ext uri="{FF2B5EF4-FFF2-40B4-BE49-F238E27FC236}">
              <a16:creationId xmlns:a16="http://schemas.microsoft.com/office/drawing/2014/main" id="{2EF8DF84-BC1A-4F2F-B7F6-7173F9246EA4}"/>
            </a:ext>
          </a:extLst>
        </xdr:cNvPr>
        <xdr:cNvCxnSpPr/>
      </xdr:nvCxnSpPr>
      <xdr:spPr>
        <a:xfrm>
          <a:off x="14592300" y="6860722"/>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74385</xdr:rowOff>
    </xdr:from>
    <xdr:to>
      <xdr:col>72</xdr:col>
      <xdr:colOff>38100</xdr:colOff>
      <xdr:row>40</xdr:row>
      <xdr:rowOff>4535</xdr:rowOff>
    </xdr:to>
    <xdr:sp macro="" textlink="">
      <xdr:nvSpPr>
        <xdr:cNvPr id="483" name="楕円 482">
          <a:extLst>
            <a:ext uri="{FF2B5EF4-FFF2-40B4-BE49-F238E27FC236}">
              <a16:creationId xmlns:a16="http://schemas.microsoft.com/office/drawing/2014/main" id="{75A77836-BAD6-415A-9CA1-33BE0342885F}"/>
            </a:ext>
          </a:extLst>
        </xdr:cNvPr>
        <xdr:cNvSpPr/>
      </xdr:nvSpPr>
      <xdr:spPr>
        <a:xfrm>
          <a:off x="13652500" y="676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125185</xdr:rowOff>
    </xdr:from>
    <xdr:to>
      <xdr:col>76</xdr:col>
      <xdr:colOff>114300</xdr:colOff>
      <xdr:row>40</xdr:row>
      <xdr:rowOff>2722</xdr:rowOff>
    </xdr:to>
    <xdr:cxnSp macro="">
      <xdr:nvCxnSpPr>
        <xdr:cNvPr id="484" name="直線コネクタ 483">
          <a:extLst>
            <a:ext uri="{FF2B5EF4-FFF2-40B4-BE49-F238E27FC236}">
              <a16:creationId xmlns:a16="http://schemas.microsoft.com/office/drawing/2014/main" id="{E8B4BAC6-B6D1-49E5-AD8B-CCAC8D6F027A}"/>
            </a:ext>
          </a:extLst>
        </xdr:cNvPr>
        <xdr:cNvCxnSpPr/>
      </xdr:nvCxnSpPr>
      <xdr:spPr>
        <a:xfrm>
          <a:off x="13703300" y="681173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40657</xdr:rowOff>
    </xdr:from>
    <xdr:ext cx="405111" cy="259045"/>
    <xdr:sp macro="" textlink="">
      <xdr:nvSpPr>
        <xdr:cNvPr id="485" name="n_1aveValue【一般廃棄物処理施設】&#10;有形固定資産減価償却率">
          <a:extLst>
            <a:ext uri="{FF2B5EF4-FFF2-40B4-BE49-F238E27FC236}">
              <a16:creationId xmlns:a16="http://schemas.microsoft.com/office/drawing/2014/main" id="{80921ED5-E1BC-485B-8181-C116D55E3CAC}"/>
            </a:ext>
          </a:extLst>
        </xdr:cNvPr>
        <xdr:cNvSpPr txBox="1"/>
      </xdr:nvSpPr>
      <xdr:spPr>
        <a:xfrm>
          <a:off x="152660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25961</xdr:rowOff>
    </xdr:from>
    <xdr:ext cx="405111" cy="259045"/>
    <xdr:sp macro="" textlink="">
      <xdr:nvSpPr>
        <xdr:cNvPr id="486" name="n_2aveValue【一般廃棄物処理施設】&#10;有形固定資産減価償却率">
          <a:extLst>
            <a:ext uri="{FF2B5EF4-FFF2-40B4-BE49-F238E27FC236}">
              <a16:creationId xmlns:a16="http://schemas.microsoft.com/office/drawing/2014/main" id="{718BB87E-BFEA-4C78-A187-A851E8385B9E}"/>
            </a:ext>
          </a:extLst>
        </xdr:cNvPr>
        <xdr:cNvSpPr txBox="1"/>
      </xdr:nvSpPr>
      <xdr:spPr>
        <a:xfrm>
          <a:off x="14389744" y="636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42290</xdr:rowOff>
    </xdr:from>
    <xdr:ext cx="405111" cy="259045"/>
    <xdr:sp macro="" textlink="">
      <xdr:nvSpPr>
        <xdr:cNvPr id="487" name="n_3aveValue【一般廃棄物処理施設】&#10;有形固定資産減価償却率">
          <a:extLst>
            <a:ext uri="{FF2B5EF4-FFF2-40B4-BE49-F238E27FC236}">
              <a16:creationId xmlns:a16="http://schemas.microsoft.com/office/drawing/2014/main" id="{CEF2C3BD-5775-4EFE-8685-197FA75F9933}"/>
            </a:ext>
          </a:extLst>
        </xdr:cNvPr>
        <xdr:cNvSpPr txBox="1"/>
      </xdr:nvSpPr>
      <xdr:spPr>
        <a:xfrm>
          <a:off x="135007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143527</xdr:rowOff>
    </xdr:from>
    <xdr:ext cx="405111" cy="259045"/>
    <xdr:sp macro="" textlink="">
      <xdr:nvSpPr>
        <xdr:cNvPr id="488" name="n_4aveValue【一般廃棄物処理施設】&#10;有形固定資産減価償却率">
          <a:extLst>
            <a:ext uri="{FF2B5EF4-FFF2-40B4-BE49-F238E27FC236}">
              <a16:creationId xmlns:a16="http://schemas.microsoft.com/office/drawing/2014/main" id="{DFA8D26C-16E0-4D4C-81B9-243CE21EB469}"/>
            </a:ext>
          </a:extLst>
        </xdr:cNvPr>
        <xdr:cNvSpPr txBox="1"/>
      </xdr:nvSpPr>
      <xdr:spPr>
        <a:xfrm>
          <a:off x="12611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87103</xdr:rowOff>
    </xdr:from>
    <xdr:ext cx="405111" cy="259045"/>
    <xdr:sp macro="" textlink="">
      <xdr:nvSpPr>
        <xdr:cNvPr id="489" name="n_1mainValue【一般廃棄物処理施設】&#10;有形固定資産減価償却率">
          <a:extLst>
            <a:ext uri="{FF2B5EF4-FFF2-40B4-BE49-F238E27FC236}">
              <a16:creationId xmlns:a16="http://schemas.microsoft.com/office/drawing/2014/main" id="{207B56E3-7AAB-458A-834A-3D2C4D37CF92}"/>
            </a:ext>
          </a:extLst>
        </xdr:cNvPr>
        <xdr:cNvSpPr txBox="1"/>
      </xdr:nvSpPr>
      <xdr:spPr>
        <a:xfrm>
          <a:off x="15266044" y="694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44649</xdr:rowOff>
    </xdr:from>
    <xdr:ext cx="405111" cy="259045"/>
    <xdr:sp macro="" textlink="">
      <xdr:nvSpPr>
        <xdr:cNvPr id="490" name="n_2mainValue【一般廃棄物処理施設】&#10;有形固定資産減価償却率">
          <a:extLst>
            <a:ext uri="{FF2B5EF4-FFF2-40B4-BE49-F238E27FC236}">
              <a16:creationId xmlns:a16="http://schemas.microsoft.com/office/drawing/2014/main" id="{C23D76F5-1E25-4C66-97A2-35160FB5B33C}"/>
            </a:ext>
          </a:extLst>
        </xdr:cNvPr>
        <xdr:cNvSpPr txBox="1"/>
      </xdr:nvSpPr>
      <xdr:spPr>
        <a:xfrm>
          <a:off x="14389744" y="6902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167112</xdr:rowOff>
    </xdr:from>
    <xdr:ext cx="405111" cy="259045"/>
    <xdr:sp macro="" textlink="">
      <xdr:nvSpPr>
        <xdr:cNvPr id="491" name="n_3mainValue【一般廃棄物処理施設】&#10;有形固定資産減価償却率">
          <a:extLst>
            <a:ext uri="{FF2B5EF4-FFF2-40B4-BE49-F238E27FC236}">
              <a16:creationId xmlns:a16="http://schemas.microsoft.com/office/drawing/2014/main" id="{3615667E-D988-4CB5-9EB1-B1105C5A5083}"/>
            </a:ext>
          </a:extLst>
        </xdr:cNvPr>
        <xdr:cNvSpPr txBox="1"/>
      </xdr:nvSpPr>
      <xdr:spPr>
        <a:xfrm>
          <a:off x="13500744" y="685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2" name="正方形/長方形 491">
          <a:extLst>
            <a:ext uri="{FF2B5EF4-FFF2-40B4-BE49-F238E27FC236}">
              <a16:creationId xmlns:a16="http://schemas.microsoft.com/office/drawing/2014/main" id="{0DC754F4-D584-4347-857D-16EF5CD7A15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3" name="正方形/長方形 492">
          <a:extLst>
            <a:ext uri="{FF2B5EF4-FFF2-40B4-BE49-F238E27FC236}">
              <a16:creationId xmlns:a16="http://schemas.microsoft.com/office/drawing/2014/main" id="{084481C1-5FA4-4102-9B0A-86244C40FCE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4" name="正方形/長方形 493">
          <a:extLst>
            <a:ext uri="{FF2B5EF4-FFF2-40B4-BE49-F238E27FC236}">
              <a16:creationId xmlns:a16="http://schemas.microsoft.com/office/drawing/2014/main" id="{166BD651-2143-4DBA-A965-4A0A85EE73D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5" name="正方形/長方形 494">
          <a:extLst>
            <a:ext uri="{FF2B5EF4-FFF2-40B4-BE49-F238E27FC236}">
              <a16:creationId xmlns:a16="http://schemas.microsoft.com/office/drawing/2014/main" id="{93C95538-6C00-4E21-93D2-A9DD52ACFF4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6" name="正方形/長方形 495">
          <a:extLst>
            <a:ext uri="{FF2B5EF4-FFF2-40B4-BE49-F238E27FC236}">
              <a16:creationId xmlns:a16="http://schemas.microsoft.com/office/drawing/2014/main" id="{97BCA45D-97CF-4283-A7F7-E3DF8B4E316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97" name="正方形/長方形 496">
          <a:extLst>
            <a:ext uri="{FF2B5EF4-FFF2-40B4-BE49-F238E27FC236}">
              <a16:creationId xmlns:a16="http://schemas.microsoft.com/office/drawing/2014/main" id="{FE969D33-91B0-47B3-9AFC-2DB32654A70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98" name="正方形/長方形 497">
          <a:extLst>
            <a:ext uri="{FF2B5EF4-FFF2-40B4-BE49-F238E27FC236}">
              <a16:creationId xmlns:a16="http://schemas.microsoft.com/office/drawing/2014/main" id="{46BAC3B8-FCEC-4205-B93D-77D6F71010F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99" name="正方形/長方形 498">
          <a:extLst>
            <a:ext uri="{FF2B5EF4-FFF2-40B4-BE49-F238E27FC236}">
              <a16:creationId xmlns:a16="http://schemas.microsoft.com/office/drawing/2014/main" id="{F27F856D-2B8D-4EA3-8D91-33EAC2F671D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0" name="テキスト ボックス 499">
          <a:extLst>
            <a:ext uri="{FF2B5EF4-FFF2-40B4-BE49-F238E27FC236}">
              <a16:creationId xmlns:a16="http://schemas.microsoft.com/office/drawing/2014/main" id="{F9EFA82B-213C-4F8C-B314-98A3E8AFFE4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1" name="直線コネクタ 500">
          <a:extLst>
            <a:ext uri="{FF2B5EF4-FFF2-40B4-BE49-F238E27FC236}">
              <a16:creationId xmlns:a16="http://schemas.microsoft.com/office/drawing/2014/main" id="{76E2A7F9-94A7-4785-8C23-F24309F0957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02" name="直線コネクタ 501">
          <a:extLst>
            <a:ext uri="{FF2B5EF4-FFF2-40B4-BE49-F238E27FC236}">
              <a16:creationId xmlns:a16="http://schemas.microsoft.com/office/drawing/2014/main" id="{D36AD650-B962-428E-9248-C52DA5B02906}"/>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03" name="テキスト ボックス 502">
          <a:extLst>
            <a:ext uri="{FF2B5EF4-FFF2-40B4-BE49-F238E27FC236}">
              <a16:creationId xmlns:a16="http://schemas.microsoft.com/office/drawing/2014/main" id="{05E6DEE5-B898-4341-B79F-F10AA3BBFB5C}"/>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04" name="直線コネクタ 503">
          <a:extLst>
            <a:ext uri="{FF2B5EF4-FFF2-40B4-BE49-F238E27FC236}">
              <a16:creationId xmlns:a16="http://schemas.microsoft.com/office/drawing/2014/main" id="{FD748E75-B89C-4F13-8E28-444F0F2EB16D}"/>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05" name="テキスト ボックス 504">
          <a:extLst>
            <a:ext uri="{FF2B5EF4-FFF2-40B4-BE49-F238E27FC236}">
              <a16:creationId xmlns:a16="http://schemas.microsoft.com/office/drawing/2014/main" id="{D2F9D0B0-E5B7-402A-837E-21C7322F6B44}"/>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06" name="直線コネクタ 505">
          <a:extLst>
            <a:ext uri="{FF2B5EF4-FFF2-40B4-BE49-F238E27FC236}">
              <a16:creationId xmlns:a16="http://schemas.microsoft.com/office/drawing/2014/main" id="{E4C60628-F82B-4514-8692-F9528D08A04F}"/>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07" name="テキスト ボックス 506">
          <a:extLst>
            <a:ext uri="{FF2B5EF4-FFF2-40B4-BE49-F238E27FC236}">
              <a16:creationId xmlns:a16="http://schemas.microsoft.com/office/drawing/2014/main" id="{E9B1BA59-964A-414D-A02B-D189E7920E03}"/>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08" name="直線コネクタ 507">
          <a:extLst>
            <a:ext uri="{FF2B5EF4-FFF2-40B4-BE49-F238E27FC236}">
              <a16:creationId xmlns:a16="http://schemas.microsoft.com/office/drawing/2014/main" id="{D8D53C47-7B20-4555-A8DD-18AD56D863E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09" name="テキスト ボックス 508">
          <a:extLst>
            <a:ext uri="{FF2B5EF4-FFF2-40B4-BE49-F238E27FC236}">
              <a16:creationId xmlns:a16="http://schemas.microsoft.com/office/drawing/2014/main" id="{EAF9E090-2802-4A45-9EBC-E482E6AE0EC6}"/>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10" name="【一般廃棄物処理施設】&#10;一人当たり有形固定資産（償却資産）額グラフ枠">
          <a:extLst>
            <a:ext uri="{FF2B5EF4-FFF2-40B4-BE49-F238E27FC236}">
              <a16:creationId xmlns:a16="http://schemas.microsoft.com/office/drawing/2014/main" id="{0FFA0AC8-E8A7-4638-9C19-D07D982A642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94476</xdr:rowOff>
    </xdr:from>
    <xdr:to>
      <xdr:col>116</xdr:col>
      <xdr:colOff>62864</xdr:colOff>
      <xdr:row>41</xdr:row>
      <xdr:rowOff>18953</xdr:rowOff>
    </xdr:to>
    <xdr:cxnSp macro="">
      <xdr:nvCxnSpPr>
        <xdr:cNvPr id="511" name="直線コネクタ 510">
          <a:extLst>
            <a:ext uri="{FF2B5EF4-FFF2-40B4-BE49-F238E27FC236}">
              <a16:creationId xmlns:a16="http://schemas.microsoft.com/office/drawing/2014/main" id="{40CF24A2-4508-4EDA-BFE1-9D41000C8C0D}"/>
            </a:ext>
          </a:extLst>
        </xdr:cNvPr>
        <xdr:cNvCxnSpPr/>
      </xdr:nvCxnSpPr>
      <xdr:spPr>
        <a:xfrm flipV="1">
          <a:off x="22160864" y="5752326"/>
          <a:ext cx="0" cy="1296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512" name="【一般廃棄物処理施設】&#10;一人当たり有形固定資産（償却資産）額最小値テキスト">
          <a:extLst>
            <a:ext uri="{FF2B5EF4-FFF2-40B4-BE49-F238E27FC236}">
              <a16:creationId xmlns:a16="http://schemas.microsoft.com/office/drawing/2014/main" id="{F3D40B65-D977-4214-963B-B3C326B0C30D}"/>
            </a:ext>
          </a:extLst>
        </xdr:cNvPr>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513" name="直線コネクタ 512">
          <a:extLst>
            <a:ext uri="{FF2B5EF4-FFF2-40B4-BE49-F238E27FC236}">
              <a16:creationId xmlns:a16="http://schemas.microsoft.com/office/drawing/2014/main" id="{38050E04-3755-4DD2-8209-EA7C3482ED8C}"/>
            </a:ext>
          </a:extLst>
        </xdr:cNvPr>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41153</xdr:rowOff>
    </xdr:from>
    <xdr:ext cx="599010" cy="259045"/>
    <xdr:sp macro="" textlink="">
      <xdr:nvSpPr>
        <xdr:cNvPr id="514" name="【一般廃棄物処理施設】&#10;一人当たり有形固定資産（償却資産）額最大値テキスト">
          <a:extLst>
            <a:ext uri="{FF2B5EF4-FFF2-40B4-BE49-F238E27FC236}">
              <a16:creationId xmlns:a16="http://schemas.microsoft.com/office/drawing/2014/main" id="{99F7B28A-51CD-44DF-AB54-E129570CFDF7}"/>
            </a:ext>
          </a:extLst>
        </xdr:cNvPr>
        <xdr:cNvSpPr txBox="1"/>
      </xdr:nvSpPr>
      <xdr:spPr>
        <a:xfrm>
          <a:off x="22199600" y="552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94476</xdr:rowOff>
    </xdr:from>
    <xdr:to>
      <xdr:col>116</xdr:col>
      <xdr:colOff>152400</xdr:colOff>
      <xdr:row>33</xdr:row>
      <xdr:rowOff>94476</xdr:rowOff>
    </xdr:to>
    <xdr:cxnSp macro="">
      <xdr:nvCxnSpPr>
        <xdr:cNvPr id="515" name="直線コネクタ 514">
          <a:extLst>
            <a:ext uri="{FF2B5EF4-FFF2-40B4-BE49-F238E27FC236}">
              <a16:creationId xmlns:a16="http://schemas.microsoft.com/office/drawing/2014/main" id="{DE1F9C37-FF01-4C98-90EF-03A45DB50A8E}"/>
            </a:ext>
          </a:extLst>
        </xdr:cNvPr>
        <xdr:cNvCxnSpPr/>
      </xdr:nvCxnSpPr>
      <xdr:spPr>
        <a:xfrm>
          <a:off x="22072600" y="575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98140</xdr:rowOff>
    </xdr:from>
    <xdr:ext cx="534377" cy="259045"/>
    <xdr:sp macro="" textlink="">
      <xdr:nvSpPr>
        <xdr:cNvPr id="516" name="【一般廃棄物処理施設】&#10;一人当たり有形固定資産（償却資産）額平均値テキスト">
          <a:extLst>
            <a:ext uri="{FF2B5EF4-FFF2-40B4-BE49-F238E27FC236}">
              <a16:creationId xmlns:a16="http://schemas.microsoft.com/office/drawing/2014/main" id="{CDB3B4DF-AE7A-4ACE-8BC5-02AC177AA82C}"/>
            </a:ext>
          </a:extLst>
        </xdr:cNvPr>
        <xdr:cNvSpPr txBox="1"/>
      </xdr:nvSpPr>
      <xdr:spPr>
        <a:xfrm>
          <a:off x="22199600" y="6441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75264</xdr:rowOff>
    </xdr:from>
    <xdr:to>
      <xdr:col>116</xdr:col>
      <xdr:colOff>114300</xdr:colOff>
      <xdr:row>39</xdr:row>
      <xdr:rowOff>5414</xdr:rowOff>
    </xdr:to>
    <xdr:sp macro="" textlink="">
      <xdr:nvSpPr>
        <xdr:cNvPr id="517" name="フローチャート: 判断 516">
          <a:extLst>
            <a:ext uri="{FF2B5EF4-FFF2-40B4-BE49-F238E27FC236}">
              <a16:creationId xmlns:a16="http://schemas.microsoft.com/office/drawing/2014/main" id="{85F73662-CDAC-4A99-A82F-1309E4D7EA39}"/>
            </a:ext>
          </a:extLst>
        </xdr:cNvPr>
        <xdr:cNvSpPr/>
      </xdr:nvSpPr>
      <xdr:spPr>
        <a:xfrm>
          <a:off x="22110700" y="6590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72023</xdr:rowOff>
    </xdr:from>
    <xdr:to>
      <xdr:col>112</xdr:col>
      <xdr:colOff>38100</xdr:colOff>
      <xdr:row>39</xdr:row>
      <xdr:rowOff>2173</xdr:rowOff>
    </xdr:to>
    <xdr:sp macro="" textlink="">
      <xdr:nvSpPr>
        <xdr:cNvPr id="518" name="フローチャート: 判断 517">
          <a:extLst>
            <a:ext uri="{FF2B5EF4-FFF2-40B4-BE49-F238E27FC236}">
              <a16:creationId xmlns:a16="http://schemas.microsoft.com/office/drawing/2014/main" id="{73C18A5B-39D8-4736-B702-FC0D1CCC10FA}"/>
            </a:ext>
          </a:extLst>
        </xdr:cNvPr>
        <xdr:cNvSpPr/>
      </xdr:nvSpPr>
      <xdr:spPr>
        <a:xfrm>
          <a:off x="21272500" y="658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86373</xdr:rowOff>
    </xdr:from>
    <xdr:to>
      <xdr:col>107</xdr:col>
      <xdr:colOff>101600</xdr:colOff>
      <xdr:row>39</xdr:row>
      <xdr:rowOff>16523</xdr:rowOff>
    </xdr:to>
    <xdr:sp macro="" textlink="">
      <xdr:nvSpPr>
        <xdr:cNvPr id="519" name="フローチャート: 判断 518">
          <a:extLst>
            <a:ext uri="{FF2B5EF4-FFF2-40B4-BE49-F238E27FC236}">
              <a16:creationId xmlns:a16="http://schemas.microsoft.com/office/drawing/2014/main" id="{3875DD26-64A2-4B64-A329-36CE584ACDD2}"/>
            </a:ext>
          </a:extLst>
        </xdr:cNvPr>
        <xdr:cNvSpPr/>
      </xdr:nvSpPr>
      <xdr:spPr>
        <a:xfrm>
          <a:off x="20383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71006</xdr:rowOff>
    </xdr:from>
    <xdr:to>
      <xdr:col>102</xdr:col>
      <xdr:colOff>165100</xdr:colOff>
      <xdr:row>39</xdr:row>
      <xdr:rowOff>1156</xdr:rowOff>
    </xdr:to>
    <xdr:sp macro="" textlink="">
      <xdr:nvSpPr>
        <xdr:cNvPr id="520" name="フローチャート: 判断 519">
          <a:extLst>
            <a:ext uri="{FF2B5EF4-FFF2-40B4-BE49-F238E27FC236}">
              <a16:creationId xmlns:a16="http://schemas.microsoft.com/office/drawing/2014/main" id="{0E70B00E-4B7F-4203-99BE-1B7A18B3C134}"/>
            </a:ext>
          </a:extLst>
        </xdr:cNvPr>
        <xdr:cNvSpPr/>
      </xdr:nvSpPr>
      <xdr:spPr>
        <a:xfrm>
          <a:off x="19494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115154</xdr:rowOff>
    </xdr:from>
    <xdr:to>
      <xdr:col>98</xdr:col>
      <xdr:colOff>38100</xdr:colOff>
      <xdr:row>39</xdr:row>
      <xdr:rowOff>45304</xdr:rowOff>
    </xdr:to>
    <xdr:sp macro="" textlink="">
      <xdr:nvSpPr>
        <xdr:cNvPr id="521" name="フローチャート: 判断 520">
          <a:extLst>
            <a:ext uri="{FF2B5EF4-FFF2-40B4-BE49-F238E27FC236}">
              <a16:creationId xmlns:a16="http://schemas.microsoft.com/office/drawing/2014/main" id="{62FB166B-6274-4718-80C6-2C41E1D08E8B}"/>
            </a:ext>
          </a:extLst>
        </xdr:cNvPr>
        <xdr:cNvSpPr/>
      </xdr:nvSpPr>
      <xdr:spPr>
        <a:xfrm>
          <a:off x="18605500" y="663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9E75526C-9B50-4FBB-A63A-919C1F8CDA6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C56198D9-D3CD-4655-B263-DE1F74003BB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9E67D82A-87EF-4F59-9C27-2700D886DA4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6610C75C-B386-4A87-9004-012A93A22EE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5E883121-2F8B-44DF-8C3F-33041A5EED0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73617</xdr:rowOff>
    </xdr:from>
    <xdr:to>
      <xdr:col>116</xdr:col>
      <xdr:colOff>114300</xdr:colOff>
      <xdr:row>41</xdr:row>
      <xdr:rowOff>3767</xdr:rowOff>
    </xdr:to>
    <xdr:sp macro="" textlink="">
      <xdr:nvSpPr>
        <xdr:cNvPr id="527" name="楕円 526">
          <a:extLst>
            <a:ext uri="{FF2B5EF4-FFF2-40B4-BE49-F238E27FC236}">
              <a16:creationId xmlns:a16="http://schemas.microsoft.com/office/drawing/2014/main" id="{E6056F80-BB41-4D66-A3A3-0A3E4BB95360}"/>
            </a:ext>
          </a:extLst>
        </xdr:cNvPr>
        <xdr:cNvSpPr/>
      </xdr:nvSpPr>
      <xdr:spPr>
        <a:xfrm>
          <a:off x="22110700" y="693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159994</xdr:rowOff>
    </xdr:from>
    <xdr:ext cx="534377" cy="259045"/>
    <xdr:sp macro="" textlink="">
      <xdr:nvSpPr>
        <xdr:cNvPr id="528" name="【一般廃棄物処理施設】&#10;一人当たり有形固定資産（償却資産）額該当値テキスト">
          <a:extLst>
            <a:ext uri="{FF2B5EF4-FFF2-40B4-BE49-F238E27FC236}">
              <a16:creationId xmlns:a16="http://schemas.microsoft.com/office/drawing/2014/main" id="{98ED8DFA-BB5A-4CCD-9CD2-7DCA3A99C35C}"/>
            </a:ext>
          </a:extLst>
        </xdr:cNvPr>
        <xdr:cNvSpPr txBox="1"/>
      </xdr:nvSpPr>
      <xdr:spPr>
        <a:xfrm>
          <a:off x="22199600" y="684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77641</xdr:rowOff>
    </xdr:from>
    <xdr:to>
      <xdr:col>112</xdr:col>
      <xdr:colOff>38100</xdr:colOff>
      <xdr:row>41</xdr:row>
      <xdr:rowOff>7791</xdr:rowOff>
    </xdr:to>
    <xdr:sp macro="" textlink="">
      <xdr:nvSpPr>
        <xdr:cNvPr id="529" name="楕円 528">
          <a:extLst>
            <a:ext uri="{FF2B5EF4-FFF2-40B4-BE49-F238E27FC236}">
              <a16:creationId xmlns:a16="http://schemas.microsoft.com/office/drawing/2014/main" id="{12E882C6-A55C-45B6-9EB2-F554D52C181C}"/>
            </a:ext>
          </a:extLst>
        </xdr:cNvPr>
        <xdr:cNvSpPr/>
      </xdr:nvSpPr>
      <xdr:spPr>
        <a:xfrm>
          <a:off x="21272500" y="693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124417</xdr:rowOff>
    </xdr:from>
    <xdr:to>
      <xdr:col>116</xdr:col>
      <xdr:colOff>63500</xdr:colOff>
      <xdr:row>40</xdr:row>
      <xdr:rowOff>128441</xdr:rowOff>
    </xdr:to>
    <xdr:cxnSp macro="">
      <xdr:nvCxnSpPr>
        <xdr:cNvPr id="530" name="直線コネクタ 529">
          <a:extLst>
            <a:ext uri="{FF2B5EF4-FFF2-40B4-BE49-F238E27FC236}">
              <a16:creationId xmlns:a16="http://schemas.microsoft.com/office/drawing/2014/main" id="{DB4FBB45-4C40-46E6-A1A9-108E30AF8D4D}"/>
            </a:ext>
          </a:extLst>
        </xdr:cNvPr>
        <xdr:cNvCxnSpPr/>
      </xdr:nvCxnSpPr>
      <xdr:spPr>
        <a:xfrm flipV="1">
          <a:off x="21323300" y="6982417"/>
          <a:ext cx="838200" cy="4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78795</xdr:rowOff>
    </xdr:from>
    <xdr:to>
      <xdr:col>107</xdr:col>
      <xdr:colOff>101600</xdr:colOff>
      <xdr:row>41</xdr:row>
      <xdr:rowOff>8945</xdr:rowOff>
    </xdr:to>
    <xdr:sp macro="" textlink="">
      <xdr:nvSpPr>
        <xdr:cNvPr id="531" name="楕円 530">
          <a:extLst>
            <a:ext uri="{FF2B5EF4-FFF2-40B4-BE49-F238E27FC236}">
              <a16:creationId xmlns:a16="http://schemas.microsoft.com/office/drawing/2014/main" id="{EE7D715D-06B0-4CB6-8CA0-462239559894}"/>
            </a:ext>
          </a:extLst>
        </xdr:cNvPr>
        <xdr:cNvSpPr/>
      </xdr:nvSpPr>
      <xdr:spPr>
        <a:xfrm>
          <a:off x="20383500" y="693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128441</xdr:rowOff>
    </xdr:from>
    <xdr:to>
      <xdr:col>111</xdr:col>
      <xdr:colOff>177800</xdr:colOff>
      <xdr:row>40</xdr:row>
      <xdr:rowOff>129595</xdr:rowOff>
    </xdr:to>
    <xdr:cxnSp macro="">
      <xdr:nvCxnSpPr>
        <xdr:cNvPr id="532" name="直線コネクタ 531">
          <a:extLst>
            <a:ext uri="{FF2B5EF4-FFF2-40B4-BE49-F238E27FC236}">
              <a16:creationId xmlns:a16="http://schemas.microsoft.com/office/drawing/2014/main" id="{5C748E37-778D-44E4-AC60-3C0DF6A3A081}"/>
            </a:ext>
          </a:extLst>
        </xdr:cNvPr>
        <xdr:cNvCxnSpPr/>
      </xdr:nvCxnSpPr>
      <xdr:spPr>
        <a:xfrm flipV="1">
          <a:off x="20434300" y="6986441"/>
          <a:ext cx="889000" cy="1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77853</xdr:rowOff>
    </xdr:from>
    <xdr:to>
      <xdr:col>102</xdr:col>
      <xdr:colOff>165100</xdr:colOff>
      <xdr:row>41</xdr:row>
      <xdr:rowOff>8003</xdr:rowOff>
    </xdr:to>
    <xdr:sp macro="" textlink="">
      <xdr:nvSpPr>
        <xdr:cNvPr id="533" name="楕円 532">
          <a:extLst>
            <a:ext uri="{FF2B5EF4-FFF2-40B4-BE49-F238E27FC236}">
              <a16:creationId xmlns:a16="http://schemas.microsoft.com/office/drawing/2014/main" id="{DFD5DAC5-F0D4-4A87-9DCF-B9D7DF474C62}"/>
            </a:ext>
          </a:extLst>
        </xdr:cNvPr>
        <xdr:cNvSpPr/>
      </xdr:nvSpPr>
      <xdr:spPr>
        <a:xfrm>
          <a:off x="19494500" y="693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128653</xdr:rowOff>
    </xdr:from>
    <xdr:to>
      <xdr:col>107</xdr:col>
      <xdr:colOff>50800</xdr:colOff>
      <xdr:row>40</xdr:row>
      <xdr:rowOff>129595</xdr:rowOff>
    </xdr:to>
    <xdr:cxnSp macro="">
      <xdr:nvCxnSpPr>
        <xdr:cNvPr id="534" name="直線コネクタ 533">
          <a:extLst>
            <a:ext uri="{FF2B5EF4-FFF2-40B4-BE49-F238E27FC236}">
              <a16:creationId xmlns:a16="http://schemas.microsoft.com/office/drawing/2014/main" id="{4E869C02-0510-4CD7-99B3-30B78D0C9E1B}"/>
            </a:ext>
          </a:extLst>
        </xdr:cNvPr>
        <xdr:cNvCxnSpPr/>
      </xdr:nvCxnSpPr>
      <xdr:spPr>
        <a:xfrm>
          <a:off x="19545300" y="6986653"/>
          <a:ext cx="889000" cy="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18700</xdr:rowOff>
    </xdr:from>
    <xdr:ext cx="534377" cy="259045"/>
    <xdr:sp macro="" textlink="">
      <xdr:nvSpPr>
        <xdr:cNvPr id="535" name="n_1aveValue【一般廃棄物処理施設】&#10;一人当たり有形固定資産（償却資産）額">
          <a:extLst>
            <a:ext uri="{FF2B5EF4-FFF2-40B4-BE49-F238E27FC236}">
              <a16:creationId xmlns:a16="http://schemas.microsoft.com/office/drawing/2014/main" id="{D3F06968-FA99-41A4-9562-60F36080A912}"/>
            </a:ext>
          </a:extLst>
        </xdr:cNvPr>
        <xdr:cNvSpPr txBox="1"/>
      </xdr:nvSpPr>
      <xdr:spPr>
        <a:xfrm>
          <a:off x="21043411" y="636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33050</xdr:rowOff>
    </xdr:from>
    <xdr:ext cx="534377" cy="259045"/>
    <xdr:sp macro="" textlink="">
      <xdr:nvSpPr>
        <xdr:cNvPr id="536" name="n_2aveValue【一般廃棄物処理施設】&#10;一人当たり有形固定資産（償却資産）額">
          <a:extLst>
            <a:ext uri="{FF2B5EF4-FFF2-40B4-BE49-F238E27FC236}">
              <a16:creationId xmlns:a16="http://schemas.microsoft.com/office/drawing/2014/main" id="{A5AE7839-943E-48C9-93E7-C2669D0E3B18}"/>
            </a:ext>
          </a:extLst>
        </xdr:cNvPr>
        <xdr:cNvSpPr txBox="1"/>
      </xdr:nvSpPr>
      <xdr:spPr>
        <a:xfrm>
          <a:off x="20167111" y="63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17683</xdr:rowOff>
    </xdr:from>
    <xdr:ext cx="534377" cy="259045"/>
    <xdr:sp macro="" textlink="">
      <xdr:nvSpPr>
        <xdr:cNvPr id="537" name="n_3aveValue【一般廃棄物処理施設】&#10;一人当たり有形固定資産（償却資産）額">
          <a:extLst>
            <a:ext uri="{FF2B5EF4-FFF2-40B4-BE49-F238E27FC236}">
              <a16:creationId xmlns:a16="http://schemas.microsoft.com/office/drawing/2014/main" id="{0038C478-9DA9-464B-9615-66943EC56410}"/>
            </a:ext>
          </a:extLst>
        </xdr:cNvPr>
        <xdr:cNvSpPr txBox="1"/>
      </xdr:nvSpPr>
      <xdr:spPr>
        <a:xfrm>
          <a:off x="19278111" y="636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61831</xdr:rowOff>
    </xdr:from>
    <xdr:ext cx="534377" cy="259045"/>
    <xdr:sp macro="" textlink="">
      <xdr:nvSpPr>
        <xdr:cNvPr id="538" name="n_4aveValue【一般廃棄物処理施設】&#10;一人当たり有形固定資産（償却資産）額">
          <a:extLst>
            <a:ext uri="{FF2B5EF4-FFF2-40B4-BE49-F238E27FC236}">
              <a16:creationId xmlns:a16="http://schemas.microsoft.com/office/drawing/2014/main" id="{9844A8ED-5F12-4648-AA1B-4CDBD2F51FE6}"/>
            </a:ext>
          </a:extLst>
        </xdr:cNvPr>
        <xdr:cNvSpPr txBox="1"/>
      </xdr:nvSpPr>
      <xdr:spPr>
        <a:xfrm>
          <a:off x="18389111" y="640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170368</xdr:rowOff>
    </xdr:from>
    <xdr:ext cx="534377" cy="259045"/>
    <xdr:sp macro="" textlink="">
      <xdr:nvSpPr>
        <xdr:cNvPr id="539" name="n_1mainValue【一般廃棄物処理施設】&#10;一人当たり有形固定資産（償却資産）額">
          <a:extLst>
            <a:ext uri="{FF2B5EF4-FFF2-40B4-BE49-F238E27FC236}">
              <a16:creationId xmlns:a16="http://schemas.microsoft.com/office/drawing/2014/main" id="{0834AF3C-F9BE-44FE-88E5-BC98247C2D44}"/>
            </a:ext>
          </a:extLst>
        </xdr:cNvPr>
        <xdr:cNvSpPr txBox="1"/>
      </xdr:nvSpPr>
      <xdr:spPr>
        <a:xfrm>
          <a:off x="21043411" y="702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72</xdr:rowOff>
    </xdr:from>
    <xdr:ext cx="534377" cy="259045"/>
    <xdr:sp macro="" textlink="">
      <xdr:nvSpPr>
        <xdr:cNvPr id="540" name="n_2mainValue【一般廃棄物処理施設】&#10;一人当たり有形固定資産（償却資産）額">
          <a:extLst>
            <a:ext uri="{FF2B5EF4-FFF2-40B4-BE49-F238E27FC236}">
              <a16:creationId xmlns:a16="http://schemas.microsoft.com/office/drawing/2014/main" id="{4E40C2F6-6900-4269-A428-6A1F8B120C13}"/>
            </a:ext>
          </a:extLst>
        </xdr:cNvPr>
        <xdr:cNvSpPr txBox="1"/>
      </xdr:nvSpPr>
      <xdr:spPr>
        <a:xfrm>
          <a:off x="20167111" y="702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170580</xdr:rowOff>
    </xdr:from>
    <xdr:ext cx="534377" cy="259045"/>
    <xdr:sp macro="" textlink="">
      <xdr:nvSpPr>
        <xdr:cNvPr id="541" name="n_3mainValue【一般廃棄物処理施設】&#10;一人当たり有形固定資産（償却資産）額">
          <a:extLst>
            <a:ext uri="{FF2B5EF4-FFF2-40B4-BE49-F238E27FC236}">
              <a16:creationId xmlns:a16="http://schemas.microsoft.com/office/drawing/2014/main" id="{29146609-8EC6-46E8-A64D-6D2E610BF867}"/>
            </a:ext>
          </a:extLst>
        </xdr:cNvPr>
        <xdr:cNvSpPr txBox="1"/>
      </xdr:nvSpPr>
      <xdr:spPr>
        <a:xfrm>
          <a:off x="19278111" y="702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2" name="正方形/長方形 541">
          <a:extLst>
            <a:ext uri="{FF2B5EF4-FFF2-40B4-BE49-F238E27FC236}">
              <a16:creationId xmlns:a16="http://schemas.microsoft.com/office/drawing/2014/main" id="{D0051E55-9E41-4208-B7D8-0CB3C3EDAFE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43" name="正方形/長方形 542">
          <a:extLst>
            <a:ext uri="{FF2B5EF4-FFF2-40B4-BE49-F238E27FC236}">
              <a16:creationId xmlns:a16="http://schemas.microsoft.com/office/drawing/2014/main" id="{44BE86F3-5236-4FBB-9B7F-A730A47E8AD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44" name="正方形/長方形 543">
          <a:extLst>
            <a:ext uri="{FF2B5EF4-FFF2-40B4-BE49-F238E27FC236}">
              <a16:creationId xmlns:a16="http://schemas.microsoft.com/office/drawing/2014/main" id="{35ECAF7A-9678-4B5F-BE41-FAD09A55A30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45" name="正方形/長方形 544">
          <a:extLst>
            <a:ext uri="{FF2B5EF4-FFF2-40B4-BE49-F238E27FC236}">
              <a16:creationId xmlns:a16="http://schemas.microsoft.com/office/drawing/2014/main" id="{72DDCE8A-7AE3-42AA-9979-A64A3D7DD0B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46" name="正方形/長方形 545">
          <a:extLst>
            <a:ext uri="{FF2B5EF4-FFF2-40B4-BE49-F238E27FC236}">
              <a16:creationId xmlns:a16="http://schemas.microsoft.com/office/drawing/2014/main" id="{6A30AE8F-9764-4153-89DC-A574121446A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47" name="正方形/長方形 546">
          <a:extLst>
            <a:ext uri="{FF2B5EF4-FFF2-40B4-BE49-F238E27FC236}">
              <a16:creationId xmlns:a16="http://schemas.microsoft.com/office/drawing/2014/main" id="{682EFA22-3BA4-43FC-86AA-D1311E7BE1F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48" name="正方形/長方形 547">
          <a:extLst>
            <a:ext uri="{FF2B5EF4-FFF2-40B4-BE49-F238E27FC236}">
              <a16:creationId xmlns:a16="http://schemas.microsoft.com/office/drawing/2014/main" id="{2988CC7C-F92C-4AA6-A282-9982E68068C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49" name="正方形/長方形 548">
          <a:extLst>
            <a:ext uri="{FF2B5EF4-FFF2-40B4-BE49-F238E27FC236}">
              <a16:creationId xmlns:a16="http://schemas.microsoft.com/office/drawing/2014/main" id="{1C60F463-2A8C-4800-A5F0-380815CB29B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0" name="テキスト ボックス 549">
          <a:extLst>
            <a:ext uri="{FF2B5EF4-FFF2-40B4-BE49-F238E27FC236}">
              <a16:creationId xmlns:a16="http://schemas.microsoft.com/office/drawing/2014/main" id="{B0889963-8759-47B6-8295-AF2A7FA5D96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51" name="直線コネクタ 550">
          <a:extLst>
            <a:ext uri="{FF2B5EF4-FFF2-40B4-BE49-F238E27FC236}">
              <a16:creationId xmlns:a16="http://schemas.microsoft.com/office/drawing/2014/main" id="{881B4315-F96A-4060-A169-4531F936142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52" name="テキスト ボックス 551">
          <a:extLst>
            <a:ext uri="{FF2B5EF4-FFF2-40B4-BE49-F238E27FC236}">
              <a16:creationId xmlns:a16="http://schemas.microsoft.com/office/drawing/2014/main" id="{ADBC5A0A-BBEA-460C-8042-70CA7299D3A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53" name="直線コネクタ 552">
          <a:extLst>
            <a:ext uri="{FF2B5EF4-FFF2-40B4-BE49-F238E27FC236}">
              <a16:creationId xmlns:a16="http://schemas.microsoft.com/office/drawing/2014/main" id="{DBA986C7-68BA-43B1-ABDA-1E4E1769101F}"/>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54" name="テキスト ボックス 553">
          <a:extLst>
            <a:ext uri="{FF2B5EF4-FFF2-40B4-BE49-F238E27FC236}">
              <a16:creationId xmlns:a16="http://schemas.microsoft.com/office/drawing/2014/main" id="{FC52C281-1784-47E3-9EEB-5DD13ED3ED11}"/>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55" name="直線コネクタ 554">
          <a:extLst>
            <a:ext uri="{FF2B5EF4-FFF2-40B4-BE49-F238E27FC236}">
              <a16:creationId xmlns:a16="http://schemas.microsoft.com/office/drawing/2014/main" id="{73B2CA8A-1B56-48E1-B7D0-C364952AB3DD}"/>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56" name="テキスト ボックス 555">
          <a:extLst>
            <a:ext uri="{FF2B5EF4-FFF2-40B4-BE49-F238E27FC236}">
              <a16:creationId xmlns:a16="http://schemas.microsoft.com/office/drawing/2014/main" id="{077FA049-A375-4A46-857E-8801DF88ECEB}"/>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57" name="直線コネクタ 556">
          <a:extLst>
            <a:ext uri="{FF2B5EF4-FFF2-40B4-BE49-F238E27FC236}">
              <a16:creationId xmlns:a16="http://schemas.microsoft.com/office/drawing/2014/main" id="{3E7E2EAF-5AC0-4561-BF02-D14F65205FCE}"/>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58" name="テキスト ボックス 557">
          <a:extLst>
            <a:ext uri="{FF2B5EF4-FFF2-40B4-BE49-F238E27FC236}">
              <a16:creationId xmlns:a16="http://schemas.microsoft.com/office/drawing/2014/main" id="{64FAFF2C-C828-4417-B6EC-1A3C005243C4}"/>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59" name="直線コネクタ 558">
          <a:extLst>
            <a:ext uri="{FF2B5EF4-FFF2-40B4-BE49-F238E27FC236}">
              <a16:creationId xmlns:a16="http://schemas.microsoft.com/office/drawing/2014/main" id="{A9EEA5F4-B41D-41BB-BCA5-E59C5F153301}"/>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60" name="テキスト ボックス 559">
          <a:extLst>
            <a:ext uri="{FF2B5EF4-FFF2-40B4-BE49-F238E27FC236}">
              <a16:creationId xmlns:a16="http://schemas.microsoft.com/office/drawing/2014/main" id="{FCD12F23-717A-41FB-B9A3-1820D256CCAD}"/>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61" name="直線コネクタ 560">
          <a:extLst>
            <a:ext uri="{FF2B5EF4-FFF2-40B4-BE49-F238E27FC236}">
              <a16:creationId xmlns:a16="http://schemas.microsoft.com/office/drawing/2014/main" id="{B993A859-49B9-4E19-AD06-D53BBC956308}"/>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62" name="テキスト ボックス 561">
          <a:extLst>
            <a:ext uri="{FF2B5EF4-FFF2-40B4-BE49-F238E27FC236}">
              <a16:creationId xmlns:a16="http://schemas.microsoft.com/office/drawing/2014/main" id="{E3640396-4184-4C28-80D7-EE039AFAE4B4}"/>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63" name="直線コネクタ 562">
          <a:extLst>
            <a:ext uri="{FF2B5EF4-FFF2-40B4-BE49-F238E27FC236}">
              <a16:creationId xmlns:a16="http://schemas.microsoft.com/office/drawing/2014/main" id="{FD300258-767E-4FB6-A348-1639DB84DF93}"/>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64" name="テキスト ボックス 563">
          <a:extLst>
            <a:ext uri="{FF2B5EF4-FFF2-40B4-BE49-F238E27FC236}">
              <a16:creationId xmlns:a16="http://schemas.microsoft.com/office/drawing/2014/main" id="{77BAC540-1D73-44EF-87FA-5F49895F4691}"/>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65" name="直線コネクタ 564">
          <a:extLst>
            <a:ext uri="{FF2B5EF4-FFF2-40B4-BE49-F238E27FC236}">
              <a16:creationId xmlns:a16="http://schemas.microsoft.com/office/drawing/2014/main" id="{EE2CBD82-D3C8-4FBC-BBFC-4A0A228E6B8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6" name="【保健センター・保健所】&#10;有形固定資産減価償却率グラフ枠">
          <a:extLst>
            <a:ext uri="{FF2B5EF4-FFF2-40B4-BE49-F238E27FC236}">
              <a16:creationId xmlns:a16="http://schemas.microsoft.com/office/drawing/2014/main" id="{B399E263-291B-4F2D-BAFE-628F6EFB033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32657</xdr:rowOff>
    </xdr:to>
    <xdr:cxnSp macro="">
      <xdr:nvCxnSpPr>
        <xdr:cNvPr id="567" name="直線コネクタ 566">
          <a:extLst>
            <a:ext uri="{FF2B5EF4-FFF2-40B4-BE49-F238E27FC236}">
              <a16:creationId xmlns:a16="http://schemas.microsoft.com/office/drawing/2014/main" id="{7BD19468-6C16-41A4-8FF5-242FDD5F6D73}"/>
            </a:ext>
          </a:extLst>
        </xdr:cNvPr>
        <xdr:cNvCxnSpPr/>
      </xdr:nvCxnSpPr>
      <xdr:spPr>
        <a:xfrm flipV="1">
          <a:off x="16318864" y="9470572"/>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36484</xdr:rowOff>
    </xdr:from>
    <xdr:ext cx="405111" cy="259045"/>
    <xdr:sp macro="" textlink="">
      <xdr:nvSpPr>
        <xdr:cNvPr id="568" name="【保健センター・保健所】&#10;有形固定資産減価償却率最小値テキスト">
          <a:extLst>
            <a:ext uri="{FF2B5EF4-FFF2-40B4-BE49-F238E27FC236}">
              <a16:creationId xmlns:a16="http://schemas.microsoft.com/office/drawing/2014/main" id="{B32ED2C4-0CCD-4D21-BABE-D229063A6EA4}"/>
            </a:ext>
          </a:extLst>
        </xdr:cNvPr>
        <xdr:cNvSpPr txBox="1"/>
      </xdr:nvSpPr>
      <xdr:spPr>
        <a:xfrm>
          <a:off x="16357600" y="1100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32657</xdr:rowOff>
    </xdr:from>
    <xdr:to>
      <xdr:col>86</xdr:col>
      <xdr:colOff>25400</xdr:colOff>
      <xdr:row>64</xdr:row>
      <xdr:rowOff>32657</xdr:rowOff>
    </xdr:to>
    <xdr:cxnSp macro="">
      <xdr:nvCxnSpPr>
        <xdr:cNvPr id="569" name="直線コネクタ 568">
          <a:extLst>
            <a:ext uri="{FF2B5EF4-FFF2-40B4-BE49-F238E27FC236}">
              <a16:creationId xmlns:a16="http://schemas.microsoft.com/office/drawing/2014/main" id="{AC1FB468-2132-4203-9CF2-2F1865574B1C}"/>
            </a:ext>
          </a:extLst>
        </xdr:cNvPr>
        <xdr:cNvCxnSpPr/>
      </xdr:nvCxnSpPr>
      <xdr:spPr>
        <a:xfrm>
          <a:off x="16230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570" name="【保健センター・保健所】&#10;有形固定資産減価償却率最大値テキスト">
          <a:extLst>
            <a:ext uri="{FF2B5EF4-FFF2-40B4-BE49-F238E27FC236}">
              <a16:creationId xmlns:a16="http://schemas.microsoft.com/office/drawing/2014/main" id="{57BB273D-B0ED-49A4-BECC-A20BC751B52E}"/>
            </a:ext>
          </a:extLst>
        </xdr:cNvPr>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71" name="直線コネクタ 570">
          <a:extLst>
            <a:ext uri="{FF2B5EF4-FFF2-40B4-BE49-F238E27FC236}">
              <a16:creationId xmlns:a16="http://schemas.microsoft.com/office/drawing/2014/main" id="{74E81F42-3F23-4880-8AA5-1022DDD7C26C}"/>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86014</xdr:rowOff>
    </xdr:from>
    <xdr:ext cx="405111" cy="259045"/>
    <xdr:sp macro="" textlink="">
      <xdr:nvSpPr>
        <xdr:cNvPr id="572" name="【保健センター・保健所】&#10;有形固定資産減価償却率平均値テキスト">
          <a:extLst>
            <a:ext uri="{FF2B5EF4-FFF2-40B4-BE49-F238E27FC236}">
              <a16:creationId xmlns:a16="http://schemas.microsoft.com/office/drawing/2014/main" id="{35DBBA8D-A91D-473F-917D-71C321314AEA}"/>
            </a:ext>
          </a:extLst>
        </xdr:cNvPr>
        <xdr:cNvSpPr txBox="1"/>
      </xdr:nvSpPr>
      <xdr:spPr>
        <a:xfrm>
          <a:off x="16357600" y="10201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107587</xdr:rowOff>
    </xdr:from>
    <xdr:to>
      <xdr:col>85</xdr:col>
      <xdr:colOff>177800</xdr:colOff>
      <xdr:row>60</xdr:row>
      <xdr:rowOff>37737</xdr:rowOff>
    </xdr:to>
    <xdr:sp macro="" textlink="">
      <xdr:nvSpPr>
        <xdr:cNvPr id="573" name="フローチャート: 判断 572">
          <a:extLst>
            <a:ext uri="{FF2B5EF4-FFF2-40B4-BE49-F238E27FC236}">
              <a16:creationId xmlns:a16="http://schemas.microsoft.com/office/drawing/2014/main" id="{15E8FD90-B270-4C0B-9164-4E98F296EB4D}"/>
            </a:ext>
          </a:extLst>
        </xdr:cNvPr>
        <xdr:cNvSpPr/>
      </xdr:nvSpPr>
      <xdr:spPr>
        <a:xfrm>
          <a:off x="16268700" y="102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86360</xdr:rowOff>
    </xdr:from>
    <xdr:to>
      <xdr:col>81</xdr:col>
      <xdr:colOff>101600</xdr:colOff>
      <xdr:row>60</xdr:row>
      <xdr:rowOff>16510</xdr:rowOff>
    </xdr:to>
    <xdr:sp macro="" textlink="">
      <xdr:nvSpPr>
        <xdr:cNvPr id="574" name="フローチャート: 判断 573">
          <a:extLst>
            <a:ext uri="{FF2B5EF4-FFF2-40B4-BE49-F238E27FC236}">
              <a16:creationId xmlns:a16="http://schemas.microsoft.com/office/drawing/2014/main" id="{4C9ADDD3-754B-4D6D-A958-3C610F856A21}"/>
            </a:ext>
          </a:extLst>
        </xdr:cNvPr>
        <xdr:cNvSpPr/>
      </xdr:nvSpPr>
      <xdr:spPr>
        <a:xfrm>
          <a:off x="15430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78196</xdr:rowOff>
    </xdr:from>
    <xdr:to>
      <xdr:col>76</xdr:col>
      <xdr:colOff>165100</xdr:colOff>
      <xdr:row>60</xdr:row>
      <xdr:rowOff>8346</xdr:rowOff>
    </xdr:to>
    <xdr:sp macro="" textlink="">
      <xdr:nvSpPr>
        <xdr:cNvPr id="575" name="フローチャート: 判断 574">
          <a:extLst>
            <a:ext uri="{FF2B5EF4-FFF2-40B4-BE49-F238E27FC236}">
              <a16:creationId xmlns:a16="http://schemas.microsoft.com/office/drawing/2014/main" id="{92662F11-ED9C-493F-8461-FED5F4065EE3}"/>
            </a:ext>
          </a:extLst>
        </xdr:cNvPr>
        <xdr:cNvSpPr/>
      </xdr:nvSpPr>
      <xdr:spPr>
        <a:xfrm>
          <a:off x="14541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576" name="フローチャート: 判断 575">
          <a:extLst>
            <a:ext uri="{FF2B5EF4-FFF2-40B4-BE49-F238E27FC236}">
              <a16:creationId xmlns:a16="http://schemas.microsoft.com/office/drawing/2014/main" id="{3AD003D0-553C-4B61-BA68-A223F5D73327}"/>
            </a:ext>
          </a:extLst>
        </xdr:cNvPr>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133713</xdr:rowOff>
    </xdr:from>
    <xdr:to>
      <xdr:col>67</xdr:col>
      <xdr:colOff>101600</xdr:colOff>
      <xdr:row>59</xdr:row>
      <xdr:rowOff>63863</xdr:rowOff>
    </xdr:to>
    <xdr:sp macro="" textlink="">
      <xdr:nvSpPr>
        <xdr:cNvPr id="577" name="フローチャート: 判断 576">
          <a:extLst>
            <a:ext uri="{FF2B5EF4-FFF2-40B4-BE49-F238E27FC236}">
              <a16:creationId xmlns:a16="http://schemas.microsoft.com/office/drawing/2014/main" id="{FB3E979E-5901-4BA8-8858-6CB6971EC6D5}"/>
            </a:ext>
          </a:extLst>
        </xdr:cNvPr>
        <xdr:cNvSpPr/>
      </xdr:nvSpPr>
      <xdr:spPr>
        <a:xfrm>
          <a:off x="127635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38759397-AF61-4A38-B5B8-0A953A8913C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id="{785DF40D-BA40-4BA4-9E1C-720B7F26289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0" name="テキスト ボックス 579">
          <a:extLst>
            <a:ext uri="{FF2B5EF4-FFF2-40B4-BE49-F238E27FC236}">
              <a16:creationId xmlns:a16="http://schemas.microsoft.com/office/drawing/2014/main" id="{63BE61F8-B7CB-4FD7-B1A8-578799072CA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1" name="テキスト ボックス 580">
          <a:extLst>
            <a:ext uri="{FF2B5EF4-FFF2-40B4-BE49-F238E27FC236}">
              <a16:creationId xmlns:a16="http://schemas.microsoft.com/office/drawing/2014/main" id="{5AB17F07-8B54-4499-9901-812C03AC531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2" name="テキスト ボックス 581">
          <a:extLst>
            <a:ext uri="{FF2B5EF4-FFF2-40B4-BE49-F238E27FC236}">
              <a16:creationId xmlns:a16="http://schemas.microsoft.com/office/drawing/2014/main" id="{08D3F3CA-D141-4CE7-B936-0801E0ED97A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47172</xdr:rowOff>
    </xdr:from>
    <xdr:to>
      <xdr:col>85</xdr:col>
      <xdr:colOff>177800</xdr:colOff>
      <xdr:row>56</xdr:row>
      <xdr:rowOff>148772</xdr:rowOff>
    </xdr:to>
    <xdr:sp macro="" textlink="">
      <xdr:nvSpPr>
        <xdr:cNvPr id="583" name="楕円 582">
          <a:extLst>
            <a:ext uri="{FF2B5EF4-FFF2-40B4-BE49-F238E27FC236}">
              <a16:creationId xmlns:a16="http://schemas.microsoft.com/office/drawing/2014/main" id="{95AAE401-26F6-4DA1-A628-EAEFA5A77993}"/>
            </a:ext>
          </a:extLst>
        </xdr:cNvPr>
        <xdr:cNvSpPr/>
      </xdr:nvSpPr>
      <xdr:spPr>
        <a:xfrm>
          <a:off x="16268700" y="964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70049</xdr:rowOff>
    </xdr:from>
    <xdr:ext cx="405111" cy="259045"/>
    <xdr:sp macro="" textlink="">
      <xdr:nvSpPr>
        <xdr:cNvPr id="584" name="【保健センター・保健所】&#10;有形固定資産減価償却率該当値テキスト">
          <a:extLst>
            <a:ext uri="{FF2B5EF4-FFF2-40B4-BE49-F238E27FC236}">
              <a16:creationId xmlns:a16="http://schemas.microsoft.com/office/drawing/2014/main" id="{449FCA17-553B-405B-9ADE-11B5300EA914}"/>
            </a:ext>
          </a:extLst>
        </xdr:cNvPr>
        <xdr:cNvSpPr txBox="1"/>
      </xdr:nvSpPr>
      <xdr:spPr>
        <a:xfrm>
          <a:off x="16357600" y="9499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14515</xdr:rowOff>
    </xdr:from>
    <xdr:to>
      <xdr:col>81</xdr:col>
      <xdr:colOff>101600</xdr:colOff>
      <xdr:row>56</xdr:row>
      <xdr:rowOff>116115</xdr:rowOff>
    </xdr:to>
    <xdr:sp macro="" textlink="">
      <xdr:nvSpPr>
        <xdr:cNvPr id="585" name="楕円 584">
          <a:extLst>
            <a:ext uri="{FF2B5EF4-FFF2-40B4-BE49-F238E27FC236}">
              <a16:creationId xmlns:a16="http://schemas.microsoft.com/office/drawing/2014/main" id="{0A5F2DCC-1054-469B-97DF-CB086831CE54}"/>
            </a:ext>
          </a:extLst>
        </xdr:cNvPr>
        <xdr:cNvSpPr/>
      </xdr:nvSpPr>
      <xdr:spPr>
        <a:xfrm>
          <a:off x="15430500" y="961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65315</xdr:rowOff>
    </xdr:from>
    <xdr:to>
      <xdr:col>85</xdr:col>
      <xdr:colOff>127000</xdr:colOff>
      <xdr:row>56</xdr:row>
      <xdr:rowOff>97972</xdr:rowOff>
    </xdr:to>
    <xdr:cxnSp macro="">
      <xdr:nvCxnSpPr>
        <xdr:cNvPr id="586" name="直線コネクタ 585">
          <a:extLst>
            <a:ext uri="{FF2B5EF4-FFF2-40B4-BE49-F238E27FC236}">
              <a16:creationId xmlns:a16="http://schemas.microsoft.com/office/drawing/2014/main" id="{B6293E64-B035-4BD7-81F0-6409454AA9DA}"/>
            </a:ext>
          </a:extLst>
        </xdr:cNvPr>
        <xdr:cNvCxnSpPr/>
      </xdr:nvCxnSpPr>
      <xdr:spPr>
        <a:xfrm>
          <a:off x="15481300" y="96665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153307</xdr:rowOff>
    </xdr:from>
    <xdr:to>
      <xdr:col>76</xdr:col>
      <xdr:colOff>165100</xdr:colOff>
      <xdr:row>56</xdr:row>
      <xdr:rowOff>83457</xdr:rowOff>
    </xdr:to>
    <xdr:sp macro="" textlink="">
      <xdr:nvSpPr>
        <xdr:cNvPr id="587" name="楕円 586">
          <a:extLst>
            <a:ext uri="{FF2B5EF4-FFF2-40B4-BE49-F238E27FC236}">
              <a16:creationId xmlns:a16="http://schemas.microsoft.com/office/drawing/2014/main" id="{3A445276-383D-4855-A558-DBB1CEE30413}"/>
            </a:ext>
          </a:extLst>
        </xdr:cNvPr>
        <xdr:cNvSpPr/>
      </xdr:nvSpPr>
      <xdr:spPr>
        <a:xfrm>
          <a:off x="14541500" y="958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32657</xdr:rowOff>
    </xdr:from>
    <xdr:to>
      <xdr:col>81</xdr:col>
      <xdr:colOff>50800</xdr:colOff>
      <xdr:row>56</xdr:row>
      <xdr:rowOff>65315</xdr:rowOff>
    </xdr:to>
    <xdr:cxnSp macro="">
      <xdr:nvCxnSpPr>
        <xdr:cNvPr id="588" name="直線コネクタ 587">
          <a:extLst>
            <a:ext uri="{FF2B5EF4-FFF2-40B4-BE49-F238E27FC236}">
              <a16:creationId xmlns:a16="http://schemas.microsoft.com/office/drawing/2014/main" id="{06AA0DC1-5BBE-4B30-BE2C-CE37A1BD1C85}"/>
            </a:ext>
          </a:extLst>
        </xdr:cNvPr>
        <xdr:cNvCxnSpPr/>
      </xdr:nvCxnSpPr>
      <xdr:spPr>
        <a:xfrm>
          <a:off x="14592300" y="96338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7637</xdr:rowOff>
    </xdr:from>
    <xdr:ext cx="405111" cy="259045"/>
    <xdr:sp macro="" textlink="">
      <xdr:nvSpPr>
        <xdr:cNvPr id="589" name="n_1aveValue【保健センター・保健所】&#10;有形固定資産減価償却率">
          <a:extLst>
            <a:ext uri="{FF2B5EF4-FFF2-40B4-BE49-F238E27FC236}">
              <a16:creationId xmlns:a16="http://schemas.microsoft.com/office/drawing/2014/main" id="{C004783D-14E1-4CF4-B4D1-A97CE5EBB460}"/>
            </a:ext>
          </a:extLst>
        </xdr:cNvPr>
        <xdr:cNvSpPr txBox="1"/>
      </xdr:nvSpPr>
      <xdr:spPr>
        <a:xfrm>
          <a:off x="152660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170923</xdr:rowOff>
    </xdr:from>
    <xdr:ext cx="405111" cy="259045"/>
    <xdr:sp macro="" textlink="">
      <xdr:nvSpPr>
        <xdr:cNvPr id="590" name="n_2aveValue【保健センター・保健所】&#10;有形固定資産減価償却率">
          <a:extLst>
            <a:ext uri="{FF2B5EF4-FFF2-40B4-BE49-F238E27FC236}">
              <a16:creationId xmlns:a16="http://schemas.microsoft.com/office/drawing/2014/main" id="{F7DFB1AA-17CF-4BC3-B16E-8DCAD7861DAA}"/>
            </a:ext>
          </a:extLst>
        </xdr:cNvPr>
        <xdr:cNvSpPr txBox="1"/>
      </xdr:nvSpPr>
      <xdr:spPr>
        <a:xfrm>
          <a:off x="14389744"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147337</xdr:rowOff>
    </xdr:from>
    <xdr:ext cx="405111" cy="259045"/>
    <xdr:sp macro="" textlink="">
      <xdr:nvSpPr>
        <xdr:cNvPr id="591" name="n_3aveValue【保健センター・保健所】&#10;有形固定資産減価償却率">
          <a:extLst>
            <a:ext uri="{FF2B5EF4-FFF2-40B4-BE49-F238E27FC236}">
              <a16:creationId xmlns:a16="http://schemas.microsoft.com/office/drawing/2014/main" id="{37214B4C-585F-4620-894E-8E66CFEBF71B}"/>
            </a:ext>
          </a:extLst>
        </xdr:cNvPr>
        <xdr:cNvSpPr txBox="1"/>
      </xdr:nvSpPr>
      <xdr:spPr>
        <a:xfrm>
          <a:off x="13500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80390</xdr:rowOff>
    </xdr:from>
    <xdr:ext cx="405111" cy="259045"/>
    <xdr:sp macro="" textlink="">
      <xdr:nvSpPr>
        <xdr:cNvPr id="592" name="n_4aveValue【保健センター・保健所】&#10;有形固定資産減価償却率">
          <a:extLst>
            <a:ext uri="{FF2B5EF4-FFF2-40B4-BE49-F238E27FC236}">
              <a16:creationId xmlns:a16="http://schemas.microsoft.com/office/drawing/2014/main" id="{E2B9A92A-F0CC-43A3-8E41-1786847D7120}"/>
            </a:ext>
          </a:extLst>
        </xdr:cNvPr>
        <xdr:cNvSpPr txBox="1"/>
      </xdr:nvSpPr>
      <xdr:spPr>
        <a:xfrm>
          <a:off x="126117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132642</xdr:rowOff>
    </xdr:from>
    <xdr:ext cx="405111" cy="259045"/>
    <xdr:sp macro="" textlink="">
      <xdr:nvSpPr>
        <xdr:cNvPr id="593" name="n_1mainValue【保健センター・保健所】&#10;有形固定資産減価償却率">
          <a:extLst>
            <a:ext uri="{FF2B5EF4-FFF2-40B4-BE49-F238E27FC236}">
              <a16:creationId xmlns:a16="http://schemas.microsoft.com/office/drawing/2014/main" id="{7CCB5090-32C2-4F8D-B3FA-853047CF7599}"/>
            </a:ext>
          </a:extLst>
        </xdr:cNvPr>
        <xdr:cNvSpPr txBox="1"/>
      </xdr:nvSpPr>
      <xdr:spPr>
        <a:xfrm>
          <a:off x="15266044" y="939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99984</xdr:rowOff>
    </xdr:from>
    <xdr:ext cx="405111" cy="259045"/>
    <xdr:sp macro="" textlink="">
      <xdr:nvSpPr>
        <xdr:cNvPr id="594" name="n_2mainValue【保健センター・保健所】&#10;有形固定資産減価償却率">
          <a:extLst>
            <a:ext uri="{FF2B5EF4-FFF2-40B4-BE49-F238E27FC236}">
              <a16:creationId xmlns:a16="http://schemas.microsoft.com/office/drawing/2014/main" id="{F02E4A35-9CCE-4DB8-B3B0-0D59782C34D6}"/>
            </a:ext>
          </a:extLst>
        </xdr:cNvPr>
        <xdr:cNvSpPr txBox="1"/>
      </xdr:nvSpPr>
      <xdr:spPr>
        <a:xfrm>
          <a:off x="14389744" y="9358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95" name="正方形/長方形 594">
          <a:extLst>
            <a:ext uri="{FF2B5EF4-FFF2-40B4-BE49-F238E27FC236}">
              <a16:creationId xmlns:a16="http://schemas.microsoft.com/office/drawing/2014/main" id="{F6E07A9D-8E65-4C2F-8A75-E0FBE065CDB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96" name="正方形/長方形 595">
          <a:extLst>
            <a:ext uri="{FF2B5EF4-FFF2-40B4-BE49-F238E27FC236}">
              <a16:creationId xmlns:a16="http://schemas.microsoft.com/office/drawing/2014/main" id="{5CA9FEC8-3E7B-45CB-BDA4-D22CE21C851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97" name="正方形/長方形 596">
          <a:extLst>
            <a:ext uri="{FF2B5EF4-FFF2-40B4-BE49-F238E27FC236}">
              <a16:creationId xmlns:a16="http://schemas.microsoft.com/office/drawing/2014/main" id="{9A44DC16-5BE5-4B5B-852B-82B553A4CE9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98" name="正方形/長方形 597">
          <a:extLst>
            <a:ext uri="{FF2B5EF4-FFF2-40B4-BE49-F238E27FC236}">
              <a16:creationId xmlns:a16="http://schemas.microsoft.com/office/drawing/2014/main" id="{5FA13642-F87A-4B28-AFB7-DA0528A33AD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99" name="正方形/長方形 598">
          <a:extLst>
            <a:ext uri="{FF2B5EF4-FFF2-40B4-BE49-F238E27FC236}">
              <a16:creationId xmlns:a16="http://schemas.microsoft.com/office/drawing/2014/main" id="{FE85C24F-13DE-4BEA-828A-01ABDC63D03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0" name="正方形/長方形 599">
          <a:extLst>
            <a:ext uri="{FF2B5EF4-FFF2-40B4-BE49-F238E27FC236}">
              <a16:creationId xmlns:a16="http://schemas.microsoft.com/office/drawing/2014/main" id="{4B12DBB2-7A9C-4C46-AE31-9F27C2421A0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1" name="正方形/長方形 600">
          <a:extLst>
            <a:ext uri="{FF2B5EF4-FFF2-40B4-BE49-F238E27FC236}">
              <a16:creationId xmlns:a16="http://schemas.microsoft.com/office/drawing/2014/main" id="{49FCECB1-771A-480D-8C26-76DFAC29D01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2" name="正方形/長方形 601">
          <a:extLst>
            <a:ext uri="{FF2B5EF4-FFF2-40B4-BE49-F238E27FC236}">
              <a16:creationId xmlns:a16="http://schemas.microsoft.com/office/drawing/2014/main" id="{3A8801CD-8D3B-4792-8CE6-D83B0F93758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03" name="テキスト ボックス 602">
          <a:extLst>
            <a:ext uri="{FF2B5EF4-FFF2-40B4-BE49-F238E27FC236}">
              <a16:creationId xmlns:a16="http://schemas.microsoft.com/office/drawing/2014/main" id="{DAA2E077-54CE-41AF-8950-D322B7C8290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04" name="直線コネクタ 603">
          <a:extLst>
            <a:ext uri="{FF2B5EF4-FFF2-40B4-BE49-F238E27FC236}">
              <a16:creationId xmlns:a16="http://schemas.microsoft.com/office/drawing/2014/main" id="{FAC793E6-AD53-4A72-9BEA-05AA3A2555F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05" name="直線コネクタ 604">
          <a:extLst>
            <a:ext uri="{FF2B5EF4-FFF2-40B4-BE49-F238E27FC236}">
              <a16:creationId xmlns:a16="http://schemas.microsoft.com/office/drawing/2014/main" id="{FC42934D-86B2-4D43-96C0-C943CA22AFDF}"/>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06" name="テキスト ボックス 605">
          <a:extLst>
            <a:ext uri="{FF2B5EF4-FFF2-40B4-BE49-F238E27FC236}">
              <a16:creationId xmlns:a16="http://schemas.microsoft.com/office/drawing/2014/main" id="{CBA01C2A-41E7-4AD7-B615-5658DE78B728}"/>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07" name="直線コネクタ 606">
          <a:extLst>
            <a:ext uri="{FF2B5EF4-FFF2-40B4-BE49-F238E27FC236}">
              <a16:creationId xmlns:a16="http://schemas.microsoft.com/office/drawing/2014/main" id="{DFDED664-7B22-43CC-97DD-2F3ADC64BF72}"/>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08" name="テキスト ボックス 607">
          <a:extLst>
            <a:ext uri="{FF2B5EF4-FFF2-40B4-BE49-F238E27FC236}">
              <a16:creationId xmlns:a16="http://schemas.microsoft.com/office/drawing/2014/main" id="{76038E71-E0B3-41A1-963A-BA466FC30A2D}"/>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09" name="直線コネクタ 608">
          <a:extLst>
            <a:ext uri="{FF2B5EF4-FFF2-40B4-BE49-F238E27FC236}">
              <a16:creationId xmlns:a16="http://schemas.microsoft.com/office/drawing/2014/main" id="{2CEFB5B6-E92D-42F5-8A8A-BBF36736CA85}"/>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10" name="テキスト ボックス 609">
          <a:extLst>
            <a:ext uri="{FF2B5EF4-FFF2-40B4-BE49-F238E27FC236}">
              <a16:creationId xmlns:a16="http://schemas.microsoft.com/office/drawing/2014/main" id="{271B419B-7933-4855-A543-431E1E7B8FCF}"/>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11" name="直線コネクタ 610">
          <a:extLst>
            <a:ext uri="{FF2B5EF4-FFF2-40B4-BE49-F238E27FC236}">
              <a16:creationId xmlns:a16="http://schemas.microsoft.com/office/drawing/2014/main" id="{D3448D37-6ADE-48FA-B1D7-704B8914E391}"/>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12" name="テキスト ボックス 611">
          <a:extLst>
            <a:ext uri="{FF2B5EF4-FFF2-40B4-BE49-F238E27FC236}">
              <a16:creationId xmlns:a16="http://schemas.microsoft.com/office/drawing/2014/main" id="{4189632D-60A1-4B67-9F60-A4E986F807C5}"/>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13" name="直線コネクタ 612">
          <a:extLst>
            <a:ext uri="{FF2B5EF4-FFF2-40B4-BE49-F238E27FC236}">
              <a16:creationId xmlns:a16="http://schemas.microsoft.com/office/drawing/2014/main" id="{4C053517-4D2A-4689-8CEB-45BC0671EC6A}"/>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14" name="テキスト ボックス 613">
          <a:extLst>
            <a:ext uri="{FF2B5EF4-FFF2-40B4-BE49-F238E27FC236}">
              <a16:creationId xmlns:a16="http://schemas.microsoft.com/office/drawing/2014/main" id="{9C1E094F-25D2-4987-99C2-A8EEB5EC73CD}"/>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15" name="直線コネクタ 614">
          <a:extLst>
            <a:ext uri="{FF2B5EF4-FFF2-40B4-BE49-F238E27FC236}">
              <a16:creationId xmlns:a16="http://schemas.microsoft.com/office/drawing/2014/main" id="{D17E0C8B-01F6-4E7F-A397-C183C7257188}"/>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16" name="テキスト ボックス 615">
          <a:extLst>
            <a:ext uri="{FF2B5EF4-FFF2-40B4-BE49-F238E27FC236}">
              <a16:creationId xmlns:a16="http://schemas.microsoft.com/office/drawing/2014/main" id="{719FA697-4801-4054-A6DB-D2EB08E19414}"/>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17" name="直線コネクタ 616">
          <a:extLst>
            <a:ext uri="{FF2B5EF4-FFF2-40B4-BE49-F238E27FC236}">
              <a16:creationId xmlns:a16="http://schemas.microsoft.com/office/drawing/2014/main" id="{9C918110-26A6-4662-AD4D-CFB8E9FC93F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18" name="テキスト ボックス 617">
          <a:extLst>
            <a:ext uri="{FF2B5EF4-FFF2-40B4-BE49-F238E27FC236}">
              <a16:creationId xmlns:a16="http://schemas.microsoft.com/office/drawing/2014/main" id="{61B0B754-2328-4622-8B98-1F856B1AAE7F}"/>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19" name="【保健センター・保健所】&#10;一人当たり面積グラフ枠">
          <a:extLst>
            <a:ext uri="{FF2B5EF4-FFF2-40B4-BE49-F238E27FC236}">
              <a16:creationId xmlns:a16="http://schemas.microsoft.com/office/drawing/2014/main" id="{364F14DC-451A-4EED-B503-73F044E30C2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42454</xdr:rowOff>
    </xdr:from>
    <xdr:to>
      <xdr:col>116</xdr:col>
      <xdr:colOff>62864</xdr:colOff>
      <xdr:row>64</xdr:row>
      <xdr:rowOff>88174</xdr:rowOff>
    </xdr:to>
    <xdr:cxnSp macro="">
      <xdr:nvCxnSpPr>
        <xdr:cNvPr id="620" name="直線コネクタ 619">
          <a:extLst>
            <a:ext uri="{FF2B5EF4-FFF2-40B4-BE49-F238E27FC236}">
              <a16:creationId xmlns:a16="http://schemas.microsoft.com/office/drawing/2014/main" id="{DE70D47F-DB32-437C-B3D6-67D83FF1C44B}"/>
            </a:ext>
          </a:extLst>
        </xdr:cNvPr>
        <xdr:cNvCxnSpPr/>
      </xdr:nvCxnSpPr>
      <xdr:spPr>
        <a:xfrm flipV="1">
          <a:off x="22160864" y="964365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621" name="【保健センター・保健所】&#10;一人当たり面積最小値テキスト">
          <a:extLst>
            <a:ext uri="{FF2B5EF4-FFF2-40B4-BE49-F238E27FC236}">
              <a16:creationId xmlns:a16="http://schemas.microsoft.com/office/drawing/2014/main" id="{DC899F8A-69F2-48F2-A4C3-36FEC0EC9F6B}"/>
            </a:ext>
          </a:extLst>
        </xdr:cNvPr>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622" name="直線コネクタ 621">
          <a:extLst>
            <a:ext uri="{FF2B5EF4-FFF2-40B4-BE49-F238E27FC236}">
              <a16:creationId xmlns:a16="http://schemas.microsoft.com/office/drawing/2014/main" id="{0B1FF09B-3FB4-4043-A61F-3BC185474E6A}"/>
            </a:ext>
          </a:extLst>
        </xdr:cNvPr>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160581</xdr:rowOff>
    </xdr:from>
    <xdr:ext cx="469744" cy="259045"/>
    <xdr:sp macro="" textlink="">
      <xdr:nvSpPr>
        <xdr:cNvPr id="623" name="【保健センター・保健所】&#10;一人当たり面積最大値テキスト">
          <a:extLst>
            <a:ext uri="{FF2B5EF4-FFF2-40B4-BE49-F238E27FC236}">
              <a16:creationId xmlns:a16="http://schemas.microsoft.com/office/drawing/2014/main" id="{89D22DCC-442A-4E34-8277-87CAE1D7B50F}"/>
            </a:ext>
          </a:extLst>
        </xdr:cNvPr>
        <xdr:cNvSpPr txBox="1"/>
      </xdr:nvSpPr>
      <xdr:spPr>
        <a:xfrm>
          <a:off x="22199600" y="9418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42454</xdr:rowOff>
    </xdr:from>
    <xdr:to>
      <xdr:col>116</xdr:col>
      <xdr:colOff>152400</xdr:colOff>
      <xdr:row>56</xdr:row>
      <xdr:rowOff>42454</xdr:rowOff>
    </xdr:to>
    <xdr:cxnSp macro="">
      <xdr:nvCxnSpPr>
        <xdr:cNvPr id="624" name="直線コネクタ 623">
          <a:extLst>
            <a:ext uri="{FF2B5EF4-FFF2-40B4-BE49-F238E27FC236}">
              <a16:creationId xmlns:a16="http://schemas.microsoft.com/office/drawing/2014/main" id="{86125EAF-DCA9-46F6-857E-A8A536E24513}"/>
            </a:ext>
          </a:extLst>
        </xdr:cNvPr>
        <xdr:cNvCxnSpPr/>
      </xdr:nvCxnSpPr>
      <xdr:spPr>
        <a:xfrm>
          <a:off x="22072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20700</xdr:rowOff>
    </xdr:from>
    <xdr:ext cx="469744" cy="259045"/>
    <xdr:sp macro="" textlink="">
      <xdr:nvSpPr>
        <xdr:cNvPr id="625" name="【保健センター・保健所】&#10;一人当たり面積平均値テキスト">
          <a:extLst>
            <a:ext uri="{FF2B5EF4-FFF2-40B4-BE49-F238E27FC236}">
              <a16:creationId xmlns:a16="http://schemas.microsoft.com/office/drawing/2014/main" id="{B7EFEA05-C66C-438E-AC4C-82704CA170EE}"/>
            </a:ext>
          </a:extLst>
        </xdr:cNvPr>
        <xdr:cNvSpPr txBox="1"/>
      </xdr:nvSpPr>
      <xdr:spPr>
        <a:xfrm>
          <a:off x="22199600" y="10822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42273</xdr:rowOff>
    </xdr:from>
    <xdr:to>
      <xdr:col>116</xdr:col>
      <xdr:colOff>114300</xdr:colOff>
      <xdr:row>63</xdr:row>
      <xdr:rowOff>143873</xdr:rowOff>
    </xdr:to>
    <xdr:sp macro="" textlink="">
      <xdr:nvSpPr>
        <xdr:cNvPr id="626" name="フローチャート: 判断 625">
          <a:extLst>
            <a:ext uri="{FF2B5EF4-FFF2-40B4-BE49-F238E27FC236}">
              <a16:creationId xmlns:a16="http://schemas.microsoft.com/office/drawing/2014/main" id="{029BF5E7-47DD-4964-9ED9-9E1830F39AE4}"/>
            </a:ext>
          </a:extLst>
        </xdr:cNvPr>
        <xdr:cNvSpPr/>
      </xdr:nvSpPr>
      <xdr:spPr>
        <a:xfrm>
          <a:off x="221107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48804</xdr:rowOff>
    </xdr:from>
    <xdr:to>
      <xdr:col>112</xdr:col>
      <xdr:colOff>38100</xdr:colOff>
      <xdr:row>63</xdr:row>
      <xdr:rowOff>150404</xdr:rowOff>
    </xdr:to>
    <xdr:sp macro="" textlink="">
      <xdr:nvSpPr>
        <xdr:cNvPr id="627" name="フローチャート: 判断 626">
          <a:extLst>
            <a:ext uri="{FF2B5EF4-FFF2-40B4-BE49-F238E27FC236}">
              <a16:creationId xmlns:a16="http://schemas.microsoft.com/office/drawing/2014/main" id="{3789D513-5D2C-4C7A-9206-DD81FCD8C013}"/>
            </a:ext>
          </a:extLst>
        </xdr:cNvPr>
        <xdr:cNvSpPr/>
      </xdr:nvSpPr>
      <xdr:spPr>
        <a:xfrm>
          <a:off x="21272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71665</xdr:rowOff>
    </xdr:from>
    <xdr:to>
      <xdr:col>107</xdr:col>
      <xdr:colOff>101600</xdr:colOff>
      <xdr:row>64</xdr:row>
      <xdr:rowOff>1815</xdr:rowOff>
    </xdr:to>
    <xdr:sp macro="" textlink="">
      <xdr:nvSpPr>
        <xdr:cNvPr id="628" name="フローチャート: 判断 627">
          <a:extLst>
            <a:ext uri="{FF2B5EF4-FFF2-40B4-BE49-F238E27FC236}">
              <a16:creationId xmlns:a16="http://schemas.microsoft.com/office/drawing/2014/main" id="{0D51535A-B6DC-496A-AC96-81C5556F2A09}"/>
            </a:ext>
          </a:extLst>
        </xdr:cNvPr>
        <xdr:cNvSpPr/>
      </xdr:nvSpPr>
      <xdr:spPr>
        <a:xfrm>
          <a:off x="20383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58601</xdr:rowOff>
    </xdr:from>
    <xdr:to>
      <xdr:col>102</xdr:col>
      <xdr:colOff>165100</xdr:colOff>
      <xdr:row>63</xdr:row>
      <xdr:rowOff>160201</xdr:rowOff>
    </xdr:to>
    <xdr:sp macro="" textlink="">
      <xdr:nvSpPr>
        <xdr:cNvPr id="629" name="フローチャート: 判断 628">
          <a:extLst>
            <a:ext uri="{FF2B5EF4-FFF2-40B4-BE49-F238E27FC236}">
              <a16:creationId xmlns:a16="http://schemas.microsoft.com/office/drawing/2014/main" id="{9EE7D335-8998-40BB-8828-0774647456AA}"/>
            </a:ext>
          </a:extLst>
        </xdr:cNvPr>
        <xdr:cNvSpPr/>
      </xdr:nvSpPr>
      <xdr:spPr>
        <a:xfrm>
          <a:off x="19494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16147</xdr:rowOff>
    </xdr:from>
    <xdr:to>
      <xdr:col>98</xdr:col>
      <xdr:colOff>38100</xdr:colOff>
      <xdr:row>63</xdr:row>
      <xdr:rowOff>117747</xdr:rowOff>
    </xdr:to>
    <xdr:sp macro="" textlink="">
      <xdr:nvSpPr>
        <xdr:cNvPr id="630" name="フローチャート: 判断 629">
          <a:extLst>
            <a:ext uri="{FF2B5EF4-FFF2-40B4-BE49-F238E27FC236}">
              <a16:creationId xmlns:a16="http://schemas.microsoft.com/office/drawing/2014/main" id="{519A04D1-254C-401D-9A4C-0864510CA1CF}"/>
            </a:ext>
          </a:extLst>
        </xdr:cNvPr>
        <xdr:cNvSpPr/>
      </xdr:nvSpPr>
      <xdr:spPr>
        <a:xfrm>
          <a:off x="18605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1" name="テキスト ボックス 630">
          <a:extLst>
            <a:ext uri="{FF2B5EF4-FFF2-40B4-BE49-F238E27FC236}">
              <a16:creationId xmlns:a16="http://schemas.microsoft.com/office/drawing/2014/main" id="{46701325-B7B2-4D2F-A02C-0723DE11210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2" name="テキスト ボックス 631">
          <a:extLst>
            <a:ext uri="{FF2B5EF4-FFF2-40B4-BE49-F238E27FC236}">
              <a16:creationId xmlns:a16="http://schemas.microsoft.com/office/drawing/2014/main" id="{08ECAFFD-45D8-4BBF-926C-0C88991CDA5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3" name="テキスト ボックス 632">
          <a:extLst>
            <a:ext uri="{FF2B5EF4-FFF2-40B4-BE49-F238E27FC236}">
              <a16:creationId xmlns:a16="http://schemas.microsoft.com/office/drawing/2014/main" id="{B7DFC809-4953-4752-A35A-A96940AD4F7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95516D86-A361-41BD-846A-9D06F8CB100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3B099C30-225D-4DCE-91EF-22821DB93B5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125549</xdr:rowOff>
    </xdr:from>
    <xdr:to>
      <xdr:col>116</xdr:col>
      <xdr:colOff>114300</xdr:colOff>
      <xdr:row>63</xdr:row>
      <xdr:rowOff>55699</xdr:rowOff>
    </xdr:to>
    <xdr:sp macro="" textlink="">
      <xdr:nvSpPr>
        <xdr:cNvPr id="636" name="楕円 635">
          <a:extLst>
            <a:ext uri="{FF2B5EF4-FFF2-40B4-BE49-F238E27FC236}">
              <a16:creationId xmlns:a16="http://schemas.microsoft.com/office/drawing/2014/main" id="{59D193DE-2AA0-4991-AB5A-D2BED05865EF}"/>
            </a:ext>
          </a:extLst>
        </xdr:cNvPr>
        <xdr:cNvSpPr/>
      </xdr:nvSpPr>
      <xdr:spPr>
        <a:xfrm>
          <a:off x="22110700" y="1075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148426</xdr:rowOff>
    </xdr:from>
    <xdr:ext cx="469744" cy="259045"/>
    <xdr:sp macro="" textlink="">
      <xdr:nvSpPr>
        <xdr:cNvPr id="637" name="【保健センター・保健所】&#10;一人当たり面積該当値テキスト">
          <a:extLst>
            <a:ext uri="{FF2B5EF4-FFF2-40B4-BE49-F238E27FC236}">
              <a16:creationId xmlns:a16="http://schemas.microsoft.com/office/drawing/2014/main" id="{0D716FDA-0913-42FE-956C-E0E4FF45D595}"/>
            </a:ext>
          </a:extLst>
        </xdr:cNvPr>
        <xdr:cNvSpPr txBox="1"/>
      </xdr:nvSpPr>
      <xdr:spPr>
        <a:xfrm>
          <a:off x="22199600" y="10606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52070</xdr:rowOff>
    </xdr:from>
    <xdr:to>
      <xdr:col>112</xdr:col>
      <xdr:colOff>38100</xdr:colOff>
      <xdr:row>63</xdr:row>
      <xdr:rowOff>153670</xdr:rowOff>
    </xdr:to>
    <xdr:sp macro="" textlink="">
      <xdr:nvSpPr>
        <xdr:cNvPr id="638" name="楕円 637">
          <a:extLst>
            <a:ext uri="{FF2B5EF4-FFF2-40B4-BE49-F238E27FC236}">
              <a16:creationId xmlns:a16="http://schemas.microsoft.com/office/drawing/2014/main" id="{E577BEB2-9EAE-4F9F-87E8-51960202EA14}"/>
            </a:ext>
          </a:extLst>
        </xdr:cNvPr>
        <xdr:cNvSpPr/>
      </xdr:nvSpPr>
      <xdr:spPr>
        <a:xfrm>
          <a:off x="21272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4899</xdr:rowOff>
    </xdr:from>
    <xdr:to>
      <xdr:col>116</xdr:col>
      <xdr:colOff>63500</xdr:colOff>
      <xdr:row>63</xdr:row>
      <xdr:rowOff>102870</xdr:rowOff>
    </xdr:to>
    <xdr:cxnSp macro="">
      <xdr:nvCxnSpPr>
        <xdr:cNvPr id="639" name="直線コネクタ 638">
          <a:extLst>
            <a:ext uri="{FF2B5EF4-FFF2-40B4-BE49-F238E27FC236}">
              <a16:creationId xmlns:a16="http://schemas.microsoft.com/office/drawing/2014/main" id="{FCBC3564-20DC-4B20-8209-48BC9BAD58B7}"/>
            </a:ext>
          </a:extLst>
        </xdr:cNvPr>
        <xdr:cNvCxnSpPr/>
      </xdr:nvCxnSpPr>
      <xdr:spPr>
        <a:xfrm flipV="1">
          <a:off x="21323300" y="10806249"/>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166931</xdr:rowOff>
    </xdr:from>
    <xdr:ext cx="469744" cy="259045"/>
    <xdr:sp macro="" textlink="">
      <xdr:nvSpPr>
        <xdr:cNvPr id="640" name="n_1aveValue【保健センター・保健所】&#10;一人当たり面積">
          <a:extLst>
            <a:ext uri="{FF2B5EF4-FFF2-40B4-BE49-F238E27FC236}">
              <a16:creationId xmlns:a16="http://schemas.microsoft.com/office/drawing/2014/main" id="{AECFA5F9-522E-49D6-AD36-694FAFC6BE94}"/>
            </a:ext>
          </a:extLst>
        </xdr:cNvPr>
        <xdr:cNvSpPr txBox="1"/>
      </xdr:nvSpPr>
      <xdr:spPr>
        <a:xfrm>
          <a:off x="21075727" y="106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18342</xdr:rowOff>
    </xdr:from>
    <xdr:ext cx="469744" cy="259045"/>
    <xdr:sp macro="" textlink="">
      <xdr:nvSpPr>
        <xdr:cNvPr id="641" name="n_2aveValue【保健センター・保健所】&#10;一人当たり面積">
          <a:extLst>
            <a:ext uri="{FF2B5EF4-FFF2-40B4-BE49-F238E27FC236}">
              <a16:creationId xmlns:a16="http://schemas.microsoft.com/office/drawing/2014/main" id="{AAA9C72C-7C3A-4B24-BDF9-30BCC660FA38}"/>
            </a:ext>
          </a:extLst>
        </xdr:cNvPr>
        <xdr:cNvSpPr txBox="1"/>
      </xdr:nvSpPr>
      <xdr:spPr>
        <a:xfrm>
          <a:off x="201994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5278</xdr:rowOff>
    </xdr:from>
    <xdr:ext cx="469744" cy="259045"/>
    <xdr:sp macro="" textlink="">
      <xdr:nvSpPr>
        <xdr:cNvPr id="642" name="n_3aveValue【保健センター・保健所】&#10;一人当たり面積">
          <a:extLst>
            <a:ext uri="{FF2B5EF4-FFF2-40B4-BE49-F238E27FC236}">
              <a16:creationId xmlns:a16="http://schemas.microsoft.com/office/drawing/2014/main" id="{6F8A0323-B0B1-47DB-9C8D-53CCE75ACEC7}"/>
            </a:ext>
          </a:extLst>
        </xdr:cNvPr>
        <xdr:cNvSpPr txBox="1"/>
      </xdr:nvSpPr>
      <xdr:spPr>
        <a:xfrm>
          <a:off x="193104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134274</xdr:rowOff>
    </xdr:from>
    <xdr:ext cx="469744" cy="259045"/>
    <xdr:sp macro="" textlink="">
      <xdr:nvSpPr>
        <xdr:cNvPr id="643" name="n_4aveValue【保健センター・保健所】&#10;一人当たり面積">
          <a:extLst>
            <a:ext uri="{FF2B5EF4-FFF2-40B4-BE49-F238E27FC236}">
              <a16:creationId xmlns:a16="http://schemas.microsoft.com/office/drawing/2014/main" id="{513A5A4B-7990-4E3E-BCD7-9D2E2146EE5D}"/>
            </a:ext>
          </a:extLst>
        </xdr:cNvPr>
        <xdr:cNvSpPr txBox="1"/>
      </xdr:nvSpPr>
      <xdr:spPr>
        <a:xfrm>
          <a:off x="18421427" y="1059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144797</xdr:rowOff>
    </xdr:from>
    <xdr:ext cx="469744" cy="259045"/>
    <xdr:sp macro="" textlink="">
      <xdr:nvSpPr>
        <xdr:cNvPr id="644" name="n_1mainValue【保健センター・保健所】&#10;一人当たり面積">
          <a:extLst>
            <a:ext uri="{FF2B5EF4-FFF2-40B4-BE49-F238E27FC236}">
              <a16:creationId xmlns:a16="http://schemas.microsoft.com/office/drawing/2014/main" id="{0C728334-B920-4A07-86F4-E2D83A49E513}"/>
            </a:ext>
          </a:extLst>
        </xdr:cNvPr>
        <xdr:cNvSpPr txBox="1"/>
      </xdr:nvSpPr>
      <xdr:spPr>
        <a:xfrm>
          <a:off x="21075727"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45" name="正方形/長方形 644">
          <a:extLst>
            <a:ext uri="{FF2B5EF4-FFF2-40B4-BE49-F238E27FC236}">
              <a16:creationId xmlns:a16="http://schemas.microsoft.com/office/drawing/2014/main" id="{D352EC4D-20C5-477D-9D43-9A46217F8B6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46" name="正方形/長方形 645">
          <a:extLst>
            <a:ext uri="{FF2B5EF4-FFF2-40B4-BE49-F238E27FC236}">
              <a16:creationId xmlns:a16="http://schemas.microsoft.com/office/drawing/2014/main" id="{6553D88D-191E-42D3-91D9-324FBB15763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47" name="正方形/長方形 646">
          <a:extLst>
            <a:ext uri="{FF2B5EF4-FFF2-40B4-BE49-F238E27FC236}">
              <a16:creationId xmlns:a16="http://schemas.microsoft.com/office/drawing/2014/main" id="{E43327A0-4F56-4FA5-8480-A8975BB1B1B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48" name="正方形/長方形 647">
          <a:extLst>
            <a:ext uri="{FF2B5EF4-FFF2-40B4-BE49-F238E27FC236}">
              <a16:creationId xmlns:a16="http://schemas.microsoft.com/office/drawing/2014/main" id="{C22A5464-E39A-4E0A-ACB0-B1ECC5D5011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49" name="正方形/長方形 648">
          <a:extLst>
            <a:ext uri="{FF2B5EF4-FFF2-40B4-BE49-F238E27FC236}">
              <a16:creationId xmlns:a16="http://schemas.microsoft.com/office/drawing/2014/main" id="{7877DD66-BBA3-41FF-91E9-835E3839CAE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50" name="正方形/長方形 649">
          <a:extLst>
            <a:ext uri="{FF2B5EF4-FFF2-40B4-BE49-F238E27FC236}">
              <a16:creationId xmlns:a16="http://schemas.microsoft.com/office/drawing/2014/main" id="{3EDF080E-B266-4035-9F55-AFE1B2DB472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51" name="正方形/長方形 650">
          <a:extLst>
            <a:ext uri="{FF2B5EF4-FFF2-40B4-BE49-F238E27FC236}">
              <a16:creationId xmlns:a16="http://schemas.microsoft.com/office/drawing/2014/main" id="{AC7E570B-9D43-4C5D-A7DD-57A63CD1E77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2" name="正方形/長方形 651">
          <a:extLst>
            <a:ext uri="{FF2B5EF4-FFF2-40B4-BE49-F238E27FC236}">
              <a16:creationId xmlns:a16="http://schemas.microsoft.com/office/drawing/2014/main" id="{8C3FAD10-6938-4833-96AE-57D675445471}"/>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53" name="テキスト ボックス 652">
          <a:extLst>
            <a:ext uri="{FF2B5EF4-FFF2-40B4-BE49-F238E27FC236}">
              <a16:creationId xmlns:a16="http://schemas.microsoft.com/office/drawing/2014/main" id="{C4223FC3-AB77-46DE-BEA4-3E7F887F4213}"/>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54" name="直線コネクタ 653">
          <a:extLst>
            <a:ext uri="{FF2B5EF4-FFF2-40B4-BE49-F238E27FC236}">
              <a16:creationId xmlns:a16="http://schemas.microsoft.com/office/drawing/2014/main" id="{B8B09454-E4CE-459C-BDA1-557AB29387F5}"/>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55" name="テキスト ボックス 654">
          <a:extLst>
            <a:ext uri="{FF2B5EF4-FFF2-40B4-BE49-F238E27FC236}">
              <a16:creationId xmlns:a16="http://schemas.microsoft.com/office/drawing/2014/main" id="{1CF5618C-4174-4570-A550-97E56FA35A4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56" name="直線コネクタ 655">
          <a:extLst>
            <a:ext uri="{FF2B5EF4-FFF2-40B4-BE49-F238E27FC236}">
              <a16:creationId xmlns:a16="http://schemas.microsoft.com/office/drawing/2014/main" id="{05032077-2C7E-4566-853C-A105B00902C4}"/>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57" name="テキスト ボックス 656">
          <a:extLst>
            <a:ext uri="{FF2B5EF4-FFF2-40B4-BE49-F238E27FC236}">
              <a16:creationId xmlns:a16="http://schemas.microsoft.com/office/drawing/2014/main" id="{3A61016B-3644-4AF8-8DA4-13664CFF17F4}"/>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58" name="直線コネクタ 657">
          <a:extLst>
            <a:ext uri="{FF2B5EF4-FFF2-40B4-BE49-F238E27FC236}">
              <a16:creationId xmlns:a16="http://schemas.microsoft.com/office/drawing/2014/main" id="{752C11D5-98E3-497C-B335-2C35BDD8ADED}"/>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59" name="テキスト ボックス 658">
          <a:extLst>
            <a:ext uri="{FF2B5EF4-FFF2-40B4-BE49-F238E27FC236}">
              <a16:creationId xmlns:a16="http://schemas.microsoft.com/office/drawing/2014/main" id="{8C6688EA-D1CA-44A5-B8A4-BFA489212634}"/>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60" name="直線コネクタ 659">
          <a:extLst>
            <a:ext uri="{FF2B5EF4-FFF2-40B4-BE49-F238E27FC236}">
              <a16:creationId xmlns:a16="http://schemas.microsoft.com/office/drawing/2014/main" id="{125B49A0-DEEA-41AD-B598-C84AB90BED37}"/>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61" name="テキスト ボックス 660">
          <a:extLst>
            <a:ext uri="{FF2B5EF4-FFF2-40B4-BE49-F238E27FC236}">
              <a16:creationId xmlns:a16="http://schemas.microsoft.com/office/drawing/2014/main" id="{6938596D-B319-43DE-AF74-235369F835FF}"/>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62" name="直線コネクタ 661">
          <a:extLst>
            <a:ext uri="{FF2B5EF4-FFF2-40B4-BE49-F238E27FC236}">
              <a16:creationId xmlns:a16="http://schemas.microsoft.com/office/drawing/2014/main" id="{E850A28A-F7CF-44BC-8E56-1356B062EA3F}"/>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63" name="テキスト ボックス 662">
          <a:extLst>
            <a:ext uri="{FF2B5EF4-FFF2-40B4-BE49-F238E27FC236}">
              <a16:creationId xmlns:a16="http://schemas.microsoft.com/office/drawing/2014/main" id="{F612FB63-0171-40C1-B219-85EB9B1573B5}"/>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64" name="直線コネクタ 663">
          <a:extLst>
            <a:ext uri="{FF2B5EF4-FFF2-40B4-BE49-F238E27FC236}">
              <a16:creationId xmlns:a16="http://schemas.microsoft.com/office/drawing/2014/main" id="{9AF0923C-771C-46A4-ACBF-EDA5485BA342}"/>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65" name="テキスト ボックス 664">
          <a:extLst>
            <a:ext uri="{FF2B5EF4-FFF2-40B4-BE49-F238E27FC236}">
              <a16:creationId xmlns:a16="http://schemas.microsoft.com/office/drawing/2014/main" id="{AF6AC5B9-8343-4DDF-8E42-7A8E08EFB049}"/>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66" name="直線コネクタ 665">
          <a:extLst>
            <a:ext uri="{FF2B5EF4-FFF2-40B4-BE49-F238E27FC236}">
              <a16:creationId xmlns:a16="http://schemas.microsoft.com/office/drawing/2014/main" id="{C79FCC32-753C-4260-926C-53AF11D031D9}"/>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67" name="テキスト ボックス 666">
          <a:extLst>
            <a:ext uri="{FF2B5EF4-FFF2-40B4-BE49-F238E27FC236}">
              <a16:creationId xmlns:a16="http://schemas.microsoft.com/office/drawing/2014/main" id="{E0821C1D-263D-4E7A-8374-3E42120D17B6}"/>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68" name="直線コネクタ 667">
          <a:extLst>
            <a:ext uri="{FF2B5EF4-FFF2-40B4-BE49-F238E27FC236}">
              <a16:creationId xmlns:a16="http://schemas.microsoft.com/office/drawing/2014/main" id="{F5CF44EC-DC1C-4A29-8FD8-525E159CDE1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9" name="【消防施設】&#10;有形固定資産減価償却率グラフ枠">
          <a:extLst>
            <a:ext uri="{FF2B5EF4-FFF2-40B4-BE49-F238E27FC236}">
              <a16:creationId xmlns:a16="http://schemas.microsoft.com/office/drawing/2014/main" id="{08CC5F11-448E-473C-A46B-03C0EC8E58BA}"/>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69124</xdr:rowOff>
    </xdr:from>
    <xdr:to>
      <xdr:col>85</xdr:col>
      <xdr:colOff>126364</xdr:colOff>
      <xdr:row>86</xdr:row>
      <xdr:rowOff>168729</xdr:rowOff>
    </xdr:to>
    <xdr:cxnSp macro="">
      <xdr:nvCxnSpPr>
        <xdr:cNvPr id="670" name="直線コネクタ 669">
          <a:extLst>
            <a:ext uri="{FF2B5EF4-FFF2-40B4-BE49-F238E27FC236}">
              <a16:creationId xmlns:a16="http://schemas.microsoft.com/office/drawing/2014/main" id="{D5BF531C-F28D-4E0C-A04C-3A9B89E7EA98}"/>
            </a:ext>
          </a:extLst>
        </xdr:cNvPr>
        <xdr:cNvCxnSpPr/>
      </xdr:nvCxnSpPr>
      <xdr:spPr>
        <a:xfrm flipV="1">
          <a:off x="16318864" y="13442224"/>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71" name="【消防施設】&#10;有形固定資産減価償却率最小値テキスト">
          <a:extLst>
            <a:ext uri="{FF2B5EF4-FFF2-40B4-BE49-F238E27FC236}">
              <a16:creationId xmlns:a16="http://schemas.microsoft.com/office/drawing/2014/main" id="{FA782913-A0BB-43CC-A32F-D9B317852905}"/>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72" name="直線コネクタ 671">
          <a:extLst>
            <a:ext uri="{FF2B5EF4-FFF2-40B4-BE49-F238E27FC236}">
              <a16:creationId xmlns:a16="http://schemas.microsoft.com/office/drawing/2014/main" id="{C19686DE-FD5B-4FB8-9651-9C7020309B3F}"/>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15801</xdr:rowOff>
    </xdr:from>
    <xdr:ext cx="340478" cy="259045"/>
    <xdr:sp macro="" textlink="">
      <xdr:nvSpPr>
        <xdr:cNvPr id="673" name="【消防施設】&#10;有形固定資産減価償却率最大値テキスト">
          <a:extLst>
            <a:ext uri="{FF2B5EF4-FFF2-40B4-BE49-F238E27FC236}">
              <a16:creationId xmlns:a16="http://schemas.microsoft.com/office/drawing/2014/main" id="{51125D94-7AED-414B-B6D7-3666479FF32D}"/>
            </a:ext>
          </a:extLst>
        </xdr:cNvPr>
        <xdr:cNvSpPr txBox="1"/>
      </xdr:nvSpPr>
      <xdr:spPr>
        <a:xfrm>
          <a:off x="16357600" y="1321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69124</xdr:rowOff>
    </xdr:from>
    <xdr:to>
      <xdr:col>86</xdr:col>
      <xdr:colOff>25400</xdr:colOff>
      <xdr:row>78</xdr:row>
      <xdr:rowOff>69124</xdr:rowOff>
    </xdr:to>
    <xdr:cxnSp macro="">
      <xdr:nvCxnSpPr>
        <xdr:cNvPr id="674" name="直線コネクタ 673">
          <a:extLst>
            <a:ext uri="{FF2B5EF4-FFF2-40B4-BE49-F238E27FC236}">
              <a16:creationId xmlns:a16="http://schemas.microsoft.com/office/drawing/2014/main" id="{9E4D2138-DEAC-42D6-9FA9-A6BFC840B968}"/>
            </a:ext>
          </a:extLst>
        </xdr:cNvPr>
        <xdr:cNvCxnSpPr/>
      </xdr:nvCxnSpPr>
      <xdr:spPr>
        <a:xfrm>
          <a:off x="16230600" y="1344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91457</xdr:rowOff>
    </xdr:from>
    <xdr:ext cx="405111" cy="259045"/>
    <xdr:sp macro="" textlink="">
      <xdr:nvSpPr>
        <xdr:cNvPr id="675" name="【消防施設】&#10;有形固定資産減価償却率平均値テキスト">
          <a:extLst>
            <a:ext uri="{FF2B5EF4-FFF2-40B4-BE49-F238E27FC236}">
              <a16:creationId xmlns:a16="http://schemas.microsoft.com/office/drawing/2014/main" id="{CF6708F2-8787-4D9A-98C3-32D88A6AFA46}"/>
            </a:ext>
          </a:extLst>
        </xdr:cNvPr>
        <xdr:cNvSpPr txBox="1"/>
      </xdr:nvSpPr>
      <xdr:spPr>
        <a:xfrm>
          <a:off x="16357600" y="1415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676" name="フローチャート: 判断 675">
          <a:extLst>
            <a:ext uri="{FF2B5EF4-FFF2-40B4-BE49-F238E27FC236}">
              <a16:creationId xmlns:a16="http://schemas.microsoft.com/office/drawing/2014/main" id="{FF7FF22F-EE1F-43DE-B4AA-8C54ACCD4D38}"/>
            </a:ext>
          </a:extLst>
        </xdr:cNvPr>
        <xdr:cNvSpPr/>
      </xdr:nvSpPr>
      <xdr:spPr>
        <a:xfrm>
          <a:off x="16268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677" name="フローチャート: 判断 676">
          <a:extLst>
            <a:ext uri="{FF2B5EF4-FFF2-40B4-BE49-F238E27FC236}">
              <a16:creationId xmlns:a16="http://schemas.microsoft.com/office/drawing/2014/main" id="{060D3067-5F95-428B-B765-0027D94FF993}"/>
            </a:ext>
          </a:extLst>
        </xdr:cNvPr>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13426</xdr:rowOff>
    </xdr:from>
    <xdr:to>
      <xdr:col>76</xdr:col>
      <xdr:colOff>165100</xdr:colOff>
      <xdr:row>82</xdr:row>
      <xdr:rowOff>115026</xdr:rowOff>
    </xdr:to>
    <xdr:sp macro="" textlink="">
      <xdr:nvSpPr>
        <xdr:cNvPr id="678" name="フローチャート: 判断 677">
          <a:extLst>
            <a:ext uri="{FF2B5EF4-FFF2-40B4-BE49-F238E27FC236}">
              <a16:creationId xmlns:a16="http://schemas.microsoft.com/office/drawing/2014/main" id="{447079C3-A7B8-4DC2-86CA-62A48B093044}"/>
            </a:ext>
          </a:extLst>
        </xdr:cNvPr>
        <xdr:cNvSpPr/>
      </xdr:nvSpPr>
      <xdr:spPr>
        <a:xfrm>
          <a:off x="14541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3629</xdr:rowOff>
    </xdr:from>
    <xdr:to>
      <xdr:col>72</xdr:col>
      <xdr:colOff>38100</xdr:colOff>
      <xdr:row>82</xdr:row>
      <xdr:rowOff>105229</xdr:rowOff>
    </xdr:to>
    <xdr:sp macro="" textlink="">
      <xdr:nvSpPr>
        <xdr:cNvPr id="679" name="フローチャート: 判断 678">
          <a:extLst>
            <a:ext uri="{FF2B5EF4-FFF2-40B4-BE49-F238E27FC236}">
              <a16:creationId xmlns:a16="http://schemas.microsoft.com/office/drawing/2014/main" id="{BE2F9CAA-CAB9-434D-9D2E-827C6FBEA9B0}"/>
            </a:ext>
          </a:extLst>
        </xdr:cNvPr>
        <xdr:cNvSpPr/>
      </xdr:nvSpPr>
      <xdr:spPr>
        <a:xfrm>
          <a:off x="13652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114663</xdr:rowOff>
    </xdr:from>
    <xdr:to>
      <xdr:col>67</xdr:col>
      <xdr:colOff>101600</xdr:colOff>
      <xdr:row>82</xdr:row>
      <xdr:rowOff>44813</xdr:rowOff>
    </xdr:to>
    <xdr:sp macro="" textlink="">
      <xdr:nvSpPr>
        <xdr:cNvPr id="680" name="フローチャート: 判断 679">
          <a:extLst>
            <a:ext uri="{FF2B5EF4-FFF2-40B4-BE49-F238E27FC236}">
              <a16:creationId xmlns:a16="http://schemas.microsoft.com/office/drawing/2014/main" id="{5A7BC67B-64DA-47F4-9FBF-CF8095C6F6A1}"/>
            </a:ext>
          </a:extLst>
        </xdr:cNvPr>
        <xdr:cNvSpPr/>
      </xdr:nvSpPr>
      <xdr:spPr>
        <a:xfrm>
          <a:off x="12763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81" name="テキスト ボックス 680">
          <a:extLst>
            <a:ext uri="{FF2B5EF4-FFF2-40B4-BE49-F238E27FC236}">
              <a16:creationId xmlns:a16="http://schemas.microsoft.com/office/drawing/2014/main" id="{05A07E42-E3F5-44CC-AEF9-CC8FC3E6EF58}"/>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82" name="テキスト ボックス 681">
          <a:extLst>
            <a:ext uri="{FF2B5EF4-FFF2-40B4-BE49-F238E27FC236}">
              <a16:creationId xmlns:a16="http://schemas.microsoft.com/office/drawing/2014/main" id="{843935C3-A8AA-478C-8E39-69A66735FC1F}"/>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83" name="テキスト ボックス 682">
          <a:extLst>
            <a:ext uri="{FF2B5EF4-FFF2-40B4-BE49-F238E27FC236}">
              <a16:creationId xmlns:a16="http://schemas.microsoft.com/office/drawing/2014/main" id="{5CA57083-94CB-48F4-A489-4C3661FA65FB}"/>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84" name="テキスト ボックス 683">
          <a:extLst>
            <a:ext uri="{FF2B5EF4-FFF2-40B4-BE49-F238E27FC236}">
              <a16:creationId xmlns:a16="http://schemas.microsoft.com/office/drawing/2014/main" id="{F3CC4A51-E449-465F-932D-D8BD7862F90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85" name="テキスト ボックス 684">
          <a:extLst>
            <a:ext uri="{FF2B5EF4-FFF2-40B4-BE49-F238E27FC236}">
              <a16:creationId xmlns:a16="http://schemas.microsoft.com/office/drawing/2014/main" id="{A958C049-B558-4F9D-B58F-A653E2F8126F}"/>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83638</xdr:rowOff>
    </xdr:from>
    <xdr:to>
      <xdr:col>85</xdr:col>
      <xdr:colOff>177800</xdr:colOff>
      <xdr:row>80</xdr:row>
      <xdr:rowOff>13788</xdr:rowOff>
    </xdr:to>
    <xdr:sp macro="" textlink="">
      <xdr:nvSpPr>
        <xdr:cNvPr id="686" name="楕円 685">
          <a:extLst>
            <a:ext uri="{FF2B5EF4-FFF2-40B4-BE49-F238E27FC236}">
              <a16:creationId xmlns:a16="http://schemas.microsoft.com/office/drawing/2014/main" id="{97811D0C-2B04-4B75-9190-099FF28CC7AC}"/>
            </a:ext>
          </a:extLst>
        </xdr:cNvPr>
        <xdr:cNvSpPr/>
      </xdr:nvSpPr>
      <xdr:spPr>
        <a:xfrm>
          <a:off x="16268700" y="1362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106515</xdr:rowOff>
    </xdr:from>
    <xdr:ext cx="405111" cy="259045"/>
    <xdr:sp macro="" textlink="">
      <xdr:nvSpPr>
        <xdr:cNvPr id="687" name="【消防施設】&#10;有形固定資産減価償却率該当値テキスト">
          <a:extLst>
            <a:ext uri="{FF2B5EF4-FFF2-40B4-BE49-F238E27FC236}">
              <a16:creationId xmlns:a16="http://schemas.microsoft.com/office/drawing/2014/main" id="{83C5FDA7-B0B1-409D-AB0A-2B852F036425}"/>
            </a:ext>
          </a:extLst>
        </xdr:cNvPr>
        <xdr:cNvSpPr txBox="1"/>
      </xdr:nvSpPr>
      <xdr:spPr>
        <a:xfrm>
          <a:off x="16357600" y="1347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52614</xdr:rowOff>
    </xdr:from>
    <xdr:to>
      <xdr:col>81</xdr:col>
      <xdr:colOff>101600</xdr:colOff>
      <xdr:row>79</xdr:row>
      <xdr:rowOff>154214</xdr:rowOff>
    </xdr:to>
    <xdr:sp macro="" textlink="">
      <xdr:nvSpPr>
        <xdr:cNvPr id="688" name="楕円 687">
          <a:extLst>
            <a:ext uri="{FF2B5EF4-FFF2-40B4-BE49-F238E27FC236}">
              <a16:creationId xmlns:a16="http://schemas.microsoft.com/office/drawing/2014/main" id="{1100B658-CE93-469B-97DD-93F960753381}"/>
            </a:ext>
          </a:extLst>
        </xdr:cNvPr>
        <xdr:cNvSpPr/>
      </xdr:nvSpPr>
      <xdr:spPr>
        <a:xfrm>
          <a:off x="15430500" y="1359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103414</xdr:rowOff>
    </xdr:from>
    <xdr:to>
      <xdr:col>85</xdr:col>
      <xdr:colOff>127000</xdr:colOff>
      <xdr:row>79</xdr:row>
      <xdr:rowOff>134438</xdr:rowOff>
    </xdr:to>
    <xdr:cxnSp macro="">
      <xdr:nvCxnSpPr>
        <xdr:cNvPr id="689" name="直線コネクタ 688">
          <a:extLst>
            <a:ext uri="{FF2B5EF4-FFF2-40B4-BE49-F238E27FC236}">
              <a16:creationId xmlns:a16="http://schemas.microsoft.com/office/drawing/2014/main" id="{7925CB0A-8A6D-4199-90CE-C2209C67A483}"/>
            </a:ext>
          </a:extLst>
        </xdr:cNvPr>
        <xdr:cNvCxnSpPr/>
      </xdr:nvCxnSpPr>
      <xdr:spPr>
        <a:xfrm>
          <a:off x="15481300" y="13647964"/>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15058</xdr:rowOff>
    </xdr:from>
    <xdr:to>
      <xdr:col>76</xdr:col>
      <xdr:colOff>165100</xdr:colOff>
      <xdr:row>79</xdr:row>
      <xdr:rowOff>116658</xdr:rowOff>
    </xdr:to>
    <xdr:sp macro="" textlink="">
      <xdr:nvSpPr>
        <xdr:cNvPr id="690" name="楕円 689">
          <a:extLst>
            <a:ext uri="{FF2B5EF4-FFF2-40B4-BE49-F238E27FC236}">
              <a16:creationId xmlns:a16="http://schemas.microsoft.com/office/drawing/2014/main" id="{A18D6B0D-EBDC-42D0-9D3D-23F9DFAE1740}"/>
            </a:ext>
          </a:extLst>
        </xdr:cNvPr>
        <xdr:cNvSpPr/>
      </xdr:nvSpPr>
      <xdr:spPr>
        <a:xfrm>
          <a:off x="14541500" y="1355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65858</xdr:rowOff>
    </xdr:from>
    <xdr:to>
      <xdr:col>81</xdr:col>
      <xdr:colOff>50800</xdr:colOff>
      <xdr:row>79</xdr:row>
      <xdr:rowOff>103414</xdr:rowOff>
    </xdr:to>
    <xdr:cxnSp macro="">
      <xdr:nvCxnSpPr>
        <xdr:cNvPr id="691" name="直線コネクタ 690">
          <a:extLst>
            <a:ext uri="{FF2B5EF4-FFF2-40B4-BE49-F238E27FC236}">
              <a16:creationId xmlns:a16="http://schemas.microsoft.com/office/drawing/2014/main" id="{2821B3A8-468E-4001-AA7D-ADB92F1E0D19}"/>
            </a:ext>
          </a:extLst>
        </xdr:cNvPr>
        <xdr:cNvCxnSpPr/>
      </xdr:nvCxnSpPr>
      <xdr:spPr>
        <a:xfrm>
          <a:off x="14592300" y="13610408"/>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363</xdr:rowOff>
    </xdr:from>
    <xdr:to>
      <xdr:col>72</xdr:col>
      <xdr:colOff>38100</xdr:colOff>
      <xdr:row>79</xdr:row>
      <xdr:rowOff>101963</xdr:rowOff>
    </xdr:to>
    <xdr:sp macro="" textlink="">
      <xdr:nvSpPr>
        <xdr:cNvPr id="692" name="楕円 691">
          <a:extLst>
            <a:ext uri="{FF2B5EF4-FFF2-40B4-BE49-F238E27FC236}">
              <a16:creationId xmlns:a16="http://schemas.microsoft.com/office/drawing/2014/main" id="{8E99D13B-5204-410C-B701-84CB53ABC87D}"/>
            </a:ext>
          </a:extLst>
        </xdr:cNvPr>
        <xdr:cNvSpPr/>
      </xdr:nvSpPr>
      <xdr:spPr>
        <a:xfrm>
          <a:off x="13652500" y="1354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51163</xdr:rowOff>
    </xdr:from>
    <xdr:to>
      <xdr:col>76</xdr:col>
      <xdr:colOff>114300</xdr:colOff>
      <xdr:row>79</xdr:row>
      <xdr:rowOff>65858</xdr:rowOff>
    </xdr:to>
    <xdr:cxnSp macro="">
      <xdr:nvCxnSpPr>
        <xdr:cNvPr id="693" name="直線コネクタ 692">
          <a:extLst>
            <a:ext uri="{FF2B5EF4-FFF2-40B4-BE49-F238E27FC236}">
              <a16:creationId xmlns:a16="http://schemas.microsoft.com/office/drawing/2014/main" id="{0D7047A5-9E83-480F-B012-B47DF1A48E8B}"/>
            </a:ext>
          </a:extLst>
        </xdr:cNvPr>
        <xdr:cNvCxnSpPr/>
      </xdr:nvCxnSpPr>
      <xdr:spPr>
        <a:xfrm>
          <a:off x="13703300" y="13595713"/>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6548</xdr:rowOff>
    </xdr:from>
    <xdr:ext cx="405111" cy="259045"/>
    <xdr:sp macro="" textlink="">
      <xdr:nvSpPr>
        <xdr:cNvPr id="694" name="n_1aveValue【消防施設】&#10;有形固定資産減価償却率">
          <a:extLst>
            <a:ext uri="{FF2B5EF4-FFF2-40B4-BE49-F238E27FC236}">
              <a16:creationId xmlns:a16="http://schemas.microsoft.com/office/drawing/2014/main" id="{F62CEB0A-55DD-4B5C-A813-5A9B2174967C}"/>
            </a:ext>
          </a:extLst>
        </xdr:cNvPr>
        <xdr:cNvSpPr txBox="1"/>
      </xdr:nvSpPr>
      <xdr:spPr>
        <a:xfrm>
          <a:off x="152660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106153</xdr:rowOff>
    </xdr:from>
    <xdr:ext cx="405111" cy="259045"/>
    <xdr:sp macro="" textlink="">
      <xdr:nvSpPr>
        <xdr:cNvPr id="695" name="n_2aveValue【消防施設】&#10;有形固定資産減価償却率">
          <a:extLst>
            <a:ext uri="{FF2B5EF4-FFF2-40B4-BE49-F238E27FC236}">
              <a16:creationId xmlns:a16="http://schemas.microsoft.com/office/drawing/2014/main" id="{78BEFEC8-3B94-4651-8567-CD413A530D1A}"/>
            </a:ext>
          </a:extLst>
        </xdr:cNvPr>
        <xdr:cNvSpPr txBox="1"/>
      </xdr:nvSpPr>
      <xdr:spPr>
        <a:xfrm>
          <a:off x="14389744" y="1416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96356</xdr:rowOff>
    </xdr:from>
    <xdr:ext cx="405111" cy="259045"/>
    <xdr:sp macro="" textlink="">
      <xdr:nvSpPr>
        <xdr:cNvPr id="696" name="n_3aveValue【消防施設】&#10;有形固定資産減価償却率">
          <a:extLst>
            <a:ext uri="{FF2B5EF4-FFF2-40B4-BE49-F238E27FC236}">
              <a16:creationId xmlns:a16="http://schemas.microsoft.com/office/drawing/2014/main" id="{B77E0274-F1E7-4DFF-8643-A55AB84472D5}"/>
            </a:ext>
          </a:extLst>
        </xdr:cNvPr>
        <xdr:cNvSpPr txBox="1"/>
      </xdr:nvSpPr>
      <xdr:spPr>
        <a:xfrm>
          <a:off x="13500744" y="1415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61340</xdr:rowOff>
    </xdr:from>
    <xdr:ext cx="405111" cy="259045"/>
    <xdr:sp macro="" textlink="">
      <xdr:nvSpPr>
        <xdr:cNvPr id="697" name="n_4aveValue【消防施設】&#10;有形固定資産減価償却率">
          <a:extLst>
            <a:ext uri="{FF2B5EF4-FFF2-40B4-BE49-F238E27FC236}">
              <a16:creationId xmlns:a16="http://schemas.microsoft.com/office/drawing/2014/main" id="{92698C4D-8D06-43AD-9505-9B44B6E05FE4}"/>
            </a:ext>
          </a:extLst>
        </xdr:cNvPr>
        <xdr:cNvSpPr txBox="1"/>
      </xdr:nvSpPr>
      <xdr:spPr>
        <a:xfrm>
          <a:off x="12611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170741</xdr:rowOff>
    </xdr:from>
    <xdr:ext cx="405111" cy="259045"/>
    <xdr:sp macro="" textlink="">
      <xdr:nvSpPr>
        <xdr:cNvPr id="698" name="n_1mainValue【消防施設】&#10;有形固定資産減価償却率">
          <a:extLst>
            <a:ext uri="{FF2B5EF4-FFF2-40B4-BE49-F238E27FC236}">
              <a16:creationId xmlns:a16="http://schemas.microsoft.com/office/drawing/2014/main" id="{75E85E3F-DEE4-468D-9E5C-649960F2355E}"/>
            </a:ext>
          </a:extLst>
        </xdr:cNvPr>
        <xdr:cNvSpPr txBox="1"/>
      </xdr:nvSpPr>
      <xdr:spPr>
        <a:xfrm>
          <a:off x="15266044" y="1337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133185</xdr:rowOff>
    </xdr:from>
    <xdr:ext cx="405111" cy="259045"/>
    <xdr:sp macro="" textlink="">
      <xdr:nvSpPr>
        <xdr:cNvPr id="699" name="n_2mainValue【消防施設】&#10;有形固定資産減価償却率">
          <a:extLst>
            <a:ext uri="{FF2B5EF4-FFF2-40B4-BE49-F238E27FC236}">
              <a16:creationId xmlns:a16="http://schemas.microsoft.com/office/drawing/2014/main" id="{AC63A774-16AC-4F5B-BAA9-0BEF0BB62CDE}"/>
            </a:ext>
          </a:extLst>
        </xdr:cNvPr>
        <xdr:cNvSpPr txBox="1"/>
      </xdr:nvSpPr>
      <xdr:spPr>
        <a:xfrm>
          <a:off x="14389744" y="13334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118490</xdr:rowOff>
    </xdr:from>
    <xdr:ext cx="405111" cy="259045"/>
    <xdr:sp macro="" textlink="">
      <xdr:nvSpPr>
        <xdr:cNvPr id="700" name="n_3mainValue【消防施設】&#10;有形固定資産減価償却率">
          <a:extLst>
            <a:ext uri="{FF2B5EF4-FFF2-40B4-BE49-F238E27FC236}">
              <a16:creationId xmlns:a16="http://schemas.microsoft.com/office/drawing/2014/main" id="{3F2D2818-9FA3-4A48-AEEB-72B8D45F5533}"/>
            </a:ext>
          </a:extLst>
        </xdr:cNvPr>
        <xdr:cNvSpPr txBox="1"/>
      </xdr:nvSpPr>
      <xdr:spPr>
        <a:xfrm>
          <a:off x="13500744" y="13320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1" name="正方形/長方形 700">
          <a:extLst>
            <a:ext uri="{FF2B5EF4-FFF2-40B4-BE49-F238E27FC236}">
              <a16:creationId xmlns:a16="http://schemas.microsoft.com/office/drawing/2014/main" id="{207653E6-0177-45F5-9228-9A36EDB832F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2" name="正方形/長方形 701">
          <a:extLst>
            <a:ext uri="{FF2B5EF4-FFF2-40B4-BE49-F238E27FC236}">
              <a16:creationId xmlns:a16="http://schemas.microsoft.com/office/drawing/2014/main" id="{592BD9F3-A00E-4A6D-A09A-22BFE7B5ECE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03" name="正方形/長方形 702">
          <a:extLst>
            <a:ext uri="{FF2B5EF4-FFF2-40B4-BE49-F238E27FC236}">
              <a16:creationId xmlns:a16="http://schemas.microsoft.com/office/drawing/2014/main" id="{607533DF-B43F-4F0E-8B75-1C2F913E5D4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04" name="正方形/長方形 703">
          <a:extLst>
            <a:ext uri="{FF2B5EF4-FFF2-40B4-BE49-F238E27FC236}">
              <a16:creationId xmlns:a16="http://schemas.microsoft.com/office/drawing/2014/main" id="{42A5F937-0279-44DF-A75C-7B18D4C9A82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05" name="正方形/長方形 704">
          <a:extLst>
            <a:ext uri="{FF2B5EF4-FFF2-40B4-BE49-F238E27FC236}">
              <a16:creationId xmlns:a16="http://schemas.microsoft.com/office/drawing/2014/main" id="{0A4391D9-8386-4726-91D0-E0B5CE2C9FD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06" name="正方形/長方形 705">
          <a:extLst>
            <a:ext uri="{FF2B5EF4-FFF2-40B4-BE49-F238E27FC236}">
              <a16:creationId xmlns:a16="http://schemas.microsoft.com/office/drawing/2014/main" id="{69F6A7C6-ED74-4553-A589-19570F3C8B1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07" name="正方形/長方形 706">
          <a:extLst>
            <a:ext uri="{FF2B5EF4-FFF2-40B4-BE49-F238E27FC236}">
              <a16:creationId xmlns:a16="http://schemas.microsoft.com/office/drawing/2014/main" id="{0E37B014-6234-45B4-A892-7A0F204E753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08" name="正方形/長方形 707">
          <a:extLst>
            <a:ext uri="{FF2B5EF4-FFF2-40B4-BE49-F238E27FC236}">
              <a16:creationId xmlns:a16="http://schemas.microsoft.com/office/drawing/2014/main" id="{215D051A-DF9B-4698-9F18-C2845AA6B67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09" name="テキスト ボックス 708">
          <a:extLst>
            <a:ext uri="{FF2B5EF4-FFF2-40B4-BE49-F238E27FC236}">
              <a16:creationId xmlns:a16="http://schemas.microsoft.com/office/drawing/2014/main" id="{F967C8DF-A0AB-4817-94F4-8E617C60745B}"/>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0" name="直線コネクタ 709">
          <a:extLst>
            <a:ext uri="{FF2B5EF4-FFF2-40B4-BE49-F238E27FC236}">
              <a16:creationId xmlns:a16="http://schemas.microsoft.com/office/drawing/2014/main" id="{B8133475-7694-49E2-A342-0C642CB466BD}"/>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11" name="直線コネクタ 710">
          <a:extLst>
            <a:ext uri="{FF2B5EF4-FFF2-40B4-BE49-F238E27FC236}">
              <a16:creationId xmlns:a16="http://schemas.microsoft.com/office/drawing/2014/main" id="{5157A0EF-F64E-4704-9716-60B63FA63CA1}"/>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12" name="テキスト ボックス 711">
          <a:extLst>
            <a:ext uri="{FF2B5EF4-FFF2-40B4-BE49-F238E27FC236}">
              <a16:creationId xmlns:a16="http://schemas.microsoft.com/office/drawing/2014/main" id="{76520F64-9FEF-405F-B585-C9F10CB660B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13" name="直線コネクタ 712">
          <a:extLst>
            <a:ext uri="{FF2B5EF4-FFF2-40B4-BE49-F238E27FC236}">
              <a16:creationId xmlns:a16="http://schemas.microsoft.com/office/drawing/2014/main" id="{E7B76962-91D1-4551-80CD-5EC6D4B9F29D}"/>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14" name="テキスト ボックス 713">
          <a:extLst>
            <a:ext uri="{FF2B5EF4-FFF2-40B4-BE49-F238E27FC236}">
              <a16:creationId xmlns:a16="http://schemas.microsoft.com/office/drawing/2014/main" id="{B4FE55F0-F084-419E-9D2C-7842815D29DC}"/>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15" name="直線コネクタ 714">
          <a:extLst>
            <a:ext uri="{FF2B5EF4-FFF2-40B4-BE49-F238E27FC236}">
              <a16:creationId xmlns:a16="http://schemas.microsoft.com/office/drawing/2014/main" id="{C6F4D65C-8DF0-4287-85CB-14FF374771AE}"/>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16" name="テキスト ボックス 715">
          <a:extLst>
            <a:ext uri="{FF2B5EF4-FFF2-40B4-BE49-F238E27FC236}">
              <a16:creationId xmlns:a16="http://schemas.microsoft.com/office/drawing/2014/main" id="{C79E8D92-9FE7-4DDB-9561-A534B8C6A29F}"/>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17" name="直線コネクタ 716">
          <a:extLst>
            <a:ext uri="{FF2B5EF4-FFF2-40B4-BE49-F238E27FC236}">
              <a16:creationId xmlns:a16="http://schemas.microsoft.com/office/drawing/2014/main" id="{6EF5BDC6-A809-4717-8826-DF17C24593E4}"/>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18" name="テキスト ボックス 717">
          <a:extLst>
            <a:ext uri="{FF2B5EF4-FFF2-40B4-BE49-F238E27FC236}">
              <a16:creationId xmlns:a16="http://schemas.microsoft.com/office/drawing/2014/main" id="{FCE07FFD-0A95-4CFD-885D-352882B42ECA}"/>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19" name="直線コネクタ 718">
          <a:extLst>
            <a:ext uri="{FF2B5EF4-FFF2-40B4-BE49-F238E27FC236}">
              <a16:creationId xmlns:a16="http://schemas.microsoft.com/office/drawing/2014/main" id="{6780AD0B-8866-479F-B954-14E65FB9031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20" name="テキスト ボックス 719">
          <a:extLst>
            <a:ext uri="{FF2B5EF4-FFF2-40B4-BE49-F238E27FC236}">
              <a16:creationId xmlns:a16="http://schemas.microsoft.com/office/drawing/2014/main" id="{B700F6EA-C04E-4F62-A8BE-8230C19FA97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21" name="【消防施設】&#10;一人当たり面積グラフ枠">
          <a:extLst>
            <a:ext uri="{FF2B5EF4-FFF2-40B4-BE49-F238E27FC236}">
              <a16:creationId xmlns:a16="http://schemas.microsoft.com/office/drawing/2014/main" id="{0AE17383-FA52-45DE-9455-0285CE1B9BAB}"/>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67818</xdr:rowOff>
    </xdr:from>
    <xdr:to>
      <xdr:col>116</xdr:col>
      <xdr:colOff>62864</xdr:colOff>
      <xdr:row>86</xdr:row>
      <xdr:rowOff>10668</xdr:rowOff>
    </xdr:to>
    <xdr:cxnSp macro="">
      <xdr:nvCxnSpPr>
        <xdr:cNvPr id="722" name="直線コネクタ 721">
          <a:extLst>
            <a:ext uri="{FF2B5EF4-FFF2-40B4-BE49-F238E27FC236}">
              <a16:creationId xmlns:a16="http://schemas.microsoft.com/office/drawing/2014/main" id="{BA33897D-4EAE-4997-B8C3-1D29D27E929B}"/>
            </a:ext>
          </a:extLst>
        </xdr:cNvPr>
        <xdr:cNvCxnSpPr/>
      </xdr:nvCxnSpPr>
      <xdr:spPr>
        <a:xfrm flipV="1">
          <a:off x="22160864" y="13612368"/>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23" name="【消防施設】&#10;一人当たり面積最小値テキスト">
          <a:extLst>
            <a:ext uri="{FF2B5EF4-FFF2-40B4-BE49-F238E27FC236}">
              <a16:creationId xmlns:a16="http://schemas.microsoft.com/office/drawing/2014/main" id="{B83F9901-599B-44CE-AA5A-E4C194E9D21A}"/>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24" name="直線コネクタ 723">
          <a:extLst>
            <a:ext uri="{FF2B5EF4-FFF2-40B4-BE49-F238E27FC236}">
              <a16:creationId xmlns:a16="http://schemas.microsoft.com/office/drawing/2014/main" id="{B3B3D3DE-FE96-4CC6-98B6-9693835757EE}"/>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14495</xdr:rowOff>
    </xdr:from>
    <xdr:ext cx="469744" cy="259045"/>
    <xdr:sp macro="" textlink="">
      <xdr:nvSpPr>
        <xdr:cNvPr id="725" name="【消防施設】&#10;一人当たり面積最大値テキスト">
          <a:extLst>
            <a:ext uri="{FF2B5EF4-FFF2-40B4-BE49-F238E27FC236}">
              <a16:creationId xmlns:a16="http://schemas.microsoft.com/office/drawing/2014/main" id="{90F6F991-096F-4902-B077-A980C24A496C}"/>
            </a:ext>
          </a:extLst>
        </xdr:cNvPr>
        <xdr:cNvSpPr txBox="1"/>
      </xdr:nvSpPr>
      <xdr:spPr>
        <a:xfrm>
          <a:off x="22199600" y="1338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67818</xdr:rowOff>
    </xdr:from>
    <xdr:to>
      <xdr:col>116</xdr:col>
      <xdr:colOff>152400</xdr:colOff>
      <xdr:row>79</xdr:row>
      <xdr:rowOff>67818</xdr:rowOff>
    </xdr:to>
    <xdr:cxnSp macro="">
      <xdr:nvCxnSpPr>
        <xdr:cNvPr id="726" name="直線コネクタ 725">
          <a:extLst>
            <a:ext uri="{FF2B5EF4-FFF2-40B4-BE49-F238E27FC236}">
              <a16:creationId xmlns:a16="http://schemas.microsoft.com/office/drawing/2014/main" id="{9C3C06B0-6B07-4957-8F6E-7819D6DE3814}"/>
            </a:ext>
          </a:extLst>
        </xdr:cNvPr>
        <xdr:cNvCxnSpPr/>
      </xdr:nvCxnSpPr>
      <xdr:spPr>
        <a:xfrm>
          <a:off x="22072600" y="1361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169181</xdr:rowOff>
    </xdr:from>
    <xdr:ext cx="469744" cy="259045"/>
    <xdr:sp macro="" textlink="">
      <xdr:nvSpPr>
        <xdr:cNvPr id="727" name="【消防施設】&#10;一人当たり面積平均値テキスト">
          <a:extLst>
            <a:ext uri="{FF2B5EF4-FFF2-40B4-BE49-F238E27FC236}">
              <a16:creationId xmlns:a16="http://schemas.microsoft.com/office/drawing/2014/main" id="{F1C8D160-42E6-40BF-B0A6-46C9CC36BE9D}"/>
            </a:ext>
          </a:extLst>
        </xdr:cNvPr>
        <xdr:cNvSpPr txBox="1"/>
      </xdr:nvSpPr>
      <xdr:spPr>
        <a:xfrm>
          <a:off x="22199600" y="143995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19304</xdr:rowOff>
    </xdr:from>
    <xdr:to>
      <xdr:col>116</xdr:col>
      <xdr:colOff>114300</xdr:colOff>
      <xdr:row>84</xdr:row>
      <xdr:rowOff>120904</xdr:rowOff>
    </xdr:to>
    <xdr:sp macro="" textlink="">
      <xdr:nvSpPr>
        <xdr:cNvPr id="728" name="フローチャート: 判断 727">
          <a:extLst>
            <a:ext uri="{FF2B5EF4-FFF2-40B4-BE49-F238E27FC236}">
              <a16:creationId xmlns:a16="http://schemas.microsoft.com/office/drawing/2014/main" id="{084A1F47-7BB3-49A3-99C4-8721485F9203}"/>
            </a:ext>
          </a:extLst>
        </xdr:cNvPr>
        <xdr:cNvSpPr/>
      </xdr:nvSpPr>
      <xdr:spPr>
        <a:xfrm>
          <a:off x="221107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729" name="フローチャート: 判断 728">
          <a:extLst>
            <a:ext uri="{FF2B5EF4-FFF2-40B4-BE49-F238E27FC236}">
              <a16:creationId xmlns:a16="http://schemas.microsoft.com/office/drawing/2014/main" id="{CF521A66-865B-486D-907C-CEB0BA5BB30B}"/>
            </a:ext>
          </a:extLst>
        </xdr:cNvPr>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xdr:rowOff>
    </xdr:from>
    <xdr:to>
      <xdr:col>107</xdr:col>
      <xdr:colOff>101600</xdr:colOff>
      <xdr:row>84</xdr:row>
      <xdr:rowOff>116332</xdr:rowOff>
    </xdr:to>
    <xdr:sp macro="" textlink="">
      <xdr:nvSpPr>
        <xdr:cNvPr id="730" name="フローチャート: 判断 729">
          <a:extLst>
            <a:ext uri="{FF2B5EF4-FFF2-40B4-BE49-F238E27FC236}">
              <a16:creationId xmlns:a16="http://schemas.microsoft.com/office/drawing/2014/main" id="{B21D5D7D-3660-4FF5-9C7B-A97D57D1873C}"/>
            </a:ext>
          </a:extLst>
        </xdr:cNvPr>
        <xdr:cNvSpPr/>
      </xdr:nvSpPr>
      <xdr:spPr>
        <a:xfrm>
          <a:off x="20383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1015</xdr:rowOff>
    </xdr:from>
    <xdr:to>
      <xdr:col>102</xdr:col>
      <xdr:colOff>165100</xdr:colOff>
      <xdr:row>84</xdr:row>
      <xdr:rowOff>102615</xdr:rowOff>
    </xdr:to>
    <xdr:sp macro="" textlink="">
      <xdr:nvSpPr>
        <xdr:cNvPr id="731" name="フローチャート: 判断 730">
          <a:extLst>
            <a:ext uri="{FF2B5EF4-FFF2-40B4-BE49-F238E27FC236}">
              <a16:creationId xmlns:a16="http://schemas.microsoft.com/office/drawing/2014/main" id="{3925A1FC-278C-403F-AF45-5453F73255E4}"/>
            </a:ext>
          </a:extLst>
        </xdr:cNvPr>
        <xdr:cNvSpPr/>
      </xdr:nvSpPr>
      <xdr:spPr>
        <a:xfrm>
          <a:off x="19494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23876</xdr:rowOff>
    </xdr:from>
    <xdr:to>
      <xdr:col>98</xdr:col>
      <xdr:colOff>38100</xdr:colOff>
      <xdr:row>84</xdr:row>
      <xdr:rowOff>125476</xdr:rowOff>
    </xdr:to>
    <xdr:sp macro="" textlink="">
      <xdr:nvSpPr>
        <xdr:cNvPr id="732" name="フローチャート: 判断 731">
          <a:extLst>
            <a:ext uri="{FF2B5EF4-FFF2-40B4-BE49-F238E27FC236}">
              <a16:creationId xmlns:a16="http://schemas.microsoft.com/office/drawing/2014/main" id="{2D6F3195-3BFB-431E-A895-CED622884CDE}"/>
            </a:ext>
          </a:extLst>
        </xdr:cNvPr>
        <xdr:cNvSpPr/>
      </xdr:nvSpPr>
      <xdr:spPr>
        <a:xfrm>
          <a:off x="18605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33" name="テキスト ボックス 732">
          <a:extLst>
            <a:ext uri="{FF2B5EF4-FFF2-40B4-BE49-F238E27FC236}">
              <a16:creationId xmlns:a16="http://schemas.microsoft.com/office/drawing/2014/main" id="{17B95AA9-AFA1-4E1C-8F24-07F5C82E3D2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34" name="テキスト ボックス 733">
          <a:extLst>
            <a:ext uri="{FF2B5EF4-FFF2-40B4-BE49-F238E27FC236}">
              <a16:creationId xmlns:a16="http://schemas.microsoft.com/office/drawing/2014/main" id="{A91809C0-390D-4893-A3F4-24BF67DA85A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35" name="テキスト ボックス 734">
          <a:extLst>
            <a:ext uri="{FF2B5EF4-FFF2-40B4-BE49-F238E27FC236}">
              <a16:creationId xmlns:a16="http://schemas.microsoft.com/office/drawing/2014/main" id="{4F7C129E-6D71-40D2-9475-BFE7E0EF86C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36" name="テキスト ボックス 735">
          <a:extLst>
            <a:ext uri="{FF2B5EF4-FFF2-40B4-BE49-F238E27FC236}">
              <a16:creationId xmlns:a16="http://schemas.microsoft.com/office/drawing/2014/main" id="{C606A048-803F-47D7-85CD-E45AD632FD2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37" name="テキスト ボックス 736">
          <a:extLst>
            <a:ext uri="{FF2B5EF4-FFF2-40B4-BE49-F238E27FC236}">
              <a16:creationId xmlns:a16="http://schemas.microsoft.com/office/drawing/2014/main" id="{6F33741E-F0A3-4AB1-A1BA-17A8A8AEA7A6}"/>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10161</xdr:rowOff>
    </xdr:from>
    <xdr:to>
      <xdr:col>116</xdr:col>
      <xdr:colOff>114300</xdr:colOff>
      <xdr:row>84</xdr:row>
      <xdr:rowOff>111761</xdr:rowOff>
    </xdr:to>
    <xdr:sp macro="" textlink="">
      <xdr:nvSpPr>
        <xdr:cNvPr id="738" name="楕円 737">
          <a:extLst>
            <a:ext uri="{FF2B5EF4-FFF2-40B4-BE49-F238E27FC236}">
              <a16:creationId xmlns:a16="http://schemas.microsoft.com/office/drawing/2014/main" id="{80FA4477-A530-4848-8445-BDCE93310053}"/>
            </a:ext>
          </a:extLst>
        </xdr:cNvPr>
        <xdr:cNvSpPr/>
      </xdr:nvSpPr>
      <xdr:spPr>
        <a:xfrm>
          <a:off x="221107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33038</xdr:rowOff>
    </xdr:from>
    <xdr:ext cx="469744" cy="259045"/>
    <xdr:sp macro="" textlink="">
      <xdr:nvSpPr>
        <xdr:cNvPr id="739" name="【消防施設】&#10;一人当たり面積該当値テキスト">
          <a:extLst>
            <a:ext uri="{FF2B5EF4-FFF2-40B4-BE49-F238E27FC236}">
              <a16:creationId xmlns:a16="http://schemas.microsoft.com/office/drawing/2014/main" id="{3F785F8D-394F-42A4-A539-4B694B234645}"/>
            </a:ext>
          </a:extLst>
        </xdr:cNvPr>
        <xdr:cNvSpPr txBox="1"/>
      </xdr:nvSpPr>
      <xdr:spPr>
        <a:xfrm>
          <a:off x="22199600" y="1426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10161</xdr:rowOff>
    </xdr:from>
    <xdr:to>
      <xdr:col>112</xdr:col>
      <xdr:colOff>38100</xdr:colOff>
      <xdr:row>84</xdr:row>
      <xdr:rowOff>111761</xdr:rowOff>
    </xdr:to>
    <xdr:sp macro="" textlink="">
      <xdr:nvSpPr>
        <xdr:cNvPr id="740" name="楕円 739">
          <a:extLst>
            <a:ext uri="{FF2B5EF4-FFF2-40B4-BE49-F238E27FC236}">
              <a16:creationId xmlns:a16="http://schemas.microsoft.com/office/drawing/2014/main" id="{DB83D995-D70F-4A5E-B965-F7FAD0ABED0A}"/>
            </a:ext>
          </a:extLst>
        </xdr:cNvPr>
        <xdr:cNvSpPr/>
      </xdr:nvSpPr>
      <xdr:spPr>
        <a:xfrm>
          <a:off x="21272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60961</xdr:rowOff>
    </xdr:from>
    <xdr:to>
      <xdr:col>116</xdr:col>
      <xdr:colOff>63500</xdr:colOff>
      <xdr:row>84</xdr:row>
      <xdr:rowOff>60961</xdr:rowOff>
    </xdr:to>
    <xdr:cxnSp macro="">
      <xdr:nvCxnSpPr>
        <xdr:cNvPr id="741" name="直線コネクタ 740">
          <a:extLst>
            <a:ext uri="{FF2B5EF4-FFF2-40B4-BE49-F238E27FC236}">
              <a16:creationId xmlns:a16="http://schemas.microsoft.com/office/drawing/2014/main" id="{1612CD2D-BA10-42CC-A07A-B62C0A490EB7}"/>
            </a:ext>
          </a:extLst>
        </xdr:cNvPr>
        <xdr:cNvCxnSpPr/>
      </xdr:nvCxnSpPr>
      <xdr:spPr>
        <a:xfrm>
          <a:off x="21323300" y="144627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10161</xdr:rowOff>
    </xdr:from>
    <xdr:to>
      <xdr:col>107</xdr:col>
      <xdr:colOff>101600</xdr:colOff>
      <xdr:row>84</xdr:row>
      <xdr:rowOff>111761</xdr:rowOff>
    </xdr:to>
    <xdr:sp macro="" textlink="">
      <xdr:nvSpPr>
        <xdr:cNvPr id="742" name="楕円 741">
          <a:extLst>
            <a:ext uri="{FF2B5EF4-FFF2-40B4-BE49-F238E27FC236}">
              <a16:creationId xmlns:a16="http://schemas.microsoft.com/office/drawing/2014/main" id="{AF956875-9E6B-4C1B-BC3D-B667BD9E2919}"/>
            </a:ext>
          </a:extLst>
        </xdr:cNvPr>
        <xdr:cNvSpPr/>
      </xdr:nvSpPr>
      <xdr:spPr>
        <a:xfrm>
          <a:off x="20383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60961</xdr:rowOff>
    </xdr:from>
    <xdr:to>
      <xdr:col>111</xdr:col>
      <xdr:colOff>177800</xdr:colOff>
      <xdr:row>84</xdr:row>
      <xdr:rowOff>60961</xdr:rowOff>
    </xdr:to>
    <xdr:cxnSp macro="">
      <xdr:nvCxnSpPr>
        <xdr:cNvPr id="743" name="直線コネクタ 742">
          <a:extLst>
            <a:ext uri="{FF2B5EF4-FFF2-40B4-BE49-F238E27FC236}">
              <a16:creationId xmlns:a16="http://schemas.microsoft.com/office/drawing/2014/main" id="{7243D336-FD68-4954-960F-18E3B81E9930}"/>
            </a:ext>
          </a:extLst>
        </xdr:cNvPr>
        <xdr:cNvCxnSpPr/>
      </xdr:nvCxnSpPr>
      <xdr:spPr>
        <a:xfrm>
          <a:off x="20434300" y="14462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14732</xdr:rowOff>
    </xdr:from>
    <xdr:to>
      <xdr:col>102</xdr:col>
      <xdr:colOff>165100</xdr:colOff>
      <xdr:row>84</xdr:row>
      <xdr:rowOff>116332</xdr:rowOff>
    </xdr:to>
    <xdr:sp macro="" textlink="">
      <xdr:nvSpPr>
        <xdr:cNvPr id="744" name="楕円 743">
          <a:extLst>
            <a:ext uri="{FF2B5EF4-FFF2-40B4-BE49-F238E27FC236}">
              <a16:creationId xmlns:a16="http://schemas.microsoft.com/office/drawing/2014/main" id="{B0638F04-B976-4E76-911C-173C7416BBBA}"/>
            </a:ext>
          </a:extLst>
        </xdr:cNvPr>
        <xdr:cNvSpPr/>
      </xdr:nvSpPr>
      <xdr:spPr>
        <a:xfrm>
          <a:off x="19494500" y="1441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60961</xdr:rowOff>
    </xdr:from>
    <xdr:to>
      <xdr:col>107</xdr:col>
      <xdr:colOff>50800</xdr:colOff>
      <xdr:row>84</xdr:row>
      <xdr:rowOff>65532</xdr:rowOff>
    </xdr:to>
    <xdr:cxnSp macro="">
      <xdr:nvCxnSpPr>
        <xdr:cNvPr id="745" name="直線コネクタ 744">
          <a:extLst>
            <a:ext uri="{FF2B5EF4-FFF2-40B4-BE49-F238E27FC236}">
              <a16:creationId xmlns:a16="http://schemas.microsoft.com/office/drawing/2014/main" id="{50691C1B-EE09-49D0-8363-70A5F4099BF6}"/>
            </a:ext>
          </a:extLst>
        </xdr:cNvPr>
        <xdr:cNvCxnSpPr/>
      </xdr:nvCxnSpPr>
      <xdr:spPr>
        <a:xfrm flipV="1">
          <a:off x="19545300" y="144627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125747</xdr:rowOff>
    </xdr:from>
    <xdr:ext cx="469744" cy="259045"/>
    <xdr:sp macro="" textlink="">
      <xdr:nvSpPr>
        <xdr:cNvPr id="746" name="n_1aveValue【消防施設】&#10;一人当たり面積">
          <a:extLst>
            <a:ext uri="{FF2B5EF4-FFF2-40B4-BE49-F238E27FC236}">
              <a16:creationId xmlns:a16="http://schemas.microsoft.com/office/drawing/2014/main" id="{6D0A6B98-A6B0-4A34-A7C6-F48E8521B441}"/>
            </a:ext>
          </a:extLst>
        </xdr:cNvPr>
        <xdr:cNvSpPr txBox="1"/>
      </xdr:nvSpPr>
      <xdr:spPr>
        <a:xfrm>
          <a:off x="210757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107459</xdr:rowOff>
    </xdr:from>
    <xdr:ext cx="469744" cy="259045"/>
    <xdr:sp macro="" textlink="">
      <xdr:nvSpPr>
        <xdr:cNvPr id="747" name="n_2aveValue【消防施設】&#10;一人当たり面積">
          <a:extLst>
            <a:ext uri="{FF2B5EF4-FFF2-40B4-BE49-F238E27FC236}">
              <a16:creationId xmlns:a16="http://schemas.microsoft.com/office/drawing/2014/main" id="{A01AD3BF-9F6E-4B8B-93CA-D61110271636}"/>
            </a:ext>
          </a:extLst>
        </xdr:cNvPr>
        <xdr:cNvSpPr txBox="1"/>
      </xdr:nvSpPr>
      <xdr:spPr>
        <a:xfrm>
          <a:off x="201994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119142</xdr:rowOff>
    </xdr:from>
    <xdr:ext cx="469744" cy="259045"/>
    <xdr:sp macro="" textlink="">
      <xdr:nvSpPr>
        <xdr:cNvPr id="748" name="n_3aveValue【消防施設】&#10;一人当たり面積">
          <a:extLst>
            <a:ext uri="{FF2B5EF4-FFF2-40B4-BE49-F238E27FC236}">
              <a16:creationId xmlns:a16="http://schemas.microsoft.com/office/drawing/2014/main" id="{3AAB2D96-321A-4262-89EF-85A9E27F49E4}"/>
            </a:ext>
          </a:extLst>
        </xdr:cNvPr>
        <xdr:cNvSpPr txBox="1"/>
      </xdr:nvSpPr>
      <xdr:spPr>
        <a:xfrm>
          <a:off x="19310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142003</xdr:rowOff>
    </xdr:from>
    <xdr:ext cx="469744" cy="259045"/>
    <xdr:sp macro="" textlink="">
      <xdr:nvSpPr>
        <xdr:cNvPr id="749" name="n_4aveValue【消防施設】&#10;一人当たり面積">
          <a:extLst>
            <a:ext uri="{FF2B5EF4-FFF2-40B4-BE49-F238E27FC236}">
              <a16:creationId xmlns:a16="http://schemas.microsoft.com/office/drawing/2014/main" id="{8B3A2B6E-6B9D-475F-8DC5-CB6A053FB5B3}"/>
            </a:ext>
          </a:extLst>
        </xdr:cNvPr>
        <xdr:cNvSpPr txBox="1"/>
      </xdr:nvSpPr>
      <xdr:spPr>
        <a:xfrm>
          <a:off x="18421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128288</xdr:rowOff>
    </xdr:from>
    <xdr:ext cx="469744" cy="259045"/>
    <xdr:sp macro="" textlink="">
      <xdr:nvSpPr>
        <xdr:cNvPr id="750" name="n_1mainValue【消防施設】&#10;一人当たり面積">
          <a:extLst>
            <a:ext uri="{FF2B5EF4-FFF2-40B4-BE49-F238E27FC236}">
              <a16:creationId xmlns:a16="http://schemas.microsoft.com/office/drawing/2014/main" id="{BAE7AB94-DF02-4714-A74E-74041E37BF87}"/>
            </a:ext>
          </a:extLst>
        </xdr:cNvPr>
        <xdr:cNvSpPr txBox="1"/>
      </xdr:nvSpPr>
      <xdr:spPr>
        <a:xfrm>
          <a:off x="210757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128288</xdr:rowOff>
    </xdr:from>
    <xdr:ext cx="469744" cy="259045"/>
    <xdr:sp macro="" textlink="">
      <xdr:nvSpPr>
        <xdr:cNvPr id="751" name="n_2mainValue【消防施設】&#10;一人当たり面積">
          <a:extLst>
            <a:ext uri="{FF2B5EF4-FFF2-40B4-BE49-F238E27FC236}">
              <a16:creationId xmlns:a16="http://schemas.microsoft.com/office/drawing/2014/main" id="{E4A0AED6-5B70-4704-A2E1-9A92914AE363}"/>
            </a:ext>
          </a:extLst>
        </xdr:cNvPr>
        <xdr:cNvSpPr txBox="1"/>
      </xdr:nvSpPr>
      <xdr:spPr>
        <a:xfrm>
          <a:off x="20199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107459</xdr:rowOff>
    </xdr:from>
    <xdr:ext cx="469744" cy="259045"/>
    <xdr:sp macro="" textlink="">
      <xdr:nvSpPr>
        <xdr:cNvPr id="752" name="n_3mainValue【消防施設】&#10;一人当たり面積">
          <a:extLst>
            <a:ext uri="{FF2B5EF4-FFF2-40B4-BE49-F238E27FC236}">
              <a16:creationId xmlns:a16="http://schemas.microsoft.com/office/drawing/2014/main" id="{513AF88C-510B-4C4B-B172-040BA8A66C20}"/>
            </a:ext>
          </a:extLst>
        </xdr:cNvPr>
        <xdr:cNvSpPr txBox="1"/>
      </xdr:nvSpPr>
      <xdr:spPr>
        <a:xfrm>
          <a:off x="193104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53" name="正方形/長方形 752">
          <a:extLst>
            <a:ext uri="{FF2B5EF4-FFF2-40B4-BE49-F238E27FC236}">
              <a16:creationId xmlns:a16="http://schemas.microsoft.com/office/drawing/2014/main" id="{CEE94A13-04A6-4ED2-8116-A828CF7A382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4" name="正方形/長方形 753">
          <a:extLst>
            <a:ext uri="{FF2B5EF4-FFF2-40B4-BE49-F238E27FC236}">
              <a16:creationId xmlns:a16="http://schemas.microsoft.com/office/drawing/2014/main" id="{9BF391F6-9B7D-4D9B-80D9-16C9C063993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5" name="正方形/長方形 754">
          <a:extLst>
            <a:ext uri="{FF2B5EF4-FFF2-40B4-BE49-F238E27FC236}">
              <a16:creationId xmlns:a16="http://schemas.microsoft.com/office/drawing/2014/main" id="{3BD39DD5-9354-4A14-8D71-E5A86372A6E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6" name="正方形/長方形 755">
          <a:extLst>
            <a:ext uri="{FF2B5EF4-FFF2-40B4-BE49-F238E27FC236}">
              <a16:creationId xmlns:a16="http://schemas.microsoft.com/office/drawing/2014/main" id="{6B8FBF7B-E85A-4942-BABA-5990396F916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7" name="正方形/長方形 756">
          <a:extLst>
            <a:ext uri="{FF2B5EF4-FFF2-40B4-BE49-F238E27FC236}">
              <a16:creationId xmlns:a16="http://schemas.microsoft.com/office/drawing/2014/main" id="{6ECC6313-0D58-47FF-951B-B6073217EE1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8" name="正方形/長方形 757">
          <a:extLst>
            <a:ext uri="{FF2B5EF4-FFF2-40B4-BE49-F238E27FC236}">
              <a16:creationId xmlns:a16="http://schemas.microsoft.com/office/drawing/2014/main" id="{219FCA9B-45F8-4C80-9D3E-2C329EABFD0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9" name="正方形/長方形 758">
          <a:extLst>
            <a:ext uri="{FF2B5EF4-FFF2-40B4-BE49-F238E27FC236}">
              <a16:creationId xmlns:a16="http://schemas.microsoft.com/office/drawing/2014/main" id="{05412F0F-DB4F-4F5C-96F4-6C4E988A940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0" name="正方形/長方形 759">
          <a:extLst>
            <a:ext uri="{FF2B5EF4-FFF2-40B4-BE49-F238E27FC236}">
              <a16:creationId xmlns:a16="http://schemas.microsoft.com/office/drawing/2014/main" id="{EF325E95-5631-4E5E-AC52-E14A1EB32A3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61" name="テキスト ボックス 760">
          <a:extLst>
            <a:ext uri="{FF2B5EF4-FFF2-40B4-BE49-F238E27FC236}">
              <a16:creationId xmlns:a16="http://schemas.microsoft.com/office/drawing/2014/main" id="{08B9C732-29E8-4A89-9363-012AD92BED7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2" name="直線コネクタ 761">
          <a:extLst>
            <a:ext uri="{FF2B5EF4-FFF2-40B4-BE49-F238E27FC236}">
              <a16:creationId xmlns:a16="http://schemas.microsoft.com/office/drawing/2014/main" id="{45208322-DF62-4F65-A76A-444DCCE5B3C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63" name="テキスト ボックス 762">
          <a:extLst>
            <a:ext uri="{FF2B5EF4-FFF2-40B4-BE49-F238E27FC236}">
              <a16:creationId xmlns:a16="http://schemas.microsoft.com/office/drawing/2014/main" id="{0D483F8D-7168-49FF-9DE1-2B253AE79C7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64" name="直線コネクタ 763">
          <a:extLst>
            <a:ext uri="{FF2B5EF4-FFF2-40B4-BE49-F238E27FC236}">
              <a16:creationId xmlns:a16="http://schemas.microsoft.com/office/drawing/2014/main" id="{58B764F1-6B15-4545-85C3-F383270BE208}"/>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65" name="テキスト ボックス 764">
          <a:extLst>
            <a:ext uri="{FF2B5EF4-FFF2-40B4-BE49-F238E27FC236}">
              <a16:creationId xmlns:a16="http://schemas.microsoft.com/office/drawing/2014/main" id="{09A580DC-5227-4133-8694-CE145BCF20E1}"/>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66" name="直線コネクタ 765">
          <a:extLst>
            <a:ext uri="{FF2B5EF4-FFF2-40B4-BE49-F238E27FC236}">
              <a16:creationId xmlns:a16="http://schemas.microsoft.com/office/drawing/2014/main" id="{97E6E6AD-543C-4A51-A9E0-7642A29B2B43}"/>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67" name="テキスト ボックス 766">
          <a:extLst>
            <a:ext uri="{FF2B5EF4-FFF2-40B4-BE49-F238E27FC236}">
              <a16:creationId xmlns:a16="http://schemas.microsoft.com/office/drawing/2014/main" id="{84200687-8AC2-435A-A68B-8B530DB4FBBC}"/>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68" name="直線コネクタ 767">
          <a:extLst>
            <a:ext uri="{FF2B5EF4-FFF2-40B4-BE49-F238E27FC236}">
              <a16:creationId xmlns:a16="http://schemas.microsoft.com/office/drawing/2014/main" id="{A1A5A406-C2F6-4B9F-806D-FDB6B1FDA0C4}"/>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9" name="テキスト ボックス 768">
          <a:extLst>
            <a:ext uri="{FF2B5EF4-FFF2-40B4-BE49-F238E27FC236}">
              <a16:creationId xmlns:a16="http://schemas.microsoft.com/office/drawing/2014/main" id="{97806A9E-F859-4706-91C5-26E133197506}"/>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70" name="直線コネクタ 769">
          <a:extLst>
            <a:ext uri="{FF2B5EF4-FFF2-40B4-BE49-F238E27FC236}">
              <a16:creationId xmlns:a16="http://schemas.microsoft.com/office/drawing/2014/main" id="{5439E04D-4562-4BA6-8212-165F3C83F652}"/>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71" name="テキスト ボックス 770">
          <a:extLst>
            <a:ext uri="{FF2B5EF4-FFF2-40B4-BE49-F238E27FC236}">
              <a16:creationId xmlns:a16="http://schemas.microsoft.com/office/drawing/2014/main" id="{1499F813-7344-41F3-8127-672348A4BDA3}"/>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72" name="直線コネクタ 771">
          <a:extLst>
            <a:ext uri="{FF2B5EF4-FFF2-40B4-BE49-F238E27FC236}">
              <a16:creationId xmlns:a16="http://schemas.microsoft.com/office/drawing/2014/main" id="{F3BCC451-D041-448D-88FA-D814117F1FDC}"/>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73" name="テキスト ボックス 772">
          <a:extLst>
            <a:ext uri="{FF2B5EF4-FFF2-40B4-BE49-F238E27FC236}">
              <a16:creationId xmlns:a16="http://schemas.microsoft.com/office/drawing/2014/main" id="{E672897D-1639-48AC-A092-8FA506BC1EFD}"/>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74" name="直線コネクタ 773">
          <a:extLst>
            <a:ext uri="{FF2B5EF4-FFF2-40B4-BE49-F238E27FC236}">
              <a16:creationId xmlns:a16="http://schemas.microsoft.com/office/drawing/2014/main" id="{629B383B-9A45-4C9D-A288-704F8ED5B793}"/>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75" name="テキスト ボックス 774">
          <a:extLst>
            <a:ext uri="{FF2B5EF4-FFF2-40B4-BE49-F238E27FC236}">
              <a16:creationId xmlns:a16="http://schemas.microsoft.com/office/drawing/2014/main" id="{C40A9CB8-7D3C-4E41-892C-6DB3D6D60DDF}"/>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6" name="直線コネクタ 775">
          <a:extLst>
            <a:ext uri="{FF2B5EF4-FFF2-40B4-BE49-F238E27FC236}">
              <a16:creationId xmlns:a16="http://schemas.microsoft.com/office/drawing/2014/main" id="{1E4C0F51-50AE-42D3-9113-E64AEAF8170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7" name="【庁舎】&#10;有形固定資産減価償却率グラフ枠">
          <a:extLst>
            <a:ext uri="{FF2B5EF4-FFF2-40B4-BE49-F238E27FC236}">
              <a16:creationId xmlns:a16="http://schemas.microsoft.com/office/drawing/2014/main" id="{1A02111E-BA99-4DB6-95FA-58CB404700C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144780</xdr:rowOff>
    </xdr:from>
    <xdr:to>
      <xdr:col>85</xdr:col>
      <xdr:colOff>126364</xdr:colOff>
      <xdr:row>109</xdr:row>
      <xdr:rowOff>35379</xdr:rowOff>
    </xdr:to>
    <xdr:cxnSp macro="">
      <xdr:nvCxnSpPr>
        <xdr:cNvPr id="778" name="直線コネクタ 777">
          <a:extLst>
            <a:ext uri="{FF2B5EF4-FFF2-40B4-BE49-F238E27FC236}">
              <a16:creationId xmlns:a16="http://schemas.microsoft.com/office/drawing/2014/main" id="{17BE7A20-B03F-406E-9C7E-C7A34DF80EC6}"/>
            </a:ext>
          </a:extLst>
        </xdr:cNvPr>
        <xdr:cNvCxnSpPr/>
      </xdr:nvCxnSpPr>
      <xdr:spPr>
        <a:xfrm flipV="1">
          <a:off x="16318864" y="17118330"/>
          <a:ext cx="0" cy="1605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79" name="【庁舎】&#10;有形固定資産減価償却率最小値テキスト">
          <a:extLst>
            <a:ext uri="{FF2B5EF4-FFF2-40B4-BE49-F238E27FC236}">
              <a16:creationId xmlns:a16="http://schemas.microsoft.com/office/drawing/2014/main" id="{BD0F3ACB-55E6-41EA-8DA2-1A13F33015BF}"/>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80" name="直線コネクタ 779">
          <a:extLst>
            <a:ext uri="{FF2B5EF4-FFF2-40B4-BE49-F238E27FC236}">
              <a16:creationId xmlns:a16="http://schemas.microsoft.com/office/drawing/2014/main" id="{C33976E9-A073-4A8C-BB99-1F411A16B8A3}"/>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91457</xdr:rowOff>
    </xdr:from>
    <xdr:ext cx="340478" cy="259045"/>
    <xdr:sp macro="" textlink="">
      <xdr:nvSpPr>
        <xdr:cNvPr id="781" name="【庁舎】&#10;有形固定資産減価償却率最大値テキスト">
          <a:extLst>
            <a:ext uri="{FF2B5EF4-FFF2-40B4-BE49-F238E27FC236}">
              <a16:creationId xmlns:a16="http://schemas.microsoft.com/office/drawing/2014/main" id="{AFA5629C-5AB4-4343-BA71-149FF137CAC1}"/>
            </a:ext>
          </a:extLst>
        </xdr:cNvPr>
        <xdr:cNvSpPr txBox="1"/>
      </xdr:nvSpPr>
      <xdr:spPr>
        <a:xfrm>
          <a:off x="16357600" y="1689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144780</xdr:rowOff>
    </xdr:from>
    <xdr:to>
      <xdr:col>86</xdr:col>
      <xdr:colOff>25400</xdr:colOff>
      <xdr:row>99</xdr:row>
      <xdr:rowOff>144780</xdr:rowOff>
    </xdr:to>
    <xdr:cxnSp macro="">
      <xdr:nvCxnSpPr>
        <xdr:cNvPr id="782" name="直線コネクタ 781">
          <a:extLst>
            <a:ext uri="{FF2B5EF4-FFF2-40B4-BE49-F238E27FC236}">
              <a16:creationId xmlns:a16="http://schemas.microsoft.com/office/drawing/2014/main" id="{1BF8AA58-ABD4-45BA-A53A-1542D513CA09}"/>
            </a:ext>
          </a:extLst>
        </xdr:cNvPr>
        <xdr:cNvCxnSpPr/>
      </xdr:nvCxnSpPr>
      <xdr:spPr>
        <a:xfrm>
          <a:off x="16230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113228</xdr:rowOff>
    </xdr:from>
    <xdr:ext cx="405111" cy="259045"/>
    <xdr:sp macro="" textlink="">
      <xdr:nvSpPr>
        <xdr:cNvPr id="783" name="【庁舎】&#10;有形固定資産減価償却率平均値テキスト">
          <a:extLst>
            <a:ext uri="{FF2B5EF4-FFF2-40B4-BE49-F238E27FC236}">
              <a16:creationId xmlns:a16="http://schemas.microsoft.com/office/drawing/2014/main" id="{723407CD-408B-443D-91E3-0C13E9B3E988}"/>
            </a:ext>
          </a:extLst>
        </xdr:cNvPr>
        <xdr:cNvSpPr txBox="1"/>
      </xdr:nvSpPr>
      <xdr:spPr>
        <a:xfrm>
          <a:off x="16357600" y="17944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134801</xdr:rowOff>
    </xdr:from>
    <xdr:to>
      <xdr:col>85</xdr:col>
      <xdr:colOff>177800</xdr:colOff>
      <xdr:row>105</xdr:row>
      <xdr:rowOff>64951</xdr:rowOff>
    </xdr:to>
    <xdr:sp macro="" textlink="">
      <xdr:nvSpPr>
        <xdr:cNvPr id="784" name="フローチャート: 判断 783">
          <a:extLst>
            <a:ext uri="{FF2B5EF4-FFF2-40B4-BE49-F238E27FC236}">
              <a16:creationId xmlns:a16="http://schemas.microsoft.com/office/drawing/2014/main" id="{303C7C85-EFA8-4BA6-B550-50E9358641C2}"/>
            </a:ext>
          </a:extLst>
        </xdr:cNvPr>
        <xdr:cNvSpPr/>
      </xdr:nvSpPr>
      <xdr:spPr>
        <a:xfrm>
          <a:off x="162687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82550</xdr:rowOff>
    </xdr:from>
    <xdr:to>
      <xdr:col>81</xdr:col>
      <xdr:colOff>101600</xdr:colOff>
      <xdr:row>105</xdr:row>
      <xdr:rowOff>12700</xdr:rowOff>
    </xdr:to>
    <xdr:sp macro="" textlink="">
      <xdr:nvSpPr>
        <xdr:cNvPr id="785" name="フローチャート: 判断 784">
          <a:extLst>
            <a:ext uri="{FF2B5EF4-FFF2-40B4-BE49-F238E27FC236}">
              <a16:creationId xmlns:a16="http://schemas.microsoft.com/office/drawing/2014/main" id="{DD78B43F-2EBB-442D-99F5-CCEE6E4F27A5}"/>
            </a:ext>
          </a:extLst>
        </xdr:cNvPr>
        <xdr:cNvSpPr/>
      </xdr:nvSpPr>
      <xdr:spPr>
        <a:xfrm>
          <a:off x="15430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46627</xdr:rowOff>
    </xdr:from>
    <xdr:to>
      <xdr:col>76</xdr:col>
      <xdr:colOff>165100</xdr:colOff>
      <xdr:row>104</xdr:row>
      <xdr:rowOff>148227</xdr:rowOff>
    </xdr:to>
    <xdr:sp macro="" textlink="">
      <xdr:nvSpPr>
        <xdr:cNvPr id="786" name="フローチャート: 判断 785">
          <a:extLst>
            <a:ext uri="{FF2B5EF4-FFF2-40B4-BE49-F238E27FC236}">
              <a16:creationId xmlns:a16="http://schemas.microsoft.com/office/drawing/2014/main" id="{02287F22-8349-482F-9705-EFB0A92275BB}"/>
            </a:ext>
          </a:extLst>
        </xdr:cNvPr>
        <xdr:cNvSpPr/>
      </xdr:nvSpPr>
      <xdr:spPr>
        <a:xfrm>
          <a:off x="14541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41729</xdr:rowOff>
    </xdr:from>
    <xdr:to>
      <xdr:col>72</xdr:col>
      <xdr:colOff>38100</xdr:colOff>
      <xdr:row>104</xdr:row>
      <xdr:rowOff>143329</xdr:rowOff>
    </xdr:to>
    <xdr:sp macro="" textlink="">
      <xdr:nvSpPr>
        <xdr:cNvPr id="787" name="フローチャート: 判断 786">
          <a:extLst>
            <a:ext uri="{FF2B5EF4-FFF2-40B4-BE49-F238E27FC236}">
              <a16:creationId xmlns:a16="http://schemas.microsoft.com/office/drawing/2014/main" id="{B71A1505-93DF-411A-8CFF-57E43F454195}"/>
            </a:ext>
          </a:extLst>
        </xdr:cNvPr>
        <xdr:cNvSpPr/>
      </xdr:nvSpPr>
      <xdr:spPr>
        <a:xfrm>
          <a:off x="13652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30299</xdr:rowOff>
    </xdr:from>
    <xdr:to>
      <xdr:col>67</xdr:col>
      <xdr:colOff>101600</xdr:colOff>
      <xdr:row>104</xdr:row>
      <xdr:rowOff>131899</xdr:rowOff>
    </xdr:to>
    <xdr:sp macro="" textlink="">
      <xdr:nvSpPr>
        <xdr:cNvPr id="788" name="フローチャート: 判断 787">
          <a:extLst>
            <a:ext uri="{FF2B5EF4-FFF2-40B4-BE49-F238E27FC236}">
              <a16:creationId xmlns:a16="http://schemas.microsoft.com/office/drawing/2014/main" id="{032C7810-F31D-4494-92DA-338837F0224D}"/>
            </a:ext>
          </a:extLst>
        </xdr:cNvPr>
        <xdr:cNvSpPr/>
      </xdr:nvSpPr>
      <xdr:spPr>
        <a:xfrm>
          <a:off x="12763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9" name="テキスト ボックス 788">
          <a:extLst>
            <a:ext uri="{FF2B5EF4-FFF2-40B4-BE49-F238E27FC236}">
              <a16:creationId xmlns:a16="http://schemas.microsoft.com/office/drawing/2014/main" id="{EB2CB4E8-57FB-4555-8980-C300531E5C2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0" name="テキスト ボックス 789">
          <a:extLst>
            <a:ext uri="{FF2B5EF4-FFF2-40B4-BE49-F238E27FC236}">
              <a16:creationId xmlns:a16="http://schemas.microsoft.com/office/drawing/2014/main" id="{9CCDBA04-A491-460E-A413-43B773D05AF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1" name="テキスト ボックス 790">
          <a:extLst>
            <a:ext uri="{FF2B5EF4-FFF2-40B4-BE49-F238E27FC236}">
              <a16:creationId xmlns:a16="http://schemas.microsoft.com/office/drawing/2014/main" id="{37B11730-FAEE-4E90-B06B-9977F87923B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2" name="テキスト ボックス 791">
          <a:extLst>
            <a:ext uri="{FF2B5EF4-FFF2-40B4-BE49-F238E27FC236}">
              <a16:creationId xmlns:a16="http://schemas.microsoft.com/office/drawing/2014/main" id="{01C14C49-08FD-457C-ABCC-523532A7BA7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3" name="テキスト ボックス 792">
          <a:extLst>
            <a:ext uri="{FF2B5EF4-FFF2-40B4-BE49-F238E27FC236}">
              <a16:creationId xmlns:a16="http://schemas.microsoft.com/office/drawing/2014/main" id="{78372EB2-B9BF-4CF3-AC99-9230EB05E45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107</xdr:row>
      <xdr:rowOff>110308</xdr:rowOff>
    </xdr:from>
    <xdr:to>
      <xdr:col>76</xdr:col>
      <xdr:colOff>165100</xdr:colOff>
      <xdr:row>108</xdr:row>
      <xdr:rowOff>40458</xdr:rowOff>
    </xdr:to>
    <xdr:sp macro="" textlink="">
      <xdr:nvSpPr>
        <xdr:cNvPr id="794" name="楕円 793">
          <a:extLst>
            <a:ext uri="{FF2B5EF4-FFF2-40B4-BE49-F238E27FC236}">
              <a16:creationId xmlns:a16="http://schemas.microsoft.com/office/drawing/2014/main" id="{7E5C3AC7-5F5A-4687-9A49-7F9D2E59C2E5}"/>
            </a:ext>
          </a:extLst>
        </xdr:cNvPr>
        <xdr:cNvSpPr/>
      </xdr:nvSpPr>
      <xdr:spPr>
        <a:xfrm>
          <a:off x="14541500" y="1845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74386</xdr:rowOff>
    </xdr:from>
    <xdr:to>
      <xdr:col>72</xdr:col>
      <xdr:colOff>38100</xdr:colOff>
      <xdr:row>107</xdr:row>
      <xdr:rowOff>4536</xdr:rowOff>
    </xdr:to>
    <xdr:sp macro="" textlink="">
      <xdr:nvSpPr>
        <xdr:cNvPr id="795" name="楕円 794">
          <a:extLst>
            <a:ext uri="{FF2B5EF4-FFF2-40B4-BE49-F238E27FC236}">
              <a16:creationId xmlns:a16="http://schemas.microsoft.com/office/drawing/2014/main" id="{8192DD55-51CD-486F-B99D-B9D2FB7AC32C}"/>
            </a:ext>
          </a:extLst>
        </xdr:cNvPr>
        <xdr:cNvSpPr/>
      </xdr:nvSpPr>
      <xdr:spPr>
        <a:xfrm>
          <a:off x="13652500" y="182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125186</xdr:rowOff>
    </xdr:from>
    <xdr:to>
      <xdr:col>76</xdr:col>
      <xdr:colOff>114300</xdr:colOff>
      <xdr:row>107</xdr:row>
      <xdr:rowOff>161108</xdr:rowOff>
    </xdr:to>
    <xdr:cxnSp macro="">
      <xdr:nvCxnSpPr>
        <xdr:cNvPr id="796" name="直線コネクタ 795">
          <a:extLst>
            <a:ext uri="{FF2B5EF4-FFF2-40B4-BE49-F238E27FC236}">
              <a16:creationId xmlns:a16="http://schemas.microsoft.com/office/drawing/2014/main" id="{39B8F5D0-0479-4F4C-B2F3-802A2E76D939}"/>
            </a:ext>
          </a:extLst>
        </xdr:cNvPr>
        <xdr:cNvCxnSpPr/>
      </xdr:nvCxnSpPr>
      <xdr:spPr>
        <a:xfrm>
          <a:off x="13703300" y="18298886"/>
          <a:ext cx="889000" cy="207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29227</xdr:rowOff>
    </xdr:from>
    <xdr:ext cx="405111" cy="259045"/>
    <xdr:sp macro="" textlink="">
      <xdr:nvSpPr>
        <xdr:cNvPr id="797" name="n_1aveValue【庁舎】&#10;有形固定資産減価償却率">
          <a:extLst>
            <a:ext uri="{FF2B5EF4-FFF2-40B4-BE49-F238E27FC236}">
              <a16:creationId xmlns:a16="http://schemas.microsoft.com/office/drawing/2014/main" id="{28C47F43-C233-4A6E-8E78-F5376561CFBB}"/>
            </a:ext>
          </a:extLst>
        </xdr:cNvPr>
        <xdr:cNvSpPr txBox="1"/>
      </xdr:nvSpPr>
      <xdr:spPr>
        <a:xfrm>
          <a:off x="152660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164754</xdr:rowOff>
    </xdr:from>
    <xdr:ext cx="405111" cy="259045"/>
    <xdr:sp macro="" textlink="">
      <xdr:nvSpPr>
        <xdr:cNvPr id="798" name="n_2aveValue【庁舎】&#10;有形固定資産減価償却率">
          <a:extLst>
            <a:ext uri="{FF2B5EF4-FFF2-40B4-BE49-F238E27FC236}">
              <a16:creationId xmlns:a16="http://schemas.microsoft.com/office/drawing/2014/main" id="{B01902FC-8109-419E-8945-8AC4AC4D0D19}"/>
            </a:ext>
          </a:extLst>
        </xdr:cNvPr>
        <xdr:cNvSpPr txBox="1"/>
      </xdr:nvSpPr>
      <xdr:spPr>
        <a:xfrm>
          <a:off x="14389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159856</xdr:rowOff>
    </xdr:from>
    <xdr:ext cx="405111" cy="259045"/>
    <xdr:sp macro="" textlink="">
      <xdr:nvSpPr>
        <xdr:cNvPr id="799" name="n_3aveValue【庁舎】&#10;有形固定資産減価償却率">
          <a:extLst>
            <a:ext uri="{FF2B5EF4-FFF2-40B4-BE49-F238E27FC236}">
              <a16:creationId xmlns:a16="http://schemas.microsoft.com/office/drawing/2014/main" id="{AC367EC5-6154-4495-BD5B-309AE70ED181}"/>
            </a:ext>
          </a:extLst>
        </xdr:cNvPr>
        <xdr:cNvSpPr txBox="1"/>
      </xdr:nvSpPr>
      <xdr:spPr>
        <a:xfrm>
          <a:off x="135007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148426</xdr:rowOff>
    </xdr:from>
    <xdr:ext cx="405111" cy="259045"/>
    <xdr:sp macro="" textlink="">
      <xdr:nvSpPr>
        <xdr:cNvPr id="800" name="n_4aveValue【庁舎】&#10;有形固定資産減価償却率">
          <a:extLst>
            <a:ext uri="{FF2B5EF4-FFF2-40B4-BE49-F238E27FC236}">
              <a16:creationId xmlns:a16="http://schemas.microsoft.com/office/drawing/2014/main" id="{BF42D7BE-24B0-4593-941B-8230866835F7}"/>
            </a:ext>
          </a:extLst>
        </xdr:cNvPr>
        <xdr:cNvSpPr txBox="1"/>
      </xdr:nvSpPr>
      <xdr:spPr>
        <a:xfrm>
          <a:off x="12611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31585</xdr:rowOff>
    </xdr:from>
    <xdr:ext cx="405111" cy="259045"/>
    <xdr:sp macro="" textlink="">
      <xdr:nvSpPr>
        <xdr:cNvPr id="801" name="n_2mainValue【庁舎】&#10;有形固定資産減価償却率">
          <a:extLst>
            <a:ext uri="{FF2B5EF4-FFF2-40B4-BE49-F238E27FC236}">
              <a16:creationId xmlns:a16="http://schemas.microsoft.com/office/drawing/2014/main" id="{DC6145E5-DD6A-49A5-BDCF-2E8E91D18D22}"/>
            </a:ext>
          </a:extLst>
        </xdr:cNvPr>
        <xdr:cNvSpPr txBox="1"/>
      </xdr:nvSpPr>
      <xdr:spPr>
        <a:xfrm>
          <a:off x="14389744" y="18548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167113</xdr:rowOff>
    </xdr:from>
    <xdr:ext cx="405111" cy="259045"/>
    <xdr:sp macro="" textlink="">
      <xdr:nvSpPr>
        <xdr:cNvPr id="802" name="n_3mainValue【庁舎】&#10;有形固定資産減価償却率">
          <a:extLst>
            <a:ext uri="{FF2B5EF4-FFF2-40B4-BE49-F238E27FC236}">
              <a16:creationId xmlns:a16="http://schemas.microsoft.com/office/drawing/2014/main" id="{117AD8AB-598A-4A04-B0F9-6ED65321D196}"/>
            </a:ext>
          </a:extLst>
        </xdr:cNvPr>
        <xdr:cNvSpPr txBox="1"/>
      </xdr:nvSpPr>
      <xdr:spPr>
        <a:xfrm>
          <a:off x="13500744" y="1834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3" name="正方形/長方形 802">
          <a:extLst>
            <a:ext uri="{FF2B5EF4-FFF2-40B4-BE49-F238E27FC236}">
              <a16:creationId xmlns:a16="http://schemas.microsoft.com/office/drawing/2014/main" id="{9590954C-6A17-4BCB-A232-68665229F68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4" name="正方形/長方形 803">
          <a:extLst>
            <a:ext uri="{FF2B5EF4-FFF2-40B4-BE49-F238E27FC236}">
              <a16:creationId xmlns:a16="http://schemas.microsoft.com/office/drawing/2014/main" id="{E12F9A60-BEC1-4EF6-8CA5-1BF24F433D8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5" name="正方形/長方形 804">
          <a:extLst>
            <a:ext uri="{FF2B5EF4-FFF2-40B4-BE49-F238E27FC236}">
              <a16:creationId xmlns:a16="http://schemas.microsoft.com/office/drawing/2014/main" id="{DA5C52FA-4FEB-4420-851F-DD067216551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6" name="正方形/長方形 805">
          <a:extLst>
            <a:ext uri="{FF2B5EF4-FFF2-40B4-BE49-F238E27FC236}">
              <a16:creationId xmlns:a16="http://schemas.microsoft.com/office/drawing/2014/main" id="{F2BF1752-F14A-4943-A85F-7785720DC9B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7" name="正方形/長方形 806">
          <a:extLst>
            <a:ext uri="{FF2B5EF4-FFF2-40B4-BE49-F238E27FC236}">
              <a16:creationId xmlns:a16="http://schemas.microsoft.com/office/drawing/2014/main" id="{B18B144C-076B-4C28-BD7B-9790C0F88B7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8" name="正方形/長方形 807">
          <a:extLst>
            <a:ext uri="{FF2B5EF4-FFF2-40B4-BE49-F238E27FC236}">
              <a16:creationId xmlns:a16="http://schemas.microsoft.com/office/drawing/2014/main" id="{A2114CC9-B5D5-4FBB-8762-FBD8AFF3307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9" name="正方形/長方形 808">
          <a:extLst>
            <a:ext uri="{FF2B5EF4-FFF2-40B4-BE49-F238E27FC236}">
              <a16:creationId xmlns:a16="http://schemas.microsoft.com/office/drawing/2014/main" id="{7EBE4E43-96A3-47F9-970D-9918E80C90E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0" name="正方形/長方形 809">
          <a:extLst>
            <a:ext uri="{FF2B5EF4-FFF2-40B4-BE49-F238E27FC236}">
              <a16:creationId xmlns:a16="http://schemas.microsoft.com/office/drawing/2014/main" id="{8D4B3AAE-FB33-4FCF-A14A-75DB49080F2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1" name="テキスト ボックス 810">
          <a:extLst>
            <a:ext uri="{FF2B5EF4-FFF2-40B4-BE49-F238E27FC236}">
              <a16:creationId xmlns:a16="http://schemas.microsoft.com/office/drawing/2014/main" id="{EB395724-F8A3-43CE-B346-52005A08A0B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2" name="直線コネクタ 811">
          <a:extLst>
            <a:ext uri="{FF2B5EF4-FFF2-40B4-BE49-F238E27FC236}">
              <a16:creationId xmlns:a16="http://schemas.microsoft.com/office/drawing/2014/main" id="{EE519051-488E-4AFD-AF77-772B44B5E01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3" name="直線コネクタ 812">
          <a:extLst>
            <a:ext uri="{FF2B5EF4-FFF2-40B4-BE49-F238E27FC236}">
              <a16:creationId xmlns:a16="http://schemas.microsoft.com/office/drawing/2014/main" id="{A1E94FBC-32EE-4977-87E6-27841E836CE5}"/>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4" name="テキスト ボックス 813">
          <a:extLst>
            <a:ext uri="{FF2B5EF4-FFF2-40B4-BE49-F238E27FC236}">
              <a16:creationId xmlns:a16="http://schemas.microsoft.com/office/drawing/2014/main" id="{83CFCC35-4AD7-4907-8179-712B4108E2AC}"/>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5" name="直線コネクタ 814">
          <a:extLst>
            <a:ext uri="{FF2B5EF4-FFF2-40B4-BE49-F238E27FC236}">
              <a16:creationId xmlns:a16="http://schemas.microsoft.com/office/drawing/2014/main" id="{EC3505B4-B7F0-4481-ADC4-5E33C910CF32}"/>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6" name="テキスト ボックス 815">
          <a:extLst>
            <a:ext uri="{FF2B5EF4-FFF2-40B4-BE49-F238E27FC236}">
              <a16:creationId xmlns:a16="http://schemas.microsoft.com/office/drawing/2014/main" id="{C1E96101-A699-42E4-A1D0-A57FB5995D0E}"/>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7" name="直線コネクタ 816">
          <a:extLst>
            <a:ext uri="{FF2B5EF4-FFF2-40B4-BE49-F238E27FC236}">
              <a16:creationId xmlns:a16="http://schemas.microsoft.com/office/drawing/2014/main" id="{D875ACCC-8673-4591-B70E-97003697F5D2}"/>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8" name="テキスト ボックス 817">
          <a:extLst>
            <a:ext uri="{FF2B5EF4-FFF2-40B4-BE49-F238E27FC236}">
              <a16:creationId xmlns:a16="http://schemas.microsoft.com/office/drawing/2014/main" id="{9ABC1414-B9D6-44EE-9E67-4B46A1730ABC}"/>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9" name="直線コネクタ 818">
          <a:extLst>
            <a:ext uri="{FF2B5EF4-FFF2-40B4-BE49-F238E27FC236}">
              <a16:creationId xmlns:a16="http://schemas.microsoft.com/office/drawing/2014/main" id="{6FE746AE-39F3-444D-84F2-1706FB177BF3}"/>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20" name="テキスト ボックス 819">
          <a:extLst>
            <a:ext uri="{FF2B5EF4-FFF2-40B4-BE49-F238E27FC236}">
              <a16:creationId xmlns:a16="http://schemas.microsoft.com/office/drawing/2014/main" id="{3DDC0609-DE48-4E8C-945C-C9FA7F8DE166}"/>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1" name="直線コネクタ 820">
          <a:extLst>
            <a:ext uri="{FF2B5EF4-FFF2-40B4-BE49-F238E27FC236}">
              <a16:creationId xmlns:a16="http://schemas.microsoft.com/office/drawing/2014/main" id="{F3E4F718-A423-4DBE-A05F-2EAAD7E6ADC7}"/>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2" name="テキスト ボックス 821">
          <a:extLst>
            <a:ext uri="{FF2B5EF4-FFF2-40B4-BE49-F238E27FC236}">
              <a16:creationId xmlns:a16="http://schemas.microsoft.com/office/drawing/2014/main" id="{37110701-40AC-4E60-AF89-78EA73DE40F7}"/>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3" name="直線コネクタ 822">
          <a:extLst>
            <a:ext uri="{FF2B5EF4-FFF2-40B4-BE49-F238E27FC236}">
              <a16:creationId xmlns:a16="http://schemas.microsoft.com/office/drawing/2014/main" id="{5CA75D7B-5803-430F-AC82-253D2C957CB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4" name="テキスト ボックス 823">
          <a:extLst>
            <a:ext uri="{FF2B5EF4-FFF2-40B4-BE49-F238E27FC236}">
              <a16:creationId xmlns:a16="http://schemas.microsoft.com/office/drawing/2014/main" id="{16D4C9D5-47F6-4ADC-95E3-6C5C2F34238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5" name="【庁舎】&#10;一人当たり面積グラフ枠">
          <a:extLst>
            <a:ext uri="{FF2B5EF4-FFF2-40B4-BE49-F238E27FC236}">
              <a16:creationId xmlns:a16="http://schemas.microsoft.com/office/drawing/2014/main" id="{92E0B750-4319-4792-BAA0-D0E2BC63A43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xdr:rowOff>
    </xdr:from>
    <xdr:to>
      <xdr:col>116</xdr:col>
      <xdr:colOff>62864</xdr:colOff>
      <xdr:row>108</xdr:row>
      <xdr:rowOff>1905</xdr:rowOff>
    </xdr:to>
    <xdr:cxnSp macro="">
      <xdr:nvCxnSpPr>
        <xdr:cNvPr id="826" name="直線コネクタ 825">
          <a:extLst>
            <a:ext uri="{FF2B5EF4-FFF2-40B4-BE49-F238E27FC236}">
              <a16:creationId xmlns:a16="http://schemas.microsoft.com/office/drawing/2014/main" id="{25A65F39-C519-4DDC-A978-E01138A5EC13}"/>
            </a:ext>
          </a:extLst>
        </xdr:cNvPr>
        <xdr:cNvCxnSpPr/>
      </xdr:nvCxnSpPr>
      <xdr:spPr>
        <a:xfrm flipV="1">
          <a:off x="22160864" y="1714690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5732</xdr:rowOff>
    </xdr:from>
    <xdr:ext cx="469744" cy="259045"/>
    <xdr:sp macro="" textlink="">
      <xdr:nvSpPr>
        <xdr:cNvPr id="827" name="【庁舎】&#10;一人当たり面積最小値テキスト">
          <a:extLst>
            <a:ext uri="{FF2B5EF4-FFF2-40B4-BE49-F238E27FC236}">
              <a16:creationId xmlns:a16="http://schemas.microsoft.com/office/drawing/2014/main" id="{722B2D8B-228C-4B10-9510-4804618E0546}"/>
            </a:ext>
          </a:extLst>
        </xdr:cNvPr>
        <xdr:cNvSpPr txBox="1"/>
      </xdr:nvSpPr>
      <xdr:spPr>
        <a:xfrm>
          <a:off x="22199600" y="1852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xdr:rowOff>
    </xdr:from>
    <xdr:to>
      <xdr:col>116</xdr:col>
      <xdr:colOff>152400</xdr:colOff>
      <xdr:row>108</xdr:row>
      <xdr:rowOff>1905</xdr:rowOff>
    </xdr:to>
    <xdr:cxnSp macro="">
      <xdr:nvCxnSpPr>
        <xdr:cNvPr id="828" name="直線コネクタ 827">
          <a:extLst>
            <a:ext uri="{FF2B5EF4-FFF2-40B4-BE49-F238E27FC236}">
              <a16:creationId xmlns:a16="http://schemas.microsoft.com/office/drawing/2014/main" id="{0903C4D6-C441-4BC8-97B2-3BE8723FB737}"/>
            </a:ext>
          </a:extLst>
        </xdr:cNvPr>
        <xdr:cNvCxnSpPr/>
      </xdr:nvCxnSpPr>
      <xdr:spPr>
        <a:xfrm>
          <a:off x="22072600" y="185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120032</xdr:rowOff>
    </xdr:from>
    <xdr:ext cx="469744" cy="259045"/>
    <xdr:sp macro="" textlink="">
      <xdr:nvSpPr>
        <xdr:cNvPr id="829" name="【庁舎】&#10;一人当たり面積最大値テキスト">
          <a:extLst>
            <a:ext uri="{FF2B5EF4-FFF2-40B4-BE49-F238E27FC236}">
              <a16:creationId xmlns:a16="http://schemas.microsoft.com/office/drawing/2014/main" id="{DE962D43-6B17-4CC5-8242-6A06CAA0B1E0}"/>
            </a:ext>
          </a:extLst>
        </xdr:cNvPr>
        <xdr:cNvSpPr txBox="1"/>
      </xdr:nvSpPr>
      <xdr:spPr>
        <a:xfrm>
          <a:off x="22199600" y="1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xdr:rowOff>
    </xdr:from>
    <xdr:to>
      <xdr:col>116</xdr:col>
      <xdr:colOff>152400</xdr:colOff>
      <xdr:row>100</xdr:row>
      <xdr:rowOff>1905</xdr:rowOff>
    </xdr:to>
    <xdr:cxnSp macro="">
      <xdr:nvCxnSpPr>
        <xdr:cNvPr id="830" name="直線コネクタ 829">
          <a:extLst>
            <a:ext uri="{FF2B5EF4-FFF2-40B4-BE49-F238E27FC236}">
              <a16:creationId xmlns:a16="http://schemas.microsoft.com/office/drawing/2014/main" id="{16449F3A-58DD-4DA9-A8F1-B7D76701BE10}"/>
            </a:ext>
          </a:extLst>
        </xdr:cNvPr>
        <xdr:cNvCxnSpPr/>
      </xdr:nvCxnSpPr>
      <xdr:spPr>
        <a:xfrm>
          <a:off x="22072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24782</xdr:rowOff>
    </xdr:from>
    <xdr:ext cx="469744" cy="259045"/>
    <xdr:sp macro="" textlink="">
      <xdr:nvSpPr>
        <xdr:cNvPr id="831" name="【庁舎】&#10;一人当たり面積平均値テキスト">
          <a:extLst>
            <a:ext uri="{FF2B5EF4-FFF2-40B4-BE49-F238E27FC236}">
              <a16:creationId xmlns:a16="http://schemas.microsoft.com/office/drawing/2014/main" id="{81D96729-B8A4-4963-A980-1E5EE9A1C08F}"/>
            </a:ext>
          </a:extLst>
        </xdr:cNvPr>
        <xdr:cNvSpPr txBox="1"/>
      </xdr:nvSpPr>
      <xdr:spPr>
        <a:xfrm>
          <a:off x="22199600" y="18198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46355</xdr:rowOff>
    </xdr:from>
    <xdr:to>
      <xdr:col>116</xdr:col>
      <xdr:colOff>114300</xdr:colOff>
      <xdr:row>106</xdr:row>
      <xdr:rowOff>147955</xdr:rowOff>
    </xdr:to>
    <xdr:sp macro="" textlink="">
      <xdr:nvSpPr>
        <xdr:cNvPr id="832" name="フローチャート: 判断 831">
          <a:extLst>
            <a:ext uri="{FF2B5EF4-FFF2-40B4-BE49-F238E27FC236}">
              <a16:creationId xmlns:a16="http://schemas.microsoft.com/office/drawing/2014/main" id="{AD057271-B938-444A-B126-FE7E0DFD237F}"/>
            </a:ext>
          </a:extLst>
        </xdr:cNvPr>
        <xdr:cNvSpPr/>
      </xdr:nvSpPr>
      <xdr:spPr>
        <a:xfrm>
          <a:off x="221107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46355</xdr:rowOff>
    </xdr:from>
    <xdr:to>
      <xdr:col>112</xdr:col>
      <xdr:colOff>38100</xdr:colOff>
      <xdr:row>106</xdr:row>
      <xdr:rowOff>147955</xdr:rowOff>
    </xdr:to>
    <xdr:sp macro="" textlink="">
      <xdr:nvSpPr>
        <xdr:cNvPr id="833" name="フローチャート: 判断 832">
          <a:extLst>
            <a:ext uri="{FF2B5EF4-FFF2-40B4-BE49-F238E27FC236}">
              <a16:creationId xmlns:a16="http://schemas.microsoft.com/office/drawing/2014/main" id="{172FEFFF-F78B-4820-9A68-E4C8CE6BA0B2}"/>
            </a:ext>
          </a:extLst>
        </xdr:cNvPr>
        <xdr:cNvSpPr/>
      </xdr:nvSpPr>
      <xdr:spPr>
        <a:xfrm>
          <a:off x="212725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61595</xdr:rowOff>
    </xdr:from>
    <xdr:to>
      <xdr:col>107</xdr:col>
      <xdr:colOff>101600</xdr:colOff>
      <xdr:row>106</xdr:row>
      <xdr:rowOff>163195</xdr:rowOff>
    </xdr:to>
    <xdr:sp macro="" textlink="">
      <xdr:nvSpPr>
        <xdr:cNvPr id="834" name="フローチャート: 判断 833">
          <a:extLst>
            <a:ext uri="{FF2B5EF4-FFF2-40B4-BE49-F238E27FC236}">
              <a16:creationId xmlns:a16="http://schemas.microsoft.com/office/drawing/2014/main" id="{8286B496-A476-43F7-BCD2-E76DAD17E0C5}"/>
            </a:ext>
          </a:extLst>
        </xdr:cNvPr>
        <xdr:cNvSpPr/>
      </xdr:nvSpPr>
      <xdr:spPr>
        <a:xfrm>
          <a:off x="20383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52070</xdr:rowOff>
    </xdr:from>
    <xdr:to>
      <xdr:col>102</xdr:col>
      <xdr:colOff>165100</xdr:colOff>
      <xdr:row>106</xdr:row>
      <xdr:rowOff>153670</xdr:rowOff>
    </xdr:to>
    <xdr:sp macro="" textlink="">
      <xdr:nvSpPr>
        <xdr:cNvPr id="835" name="フローチャート: 判断 834">
          <a:extLst>
            <a:ext uri="{FF2B5EF4-FFF2-40B4-BE49-F238E27FC236}">
              <a16:creationId xmlns:a16="http://schemas.microsoft.com/office/drawing/2014/main" id="{DCC53E82-29F7-4CE6-9E95-C2C0BCBCDF9E}"/>
            </a:ext>
          </a:extLst>
        </xdr:cNvPr>
        <xdr:cNvSpPr/>
      </xdr:nvSpPr>
      <xdr:spPr>
        <a:xfrm>
          <a:off x="19494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69214</xdr:rowOff>
    </xdr:from>
    <xdr:to>
      <xdr:col>98</xdr:col>
      <xdr:colOff>38100</xdr:colOff>
      <xdr:row>106</xdr:row>
      <xdr:rowOff>170814</xdr:rowOff>
    </xdr:to>
    <xdr:sp macro="" textlink="">
      <xdr:nvSpPr>
        <xdr:cNvPr id="836" name="フローチャート: 判断 835">
          <a:extLst>
            <a:ext uri="{FF2B5EF4-FFF2-40B4-BE49-F238E27FC236}">
              <a16:creationId xmlns:a16="http://schemas.microsoft.com/office/drawing/2014/main" id="{C7E66D35-F083-4A6F-BD13-DA6749E2B9DF}"/>
            </a:ext>
          </a:extLst>
        </xdr:cNvPr>
        <xdr:cNvSpPr/>
      </xdr:nvSpPr>
      <xdr:spPr>
        <a:xfrm>
          <a:off x="18605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77C6B5BE-BAD8-4AB8-85B1-DF99C2D4D14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0CEE3151-ECBB-45E0-B987-FC2180250CD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24C0D39A-FEAC-4413-9F8D-2CD8ED0166D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547548AC-AD75-4516-85D9-F640A8B3B70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3CB86C0A-5304-4CC4-8E72-11D9568FEF1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53975</xdr:rowOff>
    </xdr:from>
    <xdr:to>
      <xdr:col>107</xdr:col>
      <xdr:colOff>101600</xdr:colOff>
      <xdr:row>108</xdr:row>
      <xdr:rowOff>155575</xdr:rowOff>
    </xdr:to>
    <xdr:sp macro="" textlink="">
      <xdr:nvSpPr>
        <xdr:cNvPr id="842" name="楕円 841">
          <a:extLst>
            <a:ext uri="{FF2B5EF4-FFF2-40B4-BE49-F238E27FC236}">
              <a16:creationId xmlns:a16="http://schemas.microsoft.com/office/drawing/2014/main" id="{D8B41E98-88D1-4683-A939-8D0F9D98AA0B}"/>
            </a:ext>
          </a:extLst>
        </xdr:cNvPr>
        <xdr:cNvSpPr/>
      </xdr:nvSpPr>
      <xdr:spPr>
        <a:xfrm>
          <a:off x="20383500" y="1857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10161</xdr:rowOff>
    </xdr:from>
    <xdr:to>
      <xdr:col>102</xdr:col>
      <xdr:colOff>165100</xdr:colOff>
      <xdr:row>107</xdr:row>
      <xdr:rowOff>111761</xdr:rowOff>
    </xdr:to>
    <xdr:sp macro="" textlink="">
      <xdr:nvSpPr>
        <xdr:cNvPr id="843" name="楕円 842">
          <a:extLst>
            <a:ext uri="{FF2B5EF4-FFF2-40B4-BE49-F238E27FC236}">
              <a16:creationId xmlns:a16="http://schemas.microsoft.com/office/drawing/2014/main" id="{830509C4-77C1-41C6-9DC3-965F3B68B9F6}"/>
            </a:ext>
          </a:extLst>
        </xdr:cNvPr>
        <xdr:cNvSpPr/>
      </xdr:nvSpPr>
      <xdr:spPr>
        <a:xfrm>
          <a:off x="19494500" y="1835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60961</xdr:rowOff>
    </xdr:from>
    <xdr:to>
      <xdr:col>107</xdr:col>
      <xdr:colOff>50800</xdr:colOff>
      <xdr:row>108</xdr:row>
      <xdr:rowOff>104775</xdr:rowOff>
    </xdr:to>
    <xdr:cxnSp macro="">
      <xdr:nvCxnSpPr>
        <xdr:cNvPr id="844" name="直線コネクタ 843">
          <a:extLst>
            <a:ext uri="{FF2B5EF4-FFF2-40B4-BE49-F238E27FC236}">
              <a16:creationId xmlns:a16="http://schemas.microsoft.com/office/drawing/2014/main" id="{EEB125B6-0EA8-411D-89AC-FDF4C0BE82FB}"/>
            </a:ext>
          </a:extLst>
        </xdr:cNvPr>
        <xdr:cNvCxnSpPr/>
      </xdr:nvCxnSpPr>
      <xdr:spPr>
        <a:xfrm>
          <a:off x="19545300" y="18406111"/>
          <a:ext cx="889000" cy="215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164482</xdr:rowOff>
    </xdr:from>
    <xdr:ext cx="469744" cy="259045"/>
    <xdr:sp macro="" textlink="">
      <xdr:nvSpPr>
        <xdr:cNvPr id="845" name="n_1aveValue【庁舎】&#10;一人当たり面積">
          <a:extLst>
            <a:ext uri="{FF2B5EF4-FFF2-40B4-BE49-F238E27FC236}">
              <a16:creationId xmlns:a16="http://schemas.microsoft.com/office/drawing/2014/main" id="{EE1ADCD2-F3CD-4BBC-BF67-74789F96DF70}"/>
            </a:ext>
          </a:extLst>
        </xdr:cNvPr>
        <xdr:cNvSpPr txBox="1"/>
      </xdr:nvSpPr>
      <xdr:spPr>
        <a:xfrm>
          <a:off x="21075727" y="1799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8272</xdr:rowOff>
    </xdr:from>
    <xdr:ext cx="469744" cy="259045"/>
    <xdr:sp macro="" textlink="">
      <xdr:nvSpPr>
        <xdr:cNvPr id="846" name="n_2aveValue【庁舎】&#10;一人当たり面積">
          <a:extLst>
            <a:ext uri="{FF2B5EF4-FFF2-40B4-BE49-F238E27FC236}">
              <a16:creationId xmlns:a16="http://schemas.microsoft.com/office/drawing/2014/main" id="{035EF35D-0950-465A-8417-30FA897298F2}"/>
            </a:ext>
          </a:extLst>
        </xdr:cNvPr>
        <xdr:cNvSpPr txBox="1"/>
      </xdr:nvSpPr>
      <xdr:spPr>
        <a:xfrm>
          <a:off x="20199427" y="1801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170197</xdr:rowOff>
    </xdr:from>
    <xdr:ext cx="469744" cy="259045"/>
    <xdr:sp macro="" textlink="">
      <xdr:nvSpPr>
        <xdr:cNvPr id="847" name="n_3aveValue【庁舎】&#10;一人当たり面積">
          <a:extLst>
            <a:ext uri="{FF2B5EF4-FFF2-40B4-BE49-F238E27FC236}">
              <a16:creationId xmlns:a16="http://schemas.microsoft.com/office/drawing/2014/main" id="{C9C368B9-4D1C-4785-BEE0-D4A63AA045DC}"/>
            </a:ext>
          </a:extLst>
        </xdr:cNvPr>
        <xdr:cNvSpPr txBox="1"/>
      </xdr:nvSpPr>
      <xdr:spPr>
        <a:xfrm>
          <a:off x="193104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15891</xdr:rowOff>
    </xdr:from>
    <xdr:ext cx="469744" cy="259045"/>
    <xdr:sp macro="" textlink="">
      <xdr:nvSpPr>
        <xdr:cNvPr id="848" name="n_4aveValue【庁舎】&#10;一人当たり面積">
          <a:extLst>
            <a:ext uri="{FF2B5EF4-FFF2-40B4-BE49-F238E27FC236}">
              <a16:creationId xmlns:a16="http://schemas.microsoft.com/office/drawing/2014/main" id="{5E52662B-1573-4068-9582-CABBFD92D432}"/>
            </a:ext>
          </a:extLst>
        </xdr:cNvPr>
        <xdr:cNvSpPr txBox="1"/>
      </xdr:nvSpPr>
      <xdr:spPr>
        <a:xfrm>
          <a:off x="184214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146702</xdr:rowOff>
    </xdr:from>
    <xdr:ext cx="469744" cy="259045"/>
    <xdr:sp macro="" textlink="">
      <xdr:nvSpPr>
        <xdr:cNvPr id="849" name="n_2mainValue【庁舎】&#10;一人当たり面積">
          <a:extLst>
            <a:ext uri="{FF2B5EF4-FFF2-40B4-BE49-F238E27FC236}">
              <a16:creationId xmlns:a16="http://schemas.microsoft.com/office/drawing/2014/main" id="{203B1B77-FD6F-43E4-AEF2-12008A361984}"/>
            </a:ext>
          </a:extLst>
        </xdr:cNvPr>
        <xdr:cNvSpPr txBox="1"/>
      </xdr:nvSpPr>
      <xdr:spPr>
        <a:xfrm>
          <a:off x="20199427" y="1866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102888</xdr:rowOff>
    </xdr:from>
    <xdr:ext cx="469744" cy="259045"/>
    <xdr:sp macro="" textlink="">
      <xdr:nvSpPr>
        <xdr:cNvPr id="850" name="n_3mainValue【庁舎】&#10;一人当たり面積">
          <a:extLst>
            <a:ext uri="{FF2B5EF4-FFF2-40B4-BE49-F238E27FC236}">
              <a16:creationId xmlns:a16="http://schemas.microsoft.com/office/drawing/2014/main" id="{280D4048-434A-4E0D-945A-A6CA199DF920}"/>
            </a:ext>
          </a:extLst>
        </xdr:cNvPr>
        <xdr:cNvSpPr txBox="1"/>
      </xdr:nvSpPr>
      <xdr:spPr>
        <a:xfrm>
          <a:off x="19310427"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a:extLst>
            <a:ext uri="{FF2B5EF4-FFF2-40B4-BE49-F238E27FC236}">
              <a16:creationId xmlns:a16="http://schemas.microsoft.com/office/drawing/2014/main" id="{6E290897-F0C4-4BAC-AB55-BA84B2CB65F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a:extLst>
            <a:ext uri="{FF2B5EF4-FFF2-40B4-BE49-F238E27FC236}">
              <a16:creationId xmlns:a16="http://schemas.microsoft.com/office/drawing/2014/main" id="{AB928C45-5475-4521-9802-413972CF103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a:extLst>
            <a:ext uri="{FF2B5EF4-FFF2-40B4-BE49-F238E27FC236}">
              <a16:creationId xmlns:a16="http://schemas.microsoft.com/office/drawing/2014/main" id="{BF3FF959-C02E-4C59-9A04-EAB516FFA7A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町民体育館は解体され、総合体育館の再建設が完了したため、有形固定資産減価償却が無い状態になった。</a:t>
          </a:r>
          <a:endParaRPr lang="ja-JP" altLang="ja-JP" sz="1400">
            <a:effectLst/>
          </a:endParaRPr>
        </a:p>
        <a:p>
          <a:r>
            <a:rPr kumimoji="1" lang="ja-JP" altLang="ja-JP" sz="1100">
              <a:solidFill>
                <a:schemeClr val="dk1"/>
              </a:solidFill>
              <a:effectLst/>
              <a:latin typeface="+mn-lt"/>
              <a:ea typeface="+mn-ea"/>
              <a:cs typeface="+mn-cs"/>
            </a:rPr>
            <a:t>福祉施設の有形固定資産減価償却率が上昇したのは、益城町保健福祉センターの施設区分を保健センターへ変更したためである。福祉施設は町民憩の家のみとなった。この施設は築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年を超えているため、今後の利用者の状況、施設管理コストを勘案しながら施設の存続も含めて検討する必要があると考えられる。</a:t>
          </a:r>
          <a:endParaRPr lang="ja-JP" altLang="ja-JP" sz="1400">
            <a:effectLst/>
          </a:endParaRPr>
        </a:p>
        <a:p>
          <a:r>
            <a:rPr kumimoji="1" lang="ja-JP" altLang="ja-JP" sz="1100">
              <a:solidFill>
                <a:schemeClr val="dk1"/>
              </a:solidFill>
              <a:effectLst/>
              <a:latin typeface="+mn-lt"/>
              <a:ea typeface="+mn-ea"/>
              <a:cs typeface="+mn-cs"/>
            </a:rPr>
            <a:t>益城町文化会館は熊本地震に伴う災害復旧のため、様々な改修を行っているため、改修完了後の適切な維持管理により施設の長寿命化を行っていく必要がある。</a:t>
          </a:r>
          <a:endParaRPr lang="ja-JP" altLang="ja-JP" sz="1400">
            <a:effectLst/>
          </a:endParaRPr>
        </a:p>
        <a:p>
          <a:r>
            <a:rPr kumimoji="1" lang="ja-JP" altLang="ja-JP" sz="1100">
              <a:solidFill>
                <a:schemeClr val="dk1"/>
              </a:solidFill>
              <a:effectLst/>
              <a:latin typeface="+mn-lt"/>
              <a:ea typeface="+mn-ea"/>
              <a:cs typeface="+mn-cs"/>
            </a:rPr>
            <a:t>庁舎は熊本地震の損傷により解体が完了している。令和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年度末、完成予定である。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434434_&#30410;&#22478;&#30010;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X51">
            <v>30.2</v>
          </cell>
          <cell r="CN51">
            <v>21.4</v>
          </cell>
          <cell r="CV51">
            <v>32.200000000000003</v>
          </cell>
        </row>
        <row r="53">
          <cell r="BX53">
            <v>57.8</v>
          </cell>
          <cell r="CF53">
            <v>59.4</v>
          </cell>
          <cell r="CN53">
            <v>59.4</v>
          </cell>
          <cell r="CV53">
            <v>44.3</v>
          </cell>
        </row>
        <row r="55">
          <cell r="AN55" t="str">
            <v>類似団体内平均値</v>
          </cell>
          <cell r="BX55">
            <v>21</v>
          </cell>
          <cell r="CF55">
            <v>20.2</v>
          </cell>
          <cell r="CN55">
            <v>18.3</v>
          </cell>
          <cell r="CV55">
            <v>20.3</v>
          </cell>
        </row>
        <row r="57">
          <cell r="BX57">
            <v>56.1</v>
          </cell>
          <cell r="CF57">
            <v>58.1</v>
          </cell>
          <cell r="CN57">
            <v>59.4</v>
          </cell>
          <cell r="CV57">
            <v>60.7</v>
          </cell>
        </row>
        <row r="72">
          <cell r="BP72" t="str">
            <v>H27</v>
          </cell>
          <cell r="BX72" t="str">
            <v>H28</v>
          </cell>
          <cell r="CF72" t="str">
            <v>H29</v>
          </cell>
          <cell r="CN72" t="str">
            <v>H30</v>
          </cell>
          <cell r="CV72" t="str">
            <v>R01</v>
          </cell>
        </row>
        <row r="73">
          <cell r="AN73" t="str">
            <v>当該団体値</v>
          </cell>
          <cell r="BP73">
            <v>13.7</v>
          </cell>
          <cell r="BX73">
            <v>30.2</v>
          </cell>
          <cell r="CN73">
            <v>21.4</v>
          </cell>
          <cell r="CV73">
            <v>32.200000000000003</v>
          </cell>
        </row>
        <row r="75">
          <cell r="BP75">
            <v>6.4</v>
          </cell>
          <cell r="BX75">
            <v>7.7</v>
          </cell>
          <cell r="CF75">
            <v>8</v>
          </cell>
          <cell r="CN75">
            <v>8.1</v>
          </cell>
          <cell r="CV75">
            <v>7.9</v>
          </cell>
        </row>
        <row r="77">
          <cell r="AN77" t="str">
            <v>類似団体内平均値</v>
          </cell>
          <cell r="BP77">
            <v>13</v>
          </cell>
          <cell r="BX77">
            <v>21</v>
          </cell>
          <cell r="CF77">
            <v>20.2</v>
          </cell>
          <cell r="CN77">
            <v>18.3</v>
          </cell>
          <cell r="CV77">
            <v>20.3</v>
          </cell>
        </row>
        <row r="79">
          <cell r="BP79">
            <v>6.8</v>
          </cell>
          <cell r="BX79">
            <v>6.8</v>
          </cell>
          <cell r="CF79">
            <v>6.8</v>
          </cell>
          <cell r="CN79">
            <v>6.8</v>
          </cell>
          <cell r="CV79">
            <v>6.6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zoomScale="75" zoomScaleNormal="7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48493479</v>
      </c>
      <c r="BO4" s="424"/>
      <c r="BP4" s="424"/>
      <c r="BQ4" s="424"/>
      <c r="BR4" s="424"/>
      <c r="BS4" s="424"/>
      <c r="BT4" s="424"/>
      <c r="BU4" s="425"/>
      <c r="BV4" s="423">
        <v>31268327</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15.8</v>
      </c>
      <c r="CU4" s="608"/>
      <c r="CV4" s="608"/>
      <c r="CW4" s="608"/>
      <c r="CX4" s="608"/>
      <c r="CY4" s="608"/>
      <c r="CZ4" s="608"/>
      <c r="DA4" s="609"/>
      <c r="DB4" s="607">
        <v>3.5</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46791008</v>
      </c>
      <c r="BO5" s="429"/>
      <c r="BP5" s="429"/>
      <c r="BQ5" s="429"/>
      <c r="BR5" s="429"/>
      <c r="BS5" s="429"/>
      <c r="BT5" s="429"/>
      <c r="BU5" s="430"/>
      <c r="BV5" s="428">
        <v>30275635</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93.7</v>
      </c>
      <c r="CU5" s="399"/>
      <c r="CV5" s="399"/>
      <c r="CW5" s="399"/>
      <c r="CX5" s="399"/>
      <c r="CY5" s="399"/>
      <c r="CZ5" s="399"/>
      <c r="DA5" s="400"/>
      <c r="DB5" s="398">
        <v>93.8</v>
      </c>
      <c r="DC5" s="399"/>
      <c r="DD5" s="399"/>
      <c r="DE5" s="399"/>
      <c r="DF5" s="399"/>
      <c r="DG5" s="399"/>
      <c r="DH5" s="399"/>
      <c r="DI5" s="400"/>
      <c r="DJ5" s="186"/>
      <c r="DK5" s="186"/>
      <c r="DL5" s="186"/>
      <c r="DM5" s="186"/>
      <c r="DN5" s="186"/>
      <c r="DO5" s="186"/>
    </row>
    <row r="6" spans="1:119" ht="18.75" customHeight="1" x14ac:dyDescent="0.15">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94</v>
      </c>
      <c r="AV6" s="486"/>
      <c r="AW6" s="486"/>
      <c r="AX6" s="486"/>
      <c r="AY6" s="408" t="s">
        <v>102</v>
      </c>
      <c r="AZ6" s="409"/>
      <c r="BA6" s="409"/>
      <c r="BB6" s="409"/>
      <c r="BC6" s="409"/>
      <c r="BD6" s="409"/>
      <c r="BE6" s="409"/>
      <c r="BF6" s="409"/>
      <c r="BG6" s="409"/>
      <c r="BH6" s="409"/>
      <c r="BI6" s="409"/>
      <c r="BJ6" s="409"/>
      <c r="BK6" s="409"/>
      <c r="BL6" s="409"/>
      <c r="BM6" s="410"/>
      <c r="BN6" s="428">
        <v>1702471</v>
      </c>
      <c r="BO6" s="429"/>
      <c r="BP6" s="429"/>
      <c r="BQ6" s="429"/>
      <c r="BR6" s="429"/>
      <c r="BS6" s="429"/>
      <c r="BT6" s="429"/>
      <c r="BU6" s="430"/>
      <c r="BV6" s="428">
        <v>992692</v>
      </c>
      <c r="BW6" s="429"/>
      <c r="BX6" s="429"/>
      <c r="BY6" s="429"/>
      <c r="BZ6" s="429"/>
      <c r="CA6" s="429"/>
      <c r="CB6" s="429"/>
      <c r="CC6" s="430"/>
      <c r="CD6" s="437" t="s">
        <v>103</v>
      </c>
      <c r="CE6" s="438"/>
      <c r="CF6" s="438"/>
      <c r="CG6" s="438"/>
      <c r="CH6" s="438"/>
      <c r="CI6" s="438"/>
      <c r="CJ6" s="438"/>
      <c r="CK6" s="438"/>
      <c r="CL6" s="438"/>
      <c r="CM6" s="438"/>
      <c r="CN6" s="438"/>
      <c r="CO6" s="438"/>
      <c r="CP6" s="438"/>
      <c r="CQ6" s="438"/>
      <c r="CR6" s="438"/>
      <c r="CS6" s="439"/>
      <c r="CT6" s="581">
        <v>98.4</v>
      </c>
      <c r="CU6" s="582"/>
      <c r="CV6" s="582"/>
      <c r="CW6" s="582"/>
      <c r="CX6" s="582"/>
      <c r="CY6" s="582"/>
      <c r="CZ6" s="582"/>
      <c r="DA6" s="583"/>
      <c r="DB6" s="581">
        <v>99.9</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104</v>
      </c>
      <c r="AN7" s="402"/>
      <c r="AO7" s="402"/>
      <c r="AP7" s="402"/>
      <c r="AQ7" s="402"/>
      <c r="AR7" s="402"/>
      <c r="AS7" s="402"/>
      <c r="AT7" s="403"/>
      <c r="AU7" s="485" t="s">
        <v>94</v>
      </c>
      <c r="AV7" s="486"/>
      <c r="AW7" s="486"/>
      <c r="AX7" s="486"/>
      <c r="AY7" s="408" t="s">
        <v>105</v>
      </c>
      <c r="AZ7" s="409"/>
      <c r="BA7" s="409"/>
      <c r="BB7" s="409"/>
      <c r="BC7" s="409"/>
      <c r="BD7" s="409"/>
      <c r="BE7" s="409"/>
      <c r="BF7" s="409"/>
      <c r="BG7" s="409"/>
      <c r="BH7" s="409"/>
      <c r="BI7" s="409"/>
      <c r="BJ7" s="409"/>
      <c r="BK7" s="409"/>
      <c r="BL7" s="409"/>
      <c r="BM7" s="410"/>
      <c r="BN7" s="428">
        <v>543298</v>
      </c>
      <c r="BO7" s="429"/>
      <c r="BP7" s="429"/>
      <c r="BQ7" s="429"/>
      <c r="BR7" s="429"/>
      <c r="BS7" s="429"/>
      <c r="BT7" s="429"/>
      <c r="BU7" s="430"/>
      <c r="BV7" s="428">
        <v>740694</v>
      </c>
      <c r="BW7" s="429"/>
      <c r="BX7" s="429"/>
      <c r="BY7" s="429"/>
      <c r="BZ7" s="429"/>
      <c r="CA7" s="429"/>
      <c r="CB7" s="429"/>
      <c r="CC7" s="430"/>
      <c r="CD7" s="437" t="s">
        <v>106</v>
      </c>
      <c r="CE7" s="438"/>
      <c r="CF7" s="438"/>
      <c r="CG7" s="438"/>
      <c r="CH7" s="438"/>
      <c r="CI7" s="438"/>
      <c r="CJ7" s="438"/>
      <c r="CK7" s="438"/>
      <c r="CL7" s="438"/>
      <c r="CM7" s="438"/>
      <c r="CN7" s="438"/>
      <c r="CO7" s="438"/>
      <c r="CP7" s="438"/>
      <c r="CQ7" s="438"/>
      <c r="CR7" s="438"/>
      <c r="CS7" s="439"/>
      <c r="CT7" s="428">
        <v>7324602</v>
      </c>
      <c r="CU7" s="429"/>
      <c r="CV7" s="429"/>
      <c r="CW7" s="429"/>
      <c r="CX7" s="429"/>
      <c r="CY7" s="429"/>
      <c r="CZ7" s="429"/>
      <c r="DA7" s="430"/>
      <c r="DB7" s="428">
        <v>7136299</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107</v>
      </c>
      <c r="AN8" s="402"/>
      <c r="AO8" s="402"/>
      <c r="AP8" s="402"/>
      <c r="AQ8" s="402"/>
      <c r="AR8" s="402"/>
      <c r="AS8" s="402"/>
      <c r="AT8" s="403"/>
      <c r="AU8" s="485" t="s">
        <v>108</v>
      </c>
      <c r="AV8" s="486"/>
      <c r="AW8" s="486"/>
      <c r="AX8" s="486"/>
      <c r="AY8" s="408" t="s">
        <v>109</v>
      </c>
      <c r="AZ8" s="409"/>
      <c r="BA8" s="409"/>
      <c r="BB8" s="409"/>
      <c r="BC8" s="409"/>
      <c r="BD8" s="409"/>
      <c r="BE8" s="409"/>
      <c r="BF8" s="409"/>
      <c r="BG8" s="409"/>
      <c r="BH8" s="409"/>
      <c r="BI8" s="409"/>
      <c r="BJ8" s="409"/>
      <c r="BK8" s="409"/>
      <c r="BL8" s="409"/>
      <c r="BM8" s="410"/>
      <c r="BN8" s="428">
        <v>1159173</v>
      </c>
      <c r="BO8" s="429"/>
      <c r="BP8" s="429"/>
      <c r="BQ8" s="429"/>
      <c r="BR8" s="429"/>
      <c r="BS8" s="429"/>
      <c r="BT8" s="429"/>
      <c r="BU8" s="430"/>
      <c r="BV8" s="428">
        <v>251998</v>
      </c>
      <c r="BW8" s="429"/>
      <c r="BX8" s="429"/>
      <c r="BY8" s="429"/>
      <c r="BZ8" s="429"/>
      <c r="CA8" s="429"/>
      <c r="CB8" s="429"/>
      <c r="CC8" s="430"/>
      <c r="CD8" s="437" t="s">
        <v>110</v>
      </c>
      <c r="CE8" s="438"/>
      <c r="CF8" s="438"/>
      <c r="CG8" s="438"/>
      <c r="CH8" s="438"/>
      <c r="CI8" s="438"/>
      <c r="CJ8" s="438"/>
      <c r="CK8" s="438"/>
      <c r="CL8" s="438"/>
      <c r="CM8" s="438"/>
      <c r="CN8" s="438"/>
      <c r="CO8" s="438"/>
      <c r="CP8" s="438"/>
      <c r="CQ8" s="438"/>
      <c r="CR8" s="438"/>
      <c r="CS8" s="439"/>
      <c r="CT8" s="541">
        <v>0.56000000000000005</v>
      </c>
      <c r="CU8" s="542"/>
      <c r="CV8" s="542"/>
      <c r="CW8" s="542"/>
      <c r="CX8" s="542"/>
      <c r="CY8" s="542"/>
      <c r="CZ8" s="542"/>
      <c r="DA8" s="543"/>
      <c r="DB8" s="541">
        <v>0.56000000000000005</v>
      </c>
      <c r="DC8" s="542"/>
      <c r="DD8" s="542"/>
      <c r="DE8" s="542"/>
      <c r="DF8" s="542"/>
      <c r="DG8" s="542"/>
      <c r="DH8" s="542"/>
      <c r="DI8" s="543"/>
      <c r="DJ8" s="186"/>
      <c r="DK8" s="186"/>
      <c r="DL8" s="186"/>
      <c r="DM8" s="186"/>
      <c r="DN8" s="186"/>
      <c r="DO8" s="186"/>
    </row>
    <row r="9" spans="1:119" ht="18.75" customHeight="1" thickBot="1" x14ac:dyDescent="0.2">
      <c r="A9" s="187"/>
      <c r="B9" s="570" t="s">
        <v>111</v>
      </c>
      <c r="C9" s="571"/>
      <c r="D9" s="571"/>
      <c r="E9" s="571"/>
      <c r="F9" s="571"/>
      <c r="G9" s="571"/>
      <c r="H9" s="571"/>
      <c r="I9" s="571"/>
      <c r="J9" s="571"/>
      <c r="K9" s="491"/>
      <c r="L9" s="572" t="s">
        <v>112</v>
      </c>
      <c r="M9" s="573"/>
      <c r="N9" s="573"/>
      <c r="O9" s="573"/>
      <c r="P9" s="573"/>
      <c r="Q9" s="574"/>
      <c r="R9" s="575">
        <v>33611</v>
      </c>
      <c r="S9" s="576"/>
      <c r="T9" s="576"/>
      <c r="U9" s="576"/>
      <c r="V9" s="577"/>
      <c r="W9" s="507" t="s">
        <v>113</v>
      </c>
      <c r="X9" s="508"/>
      <c r="Y9" s="508"/>
      <c r="Z9" s="508"/>
      <c r="AA9" s="508"/>
      <c r="AB9" s="508"/>
      <c r="AC9" s="508"/>
      <c r="AD9" s="508"/>
      <c r="AE9" s="508"/>
      <c r="AF9" s="508"/>
      <c r="AG9" s="508"/>
      <c r="AH9" s="508"/>
      <c r="AI9" s="508"/>
      <c r="AJ9" s="508"/>
      <c r="AK9" s="508"/>
      <c r="AL9" s="578"/>
      <c r="AM9" s="497" t="s">
        <v>114</v>
      </c>
      <c r="AN9" s="402"/>
      <c r="AO9" s="402"/>
      <c r="AP9" s="402"/>
      <c r="AQ9" s="402"/>
      <c r="AR9" s="402"/>
      <c r="AS9" s="402"/>
      <c r="AT9" s="403"/>
      <c r="AU9" s="485" t="s">
        <v>94</v>
      </c>
      <c r="AV9" s="486"/>
      <c r="AW9" s="486"/>
      <c r="AX9" s="486"/>
      <c r="AY9" s="408" t="s">
        <v>115</v>
      </c>
      <c r="AZ9" s="409"/>
      <c r="BA9" s="409"/>
      <c r="BB9" s="409"/>
      <c r="BC9" s="409"/>
      <c r="BD9" s="409"/>
      <c r="BE9" s="409"/>
      <c r="BF9" s="409"/>
      <c r="BG9" s="409"/>
      <c r="BH9" s="409"/>
      <c r="BI9" s="409"/>
      <c r="BJ9" s="409"/>
      <c r="BK9" s="409"/>
      <c r="BL9" s="409"/>
      <c r="BM9" s="410"/>
      <c r="BN9" s="428">
        <v>907175</v>
      </c>
      <c r="BO9" s="429"/>
      <c r="BP9" s="429"/>
      <c r="BQ9" s="429"/>
      <c r="BR9" s="429"/>
      <c r="BS9" s="429"/>
      <c r="BT9" s="429"/>
      <c r="BU9" s="430"/>
      <c r="BV9" s="428">
        <v>251961</v>
      </c>
      <c r="BW9" s="429"/>
      <c r="BX9" s="429"/>
      <c r="BY9" s="429"/>
      <c r="BZ9" s="429"/>
      <c r="CA9" s="429"/>
      <c r="CB9" s="429"/>
      <c r="CC9" s="430"/>
      <c r="CD9" s="437" t="s">
        <v>116</v>
      </c>
      <c r="CE9" s="438"/>
      <c r="CF9" s="438"/>
      <c r="CG9" s="438"/>
      <c r="CH9" s="438"/>
      <c r="CI9" s="438"/>
      <c r="CJ9" s="438"/>
      <c r="CK9" s="438"/>
      <c r="CL9" s="438"/>
      <c r="CM9" s="438"/>
      <c r="CN9" s="438"/>
      <c r="CO9" s="438"/>
      <c r="CP9" s="438"/>
      <c r="CQ9" s="438"/>
      <c r="CR9" s="438"/>
      <c r="CS9" s="439"/>
      <c r="CT9" s="398">
        <v>7.8</v>
      </c>
      <c r="CU9" s="399"/>
      <c r="CV9" s="399"/>
      <c r="CW9" s="399"/>
      <c r="CX9" s="399"/>
      <c r="CY9" s="399"/>
      <c r="CZ9" s="399"/>
      <c r="DA9" s="400"/>
      <c r="DB9" s="398">
        <v>8</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117</v>
      </c>
      <c r="M10" s="402"/>
      <c r="N10" s="402"/>
      <c r="O10" s="402"/>
      <c r="P10" s="402"/>
      <c r="Q10" s="403"/>
      <c r="R10" s="404">
        <v>32676</v>
      </c>
      <c r="S10" s="405"/>
      <c r="T10" s="405"/>
      <c r="U10" s="405"/>
      <c r="V10" s="407"/>
      <c r="W10" s="579"/>
      <c r="X10" s="390"/>
      <c r="Y10" s="390"/>
      <c r="Z10" s="390"/>
      <c r="AA10" s="390"/>
      <c r="AB10" s="390"/>
      <c r="AC10" s="390"/>
      <c r="AD10" s="390"/>
      <c r="AE10" s="390"/>
      <c r="AF10" s="390"/>
      <c r="AG10" s="390"/>
      <c r="AH10" s="390"/>
      <c r="AI10" s="390"/>
      <c r="AJ10" s="390"/>
      <c r="AK10" s="390"/>
      <c r="AL10" s="580"/>
      <c r="AM10" s="497" t="s">
        <v>118</v>
      </c>
      <c r="AN10" s="402"/>
      <c r="AO10" s="402"/>
      <c r="AP10" s="402"/>
      <c r="AQ10" s="402"/>
      <c r="AR10" s="402"/>
      <c r="AS10" s="402"/>
      <c r="AT10" s="403"/>
      <c r="AU10" s="485" t="s">
        <v>119</v>
      </c>
      <c r="AV10" s="486"/>
      <c r="AW10" s="486"/>
      <c r="AX10" s="486"/>
      <c r="AY10" s="408" t="s">
        <v>120</v>
      </c>
      <c r="AZ10" s="409"/>
      <c r="BA10" s="409"/>
      <c r="BB10" s="409"/>
      <c r="BC10" s="409"/>
      <c r="BD10" s="409"/>
      <c r="BE10" s="409"/>
      <c r="BF10" s="409"/>
      <c r="BG10" s="409"/>
      <c r="BH10" s="409"/>
      <c r="BI10" s="409"/>
      <c r="BJ10" s="409"/>
      <c r="BK10" s="409"/>
      <c r="BL10" s="409"/>
      <c r="BM10" s="410"/>
      <c r="BN10" s="428">
        <v>638</v>
      </c>
      <c r="BO10" s="429"/>
      <c r="BP10" s="429"/>
      <c r="BQ10" s="429"/>
      <c r="BR10" s="429"/>
      <c r="BS10" s="429"/>
      <c r="BT10" s="429"/>
      <c r="BU10" s="430"/>
      <c r="BV10" s="428">
        <v>629</v>
      </c>
      <c r="BW10" s="429"/>
      <c r="BX10" s="429"/>
      <c r="BY10" s="429"/>
      <c r="BZ10" s="429"/>
      <c r="CA10" s="429"/>
      <c r="CB10" s="429"/>
      <c r="CC10" s="43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122</v>
      </c>
      <c r="M11" s="475"/>
      <c r="N11" s="475"/>
      <c r="O11" s="475"/>
      <c r="P11" s="475"/>
      <c r="Q11" s="476"/>
      <c r="R11" s="567" t="s">
        <v>123</v>
      </c>
      <c r="S11" s="568"/>
      <c r="T11" s="568"/>
      <c r="U11" s="568"/>
      <c r="V11" s="569"/>
      <c r="W11" s="579"/>
      <c r="X11" s="390"/>
      <c r="Y11" s="390"/>
      <c r="Z11" s="390"/>
      <c r="AA11" s="390"/>
      <c r="AB11" s="390"/>
      <c r="AC11" s="390"/>
      <c r="AD11" s="390"/>
      <c r="AE11" s="390"/>
      <c r="AF11" s="390"/>
      <c r="AG11" s="390"/>
      <c r="AH11" s="390"/>
      <c r="AI11" s="390"/>
      <c r="AJ11" s="390"/>
      <c r="AK11" s="390"/>
      <c r="AL11" s="580"/>
      <c r="AM11" s="497" t="s">
        <v>124</v>
      </c>
      <c r="AN11" s="402"/>
      <c r="AO11" s="402"/>
      <c r="AP11" s="402"/>
      <c r="AQ11" s="402"/>
      <c r="AR11" s="402"/>
      <c r="AS11" s="402"/>
      <c r="AT11" s="403"/>
      <c r="AU11" s="485" t="s">
        <v>125</v>
      </c>
      <c r="AV11" s="486"/>
      <c r="AW11" s="486"/>
      <c r="AX11" s="486"/>
      <c r="AY11" s="408" t="s">
        <v>126</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127</v>
      </c>
      <c r="CE11" s="438"/>
      <c r="CF11" s="438"/>
      <c r="CG11" s="438"/>
      <c r="CH11" s="438"/>
      <c r="CI11" s="438"/>
      <c r="CJ11" s="438"/>
      <c r="CK11" s="438"/>
      <c r="CL11" s="438"/>
      <c r="CM11" s="438"/>
      <c r="CN11" s="438"/>
      <c r="CO11" s="438"/>
      <c r="CP11" s="438"/>
      <c r="CQ11" s="438"/>
      <c r="CR11" s="438"/>
      <c r="CS11" s="439"/>
      <c r="CT11" s="541" t="s">
        <v>128</v>
      </c>
      <c r="CU11" s="542"/>
      <c r="CV11" s="542"/>
      <c r="CW11" s="542"/>
      <c r="CX11" s="542"/>
      <c r="CY11" s="542"/>
      <c r="CZ11" s="542"/>
      <c r="DA11" s="543"/>
      <c r="DB11" s="541" t="s">
        <v>129</v>
      </c>
      <c r="DC11" s="542"/>
      <c r="DD11" s="542"/>
      <c r="DE11" s="542"/>
      <c r="DF11" s="542"/>
      <c r="DG11" s="542"/>
      <c r="DH11" s="542"/>
      <c r="DI11" s="543"/>
      <c r="DJ11" s="186"/>
      <c r="DK11" s="186"/>
      <c r="DL11" s="186"/>
      <c r="DM11" s="186"/>
      <c r="DN11" s="186"/>
      <c r="DO11" s="186"/>
    </row>
    <row r="12" spans="1:119" ht="18.75" customHeight="1" x14ac:dyDescent="0.15">
      <c r="A12" s="187"/>
      <c r="B12" s="544" t="s">
        <v>130</v>
      </c>
      <c r="C12" s="545"/>
      <c r="D12" s="545"/>
      <c r="E12" s="545"/>
      <c r="F12" s="545"/>
      <c r="G12" s="545"/>
      <c r="H12" s="545"/>
      <c r="I12" s="545"/>
      <c r="J12" s="545"/>
      <c r="K12" s="546"/>
      <c r="L12" s="553" t="s">
        <v>131</v>
      </c>
      <c r="M12" s="554"/>
      <c r="N12" s="554"/>
      <c r="O12" s="554"/>
      <c r="P12" s="554"/>
      <c r="Q12" s="555"/>
      <c r="R12" s="556">
        <v>33099</v>
      </c>
      <c r="S12" s="557"/>
      <c r="T12" s="557"/>
      <c r="U12" s="557"/>
      <c r="V12" s="558"/>
      <c r="W12" s="559" t="s">
        <v>1</v>
      </c>
      <c r="X12" s="486"/>
      <c r="Y12" s="486"/>
      <c r="Z12" s="486"/>
      <c r="AA12" s="486"/>
      <c r="AB12" s="560"/>
      <c r="AC12" s="561" t="s">
        <v>132</v>
      </c>
      <c r="AD12" s="562"/>
      <c r="AE12" s="562"/>
      <c r="AF12" s="562"/>
      <c r="AG12" s="563"/>
      <c r="AH12" s="561" t="s">
        <v>133</v>
      </c>
      <c r="AI12" s="562"/>
      <c r="AJ12" s="562"/>
      <c r="AK12" s="562"/>
      <c r="AL12" s="564"/>
      <c r="AM12" s="497" t="s">
        <v>134</v>
      </c>
      <c r="AN12" s="402"/>
      <c r="AO12" s="402"/>
      <c r="AP12" s="402"/>
      <c r="AQ12" s="402"/>
      <c r="AR12" s="402"/>
      <c r="AS12" s="402"/>
      <c r="AT12" s="403"/>
      <c r="AU12" s="485" t="s">
        <v>135</v>
      </c>
      <c r="AV12" s="486"/>
      <c r="AW12" s="486"/>
      <c r="AX12" s="486"/>
      <c r="AY12" s="408" t="s">
        <v>136</v>
      </c>
      <c r="AZ12" s="409"/>
      <c r="BA12" s="409"/>
      <c r="BB12" s="409"/>
      <c r="BC12" s="409"/>
      <c r="BD12" s="409"/>
      <c r="BE12" s="409"/>
      <c r="BF12" s="409"/>
      <c r="BG12" s="409"/>
      <c r="BH12" s="409"/>
      <c r="BI12" s="409"/>
      <c r="BJ12" s="409"/>
      <c r="BK12" s="409"/>
      <c r="BL12" s="409"/>
      <c r="BM12" s="410"/>
      <c r="BN12" s="428">
        <v>0</v>
      </c>
      <c r="BO12" s="429"/>
      <c r="BP12" s="429"/>
      <c r="BQ12" s="429"/>
      <c r="BR12" s="429"/>
      <c r="BS12" s="429"/>
      <c r="BT12" s="429"/>
      <c r="BU12" s="430"/>
      <c r="BV12" s="428">
        <v>0</v>
      </c>
      <c r="BW12" s="429"/>
      <c r="BX12" s="429"/>
      <c r="BY12" s="429"/>
      <c r="BZ12" s="429"/>
      <c r="CA12" s="429"/>
      <c r="CB12" s="429"/>
      <c r="CC12" s="430"/>
      <c r="CD12" s="437" t="s">
        <v>137</v>
      </c>
      <c r="CE12" s="438"/>
      <c r="CF12" s="438"/>
      <c r="CG12" s="438"/>
      <c r="CH12" s="438"/>
      <c r="CI12" s="438"/>
      <c r="CJ12" s="438"/>
      <c r="CK12" s="438"/>
      <c r="CL12" s="438"/>
      <c r="CM12" s="438"/>
      <c r="CN12" s="438"/>
      <c r="CO12" s="438"/>
      <c r="CP12" s="438"/>
      <c r="CQ12" s="438"/>
      <c r="CR12" s="438"/>
      <c r="CS12" s="439"/>
      <c r="CT12" s="541" t="s">
        <v>128</v>
      </c>
      <c r="CU12" s="542"/>
      <c r="CV12" s="542"/>
      <c r="CW12" s="542"/>
      <c r="CX12" s="542"/>
      <c r="CY12" s="542"/>
      <c r="CZ12" s="542"/>
      <c r="DA12" s="543"/>
      <c r="DB12" s="541" t="s">
        <v>138</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139</v>
      </c>
      <c r="N13" s="529"/>
      <c r="O13" s="529"/>
      <c r="P13" s="529"/>
      <c r="Q13" s="530"/>
      <c r="R13" s="531">
        <v>32932</v>
      </c>
      <c r="S13" s="532"/>
      <c r="T13" s="532"/>
      <c r="U13" s="532"/>
      <c r="V13" s="533"/>
      <c r="W13" s="519" t="s">
        <v>140</v>
      </c>
      <c r="X13" s="441"/>
      <c r="Y13" s="441"/>
      <c r="Z13" s="441"/>
      <c r="AA13" s="441"/>
      <c r="AB13" s="442"/>
      <c r="AC13" s="404">
        <v>1354</v>
      </c>
      <c r="AD13" s="405"/>
      <c r="AE13" s="405"/>
      <c r="AF13" s="405"/>
      <c r="AG13" s="406"/>
      <c r="AH13" s="404">
        <v>1304</v>
      </c>
      <c r="AI13" s="405"/>
      <c r="AJ13" s="405"/>
      <c r="AK13" s="405"/>
      <c r="AL13" s="407"/>
      <c r="AM13" s="497" t="s">
        <v>141</v>
      </c>
      <c r="AN13" s="402"/>
      <c r="AO13" s="402"/>
      <c r="AP13" s="402"/>
      <c r="AQ13" s="402"/>
      <c r="AR13" s="402"/>
      <c r="AS13" s="402"/>
      <c r="AT13" s="403"/>
      <c r="AU13" s="485" t="s">
        <v>135</v>
      </c>
      <c r="AV13" s="486"/>
      <c r="AW13" s="486"/>
      <c r="AX13" s="486"/>
      <c r="AY13" s="408" t="s">
        <v>142</v>
      </c>
      <c r="AZ13" s="409"/>
      <c r="BA13" s="409"/>
      <c r="BB13" s="409"/>
      <c r="BC13" s="409"/>
      <c r="BD13" s="409"/>
      <c r="BE13" s="409"/>
      <c r="BF13" s="409"/>
      <c r="BG13" s="409"/>
      <c r="BH13" s="409"/>
      <c r="BI13" s="409"/>
      <c r="BJ13" s="409"/>
      <c r="BK13" s="409"/>
      <c r="BL13" s="409"/>
      <c r="BM13" s="410"/>
      <c r="BN13" s="428">
        <v>907813</v>
      </c>
      <c r="BO13" s="429"/>
      <c r="BP13" s="429"/>
      <c r="BQ13" s="429"/>
      <c r="BR13" s="429"/>
      <c r="BS13" s="429"/>
      <c r="BT13" s="429"/>
      <c r="BU13" s="430"/>
      <c r="BV13" s="428">
        <v>252590</v>
      </c>
      <c r="BW13" s="429"/>
      <c r="BX13" s="429"/>
      <c r="BY13" s="429"/>
      <c r="BZ13" s="429"/>
      <c r="CA13" s="429"/>
      <c r="CB13" s="429"/>
      <c r="CC13" s="430"/>
      <c r="CD13" s="437" t="s">
        <v>143</v>
      </c>
      <c r="CE13" s="438"/>
      <c r="CF13" s="438"/>
      <c r="CG13" s="438"/>
      <c r="CH13" s="438"/>
      <c r="CI13" s="438"/>
      <c r="CJ13" s="438"/>
      <c r="CK13" s="438"/>
      <c r="CL13" s="438"/>
      <c r="CM13" s="438"/>
      <c r="CN13" s="438"/>
      <c r="CO13" s="438"/>
      <c r="CP13" s="438"/>
      <c r="CQ13" s="438"/>
      <c r="CR13" s="438"/>
      <c r="CS13" s="439"/>
      <c r="CT13" s="398">
        <v>7.9</v>
      </c>
      <c r="CU13" s="399"/>
      <c r="CV13" s="399"/>
      <c r="CW13" s="399"/>
      <c r="CX13" s="399"/>
      <c r="CY13" s="399"/>
      <c r="CZ13" s="399"/>
      <c r="DA13" s="400"/>
      <c r="DB13" s="398">
        <v>8.1</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144</v>
      </c>
      <c r="M14" s="565"/>
      <c r="N14" s="565"/>
      <c r="O14" s="565"/>
      <c r="P14" s="565"/>
      <c r="Q14" s="566"/>
      <c r="R14" s="531">
        <v>32967</v>
      </c>
      <c r="S14" s="532"/>
      <c r="T14" s="532"/>
      <c r="U14" s="532"/>
      <c r="V14" s="533"/>
      <c r="W14" s="534"/>
      <c r="X14" s="444"/>
      <c r="Y14" s="444"/>
      <c r="Z14" s="444"/>
      <c r="AA14" s="444"/>
      <c r="AB14" s="445"/>
      <c r="AC14" s="524">
        <v>8.6999999999999993</v>
      </c>
      <c r="AD14" s="525"/>
      <c r="AE14" s="525"/>
      <c r="AF14" s="525"/>
      <c r="AG14" s="526"/>
      <c r="AH14" s="524">
        <v>8.6999999999999993</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145</v>
      </c>
      <c r="CE14" s="435"/>
      <c r="CF14" s="435"/>
      <c r="CG14" s="435"/>
      <c r="CH14" s="435"/>
      <c r="CI14" s="435"/>
      <c r="CJ14" s="435"/>
      <c r="CK14" s="435"/>
      <c r="CL14" s="435"/>
      <c r="CM14" s="435"/>
      <c r="CN14" s="435"/>
      <c r="CO14" s="435"/>
      <c r="CP14" s="435"/>
      <c r="CQ14" s="435"/>
      <c r="CR14" s="435"/>
      <c r="CS14" s="436"/>
      <c r="CT14" s="535">
        <v>32.200000000000003</v>
      </c>
      <c r="CU14" s="536"/>
      <c r="CV14" s="536"/>
      <c r="CW14" s="536"/>
      <c r="CX14" s="536"/>
      <c r="CY14" s="536"/>
      <c r="CZ14" s="536"/>
      <c r="DA14" s="537"/>
      <c r="DB14" s="535">
        <v>21.4</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146</v>
      </c>
      <c r="N15" s="529"/>
      <c r="O15" s="529"/>
      <c r="P15" s="529"/>
      <c r="Q15" s="530"/>
      <c r="R15" s="531">
        <v>32814</v>
      </c>
      <c r="S15" s="532"/>
      <c r="T15" s="532"/>
      <c r="U15" s="532"/>
      <c r="V15" s="533"/>
      <c r="W15" s="519" t="s">
        <v>147</v>
      </c>
      <c r="X15" s="441"/>
      <c r="Y15" s="441"/>
      <c r="Z15" s="441"/>
      <c r="AA15" s="441"/>
      <c r="AB15" s="442"/>
      <c r="AC15" s="404">
        <v>3491</v>
      </c>
      <c r="AD15" s="405"/>
      <c r="AE15" s="405"/>
      <c r="AF15" s="405"/>
      <c r="AG15" s="406"/>
      <c r="AH15" s="404">
        <v>3449</v>
      </c>
      <c r="AI15" s="405"/>
      <c r="AJ15" s="405"/>
      <c r="AK15" s="405"/>
      <c r="AL15" s="407"/>
      <c r="AM15" s="497"/>
      <c r="AN15" s="402"/>
      <c r="AO15" s="402"/>
      <c r="AP15" s="402"/>
      <c r="AQ15" s="402"/>
      <c r="AR15" s="402"/>
      <c r="AS15" s="402"/>
      <c r="AT15" s="403"/>
      <c r="AU15" s="485"/>
      <c r="AV15" s="486"/>
      <c r="AW15" s="486"/>
      <c r="AX15" s="486"/>
      <c r="AY15" s="420" t="s">
        <v>148</v>
      </c>
      <c r="AZ15" s="421"/>
      <c r="BA15" s="421"/>
      <c r="BB15" s="421"/>
      <c r="BC15" s="421"/>
      <c r="BD15" s="421"/>
      <c r="BE15" s="421"/>
      <c r="BF15" s="421"/>
      <c r="BG15" s="421"/>
      <c r="BH15" s="421"/>
      <c r="BI15" s="421"/>
      <c r="BJ15" s="421"/>
      <c r="BK15" s="421"/>
      <c r="BL15" s="421"/>
      <c r="BM15" s="422"/>
      <c r="BN15" s="423">
        <v>3450775</v>
      </c>
      <c r="BO15" s="424"/>
      <c r="BP15" s="424"/>
      <c r="BQ15" s="424"/>
      <c r="BR15" s="424"/>
      <c r="BS15" s="424"/>
      <c r="BT15" s="424"/>
      <c r="BU15" s="425"/>
      <c r="BV15" s="423">
        <v>3293374</v>
      </c>
      <c r="BW15" s="424"/>
      <c r="BX15" s="424"/>
      <c r="BY15" s="424"/>
      <c r="BZ15" s="424"/>
      <c r="CA15" s="424"/>
      <c r="CB15" s="424"/>
      <c r="CC15" s="425"/>
      <c r="CD15" s="538" t="s">
        <v>149</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150</v>
      </c>
      <c r="M16" s="522"/>
      <c r="N16" s="522"/>
      <c r="O16" s="522"/>
      <c r="P16" s="522"/>
      <c r="Q16" s="523"/>
      <c r="R16" s="516" t="s">
        <v>151</v>
      </c>
      <c r="S16" s="517"/>
      <c r="T16" s="517"/>
      <c r="U16" s="517"/>
      <c r="V16" s="518"/>
      <c r="W16" s="534"/>
      <c r="X16" s="444"/>
      <c r="Y16" s="444"/>
      <c r="Z16" s="444"/>
      <c r="AA16" s="444"/>
      <c r="AB16" s="445"/>
      <c r="AC16" s="524">
        <v>22.3</v>
      </c>
      <c r="AD16" s="525"/>
      <c r="AE16" s="525"/>
      <c r="AF16" s="525"/>
      <c r="AG16" s="526"/>
      <c r="AH16" s="524">
        <v>23.1</v>
      </c>
      <c r="AI16" s="525"/>
      <c r="AJ16" s="525"/>
      <c r="AK16" s="525"/>
      <c r="AL16" s="527"/>
      <c r="AM16" s="497"/>
      <c r="AN16" s="402"/>
      <c r="AO16" s="402"/>
      <c r="AP16" s="402"/>
      <c r="AQ16" s="402"/>
      <c r="AR16" s="402"/>
      <c r="AS16" s="402"/>
      <c r="AT16" s="403"/>
      <c r="AU16" s="485"/>
      <c r="AV16" s="486"/>
      <c r="AW16" s="486"/>
      <c r="AX16" s="486"/>
      <c r="AY16" s="408" t="s">
        <v>152</v>
      </c>
      <c r="AZ16" s="409"/>
      <c r="BA16" s="409"/>
      <c r="BB16" s="409"/>
      <c r="BC16" s="409"/>
      <c r="BD16" s="409"/>
      <c r="BE16" s="409"/>
      <c r="BF16" s="409"/>
      <c r="BG16" s="409"/>
      <c r="BH16" s="409"/>
      <c r="BI16" s="409"/>
      <c r="BJ16" s="409"/>
      <c r="BK16" s="409"/>
      <c r="BL16" s="409"/>
      <c r="BM16" s="410"/>
      <c r="BN16" s="428">
        <v>5966953</v>
      </c>
      <c r="BO16" s="429"/>
      <c r="BP16" s="429"/>
      <c r="BQ16" s="429"/>
      <c r="BR16" s="429"/>
      <c r="BS16" s="429"/>
      <c r="BT16" s="429"/>
      <c r="BU16" s="430"/>
      <c r="BV16" s="428">
        <v>5894582</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153</v>
      </c>
      <c r="N17" s="514"/>
      <c r="O17" s="514"/>
      <c r="P17" s="514"/>
      <c r="Q17" s="515"/>
      <c r="R17" s="516" t="s">
        <v>154</v>
      </c>
      <c r="S17" s="517"/>
      <c r="T17" s="517"/>
      <c r="U17" s="517"/>
      <c r="V17" s="518"/>
      <c r="W17" s="519" t="s">
        <v>155</v>
      </c>
      <c r="X17" s="441"/>
      <c r="Y17" s="441"/>
      <c r="Z17" s="441"/>
      <c r="AA17" s="441"/>
      <c r="AB17" s="442"/>
      <c r="AC17" s="404">
        <v>10807</v>
      </c>
      <c r="AD17" s="405"/>
      <c r="AE17" s="405"/>
      <c r="AF17" s="405"/>
      <c r="AG17" s="406"/>
      <c r="AH17" s="404">
        <v>10182</v>
      </c>
      <c r="AI17" s="405"/>
      <c r="AJ17" s="405"/>
      <c r="AK17" s="405"/>
      <c r="AL17" s="407"/>
      <c r="AM17" s="497"/>
      <c r="AN17" s="402"/>
      <c r="AO17" s="402"/>
      <c r="AP17" s="402"/>
      <c r="AQ17" s="402"/>
      <c r="AR17" s="402"/>
      <c r="AS17" s="402"/>
      <c r="AT17" s="403"/>
      <c r="AU17" s="485"/>
      <c r="AV17" s="486"/>
      <c r="AW17" s="486"/>
      <c r="AX17" s="486"/>
      <c r="AY17" s="408" t="s">
        <v>156</v>
      </c>
      <c r="AZ17" s="409"/>
      <c r="BA17" s="409"/>
      <c r="BB17" s="409"/>
      <c r="BC17" s="409"/>
      <c r="BD17" s="409"/>
      <c r="BE17" s="409"/>
      <c r="BF17" s="409"/>
      <c r="BG17" s="409"/>
      <c r="BH17" s="409"/>
      <c r="BI17" s="409"/>
      <c r="BJ17" s="409"/>
      <c r="BK17" s="409"/>
      <c r="BL17" s="409"/>
      <c r="BM17" s="410"/>
      <c r="BN17" s="428">
        <v>4455306</v>
      </c>
      <c r="BO17" s="429"/>
      <c r="BP17" s="429"/>
      <c r="BQ17" s="429"/>
      <c r="BR17" s="429"/>
      <c r="BS17" s="429"/>
      <c r="BT17" s="429"/>
      <c r="BU17" s="430"/>
      <c r="BV17" s="428">
        <v>4140855</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157</v>
      </c>
      <c r="C18" s="491"/>
      <c r="D18" s="491"/>
      <c r="E18" s="492"/>
      <c r="F18" s="492"/>
      <c r="G18" s="492"/>
      <c r="H18" s="492"/>
      <c r="I18" s="492"/>
      <c r="J18" s="492"/>
      <c r="K18" s="492"/>
      <c r="L18" s="493">
        <v>65.680000000000007</v>
      </c>
      <c r="M18" s="493"/>
      <c r="N18" s="493"/>
      <c r="O18" s="493"/>
      <c r="P18" s="493"/>
      <c r="Q18" s="493"/>
      <c r="R18" s="494"/>
      <c r="S18" s="494"/>
      <c r="T18" s="494"/>
      <c r="U18" s="494"/>
      <c r="V18" s="495"/>
      <c r="W18" s="509"/>
      <c r="X18" s="510"/>
      <c r="Y18" s="510"/>
      <c r="Z18" s="510"/>
      <c r="AA18" s="510"/>
      <c r="AB18" s="520"/>
      <c r="AC18" s="392">
        <v>69</v>
      </c>
      <c r="AD18" s="393"/>
      <c r="AE18" s="393"/>
      <c r="AF18" s="393"/>
      <c r="AG18" s="496"/>
      <c r="AH18" s="392">
        <v>68.2</v>
      </c>
      <c r="AI18" s="393"/>
      <c r="AJ18" s="393"/>
      <c r="AK18" s="393"/>
      <c r="AL18" s="394"/>
      <c r="AM18" s="497"/>
      <c r="AN18" s="402"/>
      <c r="AO18" s="402"/>
      <c r="AP18" s="402"/>
      <c r="AQ18" s="402"/>
      <c r="AR18" s="402"/>
      <c r="AS18" s="402"/>
      <c r="AT18" s="403"/>
      <c r="AU18" s="485"/>
      <c r="AV18" s="486"/>
      <c r="AW18" s="486"/>
      <c r="AX18" s="486"/>
      <c r="AY18" s="408" t="s">
        <v>158</v>
      </c>
      <c r="AZ18" s="409"/>
      <c r="BA18" s="409"/>
      <c r="BB18" s="409"/>
      <c r="BC18" s="409"/>
      <c r="BD18" s="409"/>
      <c r="BE18" s="409"/>
      <c r="BF18" s="409"/>
      <c r="BG18" s="409"/>
      <c r="BH18" s="409"/>
      <c r="BI18" s="409"/>
      <c r="BJ18" s="409"/>
      <c r="BK18" s="409"/>
      <c r="BL18" s="409"/>
      <c r="BM18" s="410"/>
      <c r="BN18" s="428">
        <v>6946221</v>
      </c>
      <c r="BO18" s="429"/>
      <c r="BP18" s="429"/>
      <c r="BQ18" s="429"/>
      <c r="BR18" s="429"/>
      <c r="BS18" s="429"/>
      <c r="BT18" s="429"/>
      <c r="BU18" s="430"/>
      <c r="BV18" s="428">
        <v>6996720</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159</v>
      </c>
      <c r="C19" s="491"/>
      <c r="D19" s="491"/>
      <c r="E19" s="492"/>
      <c r="F19" s="492"/>
      <c r="G19" s="492"/>
      <c r="H19" s="492"/>
      <c r="I19" s="492"/>
      <c r="J19" s="492"/>
      <c r="K19" s="492"/>
      <c r="L19" s="498">
        <v>512</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160</v>
      </c>
      <c r="AZ19" s="409"/>
      <c r="BA19" s="409"/>
      <c r="BB19" s="409"/>
      <c r="BC19" s="409"/>
      <c r="BD19" s="409"/>
      <c r="BE19" s="409"/>
      <c r="BF19" s="409"/>
      <c r="BG19" s="409"/>
      <c r="BH19" s="409"/>
      <c r="BI19" s="409"/>
      <c r="BJ19" s="409"/>
      <c r="BK19" s="409"/>
      <c r="BL19" s="409"/>
      <c r="BM19" s="410"/>
      <c r="BN19" s="428">
        <v>11292911</v>
      </c>
      <c r="BO19" s="429"/>
      <c r="BP19" s="429"/>
      <c r="BQ19" s="429"/>
      <c r="BR19" s="429"/>
      <c r="BS19" s="429"/>
      <c r="BT19" s="429"/>
      <c r="BU19" s="430"/>
      <c r="BV19" s="428">
        <v>11047649</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161</v>
      </c>
      <c r="C20" s="491"/>
      <c r="D20" s="491"/>
      <c r="E20" s="492"/>
      <c r="F20" s="492"/>
      <c r="G20" s="492"/>
      <c r="H20" s="492"/>
      <c r="I20" s="492"/>
      <c r="J20" s="492"/>
      <c r="K20" s="492"/>
      <c r="L20" s="498">
        <v>11477</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162</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163</v>
      </c>
      <c r="C22" s="458"/>
      <c r="D22" s="459"/>
      <c r="E22" s="466" t="s">
        <v>1</v>
      </c>
      <c r="F22" s="441"/>
      <c r="G22" s="441"/>
      <c r="H22" s="441"/>
      <c r="I22" s="441"/>
      <c r="J22" s="441"/>
      <c r="K22" s="442"/>
      <c r="L22" s="466" t="s">
        <v>164</v>
      </c>
      <c r="M22" s="441"/>
      <c r="N22" s="441"/>
      <c r="O22" s="441"/>
      <c r="P22" s="442"/>
      <c r="Q22" s="451" t="s">
        <v>165</v>
      </c>
      <c r="R22" s="452"/>
      <c r="S22" s="452"/>
      <c r="T22" s="452"/>
      <c r="U22" s="452"/>
      <c r="V22" s="467"/>
      <c r="W22" s="469" t="s">
        <v>166</v>
      </c>
      <c r="X22" s="458"/>
      <c r="Y22" s="459"/>
      <c r="Z22" s="466" t="s">
        <v>1</v>
      </c>
      <c r="AA22" s="441"/>
      <c r="AB22" s="441"/>
      <c r="AC22" s="441"/>
      <c r="AD22" s="441"/>
      <c r="AE22" s="441"/>
      <c r="AF22" s="441"/>
      <c r="AG22" s="442"/>
      <c r="AH22" s="440" t="s">
        <v>167</v>
      </c>
      <c r="AI22" s="441"/>
      <c r="AJ22" s="441"/>
      <c r="AK22" s="441"/>
      <c r="AL22" s="442"/>
      <c r="AM22" s="440" t="s">
        <v>168</v>
      </c>
      <c r="AN22" s="446"/>
      <c r="AO22" s="446"/>
      <c r="AP22" s="446"/>
      <c r="AQ22" s="446"/>
      <c r="AR22" s="447"/>
      <c r="AS22" s="451" t="s">
        <v>165</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169</v>
      </c>
      <c r="AZ23" s="421"/>
      <c r="BA23" s="421"/>
      <c r="BB23" s="421"/>
      <c r="BC23" s="421"/>
      <c r="BD23" s="421"/>
      <c r="BE23" s="421"/>
      <c r="BF23" s="421"/>
      <c r="BG23" s="421"/>
      <c r="BH23" s="421"/>
      <c r="BI23" s="421"/>
      <c r="BJ23" s="421"/>
      <c r="BK23" s="421"/>
      <c r="BL23" s="421"/>
      <c r="BM23" s="422"/>
      <c r="BN23" s="428">
        <v>38847141</v>
      </c>
      <c r="BO23" s="429"/>
      <c r="BP23" s="429"/>
      <c r="BQ23" s="429"/>
      <c r="BR23" s="429"/>
      <c r="BS23" s="429"/>
      <c r="BT23" s="429"/>
      <c r="BU23" s="430"/>
      <c r="BV23" s="428">
        <v>27925694</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170</v>
      </c>
      <c r="F24" s="402"/>
      <c r="G24" s="402"/>
      <c r="H24" s="402"/>
      <c r="I24" s="402"/>
      <c r="J24" s="402"/>
      <c r="K24" s="403"/>
      <c r="L24" s="404">
        <v>1</v>
      </c>
      <c r="M24" s="405"/>
      <c r="N24" s="405"/>
      <c r="O24" s="405"/>
      <c r="P24" s="406"/>
      <c r="Q24" s="404">
        <v>8304</v>
      </c>
      <c r="R24" s="405"/>
      <c r="S24" s="405"/>
      <c r="T24" s="405"/>
      <c r="U24" s="405"/>
      <c r="V24" s="406"/>
      <c r="W24" s="470"/>
      <c r="X24" s="461"/>
      <c r="Y24" s="462"/>
      <c r="Z24" s="401" t="s">
        <v>171</v>
      </c>
      <c r="AA24" s="402"/>
      <c r="AB24" s="402"/>
      <c r="AC24" s="402"/>
      <c r="AD24" s="402"/>
      <c r="AE24" s="402"/>
      <c r="AF24" s="402"/>
      <c r="AG24" s="403"/>
      <c r="AH24" s="404">
        <v>287</v>
      </c>
      <c r="AI24" s="405"/>
      <c r="AJ24" s="405"/>
      <c r="AK24" s="405"/>
      <c r="AL24" s="406"/>
      <c r="AM24" s="404">
        <v>858417</v>
      </c>
      <c r="AN24" s="405"/>
      <c r="AO24" s="405"/>
      <c r="AP24" s="405"/>
      <c r="AQ24" s="405"/>
      <c r="AR24" s="406"/>
      <c r="AS24" s="404">
        <v>2991</v>
      </c>
      <c r="AT24" s="405"/>
      <c r="AU24" s="405"/>
      <c r="AV24" s="405"/>
      <c r="AW24" s="405"/>
      <c r="AX24" s="407"/>
      <c r="AY24" s="395" t="s">
        <v>172</v>
      </c>
      <c r="AZ24" s="396"/>
      <c r="BA24" s="396"/>
      <c r="BB24" s="396"/>
      <c r="BC24" s="396"/>
      <c r="BD24" s="396"/>
      <c r="BE24" s="396"/>
      <c r="BF24" s="396"/>
      <c r="BG24" s="396"/>
      <c r="BH24" s="396"/>
      <c r="BI24" s="396"/>
      <c r="BJ24" s="396"/>
      <c r="BK24" s="396"/>
      <c r="BL24" s="396"/>
      <c r="BM24" s="397"/>
      <c r="BN24" s="428">
        <v>32360629</v>
      </c>
      <c r="BO24" s="429"/>
      <c r="BP24" s="429"/>
      <c r="BQ24" s="429"/>
      <c r="BR24" s="429"/>
      <c r="BS24" s="429"/>
      <c r="BT24" s="429"/>
      <c r="BU24" s="430"/>
      <c r="BV24" s="428">
        <v>25083904</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173</v>
      </c>
      <c r="F25" s="402"/>
      <c r="G25" s="402"/>
      <c r="H25" s="402"/>
      <c r="I25" s="402"/>
      <c r="J25" s="402"/>
      <c r="K25" s="403"/>
      <c r="L25" s="404">
        <v>1</v>
      </c>
      <c r="M25" s="405"/>
      <c r="N25" s="405"/>
      <c r="O25" s="405"/>
      <c r="P25" s="406"/>
      <c r="Q25" s="404">
        <v>6235</v>
      </c>
      <c r="R25" s="405"/>
      <c r="S25" s="405"/>
      <c r="T25" s="405"/>
      <c r="U25" s="405"/>
      <c r="V25" s="406"/>
      <c r="W25" s="470"/>
      <c r="X25" s="461"/>
      <c r="Y25" s="462"/>
      <c r="Z25" s="401" t="s">
        <v>174</v>
      </c>
      <c r="AA25" s="402"/>
      <c r="AB25" s="402"/>
      <c r="AC25" s="402"/>
      <c r="AD25" s="402"/>
      <c r="AE25" s="402"/>
      <c r="AF25" s="402"/>
      <c r="AG25" s="403"/>
      <c r="AH25" s="404" t="s">
        <v>138</v>
      </c>
      <c r="AI25" s="405"/>
      <c r="AJ25" s="405"/>
      <c r="AK25" s="405"/>
      <c r="AL25" s="406"/>
      <c r="AM25" s="404" t="s">
        <v>138</v>
      </c>
      <c r="AN25" s="405"/>
      <c r="AO25" s="405"/>
      <c r="AP25" s="405"/>
      <c r="AQ25" s="405"/>
      <c r="AR25" s="406"/>
      <c r="AS25" s="404" t="s">
        <v>138</v>
      </c>
      <c r="AT25" s="405"/>
      <c r="AU25" s="405"/>
      <c r="AV25" s="405"/>
      <c r="AW25" s="405"/>
      <c r="AX25" s="407"/>
      <c r="AY25" s="420" t="s">
        <v>175</v>
      </c>
      <c r="AZ25" s="421"/>
      <c r="BA25" s="421"/>
      <c r="BB25" s="421"/>
      <c r="BC25" s="421"/>
      <c r="BD25" s="421"/>
      <c r="BE25" s="421"/>
      <c r="BF25" s="421"/>
      <c r="BG25" s="421"/>
      <c r="BH25" s="421"/>
      <c r="BI25" s="421"/>
      <c r="BJ25" s="421"/>
      <c r="BK25" s="421"/>
      <c r="BL25" s="421"/>
      <c r="BM25" s="422"/>
      <c r="BN25" s="423">
        <v>1487824</v>
      </c>
      <c r="BO25" s="424"/>
      <c r="BP25" s="424"/>
      <c r="BQ25" s="424"/>
      <c r="BR25" s="424"/>
      <c r="BS25" s="424"/>
      <c r="BT25" s="424"/>
      <c r="BU25" s="425"/>
      <c r="BV25" s="423">
        <v>816764</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176</v>
      </c>
      <c r="F26" s="402"/>
      <c r="G26" s="402"/>
      <c r="H26" s="402"/>
      <c r="I26" s="402"/>
      <c r="J26" s="402"/>
      <c r="K26" s="403"/>
      <c r="L26" s="404">
        <v>1</v>
      </c>
      <c r="M26" s="405"/>
      <c r="N26" s="405"/>
      <c r="O26" s="405"/>
      <c r="P26" s="406"/>
      <c r="Q26" s="404">
        <v>5699</v>
      </c>
      <c r="R26" s="405"/>
      <c r="S26" s="405"/>
      <c r="T26" s="405"/>
      <c r="U26" s="405"/>
      <c r="V26" s="406"/>
      <c r="W26" s="470"/>
      <c r="X26" s="461"/>
      <c r="Y26" s="462"/>
      <c r="Z26" s="401" t="s">
        <v>177</v>
      </c>
      <c r="AA26" s="483"/>
      <c r="AB26" s="483"/>
      <c r="AC26" s="483"/>
      <c r="AD26" s="483"/>
      <c r="AE26" s="483"/>
      <c r="AF26" s="483"/>
      <c r="AG26" s="484"/>
      <c r="AH26" s="404">
        <v>11</v>
      </c>
      <c r="AI26" s="405"/>
      <c r="AJ26" s="405"/>
      <c r="AK26" s="405"/>
      <c r="AL26" s="406"/>
      <c r="AM26" s="404">
        <v>28501</v>
      </c>
      <c r="AN26" s="405"/>
      <c r="AO26" s="405"/>
      <c r="AP26" s="405"/>
      <c r="AQ26" s="405"/>
      <c r="AR26" s="406"/>
      <c r="AS26" s="404">
        <v>2591</v>
      </c>
      <c r="AT26" s="405"/>
      <c r="AU26" s="405"/>
      <c r="AV26" s="405"/>
      <c r="AW26" s="405"/>
      <c r="AX26" s="407"/>
      <c r="AY26" s="437" t="s">
        <v>178</v>
      </c>
      <c r="AZ26" s="438"/>
      <c r="BA26" s="438"/>
      <c r="BB26" s="438"/>
      <c r="BC26" s="438"/>
      <c r="BD26" s="438"/>
      <c r="BE26" s="438"/>
      <c r="BF26" s="438"/>
      <c r="BG26" s="438"/>
      <c r="BH26" s="438"/>
      <c r="BI26" s="438"/>
      <c r="BJ26" s="438"/>
      <c r="BK26" s="438"/>
      <c r="BL26" s="438"/>
      <c r="BM26" s="439"/>
      <c r="BN26" s="428" t="s">
        <v>138</v>
      </c>
      <c r="BO26" s="429"/>
      <c r="BP26" s="429"/>
      <c r="BQ26" s="429"/>
      <c r="BR26" s="429"/>
      <c r="BS26" s="429"/>
      <c r="BT26" s="429"/>
      <c r="BU26" s="430"/>
      <c r="BV26" s="428" t="s">
        <v>138</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179</v>
      </c>
      <c r="F27" s="402"/>
      <c r="G27" s="402"/>
      <c r="H27" s="402"/>
      <c r="I27" s="402"/>
      <c r="J27" s="402"/>
      <c r="K27" s="403"/>
      <c r="L27" s="404">
        <v>1</v>
      </c>
      <c r="M27" s="405"/>
      <c r="N27" s="405"/>
      <c r="O27" s="405"/>
      <c r="P27" s="406"/>
      <c r="Q27" s="404">
        <v>3321</v>
      </c>
      <c r="R27" s="405"/>
      <c r="S27" s="405"/>
      <c r="T27" s="405"/>
      <c r="U27" s="405"/>
      <c r="V27" s="406"/>
      <c r="W27" s="470"/>
      <c r="X27" s="461"/>
      <c r="Y27" s="462"/>
      <c r="Z27" s="401" t="s">
        <v>180</v>
      </c>
      <c r="AA27" s="402"/>
      <c r="AB27" s="402"/>
      <c r="AC27" s="402"/>
      <c r="AD27" s="402"/>
      <c r="AE27" s="402"/>
      <c r="AF27" s="402"/>
      <c r="AG27" s="403"/>
      <c r="AH27" s="404">
        <v>13</v>
      </c>
      <c r="AI27" s="405"/>
      <c r="AJ27" s="405"/>
      <c r="AK27" s="405"/>
      <c r="AL27" s="406"/>
      <c r="AM27" s="404">
        <v>36954</v>
      </c>
      <c r="AN27" s="405"/>
      <c r="AO27" s="405"/>
      <c r="AP27" s="405"/>
      <c r="AQ27" s="405"/>
      <c r="AR27" s="406"/>
      <c r="AS27" s="404">
        <v>2843</v>
      </c>
      <c r="AT27" s="405"/>
      <c r="AU27" s="405"/>
      <c r="AV27" s="405"/>
      <c r="AW27" s="405"/>
      <c r="AX27" s="407"/>
      <c r="AY27" s="434" t="s">
        <v>181</v>
      </c>
      <c r="AZ27" s="435"/>
      <c r="BA27" s="435"/>
      <c r="BB27" s="435"/>
      <c r="BC27" s="435"/>
      <c r="BD27" s="435"/>
      <c r="BE27" s="435"/>
      <c r="BF27" s="435"/>
      <c r="BG27" s="435"/>
      <c r="BH27" s="435"/>
      <c r="BI27" s="435"/>
      <c r="BJ27" s="435"/>
      <c r="BK27" s="435"/>
      <c r="BL27" s="435"/>
      <c r="BM27" s="436"/>
      <c r="BN27" s="431">
        <v>48874</v>
      </c>
      <c r="BO27" s="432"/>
      <c r="BP27" s="432"/>
      <c r="BQ27" s="432"/>
      <c r="BR27" s="432"/>
      <c r="BS27" s="432"/>
      <c r="BT27" s="432"/>
      <c r="BU27" s="433"/>
      <c r="BV27" s="431">
        <v>47873</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182</v>
      </c>
      <c r="F28" s="402"/>
      <c r="G28" s="402"/>
      <c r="H28" s="402"/>
      <c r="I28" s="402"/>
      <c r="J28" s="402"/>
      <c r="K28" s="403"/>
      <c r="L28" s="404">
        <v>1</v>
      </c>
      <c r="M28" s="405"/>
      <c r="N28" s="405"/>
      <c r="O28" s="405"/>
      <c r="P28" s="406"/>
      <c r="Q28" s="404">
        <v>2740</v>
      </c>
      <c r="R28" s="405"/>
      <c r="S28" s="405"/>
      <c r="T28" s="405"/>
      <c r="U28" s="405"/>
      <c r="V28" s="406"/>
      <c r="W28" s="470"/>
      <c r="X28" s="461"/>
      <c r="Y28" s="462"/>
      <c r="Z28" s="401" t="s">
        <v>183</v>
      </c>
      <c r="AA28" s="402"/>
      <c r="AB28" s="402"/>
      <c r="AC28" s="402"/>
      <c r="AD28" s="402"/>
      <c r="AE28" s="402"/>
      <c r="AF28" s="402"/>
      <c r="AG28" s="403"/>
      <c r="AH28" s="404" t="s">
        <v>138</v>
      </c>
      <c r="AI28" s="405"/>
      <c r="AJ28" s="405"/>
      <c r="AK28" s="405"/>
      <c r="AL28" s="406"/>
      <c r="AM28" s="404" t="s">
        <v>138</v>
      </c>
      <c r="AN28" s="405"/>
      <c r="AO28" s="405"/>
      <c r="AP28" s="405"/>
      <c r="AQ28" s="405"/>
      <c r="AR28" s="406"/>
      <c r="AS28" s="404" t="s">
        <v>138</v>
      </c>
      <c r="AT28" s="405"/>
      <c r="AU28" s="405"/>
      <c r="AV28" s="405"/>
      <c r="AW28" s="405"/>
      <c r="AX28" s="407"/>
      <c r="AY28" s="411" t="s">
        <v>184</v>
      </c>
      <c r="AZ28" s="412"/>
      <c r="BA28" s="412"/>
      <c r="BB28" s="413"/>
      <c r="BC28" s="420" t="s">
        <v>48</v>
      </c>
      <c r="BD28" s="421"/>
      <c r="BE28" s="421"/>
      <c r="BF28" s="421"/>
      <c r="BG28" s="421"/>
      <c r="BH28" s="421"/>
      <c r="BI28" s="421"/>
      <c r="BJ28" s="421"/>
      <c r="BK28" s="421"/>
      <c r="BL28" s="421"/>
      <c r="BM28" s="422"/>
      <c r="BN28" s="423">
        <v>1119458</v>
      </c>
      <c r="BO28" s="424"/>
      <c r="BP28" s="424"/>
      <c r="BQ28" s="424"/>
      <c r="BR28" s="424"/>
      <c r="BS28" s="424"/>
      <c r="BT28" s="424"/>
      <c r="BU28" s="425"/>
      <c r="BV28" s="423">
        <v>1118820</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185</v>
      </c>
      <c r="F29" s="402"/>
      <c r="G29" s="402"/>
      <c r="H29" s="402"/>
      <c r="I29" s="402"/>
      <c r="J29" s="402"/>
      <c r="K29" s="403"/>
      <c r="L29" s="404">
        <v>16</v>
      </c>
      <c r="M29" s="405"/>
      <c r="N29" s="405"/>
      <c r="O29" s="405"/>
      <c r="P29" s="406"/>
      <c r="Q29" s="404">
        <v>2491</v>
      </c>
      <c r="R29" s="405"/>
      <c r="S29" s="405"/>
      <c r="T29" s="405"/>
      <c r="U29" s="405"/>
      <c r="V29" s="406"/>
      <c r="W29" s="471"/>
      <c r="X29" s="472"/>
      <c r="Y29" s="473"/>
      <c r="Z29" s="401" t="s">
        <v>186</v>
      </c>
      <c r="AA29" s="402"/>
      <c r="AB29" s="402"/>
      <c r="AC29" s="402"/>
      <c r="AD29" s="402"/>
      <c r="AE29" s="402"/>
      <c r="AF29" s="402"/>
      <c r="AG29" s="403"/>
      <c r="AH29" s="404">
        <v>300</v>
      </c>
      <c r="AI29" s="405"/>
      <c r="AJ29" s="405"/>
      <c r="AK29" s="405"/>
      <c r="AL29" s="406"/>
      <c r="AM29" s="404">
        <v>895371</v>
      </c>
      <c r="AN29" s="405"/>
      <c r="AO29" s="405"/>
      <c r="AP29" s="405"/>
      <c r="AQ29" s="405"/>
      <c r="AR29" s="406"/>
      <c r="AS29" s="404">
        <v>2985</v>
      </c>
      <c r="AT29" s="405"/>
      <c r="AU29" s="405"/>
      <c r="AV29" s="405"/>
      <c r="AW29" s="405"/>
      <c r="AX29" s="407"/>
      <c r="AY29" s="414"/>
      <c r="AZ29" s="415"/>
      <c r="BA29" s="415"/>
      <c r="BB29" s="416"/>
      <c r="BC29" s="408" t="s">
        <v>187</v>
      </c>
      <c r="BD29" s="409"/>
      <c r="BE29" s="409"/>
      <c r="BF29" s="409"/>
      <c r="BG29" s="409"/>
      <c r="BH29" s="409"/>
      <c r="BI29" s="409"/>
      <c r="BJ29" s="409"/>
      <c r="BK29" s="409"/>
      <c r="BL29" s="409"/>
      <c r="BM29" s="410"/>
      <c r="BN29" s="428">
        <v>890535</v>
      </c>
      <c r="BO29" s="429"/>
      <c r="BP29" s="429"/>
      <c r="BQ29" s="429"/>
      <c r="BR29" s="429"/>
      <c r="BS29" s="429"/>
      <c r="BT29" s="429"/>
      <c r="BU29" s="430"/>
      <c r="BV29" s="428">
        <v>510584</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188</v>
      </c>
      <c r="X30" s="481"/>
      <c r="Y30" s="481"/>
      <c r="Z30" s="481"/>
      <c r="AA30" s="481"/>
      <c r="AB30" s="481"/>
      <c r="AC30" s="481"/>
      <c r="AD30" s="481"/>
      <c r="AE30" s="481"/>
      <c r="AF30" s="481"/>
      <c r="AG30" s="482"/>
      <c r="AH30" s="392">
        <v>92.7</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3496012</v>
      </c>
      <c r="BO30" s="432"/>
      <c r="BP30" s="432"/>
      <c r="BQ30" s="432"/>
      <c r="BR30" s="432"/>
      <c r="BS30" s="432"/>
      <c r="BT30" s="432"/>
      <c r="BU30" s="433"/>
      <c r="BV30" s="431">
        <v>3724626</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195</v>
      </c>
      <c r="D33" s="391"/>
      <c r="E33" s="390" t="s">
        <v>196</v>
      </c>
      <c r="F33" s="390"/>
      <c r="G33" s="390"/>
      <c r="H33" s="390"/>
      <c r="I33" s="390"/>
      <c r="J33" s="390"/>
      <c r="K33" s="390"/>
      <c r="L33" s="390"/>
      <c r="M33" s="390"/>
      <c r="N33" s="390"/>
      <c r="O33" s="390"/>
      <c r="P33" s="390"/>
      <c r="Q33" s="390"/>
      <c r="R33" s="390"/>
      <c r="S33" s="390"/>
      <c r="T33" s="216"/>
      <c r="U33" s="391" t="s">
        <v>195</v>
      </c>
      <c r="V33" s="391"/>
      <c r="W33" s="390" t="s">
        <v>196</v>
      </c>
      <c r="X33" s="390"/>
      <c r="Y33" s="390"/>
      <c r="Z33" s="390"/>
      <c r="AA33" s="390"/>
      <c r="AB33" s="390"/>
      <c r="AC33" s="390"/>
      <c r="AD33" s="390"/>
      <c r="AE33" s="390"/>
      <c r="AF33" s="390"/>
      <c r="AG33" s="390"/>
      <c r="AH33" s="390"/>
      <c r="AI33" s="390"/>
      <c r="AJ33" s="390"/>
      <c r="AK33" s="390"/>
      <c r="AL33" s="216"/>
      <c r="AM33" s="391" t="s">
        <v>195</v>
      </c>
      <c r="AN33" s="391"/>
      <c r="AO33" s="390" t="s">
        <v>196</v>
      </c>
      <c r="AP33" s="390"/>
      <c r="AQ33" s="390"/>
      <c r="AR33" s="390"/>
      <c r="AS33" s="390"/>
      <c r="AT33" s="390"/>
      <c r="AU33" s="390"/>
      <c r="AV33" s="390"/>
      <c r="AW33" s="390"/>
      <c r="AX33" s="390"/>
      <c r="AY33" s="390"/>
      <c r="AZ33" s="390"/>
      <c r="BA33" s="390"/>
      <c r="BB33" s="390"/>
      <c r="BC33" s="390"/>
      <c r="BD33" s="217"/>
      <c r="BE33" s="390" t="s">
        <v>197</v>
      </c>
      <c r="BF33" s="390"/>
      <c r="BG33" s="390" t="s">
        <v>198</v>
      </c>
      <c r="BH33" s="390"/>
      <c r="BI33" s="390"/>
      <c r="BJ33" s="390"/>
      <c r="BK33" s="390"/>
      <c r="BL33" s="390"/>
      <c r="BM33" s="390"/>
      <c r="BN33" s="390"/>
      <c r="BO33" s="390"/>
      <c r="BP33" s="390"/>
      <c r="BQ33" s="390"/>
      <c r="BR33" s="390"/>
      <c r="BS33" s="390"/>
      <c r="BT33" s="390"/>
      <c r="BU33" s="390"/>
      <c r="BV33" s="217"/>
      <c r="BW33" s="391" t="s">
        <v>197</v>
      </c>
      <c r="BX33" s="391"/>
      <c r="BY33" s="390" t="s">
        <v>199</v>
      </c>
      <c r="BZ33" s="390"/>
      <c r="CA33" s="390"/>
      <c r="CB33" s="390"/>
      <c r="CC33" s="390"/>
      <c r="CD33" s="390"/>
      <c r="CE33" s="390"/>
      <c r="CF33" s="390"/>
      <c r="CG33" s="390"/>
      <c r="CH33" s="390"/>
      <c r="CI33" s="390"/>
      <c r="CJ33" s="390"/>
      <c r="CK33" s="390"/>
      <c r="CL33" s="390"/>
      <c r="CM33" s="390"/>
      <c r="CN33" s="216"/>
      <c r="CO33" s="391" t="s">
        <v>200</v>
      </c>
      <c r="CP33" s="391"/>
      <c r="CQ33" s="390" t="s">
        <v>201</v>
      </c>
      <c r="CR33" s="390"/>
      <c r="CS33" s="390"/>
      <c r="CT33" s="390"/>
      <c r="CU33" s="390"/>
      <c r="CV33" s="390"/>
      <c r="CW33" s="390"/>
      <c r="CX33" s="390"/>
      <c r="CY33" s="390"/>
      <c r="CZ33" s="390"/>
      <c r="DA33" s="390"/>
      <c r="DB33" s="390"/>
      <c r="DC33" s="390"/>
      <c r="DD33" s="390"/>
      <c r="DE33" s="390"/>
      <c r="DF33" s="216"/>
      <c r="DG33" s="389" t="s">
        <v>202</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2</v>
      </c>
      <c r="V34" s="387"/>
      <c r="W34" s="386" t="str">
        <f>IF('各会計、関係団体の財政状況及び健全化判断比率'!B28="","",'各会計、関係団体の財政状況及び健全化判断比率'!B28)</f>
        <v>益城町国民健康保険特別会計</v>
      </c>
      <c r="X34" s="386"/>
      <c r="Y34" s="386"/>
      <c r="Z34" s="386"/>
      <c r="AA34" s="386"/>
      <c r="AB34" s="386"/>
      <c r="AC34" s="386"/>
      <c r="AD34" s="386"/>
      <c r="AE34" s="386"/>
      <c r="AF34" s="386"/>
      <c r="AG34" s="386"/>
      <c r="AH34" s="386"/>
      <c r="AI34" s="386"/>
      <c r="AJ34" s="386"/>
      <c r="AK34" s="386"/>
      <c r="AL34" s="214"/>
      <c r="AM34" s="387">
        <f>IF(AO34="","",MAX(C34:D43,U34:V43)+1)</f>
        <v>5</v>
      </c>
      <c r="AN34" s="387"/>
      <c r="AO34" s="386" t="str">
        <f>IF('各会計、関係団体の財政状況及び健全化判断比率'!B31="","",'各会計、関係団体の財政状況及び健全化判断比率'!B31)</f>
        <v>益城町水道事業会計</v>
      </c>
      <c r="AP34" s="386"/>
      <c r="AQ34" s="386"/>
      <c r="AR34" s="386"/>
      <c r="AS34" s="386"/>
      <c r="AT34" s="386"/>
      <c r="AU34" s="386"/>
      <c r="AV34" s="386"/>
      <c r="AW34" s="386"/>
      <c r="AX34" s="386"/>
      <c r="AY34" s="386"/>
      <c r="AZ34" s="386"/>
      <c r="BA34" s="386"/>
      <c r="BB34" s="386"/>
      <c r="BC34" s="386"/>
      <c r="BD34" s="214"/>
      <c r="BE34" s="387">
        <f>IF(BG34="","",MAX(C34:D43,U34:V43,AM34:AN43)+1)</f>
        <v>6</v>
      </c>
      <c r="BF34" s="387"/>
      <c r="BG34" s="386" t="str">
        <f>IF('各会計、関係団体の財政状況及び健全化判断比率'!B32="","",'各会計、関係団体の財政状況及び健全化判断比率'!B32)</f>
        <v>益城町公共下水道特別会計</v>
      </c>
      <c r="BH34" s="386"/>
      <c r="BI34" s="386"/>
      <c r="BJ34" s="386"/>
      <c r="BK34" s="386"/>
      <c r="BL34" s="386"/>
      <c r="BM34" s="386"/>
      <c r="BN34" s="386"/>
      <c r="BO34" s="386"/>
      <c r="BP34" s="386"/>
      <c r="BQ34" s="386"/>
      <c r="BR34" s="386"/>
      <c r="BS34" s="386"/>
      <c r="BT34" s="386"/>
      <c r="BU34" s="386"/>
      <c r="BV34" s="214"/>
      <c r="BW34" s="387">
        <f>IF(BY34="","",MAX(C34:D43,U34:V43,AM34:AN43,BE34:BF43)+1)</f>
        <v>8</v>
      </c>
      <c r="BX34" s="387"/>
      <c r="BY34" s="386" t="str">
        <f>IF('各会計、関係団体の財政状況及び健全化判断比率'!B68="","",'各会計、関係団体の財政状況及び健全化判断比率'!B68)</f>
        <v>熊本県市町村総合事務組合</v>
      </c>
      <c r="BZ34" s="386"/>
      <c r="CA34" s="386"/>
      <c r="CB34" s="386"/>
      <c r="CC34" s="386"/>
      <c r="CD34" s="386"/>
      <c r="CE34" s="386"/>
      <c r="CF34" s="386"/>
      <c r="CG34" s="386"/>
      <c r="CH34" s="386"/>
      <c r="CI34" s="386"/>
      <c r="CJ34" s="386"/>
      <c r="CK34" s="386"/>
      <c r="CL34" s="386"/>
      <c r="CM34" s="386"/>
      <c r="CN34" s="214"/>
      <c r="CO34" s="387">
        <f>IF(CQ34="","",MAX(C34:D43,U34:V43,AM34:AN43,BE34:BF43,BW34:BX43)+1)</f>
        <v>14</v>
      </c>
      <c r="CP34" s="387"/>
      <c r="CQ34" s="386" t="str">
        <f>IF('各会計、関係団体の財政状況及び健全化判断比率'!BS7="","",'各会計、関係団体の財政状況及び健全化判断比率'!BS7)</f>
        <v>益城町土地開発公社</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t="str">
        <f>IF(E35="","",C34+1)</f>
        <v/>
      </c>
      <c r="D35" s="387"/>
      <c r="E35" s="386" t="str">
        <f>IF('各会計、関係団体の財政状況及び健全化判断比率'!B8="","",'各会計、関係団体の財政状況及び健全化判断比率'!B8)</f>
        <v/>
      </c>
      <c r="F35" s="386"/>
      <c r="G35" s="386"/>
      <c r="H35" s="386"/>
      <c r="I35" s="386"/>
      <c r="J35" s="386"/>
      <c r="K35" s="386"/>
      <c r="L35" s="386"/>
      <c r="M35" s="386"/>
      <c r="N35" s="386"/>
      <c r="O35" s="386"/>
      <c r="P35" s="386"/>
      <c r="Q35" s="386"/>
      <c r="R35" s="386"/>
      <c r="S35" s="386"/>
      <c r="T35" s="214"/>
      <c r="U35" s="387">
        <f>IF(W35="","",U34+1)</f>
        <v>3</v>
      </c>
      <c r="V35" s="387"/>
      <c r="W35" s="386" t="str">
        <f>IF('各会計、関係団体の財政状況及び健全化判断比率'!B29="","",'各会計、関係団体の財政状況及び健全化判断比率'!B29)</f>
        <v>益城町介護保険特別会計</v>
      </c>
      <c r="X35" s="386"/>
      <c r="Y35" s="386"/>
      <c r="Z35" s="386"/>
      <c r="AA35" s="386"/>
      <c r="AB35" s="386"/>
      <c r="AC35" s="386"/>
      <c r="AD35" s="386"/>
      <c r="AE35" s="386"/>
      <c r="AF35" s="386"/>
      <c r="AG35" s="386"/>
      <c r="AH35" s="386"/>
      <c r="AI35" s="386"/>
      <c r="AJ35" s="386"/>
      <c r="AK35" s="386"/>
      <c r="AL35" s="214"/>
      <c r="AM35" s="387" t="str">
        <f t="shared" ref="AM35:AM43" si="0">IF(AO35="","",AM34+1)</f>
        <v/>
      </c>
      <c r="AN35" s="387"/>
      <c r="AO35" s="386"/>
      <c r="AP35" s="386"/>
      <c r="AQ35" s="386"/>
      <c r="AR35" s="386"/>
      <c r="AS35" s="386"/>
      <c r="AT35" s="386"/>
      <c r="AU35" s="386"/>
      <c r="AV35" s="386"/>
      <c r="AW35" s="386"/>
      <c r="AX35" s="386"/>
      <c r="AY35" s="386"/>
      <c r="AZ35" s="386"/>
      <c r="BA35" s="386"/>
      <c r="BB35" s="386"/>
      <c r="BC35" s="386"/>
      <c r="BD35" s="214"/>
      <c r="BE35" s="387">
        <f t="shared" ref="BE35:BE43" si="1">IF(BG35="","",BE34+1)</f>
        <v>7</v>
      </c>
      <c r="BF35" s="387"/>
      <c r="BG35" s="386" t="str">
        <f>IF('各会計、関係団体の財政状況及び健全化判断比率'!B33="","",'各会計、関係団体の財政状況及び健全化判断比率'!B33)</f>
        <v>益城町農業集落排水事業特別会計</v>
      </c>
      <c r="BH35" s="386"/>
      <c r="BI35" s="386"/>
      <c r="BJ35" s="386"/>
      <c r="BK35" s="386"/>
      <c r="BL35" s="386"/>
      <c r="BM35" s="386"/>
      <c r="BN35" s="386"/>
      <c r="BO35" s="386"/>
      <c r="BP35" s="386"/>
      <c r="BQ35" s="386"/>
      <c r="BR35" s="386"/>
      <c r="BS35" s="386"/>
      <c r="BT35" s="386"/>
      <c r="BU35" s="386"/>
      <c r="BV35" s="214"/>
      <c r="BW35" s="387">
        <f t="shared" ref="BW35:BW43" si="2">IF(BY35="","",BW34+1)</f>
        <v>9</v>
      </c>
      <c r="BX35" s="387"/>
      <c r="BY35" s="386" t="str">
        <f>IF('各会計、関係団体の財政状況及び健全化判断比率'!B69="","",'各会計、関係団体の財政状況及び健全化判断比率'!B69)</f>
        <v>熊本県後期高齢者医療広域連合
（一般会計）</v>
      </c>
      <c r="BZ35" s="386"/>
      <c r="CA35" s="386"/>
      <c r="CB35" s="386"/>
      <c r="CC35" s="386"/>
      <c r="CD35" s="386"/>
      <c r="CE35" s="386"/>
      <c r="CF35" s="386"/>
      <c r="CG35" s="386"/>
      <c r="CH35" s="386"/>
      <c r="CI35" s="386"/>
      <c r="CJ35" s="386"/>
      <c r="CK35" s="386"/>
      <c r="CL35" s="386"/>
      <c r="CM35" s="386"/>
      <c r="CN35" s="214"/>
      <c r="CO35" s="387" t="str">
        <f t="shared" ref="CO35:CO43" si="3">IF(CQ35="","",CO34+1)</f>
        <v/>
      </c>
      <c r="CP35" s="387"/>
      <c r="CQ35" s="386" t="str">
        <f>IF('各会計、関係団体の財政状況及び健全化判断比率'!BS8="","",'各会計、関係団体の財政状況及び健全化判断比率'!BS8)</f>
        <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4</v>
      </c>
      <c r="V36" s="387"/>
      <c r="W36" s="386" t="str">
        <f>IF('各会計、関係団体の財政状況及び健全化判断比率'!B30="","",'各会計、関係団体の財政状況及び健全化判断比率'!B30)</f>
        <v>益城町後期高齢者医療特別会計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10</v>
      </c>
      <c r="BX36" s="387"/>
      <c r="BY36" s="386" t="str">
        <f>IF('各会計、関係団体の財政状況及び健全化判断比率'!B70="","",'各会計、関係団体の財政状況及び健全化判断比率'!B70)</f>
        <v>熊本県後期高齢者医療広域連合
（後期高齢者医療特別会計）</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11</v>
      </c>
      <c r="BX37" s="387"/>
      <c r="BY37" s="386" t="str">
        <f>IF('各会計、関係団体の財政状況及び健全化判断比率'!B71="","",'各会計、関係団体の財政状況及び健全化判断比率'!B71)</f>
        <v>益城、嘉島、西原環境衛生組合</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12</v>
      </c>
      <c r="BX38" s="387"/>
      <c r="BY38" s="386" t="str">
        <f>IF('各会計、関係団体の財政状況及び健全化判断比率'!B72="","",'各会計、関係団体の財政状況及び健全化判断比率'!B72)</f>
        <v>御船地区衛生施設組合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13</v>
      </c>
      <c r="BX39" s="387"/>
      <c r="BY39" s="386" t="str">
        <f>IF('各会計、関係団体の財政状況及び健全化判断比率'!B73="","",'各会計、関係団体の財政状況及び健全化判断比率'!B73)</f>
        <v>上益城広域連合</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t="str">
        <f t="shared" si="2"/>
        <v/>
      </c>
      <c r="BX40" s="387"/>
      <c r="BY40" s="386" t="str">
        <f>IF('各会計、関係団体の財政状況及び健全化判断比率'!B74="","",'各会計、関係団体の財政状況及び健全化判断比率'!B74)</f>
        <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t="str">
        <f t="shared" si="2"/>
        <v/>
      </c>
      <c r="BX41" s="387"/>
      <c r="BY41" s="386" t="str">
        <f>IF('各会計、関係団体の財政状況及び健全化判断比率'!B75="","",'各会計、関係団体の財政状況及び健全化判断比率'!B75)</f>
        <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cb8tEw0S08/FCdY7O321C4bE+NyWQJvPnZGE0yBA3wZKptPQVMJZyOzyyrF5UPlLQdOq95w+Os56xOwb814gQw==" saltValue="8eaa2wnvEl34hsWtZWCJZ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10" zoomScale="75" zoomScaleNormal="75"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211</v>
      </c>
      <c r="DI1" s="760"/>
      <c r="DJ1" s="760"/>
      <c r="DK1" s="760"/>
      <c r="DL1" s="760"/>
      <c r="DM1" s="760"/>
      <c r="DN1" s="761"/>
      <c r="DO1" s="226"/>
      <c r="DP1" s="759" t="s">
        <v>212</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214</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215</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216</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217</v>
      </c>
      <c r="S4" s="702"/>
      <c r="T4" s="702"/>
      <c r="U4" s="702"/>
      <c r="V4" s="702"/>
      <c r="W4" s="702"/>
      <c r="X4" s="702"/>
      <c r="Y4" s="703"/>
      <c r="Z4" s="701" t="s">
        <v>218</v>
      </c>
      <c r="AA4" s="702"/>
      <c r="AB4" s="702"/>
      <c r="AC4" s="703"/>
      <c r="AD4" s="701" t="s">
        <v>219</v>
      </c>
      <c r="AE4" s="702"/>
      <c r="AF4" s="702"/>
      <c r="AG4" s="702"/>
      <c r="AH4" s="702"/>
      <c r="AI4" s="702"/>
      <c r="AJ4" s="702"/>
      <c r="AK4" s="703"/>
      <c r="AL4" s="701" t="s">
        <v>218</v>
      </c>
      <c r="AM4" s="702"/>
      <c r="AN4" s="702"/>
      <c r="AO4" s="703"/>
      <c r="AP4" s="762" t="s">
        <v>220</v>
      </c>
      <c r="AQ4" s="762"/>
      <c r="AR4" s="762"/>
      <c r="AS4" s="762"/>
      <c r="AT4" s="762"/>
      <c r="AU4" s="762"/>
      <c r="AV4" s="762"/>
      <c r="AW4" s="762"/>
      <c r="AX4" s="762"/>
      <c r="AY4" s="762"/>
      <c r="AZ4" s="762"/>
      <c r="BA4" s="762"/>
      <c r="BB4" s="762"/>
      <c r="BC4" s="762"/>
      <c r="BD4" s="762"/>
      <c r="BE4" s="762"/>
      <c r="BF4" s="762"/>
      <c r="BG4" s="762" t="s">
        <v>221</v>
      </c>
      <c r="BH4" s="762"/>
      <c r="BI4" s="762"/>
      <c r="BJ4" s="762"/>
      <c r="BK4" s="762"/>
      <c r="BL4" s="762"/>
      <c r="BM4" s="762"/>
      <c r="BN4" s="762"/>
      <c r="BO4" s="762" t="s">
        <v>218</v>
      </c>
      <c r="BP4" s="762"/>
      <c r="BQ4" s="762"/>
      <c r="BR4" s="762"/>
      <c r="BS4" s="762" t="s">
        <v>222</v>
      </c>
      <c r="BT4" s="762"/>
      <c r="BU4" s="762"/>
      <c r="BV4" s="762"/>
      <c r="BW4" s="762"/>
      <c r="BX4" s="762"/>
      <c r="BY4" s="762"/>
      <c r="BZ4" s="762"/>
      <c r="CA4" s="762"/>
      <c r="CB4" s="762"/>
      <c r="CD4" s="744" t="s">
        <v>223</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8" t="s">
        <v>224</v>
      </c>
      <c r="C5" s="709"/>
      <c r="D5" s="709"/>
      <c r="E5" s="709"/>
      <c r="F5" s="709"/>
      <c r="G5" s="709"/>
      <c r="H5" s="709"/>
      <c r="I5" s="709"/>
      <c r="J5" s="709"/>
      <c r="K5" s="709"/>
      <c r="L5" s="709"/>
      <c r="M5" s="709"/>
      <c r="N5" s="709"/>
      <c r="O5" s="709"/>
      <c r="P5" s="709"/>
      <c r="Q5" s="710"/>
      <c r="R5" s="695">
        <v>3652223</v>
      </c>
      <c r="S5" s="696"/>
      <c r="T5" s="696"/>
      <c r="U5" s="696"/>
      <c r="V5" s="696"/>
      <c r="W5" s="696"/>
      <c r="X5" s="696"/>
      <c r="Y5" s="739"/>
      <c r="Z5" s="757">
        <v>7.5</v>
      </c>
      <c r="AA5" s="757"/>
      <c r="AB5" s="757"/>
      <c r="AC5" s="757"/>
      <c r="AD5" s="758">
        <v>3652223</v>
      </c>
      <c r="AE5" s="758"/>
      <c r="AF5" s="758"/>
      <c r="AG5" s="758"/>
      <c r="AH5" s="758"/>
      <c r="AI5" s="758"/>
      <c r="AJ5" s="758"/>
      <c r="AK5" s="758"/>
      <c r="AL5" s="740">
        <v>51.8</v>
      </c>
      <c r="AM5" s="713"/>
      <c r="AN5" s="713"/>
      <c r="AO5" s="741"/>
      <c r="AP5" s="708" t="s">
        <v>225</v>
      </c>
      <c r="AQ5" s="709"/>
      <c r="AR5" s="709"/>
      <c r="AS5" s="709"/>
      <c r="AT5" s="709"/>
      <c r="AU5" s="709"/>
      <c r="AV5" s="709"/>
      <c r="AW5" s="709"/>
      <c r="AX5" s="709"/>
      <c r="AY5" s="709"/>
      <c r="AZ5" s="709"/>
      <c r="BA5" s="709"/>
      <c r="BB5" s="709"/>
      <c r="BC5" s="709"/>
      <c r="BD5" s="709"/>
      <c r="BE5" s="709"/>
      <c r="BF5" s="710"/>
      <c r="BG5" s="640">
        <v>3649274</v>
      </c>
      <c r="BH5" s="641"/>
      <c r="BI5" s="641"/>
      <c r="BJ5" s="641"/>
      <c r="BK5" s="641"/>
      <c r="BL5" s="641"/>
      <c r="BM5" s="641"/>
      <c r="BN5" s="642"/>
      <c r="BO5" s="677">
        <v>99.9</v>
      </c>
      <c r="BP5" s="677"/>
      <c r="BQ5" s="677"/>
      <c r="BR5" s="677"/>
      <c r="BS5" s="678" t="s">
        <v>226</v>
      </c>
      <c r="BT5" s="678"/>
      <c r="BU5" s="678"/>
      <c r="BV5" s="678"/>
      <c r="BW5" s="678"/>
      <c r="BX5" s="678"/>
      <c r="BY5" s="678"/>
      <c r="BZ5" s="678"/>
      <c r="CA5" s="678"/>
      <c r="CB5" s="728"/>
      <c r="CD5" s="744" t="s">
        <v>220</v>
      </c>
      <c r="CE5" s="745"/>
      <c r="CF5" s="745"/>
      <c r="CG5" s="745"/>
      <c r="CH5" s="745"/>
      <c r="CI5" s="745"/>
      <c r="CJ5" s="745"/>
      <c r="CK5" s="745"/>
      <c r="CL5" s="745"/>
      <c r="CM5" s="745"/>
      <c r="CN5" s="745"/>
      <c r="CO5" s="745"/>
      <c r="CP5" s="745"/>
      <c r="CQ5" s="746"/>
      <c r="CR5" s="744" t="s">
        <v>227</v>
      </c>
      <c r="CS5" s="745"/>
      <c r="CT5" s="745"/>
      <c r="CU5" s="745"/>
      <c r="CV5" s="745"/>
      <c r="CW5" s="745"/>
      <c r="CX5" s="745"/>
      <c r="CY5" s="746"/>
      <c r="CZ5" s="744" t="s">
        <v>218</v>
      </c>
      <c r="DA5" s="745"/>
      <c r="DB5" s="745"/>
      <c r="DC5" s="746"/>
      <c r="DD5" s="744" t="s">
        <v>228</v>
      </c>
      <c r="DE5" s="745"/>
      <c r="DF5" s="745"/>
      <c r="DG5" s="745"/>
      <c r="DH5" s="745"/>
      <c r="DI5" s="745"/>
      <c r="DJ5" s="745"/>
      <c r="DK5" s="745"/>
      <c r="DL5" s="745"/>
      <c r="DM5" s="745"/>
      <c r="DN5" s="745"/>
      <c r="DO5" s="745"/>
      <c r="DP5" s="746"/>
      <c r="DQ5" s="744" t="s">
        <v>229</v>
      </c>
      <c r="DR5" s="745"/>
      <c r="DS5" s="745"/>
      <c r="DT5" s="745"/>
      <c r="DU5" s="745"/>
      <c r="DV5" s="745"/>
      <c r="DW5" s="745"/>
      <c r="DX5" s="745"/>
      <c r="DY5" s="745"/>
      <c r="DZ5" s="745"/>
      <c r="EA5" s="745"/>
      <c r="EB5" s="745"/>
      <c r="EC5" s="746"/>
    </row>
    <row r="6" spans="2:143" ht="11.25" customHeight="1" x14ac:dyDescent="0.15">
      <c r="B6" s="637" t="s">
        <v>230</v>
      </c>
      <c r="C6" s="638"/>
      <c r="D6" s="638"/>
      <c r="E6" s="638"/>
      <c r="F6" s="638"/>
      <c r="G6" s="638"/>
      <c r="H6" s="638"/>
      <c r="I6" s="638"/>
      <c r="J6" s="638"/>
      <c r="K6" s="638"/>
      <c r="L6" s="638"/>
      <c r="M6" s="638"/>
      <c r="N6" s="638"/>
      <c r="O6" s="638"/>
      <c r="P6" s="638"/>
      <c r="Q6" s="639"/>
      <c r="R6" s="640">
        <v>101103</v>
      </c>
      <c r="S6" s="641"/>
      <c r="T6" s="641"/>
      <c r="U6" s="641"/>
      <c r="V6" s="641"/>
      <c r="W6" s="641"/>
      <c r="X6" s="641"/>
      <c r="Y6" s="642"/>
      <c r="Z6" s="677">
        <v>0.2</v>
      </c>
      <c r="AA6" s="677"/>
      <c r="AB6" s="677"/>
      <c r="AC6" s="677"/>
      <c r="AD6" s="678">
        <v>101103</v>
      </c>
      <c r="AE6" s="678"/>
      <c r="AF6" s="678"/>
      <c r="AG6" s="678"/>
      <c r="AH6" s="678"/>
      <c r="AI6" s="678"/>
      <c r="AJ6" s="678"/>
      <c r="AK6" s="678"/>
      <c r="AL6" s="643">
        <v>1.4</v>
      </c>
      <c r="AM6" s="644"/>
      <c r="AN6" s="644"/>
      <c r="AO6" s="679"/>
      <c r="AP6" s="637" t="s">
        <v>231</v>
      </c>
      <c r="AQ6" s="638"/>
      <c r="AR6" s="638"/>
      <c r="AS6" s="638"/>
      <c r="AT6" s="638"/>
      <c r="AU6" s="638"/>
      <c r="AV6" s="638"/>
      <c r="AW6" s="638"/>
      <c r="AX6" s="638"/>
      <c r="AY6" s="638"/>
      <c r="AZ6" s="638"/>
      <c r="BA6" s="638"/>
      <c r="BB6" s="638"/>
      <c r="BC6" s="638"/>
      <c r="BD6" s="638"/>
      <c r="BE6" s="638"/>
      <c r="BF6" s="639"/>
      <c r="BG6" s="640">
        <v>3649274</v>
      </c>
      <c r="BH6" s="641"/>
      <c r="BI6" s="641"/>
      <c r="BJ6" s="641"/>
      <c r="BK6" s="641"/>
      <c r="BL6" s="641"/>
      <c r="BM6" s="641"/>
      <c r="BN6" s="642"/>
      <c r="BO6" s="677">
        <v>99.9</v>
      </c>
      <c r="BP6" s="677"/>
      <c r="BQ6" s="677"/>
      <c r="BR6" s="677"/>
      <c r="BS6" s="678" t="s">
        <v>128</v>
      </c>
      <c r="BT6" s="678"/>
      <c r="BU6" s="678"/>
      <c r="BV6" s="678"/>
      <c r="BW6" s="678"/>
      <c r="BX6" s="678"/>
      <c r="BY6" s="678"/>
      <c r="BZ6" s="678"/>
      <c r="CA6" s="678"/>
      <c r="CB6" s="728"/>
      <c r="CD6" s="698" t="s">
        <v>232</v>
      </c>
      <c r="CE6" s="699"/>
      <c r="CF6" s="699"/>
      <c r="CG6" s="699"/>
      <c r="CH6" s="699"/>
      <c r="CI6" s="699"/>
      <c r="CJ6" s="699"/>
      <c r="CK6" s="699"/>
      <c r="CL6" s="699"/>
      <c r="CM6" s="699"/>
      <c r="CN6" s="699"/>
      <c r="CO6" s="699"/>
      <c r="CP6" s="699"/>
      <c r="CQ6" s="700"/>
      <c r="CR6" s="640">
        <v>112705</v>
      </c>
      <c r="CS6" s="641"/>
      <c r="CT6" s="641"/>
      <c r="CU6" s="641"/>
      <c r="CV6" s="641"/>
      <c r="CW6" s="641"/>
      <c r="CX6" s="641"/>
      <c r="CY6" s="642"/>
      <c r="CZ6" s="740">
        <v>0.2</v>
      </c>
      <c r="DA6" s="713"/>
      <c r="DB6" s="713"/>
      <c r="DC6" s="743"/>
      <c r="DD6" s="646" t="s">
        <v>128</v>
      </c>
      <c r="DE6" s="641"/>
      <c r="DF6" s="641"/>
      <c r="DG6" s="641"/>
      <c r="DH6" s="641"/>
      <c r="DI6" s="641"/>
      <c r="DJ6" s="641"/>
      <c r="DK6" s="641"/>
      <c r="DL6" s="641"/>
      <c r="DM6" s="641"/>
      <c r="DN6" s="641"/>
      <c r="DO6" s="641"/>
      <c r="DP6" s="642"/>
      <c r="DQ6" s="646">
        <v>112705</v>
      </c>
      <c r="DR6" s="641"/>
      <c r="DS6" s="641"/>
      <c r="DT6" s="641"/>
      <c r="DU6" s="641"/>
      <c r="DV6" s="641"/>
      <c r="DW6" s="641"/>
      <c r="DX6" s="641"/>
      <c r="DY6" s="641"/>
      <c r="DZ6" s="641"/>
      <c r="EA6" s="641"/>
      <c r="EB6" s="641"/>
      <c r="EC6" s="684"/>
    </row>
    <row r="7" spans="2:143" ht="11.25" customHeight="1" x14ac:dyDescent="0.15">
      <c r="B7" s="637" t="s">
        <v>233</v>
      </c>
      <c r="C7" s="638"/>
      <c r="D7" s="638"/>
      <c r="E7" s="638"/>
      <c r="F7" s="638"/>
      <c r="G7" s="638"/>
      <c r="H7" s="638"/>
      <c r="I7" s="638"/>
      <c r="J7" s="638"/>
      <c r="K7" s="638"/>
      <c r="L7" s="638"/>
      <c r="M7" s="638"/>
      <c r="N7" s="638"/>
      <c r="O7" s="638"/>
      <c r="P7" s="638"/>
      <c r="Q7" s="639"/>
      <c r="R7" s="640">
        <v>1504</v>
      </c>
      <c r="S7" s="641"/>
      <c r="T7" s="641"/>
      <c r="U7" s="641"/>
      <c r="V7" s="641"/>
      <c r="W7" s="641"/>
      <c r="X7" s="641"/>
      <c r="Y7" s="642"/>
      <c r="Z7" s="677">
        <v>0</v>
      </c>
      <c r="AA7" s="677"/>
      <c r="AB7" s="677"/>
      <c r="AC7" s="677"/>
      <c r="AD7" s="678">
        <v>1504</v>
      </c>
      <c r="AE7" s="678"/>
      <c r="AF7" s="678"/>
      <c r="AG7" s="678"/>
      <c r="AH7" s="678"/>
      <c r="AI7" s="678"/>
      <c r="AJ7" s="678"/>
      <c r="AK7" s="678"/>
      <c r="AL7" s="643">
        <v>0</v>
      </c>
      <c r="AM7" s="644"/>
      <c r="AN7" s="644"/>
      <c r="AO7" s="679"/>
      <c r="AP7" s="637" t="s">
        <v>234</v>
      </c>
      <c r="AQ7" s="638"/>
      <c r="AR7" s="638"/>
      <c r="AS7" s="638"/>
      <c r="AT7" s="638"/>
      <c r="AU7" s="638"/>
      <c r="AV7" s="638"/>
      <c r="AW7" s="638"/>
      <c r="AX7" s="638"/>
      <c r="AY7" s="638"/>
      <c r="AZ7" s="638"/>
      <c r="BA7" s="638"/>
      <c r="BB7" s="638"/>
      <c r="BC7" s="638"/>
      <c r="BD7" s="638"/>
      <c r="BE7" s="638"/>
      <c r="BF7" s="639"/>
      <c r="BG7" s="640">
        <v>1521994</v>
      </c>
      <c r="BH7" s="641"/>
      <c r="BI7" s="641"/>
      <c r="BJ7" s="641"/>
      <c r="BK7" s="641"/>
      <c r="BL7" s="641"/>
      <c r="BM7" s="641"/>
      <c r="BN7" s="642"/>
      <c r="BO7" s="677">
        <v>41.7</v>
      </c>
      <c r="BP7" s="677"/>
      <c r="BQ7" s="677"/>
      <c r="BR7" s="677"/>
      <c r="BS7" s="678" t="s">
        <v>128</v>
      </c>
      <c r="BT7" s="678"/>
      <c r="BU7" s="678"/>
      <c r="BV7" s="678"/>
      <c r="BW7" s="678"/>
      <c r="BX7" s="678"/>
      <c r="BY7" s="678"/>
      <c r="BZ7" s="678"/>
      <c r="CA7" s="678"/>
      <c r="CB7" s="728"/>
      <c r="CD7" s="673" t="s">
        <v>235</v>
      </c>
      <c r="CE7" s="674"/>
      <c r="CF7" s="674"/>
      <c r="CG7" s="674"/>
      <c r="CH7" s="674"/>
      <c r="CI7" s="674"/>
      <c r="CJ7" s="674"/>
      <c r="CK7" s="674"/>
      <c r="CL7" s="674"/>
      <c r="CM7" s="674"/>
      <c r="CN7" s="674"/>
      <c r="CO7" s="674"/>
      <c r="CP7" s="674"/>
      <c r="CQ7" s="675"/>
      <c r="CR7" s="640">
        <v>2253874</v>
      </c>
      <c r="CS7" s="641"/>
      <c r="CT7" s="641"/>
      <c r="CU7" s="641"/>
      <c r="CV7" s="641"/>
      <c r="CW7" s="641"/>
      <c r="CX7" s="641"/>
      <c r="CY7" s="642"/>
      <c r="CZ7" s="677">
        <v>4.8</v>
      </c>
      <c r="DA7" s="677"/>
      <c r="DB7" s="677"/>
      <c r="DC7" s="677"/>
      <c r="DD7" s="646">
        <v>120183</v>
      </c>
      <c r="DE7" s="641"/>
      <c r="DF7" s="641"/>
      <c r="DG7" s="641"/>
      <c r="DH7" s="641"/>
      <c r="DI7" s="641"/>
      <c r="DJ7" s="641"/>
      <c r="DK7" s="641"/>
      <c r="DL7" s="641"/>
      <c r="DM7" s="641"/>
      <c r="DN7" s="641"/>
      <c r="DO7" s="641"/>
      <c r="DP7" s="642"/>
      <c r="DQ7" s="646">
        <v>1557114</v>
      </c>
      <c r="DR7" s="641"/>
      <c r="DS7" s="641"/>
      <c r="DT7" s="641"/>
      <c r="DU7" s="641"/>
      <c r="DV7" s="641"/>
      <c r="DW7" s="641"/>
      <c r="DX7" s="641"/>
      <c r="DY7" s="641"/>
      <c r="DZ7" s="641"/>
      <c r="EA7" s="641"/>
      <c r="EB7" s="641"/>
      <c r="EC7" s="684"/>
    </row>
    <row r="8" spans="2:143" ht="11.25" customHeight="1" x14ac:dyDescent="0.15">
      <c r="B8" s="637" t="s">
        <v>236</v>
      </c>
      <c r="C8" s="638"/>
      <c r="D8" s="638"/>
      <c r="E8" s="638"/>
      <c r="F8" s="638"/>
      <c r="G8" s="638"/>
      <c r="H8" s="638"/>
      <c r="I8" s="638"/>
      <c r="J8" s="638"/>
      <c r="K8" s="638"/>
      <c r="L8" s="638"/>
      <c r="M8" s="638"/>
      <c r="N8" s="638"/>
      <c r="O8" s="638"/>
      <c r="P8" s="638"/>
      <c r="Q8" s="639"/>
      <c r="R8" s="640">
        <v>6130</v>
      </c>
      <c r="S8" s="641"/>
      <c r="T8" s="641"/>
      <c r="U8" s="641"/>
      <c r="V8" s="641"/>
      <c r="W8" s="641"/>
      <c r="X8" s="641"/>
      <c r="Y8" s="642"/>
      <c r="Z8" s="677">
        <v>0</v>
      </c>
      <c r="AA8" s="677"/>
      <c r="AB8" s="677"/>
      <c r="AC8" s="677"/>
      <c r="AD8" s="678">
        <v>6130</v>
      </c>
      <c r="AE8" s="678"/>
      <c r="AF8" s="678"/>
      <c r="AG8" s="678"/>
      <c r="AH8" s="678"/>
      <c r="AI8" s="678"/>
      <c r="AJ8" s="678"/>
      <c r="AK8" s="678"/>
      <c r="AL8" s="643">
        <v>0.1</v>
      </c>
      <c r="AM8" s="644"/>
      <c r="AN8" s="644"/>
      <c r="AO8" s="679"/>
      <c r="AP8" s="637" t="s">
        <v>237</v>
      </c>
      <c r="AQ8" s="638"/>
      <c r="AR8" s="638"/>
      <c r="AS8" s="638"/>
      <c r="AT8" s="638"/>
      <c r="AU8" s="638"/>
      <c r="AV8" s="638"/>
      <c r="AW8" s="638"/>
      <c r="AX8" s="638"/>
      <c r="AY8" s="638"/>
      <c r="AZ8" s="638"/>
      <c r="BA8" s="638"/>
      <c r="BB8" s="638"/>
      <c r="BC8" s="638"/>
      <c r="BD8" s="638"/>
      <c r="BE8" s="638"/>
      <c r="BF8" s="639"/>
      <c r="BG8" s="640">
        <v>64102</v>
      </c>
      <c r="BH8" s="641"/>
      <c r="BI8" s="641"/>
      <c r="BJ8" s="641"/>
      <c r="BK8" s="641"/>
      <c r="BL8" s="641"/>
      <c r="BM8" s="641"/>
      <c r="BN8" s="642"/>
      <c r="BO8" s="677">
        <v>1.8</v>
      </c>
      <c r="BP8" s="677"/>
      <c r="BQ8" s="677"/>
      <c r="BR8" s="677"/>
      <c r="BS8" s="646" t="s">
        <v>226</v>
      </c>
      <c r="BT8" s="641"/>
      <c r="BU8" s="641"/>
      <c r="BV8" s="641"/>
      <c r="BW8" s="641"/>
      <c r="BX8" s="641"/>
      <c r="BY8" s="641"/>
      <c r="BZ8" s="641"/>
      <c r="CA8" s="641"/>
      <c r="CB8" s="684"/>
      <c r="CD8" s="673" t="s">
        <v>238</v>
      </c>
      <c r="CE8" s="674"/>
      <c r="CF8" s="674"/>
      <c r="CG8" s="674"/>
      <c r="CH8" s="674"/>
      <c r="CI8" s="674"/>
      <c r="CJ8" s="674"/>
      <c r="CK8" s="674"/>
      <c r="CL8" s="674"/>
      <c r="CM8" s="674"/>
      <c r="CN8" s="674"/>
      <c r="CO8" s="674"/>
      <c r="CP8" s="674"/>
      <c r="CQ8" s="675"/>
      <c r="CR8" s="640">
        <v>5396310</v>
      </c>
      <c r="CS8" s="641"/>
      <c r="CT8" s="641"/>
      <c r="CU8" s="641"/>
      <c r="CV8" s="641"/>
      <c r="CW8" s="641"/>
      <c r="CX8" s="641"/>
      <c r="CY8" s="642"/>
      <c r="CZ8" s="677">
        <v>11.5</v>
      </c>
      <c r="DA8" s="677"/>
      <c r="DB8" s="677"/>
      <c r="DC8" s="677"/>
      <c r="DD8" s="646">
        <v>76506</v>
      </c>
      <c r="DE8" s="641"/>
      <c r="DF8" s="641"/>
      <c r="DG8" s="641"/>
      <c r="DH8" s="641"/>
      <c r="DI8" s="641"/>
      <c r="DJ8" s="641"/>
      <c r="DK8" s="641"/>
      <c r="DL8" s="641"/>
      <c r="DM8" s="641"/>
      <c r="DN8" s="641"/>
      <c r="DO8" s="641"/>
      <c r="DP8" s="642"/>
      <c r="DQ8" s="646">
        <v>2646629</v>
      </c>
      <c r="DR8" s="641"/>
      <c r="DS8" s="641"/>
      <c r="DT8" s="641"/>
      <c r="DU8" s="641"/>
      <c r="DV8" s="641"/>
      <c r="DW8" s="641"/>
      <c r="DX8" s="641"/>
      <c r="DY8" s="641"/>
      <c r="DZ8" s="641"/>
      <c r="EA8" s="641"/>
      <c r="EB8" s="641"/>
      <c r="EC8" s="684"/>
    </row>
    <row r="9" spans="2:143" ht="11.25" customHeight="1" x14ac:dyDescent="0.15">
      <c r="B9" s="637" t="s">
        <v>239</v>
      </c>
      <c r="C9" s="638"/>
      <c r="D9" s="638"/>
      <c r="E9" s="638"/>
      <c r="F9" s="638"/>
      <c r="G9" s="638"/>
      <c r="H9" s="638"/>
      <c r="I9" s="638"/>
      <c r="J9" s="638"/>
      <c r="K9" s="638"/>
      <c r="L9" s="638"/>
      <c r="M9" s="638"/>
      <c r="N9" s="638"/>
      <c r="O9" s="638"/>
      <c r="P9" s="638"/>
      <c r="Q9" s="639"/>
      <c r="R9" s="640">
        <v>4029</v>
      </c>
      <c r="S9" s="641"/>
      <c r="T9" s="641"/>
      <c r="U9" s="641"/>
      <c r="V9" s="641"/>
      <c r="W9" s="641"/>
      <c r="X9" s="641"/>
      <c r="Y9" s="642"/>
      <c r="Z9" s="677">
        <v>0</v>
      </c>
      <c r="AA9" s="677"/>
      <c r="AB9" s="677"/>
      <c r="AC9" s="677"/>
      <c r="AD9" s="678">
        <v>4029</v>
      </c>
      <c r="AE9" s="678"/>
      <c r="AF9" s="678"/>
      <c r="AG9" s="678"/>
      <c r="AH9" s="678"/>
      <c r="AI9" s="678"/>
      <c r="AJ9" s="678"/>
      <c r="AK9" s="678"/>
      <c r="AL9" s="643">
        <v>0.1</v>
      </c>
      <c r="AM9" s="644"/>
      <c r="AN9" s="644"/>
      <c r="AO9" s="679"/>
      <c r="AP9" s="637" t="s">
        <v>240</v>
      </c>
      <c r="AQ9" s="638"/>
      <c r="AR9" s="638"/>
      <c r="AS9" s="638"/>
      <c r="AT9" s="638"/>
      <c r="AU9" s="638"/>
      <c r="AV9" s="638"/>
      <c r="AW9" s="638"/>
      <c r="AX9" s="638"/>
      <c r="AY9" s="638"/>
      <c r="AZ9" s="638"/>
      <c r="BA9" s="638"/>
      <c r="BB9" s="638"/>
      <c r="BC9" s="638"/>
      <c r="BD9" s="638"/>
      <c r="BE9" s="638"/>
      <c r="BF9" s="639"/>
      <c r="BG9" s="640">
        <v>1098618</v>
      </c>
      <c r="BH9" s="641"/>
      <c r="BI9" s="641"/>
      <c r="BJ9" s="641"/>
      <c r="BK9" s="641"/>
      <c r="BL9" s="641"/>
      <c r="BM9" s="641"/>
      <c r="BN9" s="642"/>
      <c r="BO9" s="677">
        <v>30.1</v>
      </c>
      <c r="BP9" s="677"/>
      <c r="BQ9" s="677"/>
      <c r="BR9" s="677"/>
      <c r="BS9" s="646" t="s">
        <v>226</v>
      </c>
      <c r="BT9" s="641"/>
      <c r="BU9" s="641"/>
      <c r="BV9" s="641"/>
      <c r="BW9" s="641"/>
      <c r="BX9" s="641"/>
      <c r="BY9" s="641"/>
      <c r="BZ9" s="641"/>
      <c r="CA9" s="641"/>
      <c r="CB9" s="684"/>
      <c r="CD9" s="673" t="s">
        <v>241</v>
      </c>
      <c r="CE9" s="674"/>
      <c r="CF9" s="674"/>
      <c r="CG9" s="674"/>
      <c r="CH9" s="674"/>
      <c r="CI9" s="674"/>
      <c r="CJ9" s="674"/>
      <c r="CK9" s="674"/>
      <c r="CL9" s="674"/>
      <c r="CM9" s="674"/>
      <c r="CN9" s="674"/>
      <c r="CO9" s="674"/>
      <c r="CP9" s="674"/>
      <c r="CQ9" s="675"/>
      <c r="CR9" s="640">
        <v>713711</v>
      </c>
      <c r="CS9" s="641"/>
      <c r="CT9" s="641"/>
      <c r="CU9" s="641"/>
      <c r="CV9" s="641"/>
      <c r="CW9" s="641"/>
      <c r="CX9" s="641"/>
      <c r="CY9" s="642"/>
      <c r="CZ9" s="677">
        <v>1.5</v>
      </c>
      <c r="DA9" s="677"/>
      <c r="DB9" s="677"/>
      <c r="DC9" s="677"/>
      <c r="DD9" s="646">
        <v>2414</v>
      </c>
      <c r="DE9" s="641"/>
      <c r="DF9" s="641"/>
      <c r="DG9" s="641"/>
      <c r="DH9" s="641"/>
      <c r="DI9" s="641"/>
      <c r="DJ9" s="641"/>
      <c r="DK9" s="641"/>
      <c r="DL9" s="641"/>
      <c r="DM9" s="641"/>
      <c r="DN9" s="641"/>
      <c r="DO9" s="641"/>
      <c r="DP9" s="642"/>
      <c r="DQ9" s="646">
        <v>671048</v>
      </c>
      <c r="DR9" s="641"/>
      <c r="DS9" s="641"/>
      <c r="DT9" s="641"/>
      <c r="DU9" s="641"/>
      <c r="DV9" s="641"/>
      <c r="DW9" s="641"/>
      <c r="DX9" s="641"/>
      <c r="DY9" s="641"/>
      <c r="DZ9" s="641"/>
      <c r="EA9" s="641"/>
      <c r="EB9" s="641"/>
      <c r="EC9" s="684"/>
    </row>
    <row r="10" spans="2:143" ht="11.25" customHeight="1" x14ac:dyDescent="0.15">
      <c r="B10" s="637" t="s">
        <v>242</v>
      </c>
      <c r="C10" s="638"/>
      <c r="D10" s="638"/>
      <c r="E10" s="638"/>
      <c r="F10" s="638"/>
      <c r="G10" s="638"/>
      <c r="H10" s="638"/>
      <c r="I10" s="638"/>
      <c r="J10" s="638"/>
      <c r="K10" s="638"/>
      <c r="L10" s="638"/>
      <c r="M10" s="638"/>
      <c r="N10" s="638"/>
      <c r="O10" s="638"/>
      <c r="P10" s="638"/>
      <c r="Q10" s="639"/>
      <c r="R10" s="640" t="s">
        <v>226</v>
      </c>
      <c r="S10" s="641"/>
      <c r="T10" s="641"/>
      <c r="U10" s="641"/>
      <c r="V10" s="641"/>
      <c r="W10" s="641"/>
      <c r="X10" s="641"/>
      <c r="Y10" s="642"/>
      <c r="Z10" s="677" t="s">
        <v>226</v>
      </c>
      <c r="AA10" s="677"/>
      <c r="AB10" s="677"/>
      <c r="AC10" s="677"/>
      <c r="AD10" s="678" t="s">
        <v>128</v>
      </c>
      <c r="AE10" s="678"/>
      <c r="AF10" s="678"/>
      <c r="AG10" s="678"/>
      <c r="AH10" s="678"/>
      <c r="AI10" s="678"/>
      <c r="AJ10" s="678"/>
      <c r="AK10" s="678"/>
      <c r="AL10" s="643" t="s">
        <v>226</v>
      </c>
      <c r="AM10" s="644"/>
      <c r="AN10" s="644"/>
      <c r="AO10" s="679"/>
      <c r="AP10" s="637" t="s">
        <v>243</v>
      </c>
      <c r="AQ10" s="638"/>
      <c r="AR10" s="638"/>
      <c r="AS10" s="638"/>
      <c r="AT10" s="638"/>
      <c r="AU10" s="638"/>
      <c r="AV10" s="638"/>
      <c r="AW10" s="638"/>
      <c r="AX10" s="638"/>
      <c r="AY10" s="638"/>
      <c r="AZ10" s="638"/>
      <c r="BA10" s="638"/>
      <c r="BB10" s="638"/>
      <c r="BC10" s="638"/>
      <c r="BD10" s="638"/>
      <c r="BE10" s="638"/>
      <c r="BF10" s="639"/>
      <c r="BG10" s="640">
        <v>107789</v>
      </c>
      <c r="BH10" s="641"/>
      <c r="BI10" s="641"/>
      <c r="BJ10" s="641"/>
      <c r="BK10" s="641"/>
      <c r="BL10" s="641"/>
      <c r="BM10" s="641"/>
      <c r="BN10" s="642"/>
      <c r="BO10" s="677">
        <v>3</v>
      </c>
      <c r="BP10" s="677"/>
      <c r="BQ10" s="677"/>
      <c r="BR10" s="677"/>
      <c r="BS10" s="646" t="s">
        <v>128</v>
      </c>
      <c r="BT10" s="641"/>
      <c r="BU10" s="641"/>
      <c r="BV10" s="641"/>
      <c r="BW10" s="641"/>
      <c r="BX10" s="641"/>
      <c r="BY10" s="641"/>
      <c r="BZ10" s="641"/>
      <c r="CA10" s="641"/>
      <c r="CB10" s="684"/>
      <c r="CD10" s="673" t="s">
        <v>244</v>
      </c>
      <c r="CE10" s="674"/>
      <c r="CF10" s="674"/>
      <c r="CG10" s="674"/>
      <c r="CH10" s="674"/>
      <c r="CI10" s="674"/>
      <c r="CJ10" s="674"/>
      <c r="CK10" s="674"/>
      <c r="CL10" s="674"/>
      <c r="CM10" s="674"/>
      <c r="CN10" s="674"/>
      <c r="CO10" s="674"/>
      <c r="CP10" s="674"/>
      <c r="CQ10" s="675"/>
      <c r="CR10" s="640">
        <v>1350</v>
      </c>
      <c r="CS10" s="641"/>
      <c r="CT10" s="641"/>
      <c r="CU10" s="641"/>
      <c r="CV10" s="641"/>
      <c r="CW10" s="641"/>
      <c r="CX10" s="641"/>
      <c r="CY10" s="642"/>
      <c r="CZ10" s="677">
        <v>0</v>
      </c>
      <c r="DA10" s="677"/>
      <c r="DB10" s="677"/>
      <c r="DC10" s="677"/>
      <c r="DD10" s="646" t="s">
        <v>128</v>
      </c>
      <c r="DE10" s="641"/>
      <c r="DF10" s="641"/>
      <c r="DG10" s="641"/>
      <c r="DH10" s="641"/>
      <c r="DI10" s="641"/>
      <c r="DJ10" s="641"/>
      <c r="DK10" s="641"/>
      <c r="DL10" s="641"/>
      <c r="DM10" s="641"/>
      <c r="DN10" s="641"/>
      <c r="DO10" s="641"/>
      <c r="DP10" s="642"/>
      <c r="DQ10" s="646">
        <v>1350</v>
      </c>
      <c r="DR10" s="641"/>
      <c r="DS10" s="641"/>
      <c r="DT10" s="641"/>
      <c r="DU10" s="641"/>
      <c r="DV10" s="641"/>
      <c r="DW10" s="641"/>
      <c r="DX10" s="641"/>
      <c r="DY10" s="641"/>
      <c r="DZ10" s="641"/>
      <c r="EA10" s="641"/>
      <c r="EB10" s="641"/>
      <c r="EC10" s="684"/>
    </row>
    <row r="11" spans="2:143" ht="11.25" customHeight="1" x14ac:dyDescent="0.15">
      <c r="B11" s="637" t="s">
        <v>245</v>
      </c>
      <c r="C11" s="638"/>
      <c r="D11" s="638"/>
      <c r="E11" s="638"/>
      <c r="F11" s="638"/>
      <c r="G11" s="638"/>
      <c r="H11" s="638"/>
      <c r="I11" s="638"/>
      <c r="J11" s="638"/>
      <c r="K11" s="638"/>
      <c r="L11" s="638"/>
      <c r="M11" s="638"/>
      <c r="N11" s="638"/>
      <c r="O11" s="638"/>
      <c r="P11" s="638"/>
      <c r="Q11" s="639"/>
      <c r="R11" s="640">
        <v>602145</v>
      </c>
      <c r="S11" s="641"/>
      <c r="T11" s="641"/>
      <c r="U11" s="641"/>
      <c r="V11" s="641"/>
      <c r="W11" s="641"/>
      <c r="X11" s="641"/>
      <c r="Y11" s="642"/>
      <c r="Z11" s="643">
        <v>1.2</v>
      </c>
      <c r="AA11" s="644"/>
      <c r="AB11" s="644"/>
      <c r="AC11" s="645"/>
      <c r="AD11" s="646">
        <v>602145</v>
      </c>
      <c r="AE11" s="641"/>
      <c r="AF11" s="641"/>
      <c r="AG11" s="641"/>
      <c r="AH11" s="641"/>
      <c r="AI11" s="641"/>
      <c r="AJ11" s="641"/>
      <c r="AK11" s="642"/>
      <c r="AL11" s="643">
        <v>8.5</v>
      </c>
      <c r="AM11" s="644"/>
      <c r="AN11" s="644"/>
      <c r="AO11" s="679"/>
      <c r="AP11" s="637" t="s">
        <v>246</v>
      </c>
      <c r="AQ11" s="638"/>
      <c r="AR11" s="638"/>
      <c r="AS11" s="638"/>
      <c r="AT11" s="638"/>
      <c r="AU11" s="638"/>
      <c r="AV11" s="638"/>
      <c r="AW11" s="638"/>
      <c r="AX11" s="638"/>
      <c r="AY11" s="638"/>
      <c r="AZ11" s="638"/>
      <c r="BA11" s="638"/>
      <c r="BB11" s="638"/>
      <c r="BC11" s="638"/>
      <c r="BD11" s="638"/>
      <c r="BE11" s="638"/>
      <c r="BF11" s="639"/>
      <c r="BG11" s="640">
        <v>251485</v>
      </c>
      <c r="BH11" s="641"/>
      <c r="BI11" s="641"/>
      <c r="BJ11" s="641"/>
      <c r="BK11" s="641"/>
      <c r="BL11" s="641"/>
      <c r="BM11" s="641"/>
      <c r="BN11" s="642"/>
      <c r="BO11" s="677">
        <v>6.9</v>
      </c>
      <c r="BP11" s="677"/>
      <c r="BQ11" s="677"/>
      <c r="BR11" s="677"/>
      <c r="BS11" s="646" t="s">
        <v>128</v>
      </c>
      <c r="BT11" s="641"/>
      <c r="BU11" s="641"/>
      <c r="BV11" s="641"/>
      <c r="BW11" s="641"/>
      <c r="BX11" s="641"/>
      <c r="BY11" s="641"/>
      <c r="BZ11" s="641"/>
      <c r="CA11" s="641"/>
      <c r="CB11" s="684"/>
      <c r="CD11" s="673" t="s">
        <v>247</v>
      </c>
      <c r="CE11" s="674"/>
      <c r="CF11" s="674"/>
      <c r="CG11" s="674"/>
      <c r="CH11" s="674"/>
      <c r="CI11" s="674"/>
      <c r="CJ11" s="674"/>
      <c r="CK11" s="674"/>
      <c r="CL11" s="674"/>
      <c r="CM11" s="674"/>
      <c r="CN11" s="674"/>
      <c r="CO11" s="674"/>
      <c r="CP11" s="674"/>
      <c r="CQ11" s="675"/>
      <c r="CR11" s="640">
        <v>437496</v>
      </c>
      <c r="CS11" s="641"/>
      <c r="CT11" s="641"/>
      <c r="CU11" s="641"/>
      <c r="CV11" s="641"/>
      <c r="CW11" s="641"/>
      <c r="CX11" s="641"/>
      <c r="CY11" s="642"/>
      <c r="CZ11" s="677">
        <v>0.9</v>
      </c>
      <c r="DA11" s="677"/>
      <c r="DB11" s="677"/>
      <c r="DC11" s="677"/>
      <c r="DD11" s="646">
        <v>135720</v>
      </c>
      <c r="DE11" s="641"/>
      <c r="DF11" s="641"/>
      <c r="DG11" s="641"/>
      <c r="DH11" s="641"/>
      <c r="DI11" s="641"/>
      <c r="DJ11" s="641"/>
      <c r="DK11" s="641"/>
      <c r="DL11" s="641"/>
      <c r="DM11" s="641"/>
      <c r="DN11" s="641"/>
      <c r="DO11" s="641"/>
      <c r="DP11" s="642"/>
      <c r="DQ11" s="646">
        <v>285627</v>
      </c>
      <c r="DR11" s="641"/>
      <c r="DS11" s="641"/>
      <c r="DT11" s="641"/>
      <c r="DU11" s="641"/>
      <c r="DV11" s="641"/>
      <c r="DW11" s="641"/>
      <c r="DX11" s="641"/>
      <c r="DY11" s="641"/>
      <c r="DZ11" s="641"/>
      <c r="EA11" s="641"/>
      <c r="EB11" s="641"/>
      <c r="EC11" s="684"/>
    </row>
    <row r="12" spans="2:143" ht="11.25" customHeight="1" x14ac:dyDescent="0.15">
      <c r="B12" s="637" t="s">
        <v>248</v>
      </c>
      <c r="C12" s="638"/>
      <c r="D12" s="638"/>
      <c r="E12" s="638"/>
      <c r="F12" s="638"/>
      <c r="G12" s="638"/>
      <c r="H12" s="638"/>
      <c r="I12" s="638"/>
      <c r="J12" s="638"/>
      <c r="K12" s="638"/>
      <c r="L12" s="638"/>
      <c r="M12" s="638"/>
      <c r="N12" s="638"/>
      <c r="O12" s="638"/>
      <c r="P12" s="638"/>
      <c r="Q12" s="639"/>
      <c r="R12" s="640">
        <v>11650</v>
      </c>
      <c r="S12" s="641"/>
      <c r="T12" s="641"/>
      <c r="U12" s="641"/>
      <c r="V12" s="641"/>
      <c r="W12" s="641"/>
      <c r="X12" s="641"/>
      <c r="Y12" s="642"/>
      <c r="Z12" s="677">
        <v>0</v>
      </c>
      <c r="AA12" s="677"/>
      <c r="AB12" s="677"/>
      <c r="AC12" s="677"/>
      <c r="AD12" s="678">
        <v>11650</v>
      </c>
      <c r="AE12" s="678"/>
      <c r="AF12" s="678"/>
      <c r="AG12" s="678"/>
      <c r="AH12" s="678"/>
      <c r="AI12" s="678"/>
      <c r="AJ12" s="678"/>
      <c r="AK12" s="678"/>
      <c r="AL12" s="643">
        <v>0.2</v>
      </c>
      <c r="AM12" s="644"/>
      <c r="AN12" s="644"/>
      <c r="AO12" s="679"/>
      <c r="AP12" s="637" t="s">
        <v>249</v>
      </c>
      <c r="AQ12" s="638"/>
      <c r="AR12" s="638"/>
      <c r="AS12" s="638"/>
      <c r="AT12" s="638"/>
      <c r="AU12" s="638"/>
      <c r="AV12" s="638"/>
      <c r="AW12" s="638"/>
      <c r="AX12" s="638"/>
      <c r="AY12" s="638"/>
      <c r="AZ12" s="638"/>
      <c r="BA12" s="638"/>
      <c r="BB12" s="638"/>
      <c r="BC12" s="638"/>
      <c r="BD12" s="638"/>
      <c r="BE12" s="638"/>
      <c r="BF12" s="639"/>
      <c r="BG12" s="640">
        <v>1825423</v>
      </c>
      <c r="BH12" s="641"/>
      <c r="BI12" s="641"/>
      <c r="BJ12" s="641"/>
      <c r="BK12" s="641"/>
      <c r="BL12" s="641"/>
      <c r="BM12" s="641"/>
      <c r="BN12" s="642"/>
      <c r="BO12" s="677">
        <v>50</v>
      </c>
      <c r="BP12" s="677"/>
      <c r="BQ12" s="677"/>
      <c r="BR12" s="677"/>
      <c r="BS12" s="646" t="s">
        <v>226</v>
      </c>
      <c r="BT12" s="641"/>
      <c r="BU12" s="641"/>
      <c r="BV12" s="641"/>
      <c r="BW12" s="641"/>
      <c r="BX12" s="641"/>
      <c r="BY12" s="641"/>
      <c r="BZ12" s="641"/>
      <c r="CA12" s="641"/>
      <c r="CB12" s="684"/>
      <c r="CD12" s="673" t="s">
        <v>250</v>
      </c>
      <c r="CE12" s="674"/>
      <c r="CF12" s="674"/>
      <c r="CG12" s="674"/>
      <c r="CH12" s="674"/>
      <c r="CI12" s="674"/>
      <c r="CJ12" s="674"/>
      <c r="CK12" s="674"/>
      <c r="CL12" s="674"/>
      <c r="CM12" s="674"/>
      <c r="CN12" s="674"/>
      <c r="CO12" s="674"/>
      <c r="CP12" s="674"/>
      <c r="CQ12" s="675"/>
      <c r="CR12" s="640">
        <v>120317</v>
      </c>
      <c r="CS12" s="641"/>
      <c r="CT12" s="641"/>
      <c r="CU12" s="641"/>
      <c r="CV12" s="641"/>
      <c r="CW12" s="641"/>
      <c r="CX12" s="641"/>
      <c r="CY12" s="642"/>
      <c r="CZ12" s="677">
        <v>0.3</v>
      </c>
      <c r="DA12" s="677"/>
      <c r="DB12" s="677"/>
      <c r="DC12" s="677"/>
      <c r="DD12" s="646">
        <v>9625</v>
      </c>
      <c r="DE12" s="641"/>
      <c r="DF12" s="641"/>
      <c r="DG12" s="641"/>
      <c r="DH12" s="641"/>
      <c r="DI12" s="641"/>
      <c r="DJ12" s="641"/>
      <c r="DK12" s="641"/>
      <c r="DL12" s="641"/>
      <c r="DM12" s="641"/>
      <c r="DN12" s="641"/>
      <c r="DO12" s="641"/>
      <c r="DP12" s="642"/>
      <c r="DQ12" s="646">
        <v>112521</v>
      </c>
      <c r="DR12" s="641"/>
      <c r="DS12" s="641"/>
      <c r="DT12" s="641"/>
      <c r="DU12" s="641"/>
      <c r="DV12" s="641"/>
      <c r="DW12" s="641"/>
      <c r="DX12" s="641"/>
      <c r="DY12" s="641"/>
      <c r="DZ12" s="641"/>
      <c r="EA12" s="641"/>
      <c r="EB12" s="641"/>
      <c r="EC12" s="684"/>
    </row>
    <row r="13" spans="2:143" ht="11.25" customHeight="1" x14ac:dyDescent="0.15">
      <c r="B13" s="637" t="s">
        <v>251</v>
      </c>
      <c r="C13" s="638"/>
      <c r="D13" s="638"/>
      <c r="E13" s="638"/>
      <c r="F13" s="638"/>
      <c r="G13" s="638"/>
      <c r="H13" s="638"/>
      <c r="I13" s="638"/>
      <c r="J13" s="638"/>
      <c r="K13" s="638"/>
      <c r="L13" s="638"/>
      <c r="M13" s="638"/>
      <c r="N13" s="638"/>
      <c r="O13" s="638"/>
      <c r="P13" s="638"/>
      <c r="Q13" s="639"/>
      <c r="R13" s="640" t="s">
        <v>226</v>
      </c>
      <c r="S13" s="641"/>
      <c r="T13" s="641"/>
      <c r="U13" s="641"/>
      <c r="V13" s="641"/>
      <c r="W13" s="641"/>
      <c r="X13" s="641"/>
      <c r="Y13" s="642"/>
      <c r="Z13" s="677" t="s">
        <v>128</v>
      </c>
      <c r="AA13" s="677"/>
      <c r="AB13" s="677"/>
      <c r="AC13" s="677"/>
      <c r="AD13" s="678" t="s">
        <v>226</v>
      </c>
      <c r="AE13" s="678"/>
      <c r="AF13" s="678"/>
      <c r="AG13" s="678"/>
      <c r="AH13" s="678"/>
      <c r="AI13" s="678"/>
      <c r="AJ13" s="678"/>
      <c r="AK13" s="678"/>
      <c r="AL13" s="643" t="s">
        <v>128</v>
      </c>
      <c r="AM13" s="644"/>
      <c r="AN13" s="644"/>
      <c r="AO13" s="679"/>
      <c r="AP13" s="637" t="s">
        <v>252</v>
      </c>
      <c r="AQ13" s="638"/>
      <c r="AR13" s="638"/>
      <c r="AS13" s="638"/>
      <c r="AT13" s="638"/>
      <c r="AU13" s="638"/>
      <c r="AV13" s="638"/>
      <c r="AW13" s="638"/>
      <c r="AX13" s="638"/>
      <c r="AY13" s="638"/>
      <c r="AZ13" s="638"/>
      <c r="BA13" s="638"/>
      <c r="BB13" s="638"/>
      <c r="BC13" s="638"/>
      <c r="BD13" s="638"/>
      <c r="BE13" s="638"/>
      <c r="BF13" s="639"/>
      <c r="BG13" s="640">
        <v>1820864</v>
      </c>
      <c r="BH13" s="641"/>
      <c r="BI13" s="641"/>
      <c r="BJ13" s="641"/>
      <c r="BK13" s="641"/>
      <c r="BL13" s="641"/>
      <c r="BM13" s="641"/>
      <c r="BN13" s="642"/>
      <c r="BO13" s="677">
        <v>49.9</v>
      </c>
      <c r="BP13" s="677"/>
      <c r="BQ13" s="677"/>
      <c r="BR13" s="677"/>
      <c r="BS13" s="646" t="s">
        <v>226</v>
      </c>
      <c r="BT13" s="641"/>
      <c r="BU13" s="641"/>
      <c r="BV13" s="641"/>
      <c r="BW13" s="641"/>
      <c r="BX13" s="641"/>
      <c r="BY13" s="641"/>
      <c r="BZ13" s="641"/>
      <c r="CA13" s="641"/>
      <c r="CB13" s="684"/>
      <c r="CD13" s="673" t="s">
        <v>253</v>
      </c>
      <c r="CE13" s="674"/>
      <c r="CF13" s="674"/>
      <c r="CG13" s="674"/>
      <c r="CH13" s="674"/>
      <c r="CI13" s="674"/>
      <c r="CJ13" s="674"/>
      <c r="CK13" s="674"/>
      <c r="CL13" s="674"/>
      <c r="CM13" s="674"/>
      <c r="CN13" s="674"/>
      <c r="CO13" s="674"/>
      <c r="CP13" s="674"/>
      <c r="CQ13" s="675"/>
      <c r="CR13" s="640">
        <v>20785091</v>
      </c>
      <c r="CS13" s="641"/>
      <c r="CT13" s="641"/>
      <c r="CU13" s="641"/>
      <c r="CV13" s="641"/>
      <c r="CW13" s="641"/>
      <c r="CX13" s="641"/>
      <c r="CY13" s="642"/>
      <c r="CZ13" s="677">
        <v>44.4</v>
      </c>
      <c r="DA13" s="677"/>
      <c r="DB13" s="677"/>
      <c r="DC13" s="677"/>
      <c r="DD13" s="646">
        <v>19586825</v>
      </c>
      <c r="DE13" s="641"/>
      <c r="DF13" s="641"/>
      <c r="DG13" s="641"/>
      <c r="DH13" s="641"/>
      <c r="DI13" s="641"/>
      <c r="DJ13" s="641"/>
      <c r="DK13" s="641"/>
      <c r="DL13" s="641"/>
      <c r="DM13" s="641"/>
      <c r="DN13" s="641"/>
      <c r="DO13" s="641"/>
      <c r="DP13" s="642"/>
      <c r="DQ13" s="646">
        <v>1164403</v>
      </c>
      <c r="DR13" s="641"/>
      <c r="DS13" s="641"/>
      <c r="DT13" s="641"/>
      <c r="DU13" s="641"/>
      <c r="DV13" s="641"/>
      <c r="DW13" s="641"/>
      <c r="DX13" s="641"/>
      <c r="DY13" s="641"/>
      <c r="DZ13" s="641"/>
      <c r="EA13" s="641"/>
      <c r="EB13" s="641"/>
      <c r="EC13" s="684"/>
    </row>
    <row r="14" spans="2:143" ht="11.25" customHeight="1" x14ac:dyDescent="0.15">
      <c r="B14" s="637" t="s">
        <v>254</v>
      </c>
      <c r="C14" s="638"/>
      <c r="D14" s="638"/>
      <c r="E14" s="638"/>
      <c r="F14" s="638"/>
      <c r="G14" s="638"/>
      <c r="H14" s="638"/>
      <c r="I14" s="638"/>
      <c r="J14" s="638"/>
      <c r="K14" s="638"/>
      <c r="L14" s="638"/>
      <c r="M14" s="638"/>
      <c r="N14" s="638"/>
      <c r="O14" s="638"/>
      <c r="P14" s="638"/>
      <c r="Q14" s="639"/>
      <c r="R14" s="640">
        <v>11341</v>
      </c>
      <c r="S14" s="641"/>
      <c r="T14" s="641"/>
      <c r="U14" s="641"/>
      <c r="V14" s="641"/>
      <c r="W14" s="641"/>
      <c r="X14" s="641"/>
      <c r="Y14" s="642"/>
      <c r="Z14" s="677">
        <v>0</v>
      </c>
      <c r="AA14" s="677"/>
      <c r="AB14" s="677"/>
      <c r="AC14" s="677"/>
      <c r="AD14" s="678">
        <v>11341</v>
      </c>
      <c r="AE14" s="678"/>
      <c r="AF14" s="678"/>
      <c r="AG14" s="678"/>
      <c r="AH14" s="678"/>
      <c r="AI14" s="678"/>
      <c r="AJ14" s="678"/>
      <c r="AK14" s="678"/>
      <c r="AL14" s="643">
        <v>0.2</v>
      </c>
      <c r="AM14" s="644"/>
      <c r="AN14" s="644"/>
      <c r="AO14" s="679"/>
      <c r="AP14" s="637" t="s">
        <v>255</v>
      </c>
      <c r="AQ14" s="638"/>
      <c r="AR14" s="638"/>
      <c r="AS14" s="638"/>
      <c r="AT14" s="638"/>
      <c r="AU14" s="638"/>
      <c r="AV14" s="638"/>
      <c r="AW14" s="638"/>
      <c r="AX14" s="638"/>
      <c r="AY14" s="638"/>
      <c r="AZ14" s="638"/>
      <c r="BA14" s="638"/>
      <c r="BB14" s="638"/>
      <c r="BC14" s="638"/>
      <c r="BD14" s="638"/>
      <c r="BE14" s="638"/>
      <c r="BF14" s="639"/>
      <c r="BG14" s="640">
        <v>110769</v>
      </c>
      <c r="BH14" s="641"/>
      <c r="BI14" s="641"/>
      <c r="BJ14" s="641"/>
      <c r="BK14" s="641"/>
      <c r="BL14" s="641"/>
      <c r="BM14" s="641"/>
      <c r="BN14" s="642"/>
      <c r="BO14" s="677">
        <v>3</v>
      </c>
      <c r="BP14" s="677"/>
      <c r="BQ14" s="677"/>
      <c r="BR14" s="677"/>
      <c r="BS14" s="646" t="s">
        <v>128</v>
      </c>
      <c r="BT14" s="641"/>
      <c r="BU14" s="641"/>
      <c r="BV14" s="641"/>
      <c r="BW14" s="641"/>
      <c r="BX14" s="641"/>
      <c r="BY14" s="641"/>
      <c r="BZ14" s="641"/>
      <c r="CA14" s="641"/>
      <c r="CB14" s="684"/>
      <c r="CD14" s="673" t="s">
        <v>256</v>
      </c>
      <c r="CE14" s="674"/>
      <c r="CF14" s="674"/>
      <c r="CG14" s="674"/>
      <c r="CH14" s="674"/>
      <c r="CI14" s="674"/>
      <c r="CJ14" s="674"/>
      <c r="CK14" s="674"/>
      <c r="CL14" s="674"/>
      <c r="CM14" s="674"/>
      <c r="CN14" s="674"/>
      <c r="CO14" s="674"/>
      <c r="CP14" s="674"/>
      <c r="CQ14" s="675"/>
      <c r="CR14" s="640">
        <v>729467</v>
      </c>
      <c r="CS14" s="641"/>
      <c r="CT14" s="641"/>
      <c r="CU14" s="641"/>
      <c r="CV14" s="641"/>
      <c r="CW14" s="641"/>
      <c r="CX14" s="641"/>
      <c r="CY14" s="642"/>
      <c r="CZ14" s="677">
        <v>1.6</v>
      </c>
      <c r="DA14" s="677"/>
      <c r="DB14" s="677"/>
      <c r="DC14" s="677"/>
      <c r="DD14" s="646">
        <v>327891</v>
      </c>
      <c r="DE14" s="641"/>
      <c r="DF14" s="641"/>
      <c r="DG14" s="641"/>
      <c r="DH14" s="641"/>
      <c r="DI14" s="641"/>
      <c r="DJ14" s="641"/>
      <c r="DK14" s="641"/>
      <c r="DL14" s="641"/>
      <c r="DM14" s="641"/>
      <c r="DN14" s="641"/>
      <c r="DO14" s="641"/>
      <c r="DP14" s="642"/>
      <c r="DQ14" s="646">
        <v>399633</v>
      </c>
      <c r="DR14" s="641"/>
      <c r="DS14" s="641"/>
      <c r="DT14" s="641"/>
      <c r="DU14" s="641"/>
      <c r="DV14" s="641"/>
      <c r="DW14" s="641"/>
      <c r="DX14" s="641"/>
      <c r="DY14" s="641"/>
      <c r="DZ14" s="641"/>
      <c r="EA14" s="641"/>
      <c r="EB14" s="641"/>
      <c r="EC14" s="684"/>
    </row>
    <row r="15" spans="2:143" ht="11.25" customHeight="1" x14ac:dyDescent="0.15">
      <c r="B15" s="637" t="s">
        <v>257</v>
      </c>
      <c r="C15" s="638"/>
      <c r="D15" s="638"/>
      <c r="E15" s="638"/>
      <c r="F15" s="638"/>
      <c r="G15" s="638"/>
      <c r="H15" s="638"/>
      <c r="I15" s="638"/>
      <c r="J15" s="638"/>
      <c r="K15" s="638"/>
      <c r="L15" s="638"/>
      <c r="M15" s="638"/>
      <c r="N15" s="638"/>
      <c r="O15" s="638"/>
      <c r="P15" s="638"/>
      <c r="Q15" s="639"/>
      <c r="R15" s="640" t="s">
        <v>226</v>
      </c>
      <c r="S15" s="641"/>
      <c r="T15" s="641"/>
      <c r="U15" s="641"/>
      <c r="V15" s="641"/>
      <c r="W15" s="641"/>
      <c r="X15" s="641"/>
      <c r="Y15" s="642"/>
      <c r="Z15" s="677" t="s">
        <v>226</v>
      </c>
      <c r="AA15" s="677"/>
      <c r="AB15" s="677"/>
      <c r="AC15" s="677"/>
      <c r="AD15" s="678" t="s">
        <v>226</v>
      </c>
      <c r="AE15" s="678"/>
      <c r="AF15" s="678"/>
      <c r="AG15" s="678"/>
      <c r="AH15" s="678"/>
      <c r="AI15" s="678"/>
      <c r="AJ15" s="678"/>
      <c r="AK15" s="678"/>
      <c r="AL15" s="643" t="s">
        <v>226</v>
      </c>
      <c r="AM15" s="644"/>
      <c r="AN15" s="644"/>
      <c r="AO15" s="679"/>
      <c r="AP15" s="637" t="s">
        <v>258</v>
      </c>
      <c r="AQ15" s="638"/>
      <c r="AR15" s="638"/>
      <c r="AS15" s="638"/>
      <c r="AT15" s="638"/>
      <c r="AU15" s="638"/>
      <c r="AV15" s="638"/>
      <c r="AW15" s="638"/>
      <c r="AX15" s="638"/>
      <c r="AY15" s="638"/>
      <c r="AZ15" s="638"/>
      <c r="BA15" s="638"/>
      <c r="BB15" s="638"/>
      <c r="BC15" s="638"/>
      <c r="BD15" s="638"/>
      <c r="BE15" s="638"/>
      <c r="BF15" s="639"/>
      <c r="BG15" s="640">
        <v>191088</v>
      </c>
      <c r="BH15" s="641"/>
      <c r="BI15" s="641"/>
      <c r="BJ15" s="641"/>
      <c r="BK15" s="641"/>
      <c r="BL15" s="641"/>
      <c r="BM15" s="641"/>
      <c r="BN15" s="642"/>
      <c r="BO15" s="677">
        <v>5.2</v>
      </c>
      <c r="BP15" s="677"/>
      <c r="BQ15" s="677"/>
      <c r="BR15" s="677"/>
      <c r="BS15" s="646" t="s">
        <v>128</v>
      </c>
      <c r="BT15" s="641"/>
      <c r="BU15" s="641"/>
      <c r="BV15" s="641"/>
      <c r="BW15" s="641"/>
      <c r="BX15" s="641"/>
      <c r="BY15" s="641"/>
      <c r="BZ15" s="641"/>
      <c r="CA15" s="641"/>
      <c r="CB15" s="684"/>
      <c r="CD15" s="673" t="s">
        <v>259</v>
      </c>
      <c r="CE15" s="674"/>
      <c r="CF15" s="674"/>
      <c r="CG15" s="674"/>
      <c r="CH15" s="674"/>
      <c r="CI15" s="674"/>
      <c r="CJ15" s="674"/>
      <c r="CK15" s="674"/>
      <c r="CL15" s="674"/>
      <c r="CM15" s="674"/>
      <c r="CN15" s="674"/>
      <c r="CO15" s="674"/>
      <c r="CP15" s="674"/>
      <c r="CQ15" s="675"/>
      <c r="CR15" s="640">
        <v>1450174</v>
      </c>
      <c r="CS15" s="641"/>
      <c r="CT15" s="641"/>
      <c r="CU15" s="641"/>
      <c r="CV15" s="641"/>
      <c r="CW15" s="641"/>
      <c r="CX15" s="641"/>
      <c r="CY15" s="642"/>
      <c r="CZ15" s="677">
        <v>3.1</v>
      </c>
      <c r="DA15" s="677"/>
      <c r="DB15" s="677"/>
      <c r="DC15" s="677"/>
      <c r="DD15" s="646">
        <v>386942</v>
      </c>
      <c r="DE15" s="641"/>
      <c r="DF15" s="641"/>
      <c r="DG15" s="641"/>
      <c r="DH15" s="641"/>
      <c r="DI15" s="641"/>
      <c r="DJ15" s="641"/>
      <c r="DK15" s="641"/>
      <c r="DL15" s="641"/>
      <c r="DM15" s="641"/>
      <c r="DN15" s="641"/>
      <c r="DO15" s="641"/>
      <c r="DP15" s="642"/>
      <c r="DQ15" s="646">
        <v>1093649</v>
      </c>
      <c r="DR15" s="641"/>
      <c r="DS15" s="641"/>
      <c r="DT15" s="641"/>
      <c r="DU15" s="641"/>
      <c r="DV15" s="641"/>
      <c r="DW15" s="641"/>
      <c r="DX15" s="641"/>
      <c r="DY15" s="641"/>
      <c r="DZ15" s="641"/>
      <c r="EA15" s="641"/>
      <c r="EB15" s="641"/>
      <c r="EC15" s="684"/>
    </row>
    <row r="16" spans="2:143" ht="11.25" customHeight="1" x14ac:dyDescent="0.15">
      <c r="B16" s="637" t="s">
        <v>260</v>
      </c>
      <c r="C16" s="638"/>
      <c r="D16" s="638"/>
      <c r="E16" s="638"/>
      <c r="F16" s="638"/>
      <c r="G16" s="638"/>
      <c r="H16" s="638"/>
      <c r="I16" s="638"/>
      <c r="J16" s="638"/>
      <c r="K16" s="638"/>
      <c r="L16" s="638"/>
      <c r="M16" s="638"/>
      <c r="N16" s="638"/>
      <c r="O16" s="638"/>
      <c r="P16" s="638"/>
      <c r="Q16" s="639"/>
      <c r="R16" s="640">
        <v>2831</v>
      </c>
      <c r="S16" s="641"/>
      <c r="T16" s="641"/>
      <c r="U16" s="641"/>
      <c r="V16" s="641"/>
      <c r="W16" s="641"/>
      <c r="X16" s="641"/>
      <c r="Y16" s="642"/>
      <c r="Z16" s="677">
        <v>0</v>
      </c>
      <c r="AA16" s="677"/>
      <c r="AB16" s="677"/>
      <c r="AC16" s="677"/>
      <c r="AD16" s="678">
        <v>2831</v>
      </c>
      <c r="AE16" s="678"/>
      <c r="AF16" s="678"/>
      <c r="AG16" s="678"/>
      <c r="AH16" s="678"/>
      <c r="AI16" s="678"/>
      <c r="AJ16" s="678"/>
      <c r="AK16" s="678"/>
      <c r="AL16" s="643">
        <v>0</v>
      </c>
      <c r="AM16" s="644"/>
      <c r="AN16" s="644"/>
      <c r="AO16" s="679"/>
      <c r="AP16" s="637" t="s">
        <v>261</v>
      </c>
      <c r="AQ16" s="638"/>
      <c r="AR16" s="638"/>
      <c r="AS16" s="638"/>
      <c r="AT16" s="638"/>
      <c r="AU16" s="638"/>
      <c r="AV16" s="638"/>
      <c r="AW16" s="638"/>
      <c r="AX16" s="638"/>
      <c r="AY16" s="638"/>
      <c r="AZ16" s="638"/>
      <c r="BA16" s="638"/>
      <c r="BB16" s="638"/>
      <c r="BC16" s="638"/>
      <c r="BD16" s="638"/>
      <c r="BE16" s="638"/>
      <c r="BF16" s="639"/>
      <c r="BG16" s="640" t="s">
        <v>226</v>
      </c>
      <c r="BH16" s="641"/>
      <c r="BI16" s="641"/>
      <c r="BJ16" s="641"/>
      <c r="BK16" s="641"/>
      <c r="BL16" s="641"/>
      <c r="BM16" s="641"/>
      <c r="BN16" s="642"/>
      <c r="BO16" s="677" t="s">
        <v>128</v>
      </c>
      <c r="BP16" s="677"/>
      <c r="BQ16" s="677"/>
      <c r="BR16" s="677"/>
      <c r="BS16" s="646" t="s">
        <v>128</v>
      </c>
      <c r="BT16" s="641"/>
      <c r="BU16" s="641"/>
      <c r="BV16" s="641"/>
      <c r="BW16" s="641"/>
      <c r="BX16" s="641"/>
      <c r="BY16" s="641"/>
      <c r="BZ16" s="641"/>
      <c r="CA16" s="641"/>
      <c r="CB16" s="684"/>
      <c r="CD16" s="673" t="s">
        <v>262</v>
      </c>
      <c r="CE16" s="674"/>
      <c r="CF16" s="674"/>
      <c r="CG16" s="674"/>
      <c r="CH16" s="674"/>
      <c r="CI16" s="674"/>
      <c r="CJ16" s="674"/>
      <c r="CK16" s="674"/>
      <c r="CL16" s="674"/>
      <c r="CM16" s="674"/>
      <c r="CN16" s="674"/>
      <c r="CO16" s="674"/>
      <c r="CP16" s="674"/>
      <c r="CQ16" s="675"/>
      <c r="CR16" s="640">
        <v>13849892</v>
      </c>
      <c r="CS16" s="641"/>
      <c r="CT16" s="641"/>
      <c r="CU16" s="641"/>
      <c r="CV16" s="641"/>
      <c r="CW16" s="641"/>
      <c r="CX16" s="641"/>
      <c r="CY16" s="642"/>
      <c r="CZ16" s="677">
        <v>29.6</v>
      </c>
      <c r="DA16" s="677"/>
      <c r="DB16" s="677"/>
      <c r="DC16" s="677"/>
      <c r="DD16" s="646" t="s">
        <v>226</v>
      </c>
      <c r="DE16" s="641"/>
      <c r="DF16" s="641"/>
      <c r="DG16" s="641"/>
      <c r="DH16" s="641"/>
      <c r="DI16" s="641"/>
      <c r="DJ16" s="641"/>
      <c r="DK16" s="641"/>
      <c r="DL16" s="641"/>
      <c r="DM16" s="641"/>
      <c r="DN16" s="641"/>
      <c r="DO16" s="641"/>
      <c r="DP16" s="642"/>
      <c r="DQ16" s="646">
        <v>660385</v>
      </c>
      <c r="DR16" s="641"/>
      <c r="DS16" s="641"/>
      <c r="DT16" s="641"/>
      <c r="DU16" s="641"/>
      <c r="DV16" s="641"/>
      <c r="DW16" s="641"/>
      <c r="DX16" s="641"/>
      <c r="DY16" s="641"/>
      <c r="DZ16" s="641"/>
      <c r="EA16" s="641"/>
      <c r="EB16" s="641"/>
      <c r="EC16" s="684"/>
    </row>
    <row r="17" spans="2:133" ht="11.25" customHeight="1" x14ac:dyDescent="0.15">
      <c r="B17" s="637" t="s">
        <v>263</v>
      </c>
      <c r="C17" s="638"/>
      <c r="D17" s="638"/>
      <c r="E17" s="638"/>
      <c r="F17" s="638"/>
      <c r="G17" s="638"/>
      <c r="H17" s="638"/>
      <c r="I17" s="638"/>
      <c r="J17" s="638"/>
      <c r="K17" s="638"/>
      <c r="L17" s="638"/>
      <c r="M17" s="638"/>
      <c r="N17" s="638"/>
      <c r="O17" s="638"/>
      <c r="P17" s="638"/>
      <c r="Q17" s="639"/>
      <c r="R17" s="640">
        <v>121914</v>
      </c>
      <c r="S17" s="641"/>
      <c r="T17" s="641"/>
      <c r="U17" s="641"/>
      <c r="V17" s="641"/>
      <c r="W17" s="641"/>
      <c r="X17" s="641"/>
      <c r="Y17" s="642"/>
      <c r="Z17" s="677">
        <v>0.3</v>
      </c>
      <c r="AA17" s="677"/>
      <c r="AB17" s="677"/>
      <c r="AC17" s="677"/>
      <c r="AD17" s="678">
        <v>121914</v>
      </c>
      <c r="AE17" s="678"/>
      <c r="AF17" s="678"/>
      <c r="AG17" s="678"/>
      <c r="AH17" s="678"/>
      <c r="AI17" s="678"/>
      <c r="AJ17" s="678"/>
      <c r="AK17" s="678"/>
      <c r="AL17" s="643">
        <v>1.7</v>
      </c>
      <c r="AM17" s="644"/>
      <c r="AN17" s="644"/>
      <c r="AO17" s="679"/>
      <c r="AP17" s="637" t="s">
        <v>264</v>
      </c>
      <c r="AQ17" s="638"/>
      <c r="AR17" s="638"/>
      <c r="AS17" s="638"/>
      <c r="AT17" s="638"/>
      <c r="AU17" s="638"/>
      <c r="AV17" s="638"/>
      <c r="AW17" s="638"/>
      <c r="AX17" s="638"/>
      <c r="AY17" s="638"/>
      <c r="AZ17" s="638"/>
      <c r="BA17" s="638"/>
      <c r="BB17" s="638"/>
      <c r="BC17" s="638"/>
      <c r="BD17" s="638"/>
      <c r="BE17" s="638"/>
      <c r="BF17" s="639"/>
      <c r="BG17" s="640" t="s">
        <v>226</v>
      </c>
      <c r="BH17" s="641"/>
      <c r="BI17" s="641"/>
      <c r="BJ17" s="641"/>
      <c r="BK17" s="641"/>
      <c r="BL17" s="641"/>
      <c r="BM17" s="641"/>
      <c r="BN17" s="642"/>
      <c r="BO17" s="677" t="s">
        <v>226</v>
      </c>
      <c r="BP17" s="677"/>
      <c r="BQ17" s="677"/>
      <c r="BR17" s="677"/>
      <c r="BS17" s="646" t="s">
        <v>128</v>
      </c>
      <c r="BT17" s="641"/>
      <c r="BU17" s="641"/>
      <c r="BV17" s="641"/>
      <c r="BW17" s="641"/>
      <c r="BX17" s="641"/>
      <c r="BY17" s="641"/>
      <c r="BZ17" s="641"/>
      <c r="CA17" s="641"/>
      <c r="CB17" s="684"/>
      <c r="CD17" s="673" t="s">
        <v>265</v>
      </c>
      <c r="CE17" s="674"/>
      <c r="CF17" s="674"/>
      <c r="CG17" s="674"/>
      <c r="CH17" s="674"/>
      <c r="CI17" s="674"/>
      <c r="CJ17" s="674"/>
      <c r="CK17" s="674"/>
      <c r="CL17" s="674"/>
      <c r="CM17" s="674"/>
      <c r="CN17" s="674"/>
      <c r="CO17" s="674"/>
      <c r="CP17" s="674"/>
      <c r="CQ17" s="675"/>
      <c r="CR17" s="640">
        <v>940621</v>
      </c>
      <c r="CS17" s="641"/>
      <c r="CT17" s="641"/>
      <c r="CU17" s="641"/>
      <c r="CV17" s="641"/>
      <c r="CW17" s="641"/>
      <c r="CX17" s="641"/>
      <c r="CY17" s="642"/>
      <c r="CZ17" s="677">
        <v>2</v>
      </c>
      <c r="DA17" s="677"/>
      <c r="DB17" s="677"/>
      <c r="DC17" s="677"/>
      <c r="DD17" s="646" t="s">
        <v>226</v>
      </c>
      <c r="DE17" s="641"/>
      <c r="DF17" s="641"/>
      <c r="DG17" s="641"/>
      <c r="DH17" s="641"/>
      <c r="DI17" s="641"/>
      <c r="DJ17" s="641"/>
      <c r="DK17" s="641"/>
      <c r="DL17" s="641"/>
      <c r="DM17" s="641"/>
      <c r="DN17" s="641"/>
      <c r="DO17" s="641"/>
      <c r="DP17" s="642"/>
      <c r="DQ17" s="646">
        <v>885376</v>
      </c>
      <c r="DR17" s="641"/>
      <c r="DS17" s="641"/>
      <c r="DT17" s="641"/>
      <c r="DU17" s="641"/>
      <c r="DV17" s="641"/>
      <c r="DW17" s="641"/>
      <c r="DX17" s="641"/>
      <c r="DY17" s="641"/>
      <c r="DZ17" s="641"/>
      <c r="EA17" s="641"/>
      <c r="EB17" s="641"/>
      <c r="EC17" s="684"/>
    </row>
    <row r="18" spans="2:133" ht="11.25" customHeight="1" x14ac:dyDescent="0.15">
      <c r="B18" s="637" t="s">
        <v>266</v>
      </c>
      <c r="C18" s="638"/>
      <c r="D18" s="638"/>
      <c r="E18" s="638"/>
      <c r="F18" s="638"/>
      <c r="G18" s="638"/>
      <c r="H18" s="638"/>
      <c r="I18" s="638"/>
      <c r="J18" s="638"/>
      <c r="K18" s="638"/>
      <c r="L18" s="638"/>
      <c r="M18" s="638"/>
      <c r="N18" s="638"/>
      <c r="O18" s="638"/>
      <c r="P18" s="638"/>
      <c r="Q18" s="639"/>
      <c r="R18" s="640">
        <v>42567</v>
      </c>
      <c r="S18" s="641"/>
      <c r="T18" s="641"/>
      <c r="U18" s="641"/>
      <c r="V18" s="641"/>
      <c r="W18" s="641"/>
      <c r="X18" s="641"/>
      <c r="Y18" s="642"/>
      <c r="Z18" s="677">
        <v>0.1</v>
      </c>
      <c r="AA18" s="677"/>
      <c r="AB18" s="677"/>
      <c r="AC18" s="677"/>
      <c r="AD18" s="678">
        <v>42567</v>
      </c>
      <c r="AE18" s="678"/>
      <c r="AF18" s="678"/>
      <c r="AG18" s="678"/>
      <c r="AH18" s="678"/>
      <c r="AI18" s="678"/>
      <c r="AJ18" s="678"/>
      <c r="AK18" s="678"/>
      <c r="AL18" s="643">
        <v>0.6</v>
      </c>
      <c r="AM18" s="644"/>
      <c r="AN18" s="644"/>
      <c r="AO18" s="679"/>
      <c r="AP18" s="637" t="s">
        <v>267</v>
      </c>
      <c r="AQ18" s="638"/>
      <c r="AR18" s="638"/>
      <c r="AS18" s="638"/>
      <c r="AT18" s="638"/>
      <c r="AU18" s="638"/>
      <c r="AV18" s="638"/>
      <c r="AW18" s="638"/>
      <c r="AX18" s="638"/>
      <c r="AY18" s="638"/>
      <c r="AZ18" s="638"/>
      <c r="BA18" s="638"/>
      <c r="BB18" s="638"/>
      <c r="BC18" s="638"/>
      <c r="BD18" s="638"/>
      <c r="BE18" s="638"/>
      <c r="BF18" s="639"/>
      <c r="BG18" s="640" t="s">
        <v>128</v>
      </c>
      <c r="BH18" s="641"/>
      <c r="BI18" s="641"/>
      <c r="BJ18" s="641"/>
      <c r="BK18" s="641"/>
      <c r="BL18" s="641"/>
      <c r="BM18" s="641"/>
      <c r="BN18" s="642"/>
      <c r="BO18" s="677" t="s">
        <v>226</v>
      </c>
      <c r="BP18" s="677"/>
      <c r="BQ18" s="677"/>
      <c r="BR18" s="677"/>
      <c r="BS18" s="646" t="s">
        <v>226</v>
      </c>
      <c r="BT18" s="641"/>
      <c r="BU18" s="641"/>
      <c r="BV18" s="641"/>
      <c r="BW18" s="641"/>
      <c r="BX18" s="641"/>
      <c r="BY18" s="641"/>
      <c r="BZ18" s="641"/>
      <c r="CA18" s="641"/>
      <c r="CB18" s="684"/>
      <c r="CD18" s="673" t="s">
        <v>268</v>
      </c>
      <c r="CE18" s="674"/>
      <c r="CF18" s="674"/>
      <c r="CG18" s="674"/>
      <c r="CH18" s="674"/>
      <c r="CI18" s="674"/>
      <c r="CJ18" s="674"/>
      <c r="CK18" s="674"/>
      <c r="CL18" s="674"/>
      <c r="CM18" s="674"/>
      <c r="CN18" s="674"/>
      <c r="CO18" s="674"/>
      <c r="CP18" s="674"/>
      <c r="CQ18" s="675"/>
      <c r="CR18" s="640" t="s">
        <v>226</v>
      </c>
      <c r="CS18" s="641"/>
      <c r="CT18" s="641"/>
      <c r="CU18" s="641"/>
      <c r="CV18" s="641"/>
      <c r="CW18" s="641"/>
      <c r="CX18" s="641"/>
      <c r="CY18" s="642"/>
      <c r="CZ18" s="677" t="s">
        <v>226</v>
      </c>
      <c r="DA18" s="677"/>
      <c r="DB18" s="677"/>
      <c r="DC18" s="677"/>
      <c r="DD18" s="646" t="s">
        <v>226</v>
      </c>
      <c r="DE18" s="641"/>
      <c r="DF18" s="641"/>
      <c r="DG18" s="641"/>
      <c r="DH18" s="641"/>
      <c r="DI18" s="641"/>
      <c r="DJ18" s="641"/>
      <c r="DK18" s="641"/>
      <c r="DL18" s="641"/>
      <c r="DM18" s="641"/>
      <c r="DN18" s="641"/>
      <c r="DO18" s="641"/>
      <c r="DP18" s="642"/>
      <c r="DQ18" s="646" t="s">
        <v>226</v>
      </c>
      <c r="DR18" s="641"/>
      <c r="DS18" s="641"/>
      <c r="DT18" s="641"/>
      <c r="DU18" s="641"/>
      <c r="DV18" s="641"/>
      <c r="DW18" s="641"/>
      <c r="DX18" s="641"/>
      <c r="DY18" s="641"/>
      <c r="DZ18" s="641"/>
      <c r="EA18" s="641"/>
      <c r="EB18" s="641"/>
      <c r="EC18" s="684"/>
    </row>
    <row r="19" spans="2:133" ht="11.25" customHeight="1" x14ac:dyDescent="0.15">
      <c r="B19" s="637" t="s">
        <v>269</v>
      </c>
      <c r="C19" s="638"/>
      <c r="D19" s="638"/>
      <c r="E19" s="638"/>
      <c r="F19" s="638"/>
      <c r="G19" s="638"/>
      <c r="H19" s="638"/>
      <c r="I19" s="638"/>
      <c r="J19" s="638"/>
      <c r="K19" s="638"/>
      <c r="L19" s="638"/>
      <c r="M19" s="638"/>
      <c r="N19" s="638"/>
      <c r="O19" s="638"/>
      <c r="P19" s="638"/>
      <c r="Q19" s="639"/>
      <c r="R19" s="640">
        <v>1490</v>
      </c>
      <c r="S19" s="641"/>
      <c r="T19" s="641"/>
      <c r="U19" s="641"/>
      <c r="V19" s="641"/>
      <c r="W19" s="641"/>
      <c r="X19" s="641"/>
      <c r="Y19" s="642"/>
      <c r="Z19" s="677">
        <v>0</v>
      </c>
      <c r="AA19" s="677"/>
      <c r="AB19" s="677"/>
      <c r="AC19" s="677"/>
      <c r="AD19" s="678">
        <v>1490</v>
      </c>
      <c r="AE19" s="678"/>
      <c r="AF19" s="678"/>
      <c r="AG19" s="678"/>
      <c r="AH19" s="678"/>
      <c r="AI19" s="678"/>
      <c r="AJ19" s="678"/>
      <c r="AK19" s="678"/>
      <c r="AL19" s="643">
        <v>0</v>
      </c>
      <c r="AM19" s="644"/>
      <c r="AN19" s="644"/>
      <c r="AO19" s="679"/>
      <c r="AP19" s="637" t="s">
        <v>270</v>
      </c>
      <c r="AQ19" s="638"/>
      <c r="AR19" s="638"/>
      <c r="AS19" s="638"/>
      <c r="AT19" s="638"/>
      <c r="AU19" s="638"/>
      <c r="AV19" s="638"/>
      <c r="AW19" s="638"/>
      <c r="AX19" s="638"/>
      <c r="AY19" s="638"/>
      <c r="AZ19" s="638"/>
      <c r="BA19" s="638"/>
      <c r="BB19" s="638"/>
      <c r="BC19" s="638"/>
      <c r="BD19" s="638"/>
      <c r="BE19" s="638"/>
      <c r="BF19" s="639"/>
      <c r="BG19" s="640">
        <v>2949</v>
      </c>
      <c r="BH19" s="641"/>
      <c r="BI19" s="641"/>
      <c r="BJ19" s="641"/>
      <c r="BK19" s="641"/>
      <c r="BL19" s="641"/>
      <c r="BM19" s="641"/>
      <c r="BN19" s="642"/>
      <c r="BO19" s="677">
        <v>0.1</v>
      </c>
      <c r="BP19" s="677"/>
      <c r="BQ19" s="677"/>
      <c r="BR19" s="677"/>
      <c r="BS19" s="646" t="s">
        <v>128</v>
      </c>
      <c r="BT19" s="641"/>
      <c r="BU19" s="641"/>
      <c r="BV19" s="641"/>
      <c r="BW19" s="641"/>
      <c r="BX19" s="641"/>
      <c r="BY19" s="641"/>
      <c r="BZ19" s="641"/>
      <c r="CA19" s="641"/>
      <c r="CB19" s="684"/>
      <c r="CD19" s="673" t="s">
        <v>271</v>
      </c>
      <c r="CE19" s="674"/>
      <c r="CF19" s="674"/>
      <c r="CG19" s="674"/>
      <c r="CH19" s="674"/>
      <c r="CI19" s="674"/>
      <c r="CJ19" s="674"/>
      <c r="CK19" s="674"/>
      <c r="CL19" s="674"/>
      <c r="CM19" s="674"/>
      <c r="CN19" s="674"/>
      <c r="CO19" s="674"/>
      <c r="CP19" s="674"/>
      <c r="CQ19" s="675"/>
      <c r="CR19" s="640" t="s">
        <v>128</v>
      </c>
      <c r="CS19" s="641"/>
      <c r="CT19" s="641"/>
      <c r="CU19" s="641"/>
      <c r="CV19" s="641"/>
      <c r="CW19" s="641"/>
      <c r="CX19" s="641"/>
      <c r="CY19" s="642"/>
      <c r="CZ19" s="677" t="s">
        <v>128</v>
      </c>
      <c r="DA19" s="677"/>
      <c r="DB19" s="677"/>
      <c r="DC19" s="677"/>
      <c r="DD19" s="646" t="s">
        <v>226</v>
      </c>
      <c r="DE19" s="641"/>
      <c r="DF19" s="641"/>
      <c r="DG19" s="641"/>
      <c r="DH19" s="641"/>
      <c r="DI19" s="641"/>
      <c r="DJ19" s="641"/>
      <c r="DK19" s="641"/>
      <c r="DL19" s="641"/>
      <c r="DM19" s="641"/>
      <c r="DN19" s="641"/>
      <c r="DO19" s="641"/>
      <c r="DP19" s="642"/>
      <c r="DQ19" s="646" t="s">
        <v>226</v>
      </c>
      <c r="DR19" s="641"/>
      <c r="DS19" s="641"/>
      <c r="DT19" s="641"/>
      <c r="DU19" s="641"/>
      <c r="DV19" s="641"/>
      <c r="DW19" s="641"/>
      <c r="DX19" s="641"/>
      <c r="DY19" s="641"/>
      <c r="DZ19" s="641"/>
      <c r="EA19" s="641"/>
      <c r="EB19" s="641"/>
      <c r="EC19" s="684"/>
    </row>
    <row r="20" spans="2:133" ht="11.25" customHeight="1" x14ac:dyDescent="0.15">
      <c r="B20" s="637" t="s">
        <v>272</v>
      </c>
      <c r="C20" s="638"/>
      <c r="D20" s="638"/>
      <c r="E20" s="638"/>
      <c r="F20" s="638"/>
      <c r="G20" s="638"/>
      <c r="H20" s="638"/>
      <c r="I20" s="638"/>
      <c r="J20" s="638"/>
      <c r="K20" s="638"/>
      <c r="L20" s="638"/>
      <c r="M20" s="638"/>
      <c r="N20" s="638"/>
      <c r="O20" s="638"/>
      <c r="P20" s="638"/>
      <c r="Q20" s="639"/>
      <c r="R20" s="640">
        <v>671</v>
      </c>
      <c r="S20" s="641"/>
      <c r="T20" s="641"/>
      <c r="U20" s="641"/>
      <c r="V20" s="641"/>
      <c r="W20" s="641"/>
      <c r="X20" s="641"/>
      <c r="Y20" s="642"/>
      <c r="Z20" s="677">
        <v>0</v>
      </c>
      <c r="AA20" s="677"/>
      <c r="AB20" s="677"/>
      <c r="AC20" s="677"/>
      <c r="AD20" s="678">
        <v>671</v>
      </c>
      <c r="AE20" s="678"/>
      <c r="AF20" s="678"/>
      <c r="AG20" s="678"/>
      <c r="AH20" s="678"/>
      <c r="AI20" s="678"/>
      <c r="AJ20" s="678"/>
      <c r="AK20" s="678"/>
      <c r="AL20" s="643">
        <v>0</v>
      </c>
      <c r="AM20" s="644"/>
      <c r="AN20" s="644"/>
      <c r="AO20" s="679"/>
      <c r="AP20" s="637" t="s">
        <v>273</v>
      </c>
      <c r="AQ20" s="638"/>
      <c r="AR20" s="638"/>
      <c r="AS20" s="638"/>
      <c r="AT20" s="638"/>
      <c r="AU20" s="638"/>
      <c r="AV20" s="638"/>
      <c r="AW20" s="638"/>
      <c r="AX20" s="638"/>
      <c r="AY20" s="638"/>
      <c r="AZ20" s="638"/>
      <c r="BA20" s="638"/>
      <c r="BB20" s="638"/>
      <c r="BC20" s="638"/>
      <c r="BD20" s="638"/>
      <c r="BE20" s="638"/>
      <c r="BF20" s="639"/>
      <c r="BG20" s="640">
        <v>2949</v>
      </c>
      <c r="BH20" s="641"/>
      <c r="BI20" s="641"/>
      <c r="BJ20" s="641"/>
      <c r="BK20" s="641"/>
      <c r="BL20" s="641"/>
      <c r="BM20" s="641"/>
      <c r="BN20" s="642"/>
      <c r="BO20" s="677">
        <v>0.1</v>
      </c>
      <c r="BP20" s="677"/>
      <c r="BQ20" s="677"/>
      <c r="BR20" s="677"/>
      <c r="BS20" s="646" t="s">
        <v>226</v>
      </c>
      <c r="BT20" s="641"/>
      <c r="BU20" s="641"/>
      <c r="BV20" s="641"/>
      <c r="BW20" s="641"/>
      <c r="BX20" s="641"/>
      <c r="BY20" s="641"/>
      <c r="BZ20" s="641"/>
      <c r="CA20" s="641"/>
      <c r="CB20" s="684"/>
      <c r="CD20" s="673" t="s">
        <v>274</v>
      </c>
      <c r="CE20" s="674"/>
      <c r="CF20" s="674"/>
      <c r="CG20" s="674"/>
      <c r="CH20" s="674"/>
      <c r="CI20" s="674"/>
      <c r="CJ20" s="674"/>
      <c r="CK20" s="674"/>
      <c r="CL20" s="674"/>
      <c r="CM20" s="674"/>
      <c r="CN20" s="674"/>
      <c r="CO20" s="674"/>
      <c r="CP20" s="674"/>
      <c r="CQ20" s="675"/>
      <c r="CR20" s="640">
        <v>46791008</v>
      </c>
      <c r="CS20" s="641"/>
      <c r="CT20" s="641"/>
      <c r="CU20" s="641"/>
      <c r="CV20" s="641"/>
      <c r="CW20" s="641"/>
      <c r="CX20" s="641"/>
      <c r="CY20" s="642"/>
      <c r="CZ20" s="677">
        <v>100</v>
      </c>
      <c r="DA20" s="677"/>
      <c r="DB20" s="677"/>
      <c r="DC20" s="677"/>
      <c r="DD20" s="646">
        <v>20646106</v>
      </c>
      <c r="DE20" s="641"/>
      <c r="DF20" s="641"/>
      <c r="DG20" s="641"/>
      <c r="DH20" s="641"/>
      <c r="DI20" s="641"/>
      <c r="DJ20" s="641"/>
      <c r="DK20" s="641"/>
      <c r="DL20" s="641"/>
      <c r="DM20" s="641"/>
      <c r="DN20" s="641"/>
      <c r="DO20" s="641"/>
      <c r="DP20" s="642"/>
      <c r="DQ20" s="646">
        <v>9590440</v>
      </c>
      <c r="DR20" s="641"/>
      <c r="DS20" s="641"/>
      <c r="DT20" s="641"/>
      <c r="DU20" s="641"/>
      <c r="DV20" s="641"/>
      <c r="DW20" s="641"/>
      <c r="DX20" s="641"/>
      <c r="DY20" s="641"/>
      <c r="DZ20" s="641"/>
      <c r="EA20" s="641"/>
      <c r="EB20" s="641"/>
      <c r="EC20" s="684"/>
    </row>
    <row r="21" spans="2:133" ht="11.25" customHeight="1" x14ac:dyDescent="0.15">
      <c r="B21" s="637" t="s">
        <v>275</v>
      </c>
      <c r="C21" s="638"/>
      <c r="D21" s="638"/>
      <c r="E21" s="638"/>
      <c r="F21" s="638"/>
      <c r="G21" s="638"/>
      <c r="H21" s="638"/>
      <c r="I21" s="638"/>
      <c r="J21" s="638"/>
      <c r="K21" s="638"/>
      <c r="L21" s="638"/>
      <c r="M21" s="638"/>
      <c r="N21" s="638"/>
      <c r="O21" s="638"/>
      <c r="P21" s="638"/>
      <c r="Q21" s="639"/>
      <c r="R21" s="640">
        <v>77186</v>
      </c>
      <c r="S21" s="641"/>
      <c r="T21" s="641"/>
      <c r="U21" s="641"/>
      <c r="V21" s="641"/>
      <c r="W21" s="641"/>
      <c r="X21" s="641"/>
      <c r="Y21" s="642"/>
      <c r="Z21" s="677">
        <v>0.2</v>
      </c>
      <c r="AA21" s="677"/>
      <c r="AB21" s="677"/>
      <c r="AC21" s="677"/>
      <c r="AD21" s="678">
        <v>77186</v>
      </c>
      <c r="AE21" s="678"/>
      <c r="AF21" s="678"/>
      <c r="AG21" s="678"/>
      <c r="AH21" s="678"/>
      <c r="AI21" s="678"/>
      <c r="AJ21" s="678"/>
      <c r="AK21" s="678"/>
      <c r="AL21" s="643">
        <v>1.1000000000000001</v>
      </c>
      <c r="AM21" s="644"/>
      <c r="AN21" s="644"/>
      <c r="AO21" s="679"/>
      <c r="AP21" s="735" t="s">
        <v>276</v>
      </c>
      <c r="AQ21" s="742"/>
      <c r="AR21" s="742"/>
      <c r="AS21" s="742"/>
      <c r="AT21" s="742"/>
      <c r="AU21" s="742"/>
      <c r="AV21" s="742"/>
      <c r="AW21" s="742"/>
      <c r="AX21" s="742"/>
      <c r="AY21" s="742"/>
      <c r="AZ21" s="742"/>
      <c r="BA21" s="742"/>
      <c r="BB21" s="742"/>
      <c r="BC21" s="742"/>
      <c r="BD21" s="742"/>
      <c r="BE21" s="742"/>
      <c r="BF21" s="737"/>
      <c r="BG21" s="640">
        <v>2949</v>
      </c>
      <c r="BH21" s="641"/>
      <c r="BI21" s="641"/>
      <c r="BJ21" s="641"/>
      <c r="BK21" s="641"/>
      <c r="BL21" s="641"/>
      <c r="BM21" s="641"/>
      <c r="BN21" s="642"/>
      <c r="BO21" s="677">
        <v>0.1</v>
      </c>
      <c r="BP21" s="677"/>
      <c r="BQ21" s="677"/>
      <c r="BR21" s="677"/>
      <c r="BS21" s="646" t="s">
        <v>226</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277</v>
      </c>
      <c r="C22" s="638"/>
      <c r="D22" s="638"/>
      <c r="E22" s="638"/>
      <c r="F22" s="638"/>
      <c r="G22" s="638"/>
      <c r="H22" s="638"/>
      <c r="I22" s="638"/>
      <c r="J22" s="638"/>
      <c r="K22" s="638"/>
      <c r="L22" s="638"/>
      <c r="M22" s="638"/>
      <c r="N22" s="638"/>
      <c r="O22" s="638"/>
      <c r="P22" s="638"/>
      <c r="Q22" s="639"/>
      <c r="R22" s="640">
        <v>4033072</v>
      </c>
      <c r="S22" s="641"/>
      <c r="T22" s="641"/>
      <c r="U22" s="641"/>
      <c r="V22" s="641"/>
      <c r="W22" s="641"/>
      <c r="X22" s="641"/>
      <c r="Y22" s="642"/>
      <c r="Z22" s="677">
        <v>8.3000000000000007</v>
      </c>
      <c r="AA22" s="677"/>
      <c r="AB22" s="677"/>
      <c r="AC22" s="677"/>
      <c r="AD22" s="678">
        <v>2510923</v>
      </c>
      <c r="AE22" s="678"/>
      <c r="AF22" s="678"/>
      <c r="AG22" s="678"/>
      <c r="AH22" s="678"/>
      <c r="AI22" s="678"/>
      <c r="AJ22" s="678"/>
      <c r="AK22" s="678"/>
      <c r="AL22" s="643">
        <v>35.6</v>
      </c>
      <c r="AM22" s="644"/>
      <c r="AN22" s="644"/>
      <c r="AO22" s="679"/>
      <c r="AP22" s="735" t="s">
        <v>278</v>
      </c>
      <c r="AQ22" s="742"/>
      <c r="AR22" s="742"/>
      <c r="AS22" s="742"/>
      <c r="AT22" s="742"/>
      <c r="AU22" s="742"/>
      <c r="AV22" s="742"/>
      <c r="AW22" s="742"/>
      <c r="AX22" s="742"/>
      <c r="AY22" s="742"/>
      <c r="AZ22" s="742"/>
      <c r="BA22" s="742"/>
      <c r="BB22" s="742"/>
      <c r="BC22" s="742"/>
      <c r="BD22" s="742"/>
      <c r="BE22" s="742"/>
      <c r="BF22" s="737"/>
      <c r="BG22" s="640" t="s">
        <v>226</v>
      </c>
      <c r="BH22" s="641"/>
      <c r="BI22" s="641"/>
      <c r="BJ22" s="641"/>
      <c r="BK22" s="641"/>
      <c r="BL22" s="641"/>
      <c r="BM22" s="641"/>
      <c r="BN22" s="642"/>
      <c r="BO22" s="677" t="s">
        <v>226</v>
      </c>
      <c r="BP22" s="677"/>
      <c r="BQ22" s="677"/>
      <c r="BR22" s="677"/>
      <c r="BS22" s="646" t="s">
        <v>226</v>
      </c>
      <c r="BT22" s="641"/>
      <c r="BU22" s="641"/>
      <c r="BV22" s="641"/>
      <c r="BW22" s="641"/>
      <c r="BX22" s="641"/>
      <c r="BY22" s="641"/>
      <c r="BZ22" s="641"/>
      <c r="CA22" s="641"/>
      <c r="CB22" s="684"/>
      <c r="CD22" s="744" t="s">
        <v>279</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280</v>
      </c>
      <c r="C23" s="638"/>
      <c r="D23" s="638"/>
      <c r="E23" s="638"/>
      <c r="F23" s="638"/>
      <c r="G23" s="638"/>
      <c r="H23" s="638"/>
      <c r="I23" s="638"/>
      <c r="J23" s="638"/>
      <c r="K23" s="638"/>
      <c r="L23" s="638"/>
      <c r="M23" s="638"/>
      <c r="N23" s="638"/>
      <c r="O23" s="638"/>
      <c r="P23" s="638"/>
      <c r="Q23" s="639"/>
      <c r="R23" s="640">
        <v>2510923</v>
      </c>
      <c r="S23" s="641"/>
      <c r="T23" s="641"/>
      <c r="U23" s="641"/>
      <c r="V23" s="641"/>
      <c r="W23" s="641"/>
      <c r="X23" s="641"/>
      <c r="Y23" s="642"/>
      <c r="Z23" s="677">
        <v>5.2</v>
      </c>
      <c r="AA23" s="677"/>
      <c r="AB23" s="677"/>
      <c r="AC23" s="677"/>
      <c r="AD23" s="678">
        <v>2510923</v>
      </c>
      <c r="AE23" s="678"/>
      <c r="AF23" s="678"/>
      <c r="AG23" s="678"/>
      <c r="AH23" s="678"/>
      <c r="AI23" s="678"/>
      <c r="AJ23" s="678"/>
      <c r="AK23" s="678"/>
      <c r="AL23" s="643">
        <v>35.6</v>
      </c>
      <c r="AM23" s="644"/>
      <c r="AN23" s="644"/>
      <c r="AO23" s="679"/>
      <c r="AP23" s="735" t="s">
        <v>281</v>
      </c>
      <c r="AQ23" s="742"/>
      <c r="AR23" s="742"/>
      <c r="AS23" s="742"/>
      <c r="AT23" s="742"/>
      <c r="AU23" s="742"/>
      <c r="AV23" s="742"/>
      <c r="AW23" s="742"/>
      <c r="AX23" s="742"/>
      <c r="AY23" s="742"/>
      <c r="AZ23" s="742"/>
      <c r="BA23" s="742"/>
      <c r="BB23" s="742"/>
      <c r="BC23" s="742"/>
      <c r="BD23" s="742"/>
      <c r="BE23" s="742"/>
      <c r="BF23" s="737"/>
      <c r="BG23" s="640" t="s">
        <v>226</v>
      </c>
      <c r="BH23" s="641"/>
      <c r="BI23" s="641"/>
      <c r="BJ23" s="641"/>
      <c r="BK23" s="641"/>
      <c r="BL23" s="641"/>
      <c r="BM23" s="641"/>
      <c r="BN23" s="642"/>
      <c r="BO23" s="677" t="s">
        <v>128</v>
      </c>
      <c r="BP23" s="677"/>
      <c r="BQ23" s="677"/>
      <c r="BR23" s="677"/>
      <c r="BS23" s="646" t="s">
        <v>226</v>
      </c>
      <c r="BT23" s="641"/>
      <c r="BU23" s="641"/>
      <c r="BV23" s="641"/>
      <c r="BW23" s="641"/>
      <c r="BX23" s="641"/>
      <c r="BY23" s="641"/>
      <c r="BZ23" s="641"/>
      <c r="CA23" s="641"/>
      <c r="CB23" s="684"/>
      <c r="CD23" s="744" t="s">
        <v>220</v>
      </c>
      <c r="CE23" s="745"/>
      <c r="CF23" s="745"/>
      <c r="CG23" s="745"/>
      <c r="CH23" s="745"/>
      <c r="CI23" s="745"/>
      <c r="CJ23" s="745"/>
      <c r="CK23" s="745"/>
      <c r="CL23" s="745"/>
      <c r="CM23" s="745"/>
      <c r="CN23" s="745"/>
      <c r="CO23" s="745"/>
      <c r="CP23" s="745"/>
      <c r="CQ23" s="746"/>
      <c r="CR23" s="744" t="s">
        <v>282</v>
      </c>
      <c r="CS23" s="745"/>
      <c r="CT23" s="745"/>
      <c r="CU23" s="745"/>
      <c r="CV23" s="745"/>
      <c r="CW23" s="745"/>
      <c r="CX23" s="745"/>
      <c r="CY23" s="746"/>
      <c r="CZ23" s="744" t="s">
        <v>283</v>
      </c>
      <c r="DA23" s="745"/>
      <c r="DB23" s="745"/>
      <c r="DC23" s="746"/>
      <c r="DD23" s="744" t="s">
        <v>284</v>
      </c>
      <c r="DE23" s="745"/>
      <c r="DF23" s="745"/>
      <c r="DG23" s="745"/>
      <c r="DH23" s="745"/>
      <c r="DI23" s="745"/>
      <c r="DJ23" s="745"/>
      <c r="DK23" s="746"/>
      <c r="DL23" s="753" t="s">
        <v>285</v>
      </c>
      <c r="DM23" s="754"/>
      <c r="DN23" s="754"/>
      <c r="DO23" s="754"/>
      <c r="DP23" s="754"/>
      <c r="DQ23" s="754"/>
      <c r="DR23" s="754"/>
      <c r="DS23" s="754"/>
      <c r="DT23" s="754"/>
      <c r="DU23" s="754"/>
      <c r="DV23" s="755"/>
      <c r="DW23" s="744" t="s">
        <v>286</v>
      </c>
      <c r="DX23" s="745"/>
      <c r="DY23" s="745"/>
      <c r="DZ23" s="745"/>
      <c r="EA23" s="745"/>
      <c r="EB23" s="745"/>
      <c r="EC23" s="746"/>
    </row>
    <row r="24" spans="2:133" ht="11.25" customHeight="1" x14ac:dyDescent="0.15">
      <c r="B24" s="637" t="s">
        <v>287</v>
      </c>
      <c r="C24" s="638"/>
      <c r="D24" s="638"/>
      <c r="E24" s="638"/>
      <c r="F24" s="638"/>
      <c r="G24" s="638"/>
      <c r="H24" s="638"/>
      <c r="I24" s="638"/>
      <c r="J24" s="638"/>
      <c r="K24" s="638"/>
      <c r="L24" s="638"/>
      <c r="M24" s="638"/>
      <c r="N24" s="638"/>
      <c r="O24" s="638"/>
      <c r="P24" s="638"/>
      <c r="Q24" s="639"/>
      <c r="R24" s="640">
        <v>1522149</v>
      </c>
      <c r="S24" s="641"/>
      <c r="T24" s="641"/>
      <c r="U24" s="641"/>
      <c r="V24" s="641"/>
      <c r="W24" s="641"/>
      <c r="X24" s="641"/>
      <c r="Y24" s="642"/>
      <c r="Z24" s="677">
        <v>3.1</v>
      </c>
      <c r="AA24" s="677"/>
      <c r="AB24" s="677"/>
      <c r="AC24" s="677"/>
      <c r="AD24" s="678" t="s">
        <v>226</v>
      </c>
      <c r="AE24" s="678"/>
      <c r="AF24" s="678"/>
      <c r="AG24" s="678"/>
      <c r="AH24" s="678"/>
      <c r="AI24" s="678"/>
      <c r="AJ24" s="678"/>
      <c r="AK24" s="678"/>
      <c r="AL24" s="643" t="s">
        <v>226</v>
      </c>
      <c r="AM24" s="644"/>
      <c r="AN24" s="644"/>
      <c r="AO24" s="679"/>
      <c r="AP24" s="735" t="s">
        <v>288</v>
      </c>
      <c r="AQ24" s="742"/>
      <c r="AR24" s="742"/>
      <c r="AS24" s="742"/>
      <c r="AT24" s="742"/>
      <c r="AU24" s="742"/>
      <c r="AV24" s="742"/>
      <c r="AW24" s="742"/>
      <c r="AX24" s="742"/>
      <c r="AY24" s="742"/>
      <c r="AZ24" s="742"/>
      <c r="BA24" s="742"/>
      <c r="BB24" s="742"/>
      <c r="BC24" s="742"/>
      <c r="BD24" s="742"/>
      <c r="BE24" s="742"/>
      <c r="BF24" s="737"/>
      <c r="BG24" s="640" t="s">
        <v>128</v>
      </c>
      <c r="BH24" s="641"/>
      <c r="BI24" s="641"/>
      <c r="BJ24" s="641"/>
      <c r="BK24" s="641"/>
      <c r="BL24" s="641"/>
      <c r="BM24" s="641"/>
      <c r="BN24" s="642"/>
      <c r="BO24" s="677" t="s">
        <v>128</v>
      </c>
      <c r="BP24" s="677"/>
      <c r="BQ24" s="677"/>
      <c r="BR24" s="677"/>
      <c r="BS24" s="646" t="s">
        <v>226</v>
      </c>
      <c r="BT24" s="641"/>
      <c r="BU24" s="641"/>
      <c r="BV24" s="641"/>
      <c r="BW24" s="641"/>
      <c r="BX24" s="641"/>
      <c r="BY24" s="641"/>
      <c r="BZ24" s="641"/>
      <c r="CA24" s="641"/>
      <c r="CB24" s="684"/>
      <c r="CD24" s="698" t="s">
        <v>289</v>
      </c>
      <c r="CE24" s="699"/>
      <c r="CF24" s="699"/>
      <c r="CG24" s="699"/>
      <c r="CH24" s="699"/>
      <c r="CI24" s="699"/>
      <c r="CJ24" s="699"/>
      <c r="CK24" s="699"/>
      <c r="CL24" s="699"/>
      <c r="CM24" s="699"/>
      <c r="CN24" s="699"/>
      <c r="CO24" s="699"/>
      <c r="CP24" s="699"/>
      <c r="CQ24" s="700"/>
      <c r="CR24" s="695">
        <v>5044088</v>
      </c>
      <c r="CS24" s="696"/>
      <c r="CT24" s="696"/>
      <c r="CU24" s="696"/>
      <c r="CV24" s="696"/>
      <c r="CW24" s="696"/>
      <c r="CX24" s="696"/>
      <c r="CY24" s="739"/>
      <c r="CZ24" s="740">
        <v>10.8</v>
      </c>
      <c r="DA24" s="713"/>
      <c r="DB24" s="713"/>
      <c r="DC24" s="743"/>
      <c r="DD24" s="738">
        <v>3632570</v>
      </c>
      <c r="DE24" s="696"/>
      <c r="DF24" s="696"/>
      <c r="DG24" s="696"/>
      <c r="DH24" s="696"/>
      <c r="DI24" s="696"/>
      <c r="DJ24" s="696"/>
      <c r="DK24" s="739"/>
      <c r="DL24" s="738">
        <v>3570336</v>
      </c>
      <c r="DM24" s="696"/>
      <c r="DN24" s="696"/>
      <c r="DO24" s="696"/>
      <c r="DP24" s="696"/>
      <c r="DQ24" s="696"/>
      <c r="DR24" s="696"/>
      <c r="DS24" s="696"/>
      <c r="DT24" s="696"/>
      <c r="DU24" s="696"/>
      <c r="DV24" s="739"/>
      <c r="DW24" s="740">
        <v>48.1</v>
      </c>
      <c r="DX24" s="713"/>
      <c r="DY24" s="713"/>
      <c r="DZ24" s="713"/>
      <c r="EA24" s="713"/>
      <c r="EB24" s="713"/>
      <c r="EC24" s="741"/>
    </row>
    <row r="25" spans="2:133" ht="11.25" customHeight="1" x14ac:dyDescent="0.15">
      <c r="B25" s="637" t="s">
        <v>290</v>
      </c>
      <c r="C25" s="638"/>
      <c r="D25" s="638"/>
      <c r="E25" s="638"/>
      <c r="F25" s="638"/>
      <c r="G25" s="638"/>
      <c r="H25" s="638"/>
      <c r="I25" s="638"/>
      <c r="J25" s="638"/>
      <c r="K25" s="638"/>
      <c r="L25" s="638"/>
      <c r="M25" s="638"/>
      <c r="N25" s="638"/>
      <c r="O25" s="638"/>
      <c r="P25" s="638"/>
      <c r="Q25" s="639"/>
      <c r="R25" s="640" t="s">
        <v>226</v>
      </c>
      <c r="S25" s="641"/>
      <c r="T25" s="641"/>
      <c r="U25" s="641"/>
      <c r="V25" s="641"/>
      <c r="W25" s="641"/>
      <c r="X25" s="641"/>
      <c r="Y25" s="642"/>
      <c r="Z25" s="677" t="s">
        <v>226</v>
      </c>
      <c r="AA25" s="677"/>
      <c r="AB25" s="677"/>
      <c r="AC25" s="677"/>
      <c r="AD25" s="678" t="s">
        <v>226</v>
      </c>
      <c r="AE25" s="678"/>
      <c r="AF25" s="678"/>
      <c r="AG25" s="678"/>
      <c r="AH25" s="678"/>
      <c r="AI25" s="678"/>
      <c r="AJ25" s="678"/>
      <c r="AK25" s="678"/>
      <c r="AL25" s="643" t="s">
        <v>226</v>
      </c>
      <c r="AM25" s="644"/>
      <c r="AN25" s="644"/>
      <c r="AO25" s="679"/>
      <c r="AP25" s="735" t="s">
        <v>291</v>
      </c>
      <c r="AQ25" s="742"/>
      <c r="AR25" s="742"/>
      <c r="AS25" s="742"/>
      <c r="AT25" s="742"/>
      <c r="AU25" s="742"/>
      <c r="AV25" s="742"/>
      <c r="AW25" s="742"/>
      <c r="AX25" s="742"/>
      <c r="AY25" s="742"/>
      <c r="AZ25" s="742"/>
      <c r="BA25" s="742"/>
      <c r="BB25" s="742"/>
      <c r="BC25" s="742"/>
      <c r="BD25" s="742"/>
      <c r="BE25" s="742"/>
      <c r="BF25" s="737"/>
      <c r="BG25" s="640" t="s">
        <v>226</v>
      </c>
      <c r="BH25" s="641"/>
      <c r="BI25" s="641"/>
      <c r="BJ25" s="641"/>
      <c r="BK25" s="641"/>
      <c r="BL25" s="641"/>
      <c r="BM25" s="641"/>
      <c r="BN25" s="642"/>
      <c r="BO25" s="677" t="s">
        <v>128</v>
      </c>
      <c r="BP25" s="677"/>
      <c r="BQ25" s="677"/>
      <c r="BR25" s="677"/>
      <c r="BS25" s="646" t="s">
        <v>128</v>
      </c>
      <c r="BT25" s="641"/>
      <c r="BU25" s="641"/>
      <c r="BV25" s="641"/>
      <c r="BW25" s="641"/>
      <c r="BX25" s="641"/>
      <c r="BY25" s="641"/>
      <c r="BZ25" s="641"/>
      <c r="CA25" s="641"/>
      <c r="CB25" s="684"/>
      <c r="CD25" s="673" t="s">
        <v>292</v>
      </c>
      <c r="CE25" s="674"/>
      <c r="CF25" s="674"/>
      <c r="CG25" s="674"/>
      <c r="CH25" s="674"/>
      <c r="CI25" s="674"/>
      <c r="CJ25" s="674"/>
      <c r="CK25" s="674"/>
      <c r="CL25" s="674"/>
      <c r="CM25" s="674"/>
      <c r="CN25" s="674"/>
      <c r="CO25" s="674"/>
      <c r="CP25" s="674"/>
      <c r="CQ25" s="675"/>
      <c r="CR25" s="640">
        <v>2379136</v>
      </c>
      <c r="CS25" s="659"/>
      <c r="CT25" s="659"/>
      <c r="CU25" s="659"/>
      <c r="CV25" s="659"/>
      <c r="CW25" s="659"/>
      <c r="CX25" s="659"/>
      <c r="CY25" s="660"/>
      <c r="CZ25" s="643">
        <v>5.0999999999999996</v>
      </c>
      <c r="DA25" s="661"/>
      <c r="DB25" s="661"/>
      <c r="DC25" s="662"/>
      <c r="DD25" s="646">
        <v>2137398</v>
      </c>
      <c r="DE25" s="659"/>
      <c r="DF25" s="659"/>
      <c r="DG25" s="659"/>
      <c r="DH25" s="659"/>
      <c r="DI25" s="659"/>
      <c r="DJ25" s="659"/>
      <c r="DK25" s="660"/>
      <c r="DL25" s="646">
        <v>2078772</v>
      </c>
      <c r="DM25" s="659"/>
      <c r="DN25" s="659"/>
      <c r="DO25" s="659"/>
      <c r="DP25" s="659"/>
      <c r="DQ25" s="659"/>
      <c r="DR25" s="659"/>
      <c r="DS25" s="659"/>
      <c r="DT25" s="659"/>
      <c r="DU25" s="659"/>
      <c r="DV25" s="660"/>
      <c r="DW25" s="643">
        <v>28</v>
      </c>
      <c r="DX25" s="661"/>
      <c r="DY25" s="661"/>
      <c r="DZ25" s="661"/>
      <c r="EA25" s="661"/>
      <c r="EB25" s="661"/>
      <c r="EC25" s="676"/>
    </row>
    <row r="26" spans="2:133" ht="11.25" customHeight="1" x14ac:dyDescent="0.15">
      <c r="B26" s="637" t="s">
        <v>293</v>
      </c>
      <c r="C26" s="638"/>
      <c r="D26" s="638"/>
      <c r="E26" s="638"/>
      <c r="F26" s="638"/>
      <c r="G26" s="638"/>
      <c r="H26" s="638"/>
      <c r="I26" s="638"/>
      <c r="J26" s="638"/>
      <c r="K26" s="638"/>
      <c r="L26" s="638"/>
      <c r="M26" s="638"/>
      <c r="N26" s="638"/>
      <c r="O26" s="638"/>
      <c r="P26" s="638"/>
      <c r="Q26" s="639"/>
      <c r="R26" s="640">
        <v>8547942</v>
      </c>
      <c r="S26" s="641"/>
      <c r="T26" s="641"/>
      <c r="U26" s="641"/>
      <c r="V26" s="641"/>
      <c r="W26" s="641"/>
      <c r="X26" s="641"/>
      <c r="Y26" s="642"/>
      <c r="Z26" s="677">
        <v>17.600000000000001</v>
      </c>
      <c r="AA26" s="677"/>
      <c r="AB26" s="677"/>
      <c r="AC26" s="677"/>
      <c r="AD26" s="678">
        <v>7025793</v>
      </c>
      <c r="AE26" s="678"/>
      <c r="AF26" s="678"/>
      <c r="AG26" s="678"/>
      <c r="AH26" s="678"/>
      <c r="AI26" s="678"/>
      <c r="AJ26" s="678"/>
      <c r="AK26" s="678"/>
      <c r="AL26" s="643">
        <v>99.6</v>
      </c>
      <c r="AM26" s="644"/>
      <c r="AN26" s="644"/>
      <c r="AO26" s="679"/>
      <c r="AP26" s="735" t="s">
        <v>294</v>
      </c>
      <c r="AQ26" s="736"/>
      <c r="AR26" s="736"/>
      <c r="AS26" s="736"/>
      <c r="AT26" s="736"/>
      <c r="AU26" s="736"/>
      <c r="AV26" s="736"/>
      <c r="AW26" s="736"/>
      <c r="AX26" s="736"/>
      <c r="AY26" s="736"/>
      <c r="AZ26" s="736"/>
      <c r="BA26" s="736"/>
      <c r="BB26" s="736"/>
      <c r="BC26" s="736"/>
      <c r="BD26" s="736"/>
      <c r="BE26" s="736"/>
      <c r="BF26" s="737"/>
      <c r="BG26" s="640" t="s">
        <v>128</v>
      </c>
      <c r="BH26" s="641"/>
      <c r="BI26" s="641"/>
      <c r="BJ26" s="641"/>
      <c r="BK26" s="641"/>
      <c r="BL26" s="641"/>
      <c r="BM26" s="641"/>
      <c r="BN26" s="642"/>
      <c r="BO26" s="677" t="s">
        <v>226</v>
      </c>
      <c r="BP26" s="677"/>
      <c r="BQ26" s="677"/>
      <c r="BR26" s="677"/>
      <c r="BS26" s="646" t="s">
        <v>226</v>
      </c>
      <c r="BT26" s="641"/>
      <c r="BU26" s="641"/>
      <c r="BV26" s="641"/>
      <c r="BW26" s="641"/>
      <c r="BX26" s="641"/>
      <c r="BY26" s="641"/>
      <c r="BZ26" s="641"/>
      <c r="CA26" s="641"/>
      <c r="CB26" s="684"/>
      <c r="CD26" s="673" t="s">
        <v>295</v>
      </c>
      <c r="CE26" s="674"/>
      <c r="CF26" s="674"/>
      <c r="CG26" s="674"/>
      <c r="CH26" s="674"/>
      <c r="CI26" s="674"/>
      <c r="CJ26" s="674"/>
      <c r="CK26" s="674"/>
      <c r="CL26" s="674"/>
      <c r="CM26" s="674"/>
      <c r="CN26" s="674"/>
      <c r="CO26" s="674"/>
      <c r="CP26" s="674"/>
      <c r="CQ26" s="675"/>
      <c r="CR26" s="640">
        <v>1454625</v>
      </c>
      <c r="CS26" s="641"/>
      <c r="CT26" s="641"/>
      <c r="CU26" s="641"/>
      <c r="CV26" s="641"/>
      <c r="CW26" s="641"/>
      <c r="CX26" s="641"/>
      <c r="CY26" s="642"/>
      <c r="CZ26" s="643">
        <v>3.1</v>
      </c>
      <c r="DA26" s="661"/>
      <c r="DB26" s="661"/>
      <c r="DC26" s="662"/>
      <c r="DD26" s="646">
        <v>1450795</v>
      </c>
      <c r="DE26" s="641"/>
      <c r="DF26" s="641"/>
      <c r="DG26" s="641"/>
      <c r="DH26" s="641"/>
      <c r="DI26" s="641"/>
      <c r="DJ26" s="641"/>
      <c r="DK26" s="642"/>
      <c r="DL26" s="646" t="s">
        <v>128</v>
      </c>
      <c r="DM26" s="641"/>
      <c r="DN26" s="641"/>
      <c r="DO26" s="641"/>
      <c r="DP26" s="641"/>
      <c r="DQ26" s="641"/>
      <c r="DR26" s="641"/>
      <c r="DS26" s="641"/>
      <c r="DT26" s="641"/>
      <c r="DU26" s="641"/>
      <c r="DV26" s="642"/>
      <c r="DW26" s="643" t="s">
        <v>226</v>
      </c>
      <c r="DX26" s="661"/>
      <c r="DY26" s="661"/>
      <c r="DZ26" s="661"/>
      <c r="EA26" s="661"/>
      <c r="EB26" s="661"/>
      <c r="EC26" s="676"/>
    </row>
    <row r="27" spans="2:133" ht="11.25" customHeight="1" x14ac:dyDescent="0.15">
      <c r="B27" s="637" t="s">
        <v>296</v>
      </c>
      <c r="C27" s="638"/>
      <c r="D27" s="638"/>
      <c r="E27" s="638"/>
      <c r="F27" s="638"/>
      <c r="G27" s="638"/>
      <c r="H27" s="638"/>
      <c r="I27" s="638"/>
      <c r="J27" s="638"/>
      <c r="K27" s="638"/>
      <c r="L27" s="638"/>
      <c r="M27" s="638"/>
      <c r="N27" s="638"/>
      <c r="O27" s="638"/>
      <c r="P27" s="638"/>
      <c r="Q27" s="639"/>
      <c r="R27" s="640">
        <v>5290</v>
      </c>
      <c r="S27" s="641"/>
      <c r="T27" s="641"/>
      <c r="U27" s="641"/>
      <c r="V27" s="641"/>
      <c r="W27" s="641"/>
      <c r="X27" s="641"/>
      <c r="Y27" s="642"/>
      <c r="Z27" s="677">
        <v>0</v>
      </c>
      <c r="AA27" s="677"/>
      <c r="AB27" s="677"/>
      <c r="AC27" s="677"/>
      <c r="AD27" s="678">
        <v>5290</v>
      </c>
      <c r="AE27" s="678"/>
      <c r="AF27" s="678"/>
      <c r="AG27" s="678"/>
      <c r="AH27" s="678"/>
      <c r="AI27" s="678"/>
      <c r="AJ27" s="678"/>
      <c r="AK27" s="678"/>
      <c r="AL27" s="643">
        <v>0.1</v>
      </c>
      <c r="AM27" s="644"/>
      <c r="AN27" s="644"/>
      <c r="AO27" s="679"/>
      <c r="AP27" s="637" t="s">
        <v>297</v>
      </c>
      <c r="AQ27" s="638"/>
      <c r="AR27" s="638"/>
      <c r="AS27" s="638"/>
      <c r="AT27" s="638"/>
      <c r="AU27" s="638"/>
      <c r="AV27" s="638"/>
      <c r="AW27" s="638"/>
      <c r="AX27" s="638"/>
      <c r="AY27" s="638"/>
      <c r="AZ27" s="638"/>
      <c r="BA27" s="638"/>
      <c r="BB27" s="638"/>
      <c r="BC27" s="638"/>
      <c r="BD27" s="638"/>
      <c r="BE27" s="638"/>
      <c r="BF27" s="639"/>
      <c r="BG27" s="640">
        <v>3652223</v>
      </c>
      <c r="BH27" s="641"/>
      <c r="BI27" s="641"/>
      <c r="BJ27" s="641"/>
      <c r="BK27" s="641"/>
      <c r="BL27" s="641"/>
      <c r="BM27" s="641"/>
      <c r="BN27" s="642"/>
      <c r="BO27" s="677">
        <v>100</v>
      </c>
      <c r="BP27" s="677"/>
      <c r="BQ27" s="677"/>
      <c r="BR27" s="677"/>
      <c r="BS27" s="646" t="s">
        <v>226</v>
      </c>
      <c r="BT27" s="641"/>
      <c r="BU27" s="641"/>
      <c r="BV27" s="641"/>
      <c r="BW27" s="641"/>
      <c r="BX27" s="641"/>
      <c r="BY27" s="641"/>
      <c r="BZ27" s="641"/>
      <c r="CA27" s="641"/>
      <c r="CB27" s="684"/>
      <c r="CD27" s="673" t="s">
        <v>298</v>
      </c>
      <c r="CE27" s="674"/>
      <c r="CF27" s="674"/>
      <c r="CG27" s="674"/>
      <c r="CH27" s="674"/>
      <c r="CI27" s="674"/>
      <c r="CJ27" s="674"/>
      <c r="CK27" s="674"/>
      <c r="CL27" s="674"/>
      <c r="CM27" s="674"/>
      <c r="CN27" s="674"/>
      <c r="CO27" s="674"/>
      <c r="CP27" s="674"/>
      <c r="CQ27" s="675"/>
      <c r="CR27" s="640">
        <v>1724331</v>
      </c>
      <c r="CS27" s="659"/>
      <c r="CT27" s="659"/>
      <c r="CU27" s="659"/>
      <c r="CV27" s="659"/>
      <c r="CW27" s="659"/>
      <c r="CX27" s="659"/>
      <c r="CY27" s="660"/>
      <c r="CZ27" s="643">
        <v>3.7</v>
      </c>
      <c r="DA27" s="661"/>
      <c r="DB27" s="661"/>
      <c r="DC27" s="662"/>
      <c r="DD27" s="646">
        <v>609796</v>
      </c>
      <c r="DE27" s="659"/>
      <c r="DF27" s="659"/>
      <c r="DG27" s="659"/>
      <c r="DH27" s="659"/>
      <c r="DI27" s="659"/>
      <c r="DJ27" s="659"/>
      <c r="DK27" s="660"/>
      <c r="DL27" s="646">
        <v>606188</v>
      </c>
      <c r="DM27" s="659"/>
      <c r="DN27" s="659"/>
      <c r="DO27" s="659"/>
      <c r="DP27" s="659"/>
      <c r="DQ27" s="659"/>
      <c r="DR27" s="659"/>
      <c r="DS27" s="659"/>
      <c r="DT27" s="659"/>
      <c r="DU27" s="659"/>
      <c r="DV27" s="660"/>
      <c r="DW27" s="643">
        <v>8.1999999999999993</v>
      </c>
      <c r="DX27" s="661"/>
      <c r="DY27" s="661"/>
      <c r="DZ27" s="661"/>
      <c r="EA27" s="661"/>
      <c r="EB27" s="661"/>
      <c r="EC27" s="676"/>
    </row>
    <row r="28" spans="2:133" ht="11.25" customHeight="1" x14ac:dyDescent="0.15">
      <c r="B28" s="637" t="s">
        <v>299</v>
      </c>
      <c r="C28" s="638"/>
      <c r="D28" s="638"/>
      <c r="E28" s="638"/>
      <c r="F28" s="638"/>
      <c r="G28" s="638"/>
      <c r="H28" s="638"/>
      <c r="I28" s="638"/>
      <c r="J28" s="638"/>
      <c r="K28" s="638"/>
      <c r="L28" s="638"/>
      <c r="M28" s="638"/>
      <c r="N28" s="638"/>
      <c r="O28" s="638"/>
      <c r="P28" s="638"/>
      <c r="Q28" s="639"/>
      <c r="R28" s="640">
        <v>131299</v>
      </c>
      <c r="S28" s="641"/>
      <c r="T28" s="641"/>
      <c r="U28" s="641"/>
      <c r="V28" s="641"/>
      <c r="W28" s="641"/>
      <c r="X28" s="641"/>
      <c r="Y28" s="642"/>
      <c r="Z28" s="677">
        <v>0.3</v>
      </c>
      <c r="AA28" s="677"/>
      <c r="AB28" s="677"/>
      <c r="AC28" s="677"/>
      <c r="AD28" s="678" t="s">
        <v>128</v>
      </c>
      <c r="AE28" s="678"/>
      <c r="AF28" s="678"/>
      <c r="AG28" s="678"/>
      <c r="AH28" s="678"/>
      <c r="AI28" s="678"/>
      <c r="AJ28" s="678"/>
      <c r="AK28" s="678"/>
      <c r="AL28" s="643" t="s">
        <v>226</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300</v>
      </c>
      <c r="CE28" s="674"/>
      <c r="CF28" s="674"/>
      <c r="CG28" s="674"/>
      <c r="CH28" s="674"/>
      <c r="CI28" s="674"/>
      <c r="CJ28" s="674"/>
      <c r="CK28" s="674"/>
      <c r="CL28" s="674"/>
      <c r="CM28" s="674"/>
      <c r="CN28" s="674"/>
      <c r="CO28" s="674"/>
      <c r="CP28" s="674"/>
      <c r="CQ28" s="675"/>
      <c r="CR28" s="640">
        <v>940621</v>
      </c>
      <c r="CS28" s="641"/>
      <c r="CT28" s="641"/>
      <c r="CU28" s="641"/>
      <c r="CV28" s="641"/>
      <c r="CW28" s="641"/>
      <c r="CX28" s="641"/>
      <c r="CY28" s="642"/>
      <c r="CZ28" s="643">
        <v>2</v>
      </c>
      <c r="DA28" s="661"/>
      <c r="DB28" s="661"/>
      <c r="DC28" s="662"/>
      <c r="DD28" s="646">
        <v>885376</v>
      </c>
      <c r="DE28" s="641"/>
      <c r="DF28" s="641"/>
      <c r="DG28" s="641"/>
      <c r="DH28" s="641"/>
      <c r="DI28" s="641"/>
      <c r="DJ28" s="641"/>
      <c r="DK28" s="642"/>
      <c r="DL28" s="646">
        <v>885376</v>
      </c>
      <c r="DM28" s="641"/>
      <c r="DN28" s="641"/>
      <c r="DO28" s="641"/>
      <c r="DP28" s="641"/>
      <c r="DQ28" s="641"/>
      <c r="DR28" s="641"/>
      <c r="DS28" s="641"/>
      <c r="DT28" s="641"/>
      <c r="DU28" s="641"/>
      <c r="DV28" s="642"/>
      <c r="DW28" s="643">
        <v>11.9</v>
      </c>
      <c r="DX28" s="661"/>
      <c r="DY28" s="661"/>
      <c r="DZ28" s="661"/>
      <c r="EA28" s="661"/>
      <c r="EB28" s="661"/>
      <c r="EC28" s="676"/>
    </row>
    <row r="29" spans="2:133" ht="11.25" customHeight="1" x14ac:dyDescent="0.15">
      <c r="B29" s="637" t="s">
        <v>301</v>
      </c>
      <c r="C29" s="638"/>
      <c r="D29" s="638"/>
      <c r="E29" s="638"/>
      <c r="F29" s="638"/>
      <c r="G29" s="638"/>
      <c r="H29" s="638"/>
      <c r="I29" s="638"/>
      <c r="J29" s="638"/>
      <c r="K29" s="638"/>
      <c r="L29" s="638"/>
      <c r="M29" s="638"/>
      <c r="N29" s="638"/>
      <c r="O29" s="638"/>
      <c r="P29" s="638"/>
      <c r="Q29" s="639"/>
      <c r="R29" s="640">
        <v>165670</v>
      </c>
      <c r="S29" s="641"/>
      <c r="T29" s="641"/>
      <c r="U29" s="641"/>
      <c r="V29" s="641"/>
      <c r="W29" s="641"/>
      <c r="X29" s="641"/>
      <c r="Y29" s="642"/>
      <c r="Z29" s="677">
        <v>0.3</v>
      </c>
      <c r="AA29" s="677"/>
      <c r="AB29" s="677"/>
      <c r="AC29" s="677"/>
      <c r="AD29" s="678" t="s">
        <v>226</v>
      </c>
      <c r="AE29" s="678"/>
      <c r="AF29" s="678"/>
      <c r="AG29" s="678"/>
      <c r="AH29" s="678"/>
      <c r="AI29" s="678"/>
      <c r="AJ29" s="678"/>
      <c r="AK29" s="678"/>
      <c r="AL29" s="643" t="s">
        <v>128</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28"/>
      <c r="CD29" s="729" t="s">
        <v>302</v>
      </c>
      <c r="CE29" s="730"/>
      <c r="CF29" s="673" t="s">
        <v>70</v>
      </c>
      <c r="CG29" s="674"/>
      <c r="CH29" s="674"/>
      <c r="CI29" s="674"/>
      <c r="CJ29" s="674"/>
      <c r="CK29" s="674"/>
      <c r="CL29" s="674"/>
      <c r="CM29" s="674"/>
      <c r="CN29" s="674"/>
      <c r="CO29" s="674"/>
      <c r="CP29" s="674"/>
      <c r="CQ29" s="675"/>
      <c r="CR29" s="640">
        <v>938238</v>
      </c>
      <c r="CS29" s="659"/>
      <c r="CT29" s="659"/>
      <c r="CU29" s="659"/>
      <c r="CV29" s="659"/>
      <c r="CW29" s="659"/>
      <c r="CX29" s="659"/>
      <c r="CY29" s="660"/>
      <c r="CZ29" s="643">
        <v>2</v>
      </c>
      <c r="DA29" s="661"/>
      <c r="DB29" s="661"/>
      <c r="DC29" s="662"/>
      <c r="DD29" s="646">
        <v>882993</v>
      </c>
      <c r="DE29" s="659"/>
      <c r="DF29" s="659"/>
      <c r="DG29" s="659"/>
      <c r="DH29" s="659"/>
      <c r="DI29" s="659"/>
      <c r="DJ29" s="659"/>
      <c r="DK29" s="660"/>
      <c r="DL29" s="646">
        <v>882993</v>
      </c>
      <c r="DM29" s="659"/>
      <c r="DN29" s="659"/>
      <c r="DO29" s="659"/>
      <c r="DP29" s="659"/>
      <c r="DQ29" s="659"/>
      <c r="DR29" s="659"/>
      <c r="DS29" s="659"/>
      <c r="DT29" s="659"/>
      <c r="DU29" s="659"/>
      <c r="DV29" s="660"/>
      <c r="DW29" s="643">
        <v>11.9</v>
      </c>
      <c r="DX29" s="661"/>
      <c r="DY29" s="661"/>
      <c r="DZ29" s="661"/>
      <c r="EA29" s="661"/>
      <c r="EB29" s="661"/>
      <c r="EC29" s="676"/>
    </row>
    <row r="30" spans="2:133" ht="11.25" customHeight="1" x14ac:dyDescent="0.15">
      <c r="B30" s="637" t="s">
        <v>303</v>
      </c>
      <c r="C30" s="638"/>
      <c r="D30" s="638"/>
      <c r="E30" s="638"/>
      <c r="F30" s="638"/>
      <c r="G30" s="638"/>
      <c r="H30" s="638"/>
      <c r="I30" s="638"/>
      <c r="J30" s="638"/>
      <c r="K30" s="638"/>
      <c r="L30" s="638"/>
      <c r="M30" s="638"/>
      <c r="N30" s="638"/>
      <c r="O30" s="638"/>
      <c r="P30" s="638"/>
      <c r="Q30" s="639"/>
      <c r="R30" s="640">
        <v>17256</v>
      </c>
      <c r="S30" s="641"/>
      <c r="T30" s="641"/>
      <c r="U30" s="641"/>
      <c r="V30" s="641"/>
      <c r="W30" s="641"/>
      <c r="X30" s="641"/>
      <c r="Y30" s="642"/>
      <c r="Z30" s="677">
        <v>0</v>
      </c>
      <c r="AA30" s="677"/>
      <c r="AB30" s="677"/>
      <c r="AC30" s="677"/>
      <c r="AD30" s="678">
        <v>7086</v>
      </c>
      <c r="AE30" s="678"/>
      <c r="AF30" s="678"/>
      <c r="AG30" s="678"/>
      <c r="AH30" s="678"/>
      <c r="AI30" s="678"/>
      <c r="AJ30" s="678"/>
      <c r="AK30" s="678"/>
      <c r="AL30" s="643">
        <v>0.1</v>
      </c>
      <c r="AM30" s="644"/>
      <c r="AN30" s="644"/>
      <c r="AO30" s="679"/>
      <c r="AP30" s="701" t="s">
        <v>220</v>
      </c>
      <c r="AQ30" s="702"/>
      <c r="AR30" s="702"/>
      <c r="AS30" s="702"/>
      <c r="AT30" s="702"/>
      <c r="AU30" s="702"/>
      <c r="AV30" s="702"/>
      <c r="AW30" s="702"/>
      <c r="AX30" s="702"/>
      <c r="AY30" s="702"/>
      <c r="AZ30" s="702"/>
      <c r="BA30" s="702"/>
      <c r="BB30" s="702"/>
      <c r="BC30" s="702"/>
      <c r="BD30" s="702"/>
      <c r="BE30" s="702"/>
      <c r="BF30" s="703"/>
      <c r="BG30" s="701" t="s">
        <v>304</v>
      </c>
      <c r="BH30" s="726"/>
      <c r="BI30" s="726"/>
      <c r="BJ30" s="726"/>
      <c r="BK30" s="726"/>
      <c r="BL30" s="726"/>
      <c r="BM30" s="726"/>
      <c r="BN30" s="726"/>
      <c r="BO30" s="726"/>
      <c r="BP30" s="726"/>
      <c r="BQ30" s="727"/>
      <c r="BR30" s="701" t="s">
        <v>305</v>
      </c>
      <c r="BS30" s="726"/>
      <c r="BT30" s="726"/>
      <c r="BU30" s="726"/>
      <c r="BV30" s="726"/>
      <c r="BW30" s="726"/>
      <c r="BX30" s="726"/>
      <c r="BY30" s="726"/>
      <c r="BZ30" s="726"/>
      <c r="CA30" s="726"/>
      <c r="CB30" s="727"/>
      <c r="CD30" s="731"/>
      <c r="CE30" s="732"/>
      <c r="CF30" s="673" t="s">
        <v>306</v>
      </c>
      <c r="CG30" s="674"/>
      <c r="CH30" s="674"/>
      <c r="CI30" s="674"/>
      <c r="CJ30" s="674"/>
      <c r="CK30" s="674"/>
      <c r="CL30" s="674"/>
      <c r="CM30" s="674"/>
      <c r="CN30" s="674"/>
      <c r="CO30" s="674"/>
      <c r="CP30" s="674"/>
      <c r="CQ30" s="675"/>
      <c r="CR30" s="640">
        <v>842153</v>
      </c>
      <c r="CS30" s="641"/>
      <c r="CT30" s="641"/>
      <c r="CU30" s="641"/>
      <c r="CV30" s="641"/>
      <c r="CW30" s="641"/>
      <c r="CX30" s="641"/>
      <c r="CY30" s="642"/>
      <c r="CZ30" s="643">
        <v>1.8</v>
      </c>
      <c r="DA30" s="661"/>
      <c r="DB30" s="661"/>
      <c r="DC30" s="662"/>
      <c r="DD30" s="646">
        <v>786908</v>
      </c>
      <c r="DE30" s="641"/>
      <c r="DF30" s="641"/>
      <c r="DG30" s="641"/>
      <c r="DH30" s="641"/>
      <c r="DI30" s="641"/>
      <c r="DJ30" s="641"/>
      <c r="DK30" s="642"/>
      <c r="DL30" s="646">
        <v>786908</v>
      </c>
      <c r="DM30" s="641"/>
      <c r="DN30" s="641"/>
      <c r="DO30" s="641"/>
      <c r="DP30" s="641"/>
      <c r="DQ30" s="641"/>
      <c r="DR30" s="641"/>
      <c r="DS30" s="641"/>
      <c r="DT30" s="641"/>
      <c r="DU30" s="641"/>
      <c r="DV30" s="642"/>
      <c r="DW30" s="643">
        <v>10.6</v>
      </c>
      <c r="DX30" s="661"/>
      <c r="DY30" s="661"/>
      <c r="DZ30" s="661"/>
      <c r="EA30" s="661"/>
      <c r="EB30" s="661"/>
      <c r="EC30" s="676"/>
    </row>
    <row r="31" spans="2:133" ht="11.25" customHeight="1" x14ac:dyDescent="0.15">
      <c r="B31" s="637" t="s">
        <v>307</v>
      </c>
      <c r="C31" s="638"/>
      <c r="D31" s="638"/>
      <c r="E31" s="638"/>
      <c r="F31" s="638"/>
      <c r="G31" s="638"/>
      <c r="H31" s="638"/>
      <c r="I31" s="638"/>
      <c r="J31" s="638"/>
      <c r="K31" s="638"/>
      <c r="L31" s="638"/>
      <c r="M31" s="638"/>
      <c r="N31" s="638"/>
      <c r="O31" s="638"/>
      <c r="P31" s="638"/>
      <c r="Q31" s="639"/>
      <c r="R31" s="640">
        <v>23100817</v>
      </c>
      <c r="S31" s="641"/>
      <c r="T31" s="641"/>
      <c r="U31" s="641"/>
      <c r="V31" s="641"/>
      <c r="W31" s="641"/>
      <c r="X31" s="641"/>
      <c r="Y31" s="642"/>
      <c r="Z31" s="677">
        <v>47.6</v>
      </c>
      <c r="AA31" s="677"/>
      <c r="AB31" s="677"/>
      <c r="AC31" s="677"/>
      <c r="AD31" s="678" t="s">
        <v>226</v>
      </c>
      <c r="AE31" s="678"/>
      <c r="AF31" s="678"/>
      <c r="AG31" s="678"/>
      <c r="AH31" s="678"/>
      <c r="AI31" s="678"/>
      <c r="AJ31" s="678"/>
      <c r="AK31" s="678"/>
      <c r="AL31" s="643" t="s">
        <v>226</v>
      </c>
      <c r="AM31" s="644"/>
      <c r="AN31" s="644"/>
      <c r="AO31" s="679"/>
      <c r="AP31" s="715" t="s">
        <v>308</v>
      </c>
      <c r="AQ31" s="716"/>
      <c r="AR31" s="716"/>
      <c r="AS31" s="716"/>
      <c r="AT31" s="721" t="s">
        <v>309</v>
      </c>
      <c r="AU31" s="231"/>
      <c r="AV31" s="231"/>
      <c r="AW31" s="231"/>
      <c r="AX31" s="708" t="s">
        <v>186</v>
      </c>
      <c r="AY31" s="709"/>
      <c r="AZ31" s="709"/>
      <c r="BA31" s="709"/>
      <c r="BB31" s="709"/>
      <c r="BC31" s="709"/>
      <c r="BD31" s="709"/>
      <c r="BE31" s="709"/>
      <c r="BF31" s="710"/>
      <c r="BG31" s="711">
        <v>99</v>
      </c>
      <c r="BH31" s="712"/>
      <c r="BI31" s="712"/>
      <c r="BJ31" s="712"/>
      <c r="BK31" s="712"/>
      <c r="BL31" s="712"/>
      <c r="BM31" s="713">
        <v>96.3</v>
      </c>
      <c r="BN31" s="712"/>
      <c r="BO31" s="712"/>
      <c r="BP31" s="712"/>
      <c r="BQ31" s="714"/>
      <c r="BR31" s="711">
        <v>99.5</v>
      </c>
      <c r="BS31" s="712"/>
      <c r="BT31" s="712"/>
      <c r="BU31" s="712"/>
      <c r="BV31" s="712"/>
      <c r="BW31" s="712"/>
      <c r="BX31" s="713">
        <v>96</v>
      </c>
      <c r="BY31" s="712"/>
      <c r="BZ31" s="712"/>
      <c r="CA31" s="712"/>
      <c r="CB31" s="714"/>
      <c r="CD31" s="731"/>
      <c r="CE31" s="732"/>
      <c r="CF31" s="673" t="s">
        <v>310</v>
      </c>
      <c r="CG31" s="674"/>
      <c r="CH31" s="674"/>
      <c r="CI31" s="674"/>
      <c r="CJ31" s="674"/>
      <c r="CK31" s="674"/>
      <c r="CL31" s="674"/>
      <c r="CM31" s="674"/>
      <c r="CN31" s="674"/>
      <c r="CO31" s="674"/>
      <c r="CP31" s="674"/>
      <c r="CQ31" s="675"/>
      <c r="CR31" s="640">
        <v>96085</v>
      </c>
      <c r="CS31" s="659"/>
      <c r="CT31" s="659"/>
      <c r="CU31" s="659"/>
      <c r="CV31" s="659"/>
      <c r="CW31" s="659"/>
      <c r="CX31" s="659"/>
      <c r="CY31" s="660"/>
      <c r="CZ31" s="643">
        <v>0.2</v>
      </c>
      <c r="DA31" s="661"/>
      <c r="DB31" s="661"/>
      <c r="DC31" s="662"/>
      <c r="DD31" s="646">
        <v>96085</v>
      </c>
      <c r="DE31" s="659"/>
      <c r="DF31" s="659"/>
      <c r="DG31" s="659"/>
      <c r="DH31" s="659"/>
      <c r="DI31" s="659"/>
      <c r="DJ31" s="659"/>
      <c r="DK31" s="660"/>
      <c r="DL31" s="646">
        <v>96085</v>
      </c>
      <c r="DM31" s="659"/>
      <c r="DN31" s="659"/>
      <c r="DO31" s="659"/>
      <c r="DP31" s="659"/>
      <c r="DQ31" s="659"/>
      <c r="DR31" s="659"/>
      <c r="DS31" s="659"/>
      <c r="DT31" s="659"/>
      <c r="DU31" s="659"/>
      <c r="DV31" s="660"/>
      <c r="DW31" s="643">
        <v>1.3</v>
      </c>
      <c r="DX31" s="661"/>
      <c r="DY31" s="661"/>
      <c r="DZ31" s="661"/>
      <c r="EA31" s="661"/>
      <c r="EB31" s="661"/>
      <c r="EC31" s="676"/>
    </row>
    <row r="32" spans="2:133" ht="11.25" customHeight="1" x14ac:dyDescent="0.15">
      <c r="B32" s="704" t="s">
        <v>311</v>
      </c>
      <c r="C32" s="705"/>
      <c r="D32" s="705"/>
      <c r="E32" s="705"/>
      <c r="F32" s="705"/>
      <c r="G32" s="705"/>
      <c r="H32" s="705"/>
      <c r="I32" s="705"/>
      <c r="J32" s="705"/>
      <c r="K32" s="705"/>
      <c r="L32" s="705"/>
      <c r="M32" s="705"/>
      <c r="N32" s="705"/>
      <c r="O32" s="705"/>
      <c r="P32" s="705"/>
      <c r="Q32" s="706"/>
      <c r="R32" s="640">
        <v>16695</v>
      </c>
      <c r="S32" s="641"/>
      <c r="T32" s="641"/>
      <c r="U32" s="641"/>
      <c r="V32" s="641"/>
      <c r="W32" s="641"/>
      <c r="X32" s="641"/>
      <c r="Y32" s="642"/>
      <c r="Z32" s="677">
        <v>0</v>
      </c>
      <c r="AA32" s="677"/>
      <c r="AB32" s="677"/>
      <c r="AC32" s="677"/>
      <c r="AD32" s="678">
        <v>16695</v>
      </c>
      <c r="AE32" s="678"/>
      <c r="AF32" s="678"/>
      <c r="AG32" s="678"/>
      <c r="AH32" s="678"/>
      <c r="AI32" s="678"/>
      <c r="AJ32" s="678"/>
      <c r="AK32" s="678"/>
      <c r="AL32" s="643">
        <v>0.2</v>
      </c>
      <c r="AM32" s="644"/>
      <c r="AN32" s="644"/>
      <c r="AO32" s="679"/>
      <c r="AP32" s="717"/>
      <c r="AQ32" s="718"/>
      <c r="AR32" s="718"/>
      <c r="AS32" s="718"/>
      <c r="AT32" s="722"/>
      <c r="AU32" s="230" t="s">
        <v>312</v>
      </c>
      <c r="AV32" s="230"/>
      <c r="AW32" s="230"/>
      <c r="AX32" s="637" t="s">
        <v>313</v>
      </c>
      <c r="AY32" s="638"/>
      <c r="AZ32" s="638"/>
      <c r="BA32" s="638"/>
      <c r="BB32" s="638"/>
      <c r="BC32" s="638"/>
      <c r="BD32" s="638"/>
      <c r="BE32" s="638"/>
      <c r="BF32" s="639"/>
      <c r="BG32" s="724">
        <v>98.5</v>
      </c>
      <c r="BH32" s="659"/>
      <c r="BI32" s="659"/>
      <c r="BJ32" s="659"/>
      <c r="BK32" s="659"/>
      <c r="BL32" s="659"/>
      <c r="BM32" s="644">
        <v>95.6</v>
      </c>
      <c r="BN32" s="725"/>
      <c r="BO32" s="725"/>
      <c r="BP32" s="725"/>
      <c r="BQ32" s="683"/>
      <c r="BR32" s="724">
        <v>99.7</v>
      </c>
      <c r="BS32" s="659"/>
      <c r="BT32" s="659"/>
      <c r="BU32" s="659"/>
      <c r="BV32" s="659"/>
      <c r="BW32" s="659"/>
      <c r="BX32" s="644">
        <v>95.8</v>
      </c>
      <c r="BY32" s="725"/>
      <c r="BZ32" s="725"/>
      <c r="CA32" s="725"/>
      <c r="CB32" s="683"/>
      <c r="CD32" s="733"/>
      <c r="CE32" s="734"/>
      <c r="CF32" s="673" t="s">
        <v>314</v>
      </c>
      <c r="CG32" s="674"/>
      <c r="CH32" s="674"/>
      <c r="CI32" s="674"/>
      <c r="CJ32" s="674"/>
      <c r="CK32" s="674"/>
      <c r="CL32" s="674"/>
      <c r="CM32" s="674"/>
      <c r="CN32" s="674"/>
      <c r="CO32" s="674"/>
      <c r="CP32" s="674"/>
      <c r="CQ32" s="675"/>
      <c r="CR32" s="640">
        <v>2383</v>
      </c>
      <c r="CS32" s="641"/>
      <c r="CT32" s="641"/>
      <c r="CU32" s="641"/>
      <c r="CV32" s="641"/>
      <c r="CW32" s="641"/>
      <c r="CX32" s="641"/>
      <c r="CY32" s="642"/>
      <c r="CZ32" s="643">
        <v>0</v>
      </c>
      <c r="DA32" s="661"/>
      <c r="DB32" s="661"/>
      <c r="DC32" s="662"/>
      <c r="DD32" s="646">
        <v>2383</v>
      </c>
      <c r="DE32" s="641"/>
      <c r="DF32" s="641"/>
      <c r="DG32" s="641"/>
      <c r="DH32" s="641"/>
      <c r="DI32" s="641"/>
      <c r="DJ32" s="641"/>
      <c r="DK32" s="642"/>
      <c r="DL32" s="646">
        <v>2383</v>
      </c>
      <c r="DM32" s="641"/>
      <c r="DN32" s="641"/>
      <c r="DO32" s="641"/>
      <c r="DP32" s="641"/>
      <c r="DQ32" s="641"/>
      <c r="DR32" s="641"/>
      <c r="DS32" s="641"/>
      <c r="DT32" s="641"/>
      <c r="DU32" s="641"/>
      <c r="DV32" s="642"/>
      <c r="DW32" s="643">
        <v>0</v>
      </c>
      <c r="DX32" s="661"/>
      <c r="DY32" s="661"/>
      <c r="DZ32" s="661"/>
      <c r="EA32" s="661"/>
      <c r="EB32" s="661"/>
      <c r="EC32" s="676"/>
    </row>
    <row r="33" spans="2:133" ht="11.25" customHeight="1" x14ac:dyDescent="0.15">
      <c r="B33" s="637" t="s">
        <v>315</v>
      </c>
      <c r="C33" s="638"/>
      <c r="D33" s="638"/>
      <c r="E33" s="638"/>
      <c r="F33" s="638"/>
      <c r="G33" s="638"/>
      <c r="H33" s="638"/>
      <c r="I33" s="638"/>
      <c r="J33" s="638"/>
      <c r="K33" s="638"/>
      <c r="L33" s="638"/>
      <c r="M33" s="638"/>
      <c r="N33" s="638"/>
      <c r="O33" s="638"/>
      <c r="P33" s="638"/>
      <c r="Q33" s="639"/>
      <c r="R33" s="640">
        <v>2374360</v>
      </c>
      <c r="S33" s="641"/>
      <c r="T33" s="641"/>
      <c r="U33" s="641"/>
      <c r="V33" s="641"/>
      <c r="W33" s="641"/>
      <c r="X33" s="641"/>
      <c r="Y33" s="642"/>
      <c r="Z33" s="677">
        <v>4.9000000000000004</v>
      </c>
      <c r="AA33" s="677"/>
      <c r="AB33" s="677"/>
      <c r="AC33" s="677"/>
      <c r="AD33" s="678" t="s">
        <v>226</v>
      </c>
      <c r="AE33" s="678"/>
      <c r="AF33" s="678"/>
      <c r="AG33" s="678"/>
      <c r="AH33" s="678"/>
      <c r="AI33" s="678"/>
      <c r="AJ33" s="678"/>
      <c r="AK33" s="678"/>
      <c r="AL33" s="643" t="s">
        <v>226</v>
      </c>
      <c r="AM33" s="644"/>
      <c r="AN33" s="644"/>
      <c r="AO33" s="679"/>
      <c r="AP33" s="719"/>
      <c r="AQ33" s="720"/>
      <c r="AR33" s="720"/>
      <c r="AS33" s="720"/>
      <c r="AT33" s="723"/>
      <c r="AU33" s="232"/>
      <c r="AV33" s="232"/>
      <c r="AW33" s="232"/>
      <c r="AX33" s="621" t="s">
        <v>316</v>
      </c>
      <c r="AY33" s="622"/>
      <c r="AZ33" s="622"/>
      <c r="BA33" s="622"/>
      <c r="BB33" s="622"/>
      <c r="BC33" s="622"/>
      <c r="BD33" s="622"/>
      <c r="BE33" s="622"/>
      <c r="BF33" s="623"/>
      <c r="BG33" s="707">
        <v>99.4</v>
      </c>
      <c r="BH33" s="625"/>
      <c r="BI33" s="625"/>
      <c r="BJ33" s="625"/>
      <c r="BK33" s="625"/>
      <c r="BL33" s="625"/>
      <c r="BM33" s="668">
        <v>96.7</v>
      </c>
      <c r="BN33" s="625"/>
      <c r="BO33" s="625"/>
      <c r="BP33" s="625"/>
      <c r="BQ33" s="689"/>
      <c r="BR33" s="707">
        <v>99.3</v>
      </c>
      <c r="BS33" s="625"/>
      <c r="BT33" s="625"/>
      <c r="BU33" s="625"/>
      <c r="BV33" s="625"/>
      <c r="BW33" s="625"/>
      <c r="BX33" s="668">
        <v>95.9</v>
      </c>
      <c r="BY33" s="625"/>
      <c r="BZ33" s="625"/>
      <c r="CA33" s="625"/>
      <c r="CB33" s="689"/>
      <c r="CD33" s="673" t="s">
        <v>317</v>
      </c>
      <c r="CE33" s="674"/>
      <c r="CF33" s="674"/>
      <c r="CG33" s="674"/>
      <c r="CH33" s="674"/>
      <c r="CI33" s="674"/>
      <c r="CJ33" s="674"/>
      <c r="CK33" s="674"/>
      <c r="CL33" s="674"/>
      <c r="CM33" s="674"/>
      <c r="CN33" s="674"/>
      <c r="CO33" s="674"/>
      <c r="CP33" s="674"/>
      <c r="CQ33" s="675"/>
      <c r="CR33" s="640">
        <v>7265227</v>
      </c>
      <c r="CS33" s="659"/>
      <c r="CT33" s="659"/>
      <c r="CU33" s="659"/>
      <c r="CV33" s="659"/>
      <c r="CW33" s="659"/>
      <c r="CX33" s="659"/>
      <c r="CY33" s="660"/>
      <c r="CZ33" s="643">
        <v>15.5</v>
      </c>
      <c r="DA33" s="661"/>
      <c r="DB33" s="661"/>
      <c r="DC33" s="662"/>
      <c r="DD33" s="646">
        <v>4919985</v>
      </c>
      <c r="DE33" s="659"/>
      <c r="DF33" s="659"/>
      <c r="DG33" s="659"/>
      <c r="DH33" s="659"/>
      <c r="DI33" s="659"/>
      <c r="DJ33" s="659"/>
      <c r="DK33" s="660"/>
      <c r="DL33" s="646">
        <v>3375885</v>
      </c>
      <c r="DM33" s="659"/>
      <c r="DN33" s="659"/>
      <c r="DO33" s="659"/>
      <c r="DP33" s="659"/>
      <c r="DQ33" s="659"/>
      <c r="DR33" s="659"/>
      <c r="DS33" s="659"/>
      <c r="DT33" s="659"/>
      <c r="DU33" s="659"/>
      <c r="DV33" s="660"/>
      <c r="DW33" s="643">
        <v>45.5</v>
      </c>
      <c r="DX33" s="661"/>
      <c r="DY33" s="661"/>
      <c r="DZ33" s="661"/>
      <c r="EA33" s="661"/>
      <c r="EB33" s="661"/>
      <c r="EC33" s="676"/>
    </row>
    <row r="34" spans="2:133" ht="11.25" customHeight="1" x14ac:dyDescent="0.15">
      <c r="B34" s="637" t="s">
        <v>318</v>
      </c>
      <c r="C34" s="638"/>
      <c r="D34" s="638"/>
      <c r="E34" s="638"/>
      <c r="F34" s="638"/>
      <c r="G34" s="638"/>
      <c r="H34" s="638"/>
      <c r="I34" s="638"/>
      <c r="J34" s="638"/>
      <c r="K34" s="638"/>
      <c r="L34" s="638"/>
      <c r="M34" s="638"/>
      <c r="N34" s="638"/>
      <c r="O34" s="638"/>
      <c r="P34" s="638"/>
      <c r="Q34" s="639"/>
      <c r="R34" s="640">
        <v>250972</v>
      </c>
      <c r="S34" s="641"/>
      <c r="T34" s="641"/>
      <c r="U34" s="641"/>
      <c r="V34" s="641"/>
      <c r="W34" s="641"/>
      <c r="X34" s="641"/>
      <c r="Y34" s="642"/>
      <c r="Z34" s="677">
        <v>0.5</v>
      </c>
      <c r="AA34" s="677"/>
      <c r="AB34" s="677"/>
      <c r="AC34" s="677"/>
      <c r="AD34" s="678">
        <v>2103</v>
      </c>
      <c r="AE34" s="678"/>
      <c r="AF34" s="678"/>
      <c r="AG34" s="678"/>
      <c r="AH34" s="678"/>
      <c r="AI34" s="678"/>
      <c r="AJ34" s="678"/>
      <c r="AK34" s="678"/>
      <c r="AL34" s="643">
        <v>0</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319</v>
      </c>
      <c r="CE34" s="674"/>
      <c r="CF34" s="674"/>
      <c r="CG34" s="674"/>
      <c r="CH34" s="674"/>
      <c r="CI34" s="674"/>
      <c r="CJ34" s="674"/>
      <c r="CK34" s="674"/>
      <c r="CL34" s="674"/>
      <c r="CM34" s="674"/>
      <c r="CN34" s="674"/>
      <c r="CO34" s="674"/>
      <c r="CP34" s="674"/>
      <c r="CQ34" s="675"/>
      <c r="CR34" s="640">
        <v>2007180</v>
      </c>
      <c r="CS34" s="641"/>
      <c r="CT34" s="641"/>
      <c r="CU34" s="641"/>
      <c r="CV34" s="641"/>
      <c r="CW34" s="641"/>
      <c r="CX34" s="641"/>
      <c r="CY34" s="642"/>
      <c r="CZ34" s="643">
        <v>4.3</v>
      </c>
      <c r="DA34" s="661"/>
      <c r="DB34" s="661"/>
      <c r="DC34" s="662"/>
      <c r="DD34" s="646">
        <v>1365338</v>
      </c>
      <c r="DE34" s="641"/>
      <c r="DF34" s="641"/>
      <c r="DG34" s="641"/>
      <c r="DH34" s="641"/>
      <c r="DI34" s="641"/>
      <c r="DJ34" s="641"/>
      <c r="DK34" s="642"/>
      <c r="DL34" s="646">
        <v>841185</v>
      </c>
      <c r="DM34" s="641"/>
      <c r="DN34" s="641"/>
      <c r="DO34" s="641"/>
      <c r="DP34" s="641"/>
      <c r="DQ34" s="641"/>
      <c r="DR34" s="641"/>
      <c r="DS34" s="641"/>
      <c r="DT34" s="641"/>
      <c r="DU34" s="641"/>
      <c r="DV34" s="642"/>
      <c r="DW34" s="643">
        <v>11.3</v>
      </c>
      <c r="DX34" s="661"/>
      <c r="DY34" s="661"/>
      <c r="DZ34" s="661"/>
      <c r="EA34" s="661"/>
      <c r="EB34" s="661"/>
      <c r="EC34" s="676"/>
    </row>
    <row r="35" spans="2:133" ht="11.25" customHeight="1" x14ac:dyDescent="0.15">
      <c r="B35" s="637" t="s">
        <v>320</v>
      </c>
      <c r="C35" s="638"/>
      <c r="D35" s="638"/>
      <c r="E35" s="638"/>
      <c r="F35" s="638"/>
      <c r="G35" s="638"/>
      <c r="H35" s="638"/>
      <c r="I35" s="638"/>
      <c r="J35" s="638"/>
      <c r="K35" s="638"/>
      <c r="L35" s="638"/>
      <c r="M35" s="638"/>
      <c r="N35" s="638"/>
      <c r="O35" s="638"/>
      <c r="P35" s="638"/>
      <c r="Q35" s="639"/>
      <c r="R35" s="640">
        <v>356774</v>
      </c>
      <c r="S35" s="641"/>
      <c r="T35" s="641"/>
      <c r="U35" s="641"/>
      <c r="V35" s="641"/>
      <c r="W35" s="641"/>
      <c r="X35" s="641"/>
      <c r="Y35" s="642"/>
      <c r="Z35" s="677">
        <v>0.7</v>
      </c>
      <c r="AA35" s="677"/>
      <c r="AB35" s="677"/>
      <c r="AC35" s="677"/>
      <c r="AD35" s="678" t="s">
        <v>226</v>
      </c>
      <c r="AE35" s="678"/>
      <c r="AF35" s="678"/>
      <c r="AG35" s="678"/>
      <c r="AH35" s="678"/>
      <c r="AI35" s="678"/>
      <c r="AJ35" s="678"/>
      <c r="AK35" s="678"/>
      <c r="AL35" s="643" t="s">
        <v>226</v>
      </c>
      <c r="AM35" s="644"/>
      <c r="AN35" s="644"/>
      <c r="AO35" s="679"/>
      <c r="AP35" s="235"/>
      <c r="AQ35" s="701" t="s">
        <v>321</v>
      </c>
      <c r="AR35" s="702"/>
      <c r="AS35" s="702"/>
      <c r="AT35" s="702"/>
      <c r="AU35" s="702"/>
      <c r="AV35" s="702"/>
      <c r="AW35" s="702"/>
      <c r="AX35" s="702"/>
      <c r="AY35" s="702"/>
      <c r="AZ35" s="702"/>
      <c r="BA35" s="702"/>
      <c r="BB35" s="702"/>
      <c r="BC35" s="702"/>
      <c r="BD35" s="702"/>
      <c r="BE35" s="702"/>
      <c r="BF35" s="703"/>
      <c r="BG35" s="701" t="s">
        <v>322</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323</v>
      </c>
      <c r="CE35" s="674"/>
      <c r="CF35" s="674"/>
      <c r="CG35" s="674"/>
      <c r="CH35" s="674"/>
      <c r="CI35" s="674"/>
      <c r="CJ35" s="674"/>
      <c r="CK35" s="674"/>
      <c r="CL35" s="674"/>
      <c r="CM35" s="674"/>
      <c r="CN35" s="674"/>
      <c r="CO35" s="674"/>
      <c r="CP35" s="674"/>
      <c r="CQ35" s="675"/>
      <c r="CR35" s="640">
        <v>180472</v>
      </c>
      <c r="CS35" s="659"/>
      <c r="CT35" s="659"/>
      <c r="CU35" s="659"/>
      <c r="CV35" s="659"/>
      <c r="CW35" s="659"/>
      <c r="CX35" s="659"/>
      <c r="CY35" s="660"/>
      <c r="CZ35" s="643">
        <v>0.4</v>
      </c>
      <c r="DA35" s="661"/>
      <c r="DB35" s="661"/>
      <c r="DC35" s="662"/>
      <c r="DD35" s="646">
        <v>141236</v>
      </c>
      <c r="DE35" s="659"/>
      <c r="DF35" s="659"/>
      <c r="DG35" s="659"/>
      <c r="DH35" s="659"/>
      <c r="DI35" s="659"/>
      <c r="DJ35" s="659"/>
      <c r="DK35" s="660"/>
      <c r="DL35" s="646">
        <v>139360</v>
      </c>
      <c r="DM35" s="659"/>
      <c r="DN35" s="659"/>
      <c r="DO35" s="659"/>
      <c r="DP35" s="659"/>
      <c r="DQ35" s="659"/>
      <c r="DR35" s="659"/>
      <c r="DS35" s="659"/>
      <c r="DT35" s="659"/>
      <c r="DU35" s="659"/>
      <c r="DV35" s="660"/>
      <c r="DW35" s="643">
        <v>1.9</v>
      </c>
      <c r="DX35" s="661"/>
      <c r="DY35" s="661"/>
      <c r="DZ35" s="661"/>
      <c r="EA35" s="661"/>
      <c r="EB35" s="661"/>
      <c r="EC35" s="676"/>
    </row>
    <row r="36" spans="2:133" ht="11.25" customHeight="1" x14ac:dyDescent="0.15">
      <c r="B36" s="637" t="s">
        <v>324</v>
      </c>
      <c r="C36" s="638"/>
      <c r="D36" s="638"/>
      <c r="E36" s="638"/>
      <c r="F36" s="638"/>
      <c r="G36" s="638"/>
      <c r="H36" s="638"/>
      <c r="I36" s="638"/>
      <c r="J36" s="638"/>
      <c r="K36" s="638"/>
      <c r="L36" s="638"/>
      <c r="M36" s="638"/>
      <c r="N36" s="638"/>
      <c r="O36" s="638"/>
      <c r="P36" s="638"/>
      <c r="Q36" s="639"/>
      <c r="R36" s="640">
        <v>385407</v>
      </c>
      <c r="S36" s="641"/>
      <c r="T36" s="641"/>
      <c r="U36" s="641"/>
      <c r="V36" s="641"/>
      <c r="W36" s="641"/>
      <c r="X36" s="641"/>
      <c r="Y36" s="642"/>
      <c r="Z36" s="677">
        <v>0.8</v>
      </c>
      <c r="AA36" s="677"/>
      <c r="AB36" s="677"/>
      <c r="AC36" s="677"/>
      <c r="AD36" s="678" t="s">
        <v>226</v>
      </c>
      <c r="AE36" s="678"/>
      <c r="AF36" s="678"/>
      <c r="AG36" s="678"/>
      <c r="AH36" s="678"/>
      <c r="AI36" s="678"/>
      <c r="AJ36" s="678"/>
      <c r="AK36" s="678"/>
      <c r="AL36" s="643" t="s">
        <v>226</v>
      </c>
      <c r="AM36" s="644"/>
      <c r="AN36" s="644"/>
      <c r="AO36" s="679"/>
      <c r="AP36" s="235"/>
      <c r="AQ36" s="692" t="s">
        <v>325</v>
      </c>
      <c r="AR36" s="693"/>
      <c r="AS36" s="693"/>
      <c r="AT36" s="693"/>
      <c r="AU36" s="693"/>
      <c r="AV36" s="693"/>
      <c r="AW36" s="693"/>
      <c r="AX36" s="693"/>
      <c r="AY36" s="694"/>
      <c r="AZ36" s="695">
        <v>2112968</v>
      </c>
      <c r="BA36" s="696"/>
      <c r="BB36" s="696"/>
      <c r="BC36" s="696"/>
      <c r="BD36" s="696"/>
      <c r="BE36" s="696"/>
      <c r="BF36" s="697"/>
      <c r="BG36" s="698" t="s">
        <v>326</v>
      </c>
      <c r="BH36" s="699"/>
      <c r="BI36" s="699"/>
      <c r="BJ36" s="699"/>
      <c r="BK36" s="699"/>
      <c r="BL36" s="699"/>
      <c r="BM36" s="699"/>
      <c r="BN36" s="699"/>
      <c r="BO36" s="699"/>
      <c r="BP36" s="699"/>
      <c r="BQ36" s="699"/>
      <c r="BR36" s="699"/>
      <c r="BS36" s="699"/>
      <c r="BT36" s="699"/>
      <c r="BU36" s="700"/>
      <c r="BV36" s="695">
        <v>322010</v>
      </c>
      <c r="BW36" s="696"/>
      <c r="BX36" s="696"/>
      <c r="BY36" s="696"/>
      <c r="BZ36" s="696"/>
      <c r="CA36" s="696"/>
      <c r="CB36" s="697"/>
      <c r="CD36" s="673" t="s">
        <v>327</v>
      </c>
      <c r="CE36" s="674"/>
      <c r="CF36" s="674"/>
      <c r="CG36" s="674"/>
      <c r="CH36" s="674"/>
      <c r="CI36" s="674"/>
      <c r="CJ36" s="674"/>
      <c r="CK36" s="674"/>
      <c r="CL36" s="674"/>
      <c r="CM36" s="674"/>
      <c r="CN36" s="674"/>
      <c r="CO36" s="674"/>
      <c r="CP36" s="674"/>
      <c r="CQ36" s="675"/>
      <c r="CR36" s="640">
        <v>2573607</v>
      </c>
      <c r="CS36" s="641"/>
      <c r="CT36" s="641"/>
      <c r="CU36" s="641"/>
      <c r="CV36" s="641"/>
      <c r="CW36" s="641"/>
      <c r="CX36" s="641"/>
      <c r="CY36" s="642"/>
      <c r="CZ36" s="643">
        <v>5.5</v>
      </c>
      <c r="DA36" s="661"/>
      <c r="DB36" s="661"/>
      <c r="DC36" s="662"/>
      <c r="DD36" s="646">
        <v>1590484</v>
      </c>
      <c r="DE36" s="641"/>
      <c r="DF36" s="641"/>
      <c r="DG36" s="641"/>
      <c r="DH36" s="641"/>
      <c r="DI36" s="641"/>
      <c r="DJ36" s="641"/>
      <c r="DK36" s="642"/>
      <c r="DL36" s="646">
        <v>991412</v>
      </c>
      <c r="DM36" s="641"/>
      <c r="DN36" s="641"/>
      <c r="DO36" s="641"/>
      <c r="DP36" s="641"/>
      <c r="DQ36" s="641"/>
      <c r="DR36" s="641"/>
      <c r="DS36" s="641"/>
      <c r="DT36" s="641"/>
      <c r="DU36" s="641"/>
      <c r="DV36" s="642"/>
      <c r="DW36" s="643">
        <v>13.4</v>
      </c>
      <c r="DX36" s="661"/>
      <c r="DY36" s="661"/>
      <c r="DZ36" s="661"/>
      <c r="EA36" s="661"/>
      <c r="EB36" s="661"/>
      <c r="EC36" s="676"/>
    </row>
    <row r="37" spans="2:133" ht="11.25" customHeight="1" x14ac:dyDescent="0.15">
      <c r="B37" s="637" t="s">
        <v>328</v>
      </c>
      <c r="C37" s="638"/>
      <c r="D37" s="638"/>
      <c r="E37" s="638"/>
      <c r="F37" s="638"/>
      <c r="G37" s="638"/>
      <c r="H37" s="638"/>
      <c r="I37" s="638"/>
      <c r="J37" s="638"/>
      <c r="K37" s="638"/>
      <c r="L37" s="638"/>
      <c r="M37" s="638"/>
      <c r="N37" s="638"/>
      <c r="O37" s="638"/>
      <c r="P37" s="638"/>
      <c r="Q37" s="639"/>
      <c r="R37" s="640">
        <v>992692</v>
      </c>
      <c r="S37" s="641"/>
      <c r="T37" s="641"/>
      <c r="U37" s="641"/>
      <c r="V37" s="641"/>
      <c r="W37" s="641"/>
      <c r="X37" s="641"/>
      <c r="Y37" s="642"/>
      <c r="Z37" s="677">
        <v>2</v>
      </c>
      <c r="AA37" s="677"/>
      <c r="AB37" s="677"/>
      <c r="AC37" s="677"/>
      <c r="AD37" s="678" t="s">
        <v>128</v>
      </c>
      <c r="AE37" s="678"/>
      <c r="AF37" s="678"/>
      <c r="AG37" s="678"/>
      <c r="AH37" s="678"/>
      <c r="AI37" s="678"/>
      <c r="AJ37" s="678"/>
      <c r="AK37" s="678"/>
      <c r="AL37" s="643" t="s">
        <v>226</v>
      </c>
      <c r="AM37" s="644"/>
      <c r="AN37" s="644"/>
      <c r="AO37" s="679"/>
      <c r="AQ37" s="680" t="s">
        <v>329</v>
      </c>
      <c r="AR37" s="681"/>
      <c r="AS37" s="681"/>
      <c r="AT37" s="681"/>
      <c r="AU37" s="681"/>
      <c r="AV37" s="681"/>
      <c r="AW37" s="681"/>
      <c r="AX37" s="681"/>
      <c r="AY37" s="682"/>
      <c r="AZ37" s="640">
        <v>679000</v>
      </c>
      <c r="BA37" s="641"/>
      <c r="BB37" s="641"/>
      <c r="BC37" s="641"/>
      <c r="BD37" s="659"/>
      <c r="BE37" s="659"/>
      <c r="BF37" s="683"/>
      <c r="BG37" s="673" t="s">
        <v>330</v>
      </c>
      <c r="BH37" s="674"/>
      <c r="BI37" s="674"/>
      <c r="BJ37" s="674"/>
      <c r="BK37" s="674"/>
      <c r="BL37" s="674"/>
      <c r="BM37" s="674"/>
      <c r="BN37" s="674"/>
      <c r="BO37" s="674"/>
      <c r="BP37" s="674"/>
      <c r="BQ37" s="674"/>
      <c r="BR37" s="674"/>
      <c r="BS37" s="674"/>
      <c r="BT37" s="674"/>
      <c r="BU37" s="675"/>
      <c r="BV37" s="640">
        <v>311571</v>
      </c>
      <c r="BW37" s="641"/>
      <c r="BX37" s="641"/>
      <c r="BY37" s="641"/>
      <c r="BZ37" s="641"/>
      <c r="CA37" s="641"/>
      <c r="CB37" s="684"/>
      <c r="CD37" s="673" t="s">
        <v>331</v>
      </c>
      <c r="CE37" s="674"/>
      <c r="CF37" s="674"/>
      <c r="CG37" s="674"/>
      <c r="CH37" s="674"/>
      <c r="CI37" s="674"/>
      <c r="CJ37" s="674"/>
      <c r="CK37" s="674"/>
      <c r="CL37" s="674"/>
      <c r="CM37" s="674"/>
      <c r="CN37" s="674"/>
      <c r="CO37" s="674"/>
      <c r="CP37" s="674"/>
      <c r="CQ37" s="675"/>
      <c r="CR37" s="640">
        <v>286980</v>
      </c>
      <c r="CS37" s="659"/>
      <c r="CT37" s="659"/>
      <c r="CU37" s="659"/>
      <c r="CV37" s="659"/>
      <c r="CW37" s="659"/>
      <c r="CX37" s="659"/>
      <c r="CY37" s="660"/>
      <c r="CZ37" s="643">
        <v>0.6</v>
      </c>
      <c r="DA37" s="661"/>
      <c r="DB37" s="661"/>
      <c r="DC37" s="662"/>
      <c r="DD37" s="646">
        <v>286900</v>
      </c>
      <c r="DE37" s="659"/>
      <c r="DF37" s="659"/>
      <c r="DG37" s="659"/>
      <c r="DH37" s="659"/>
      <c r="DI37" s="659"/>
      <c r="DJ37" s="659"/>
      <c r="DK37" s="660"/>
      <c r="DL37" s="646">
        <v>286900</v>
      </c>
      <c r="DM37" s="659"/>
      <c r="DN37" s="659"/>
      <c r="DO37" s="659"/>
      <c r="DP37" s="659"/>
      <c r="DQ37" s="659"/>
      <c r="DR37" s="659"/>
      <c r="DS37" s="659"/>
      <c r="DT37" s="659"/>
      <c r="DU37" s="659"/>
      <c r="DV37" s="660"/>
      <c r="DW37" s="643">
        <v>3.9</v>
      </c>
      <c r="DX37" s="661"/>
      <c r="DY37" s="661"/>
      <c r="DZ37" s="661"/>
      <c r="EA37" s="661"/>
      <c r="EB37" s="661"/>
      <c r="EC37" s="676"/>
    </row>
    <row r="38" spans="2:133" ht="11.25" customHeight="1" x14ac:dyDescent="0.15">
      <c r="B38" s="637" t="s">
        <v>332</v>
      </c>
      <c r="C38" s="638"/>
      <c r="D38" s="638"/>
      <c r="E38" s="638"/>
      <c r="F38" s="638"/>
      <c r="G38" s="638"/>
      <c r="H38" s="638"/>
      <c r="I38" s="638"/>
      <c r="J38" s="638"/>
      <c r="K38" s="638"/>
      <c r="L38" s="638"/>
      <c r="M38" s="638"/>
      <c r="N38" s="638"/>
      <c r="O38" s="638"/>
      <c r="P38" s="638"/>
      <c r="Q38" s="639"/>
      <c r="R38" s="640">
        <v>384705</v>
      </c>
      <c r="S38" s="641"/>
      <c r="T38" s="641"/>
      <c r="U38" s="641"/>
      <c r="V38" s="641"/>
      <c r="W38" s="641"/>
      <c r="X38" s="641"/>
      <c r="Y38" s="642"/>
      <c r="Z38" s="677">
        <v>0.8</v>
      </c>
      <c r="AA38" s="677"/>
      <c r="AB38" s="677"/>
      <c r="AC38" s="677"/>
      <c r="AD38" s="678">
        <v>110</v>
      </c>
      <c r="AE38" s="678"/>
      <c r="AF38" s="678"/>
      <c r="AG38" s="678"/>
      <c r="AH38" s="678"/>
      <c r="AI38" s="678"/>
      <c r="AJ38" s="678"/>
      <c r="AK38" s="678"/>
      <c r="AL38" s="643">
        <v>0</v>
      </c>
      <c r="AM38" s="644"/>
      <c r="AN38" s="644"/>
      <c r="AO38" s="679"/>
      <c r="AQ38" s="680" t="s">
        <v>333</v>
      </c>
      <c r="AR38" s="681"/>
      <c r="AS38" s="681"/>
      <c r="AT38" s="681"/>
      <c r="AU38" s="681"/>
      <c r="AV38" s="681"/>
      <c r="AW38" s="681"/>
      <c r="AX38" s="681"/>
      <c r="AY38" s="682"/>
      <c r="AZ38" s="640">
        <v>35558</v>
      </c>
      <c r="BA38" s="641"/>
      <c r="BB38" s="641"/>
      <c r="BC38" s="641"/>
      <c r="BD38" s="659"/>
      <c r="BE38" s="659"/>
      <c r="BF38" s="683"/>
      <c r="BG38" s="673" t="s">
        <v>334</v>
      </c>
      <c r="BH38" s="674"/>
      <c r="BI38" s="674"/>
      <c r="BJ38" s="674"/>
      <c r="BK38" s="674"/>
      <c r="BL38" s="674"/>
      <c r="BM38" s="674"/>
      <c r="BN38" s="674"/>
      <c r="BO38" s="674"/>
      <c r="BP38" s="674"/>
      <c r="BQ38" s="674"/>
      <c r="BR38" s="674"/>
      <c r="BS38" s="674"/>
      <c r="BT38" s="674"/>
      <c r="BU38" s="675"/>
      <c r="BV38" s="640">
        <v>4292</v>
      </c>
      <c r="BW38" s="641"/>
      <c r="BX38" s="641"/>
      <c r="BY38" s="641"/>
      <c r="BZ38" s="641"/>
      <c r="CA38" s="641"/>
      <c r="CB38" s="684"/>
      <c r="CD38" s="673" t="s">
        <v>335</v>
      </c>
      <c r="CE38" s="674"/>
      <c r="CF38" s="674"/>
      <c r="CG38" s="674"/>
      <c r="CH38" s="674"/>
      <c r="CI38" s="674"/>
      <c r="CJ38" s="674"/>
      <c r="CK38" s="674"/>
      <c r="CL38" s="674"/>
      <c r="CM38" s="674"/>
      <c r="CN38" s="674"/>
      <c r="CO38" s="674"/>
      <c r="CP38" s="674"/>
      <c r="CQ38" s="675"/>
      <c r="CR38" s="640">
        <v>2077410</v>
      </c>
      <c r="CS38" s="641"/>
      <c r="CT38" s="641"/>
      <c r="CU38" s="641"/>
      <c r="CV38" s="641"/>
      <c r="CW38" s="641"/>
      <c r="CX38" s="641"/>
      <c r="CY38" s="642"/>
      <c r="CZ38" s="643">
        <v>4.4000000000000004</v>
      </c>
      <c r="DA38" s="661"/>
      <c r="DB38" s="661"/>
      <c r="DC38" s="662"/>
      <c r="DD38" s="646">
        <v>1782821</v>
      </c>
      <c r="DE38" s="641"/>
      <c r="DF38" s="641"/>
      <c r="DG38" s="641"/>
      <c r="DH38" s="641"/>
      <c r="DI38" s="641"/>
      <c r="DJ38" s="641"/>
      <c r="DK38" s="642"/>
      <c r="DL38" s="646">
        <v>1403728</v>
      </c>
      <c r="DM38" s="641"/>
      <c r="DN38" s="641"/>
      <c r="DO38" s="641"/>
      <c r="DP38" s="641"/>
      <c r="DQ38" s="641"/>
      <c r="DR38" s="641"/>
      <c r="DS38" s="641"/>
      <c r="DT38" s="641"/>
      <c r="DU38" s="641"/>
      <c r="DV38" s="642"/>
      <c r="DW38" s="643">
        <v>18.899999999999999</v>
      </c>
      <c r="DX38" s="661"/>
      <c r="DY38" s="661"/>
      <c r="DZ38" s="661"/>
      <c r="EA38" s="661"/>
      <c r="EB38" s="661"/>
      <c r="EC38" s="676"/>
    </row>
    <row r="39" spans="2:133" ht="11.25" customHeight="1" x14ac:dyDescent="0.15">
      <c r="B39" s="637" t="s">
        <v>336</v>
      </c>
      <c r="C39" s="638"/>
      <c r="D39" s="638"/>
      <c r="E39" s="638"/>
      <c r="F39" s="638"/>
      <c r="G39" s="638"/>
      <c r="H39" s="638"/>
      <c r="I39" s="638"/>
      <c r="J39" s="638"/>
      <c r="K39" s="638"/>
      <c r="L39" s="638"/>
      <c r="M39" s="638"/>
      <c r="N39" s="638"/>
      <c r="O39" s="638"/>
      <c r="P39" s="638"/>
      <c r="Q39" s="639"/>
      <c r="R39" s="640">
        <v>11763600</v>
      </c>
      <c r="S39" s="641"/>
      <c r="T39" s="641"/>
      <c r="U39" s="641"/>
      <c r="V39" s="641"/>
      <c r="W39" s="641"/>
      <c r="X39" s="641"/>
      <c r="Y39" s="642"/>
      <c r="Z39" s="677">
        <v>24.3</v>
      </c>
      <c r="AA39" s="677"/>
      <c r="AB39" s="677"/>
      <c r="AC39" s="677"/>
      <c r="AD39" s="678" t="s">
        <v>226</v>
      </c>
      <c r="AE39" s="678"/>
      <c r="AF39" s="678"/>
      <c r="AG39" s="678"/>
      <c r="AH39" s="678"/>
      <c r="AI39" s="678"/>
      <c r="AJ39" s="678"/>
      <c r="AK39" s="678"/>
      <c r="AL39" s="643" t="s">
        <v>226</v>
      </c>
      <c r="AM39" s="644"/>
      <c r="AN39" s="644"/>
      <c r="AO39" s="679"/>
      <c r="AQ39" s="680" t="s">
        <v>337</v>
      </c>
      <c r="AR39" s="681"/>
      <c r="AS39" s="681"/>
      <c r="AT39" s="681"/>
      <c r="AU39" s="681"/>
      <c r="AV39" s="681"/>
      <c r="AW39" s="681"/>
      <c r="AX39" s="681"/>
      <c r="AY39" s="682"/>
      <c r="AZ39" s="640" t="s">
        <v>128</v>
      </c>
      <c r="BA39" s="641"/>
      <c r="BB39" s="641"/>
      <c r="BC39" s="641"/>
      <c r="BD39" s="659"/>
      <c r="BE39" s="659"/>
      <c r="BF39" s="683"/>
      <c r="BG39" s="673" t="s">
        <v>338</v>
      </c>
      <c r="BH39" s="674"/>
      <c r="BI39" s="674"/>
      <c r="BJ39" s="674"/>
      <c r="BK39" s="674"/>
      <c r="BL39" s="674"/>
      <c r="BM39" s="674"/>
      <c r="BN39" s="674"/>
      <c r="BO39" s="674"/>
      <c r="BP39" s="674"/>
      <c r="BQ39" s="674"/>
      <c r="BR39" s="674"/>
      <c r="BS39" s="674"/>
      <c r="BT39" s="674"/>
      <c r="BU39" s="675"/>
      <c r="BV39" s="640">
        <v>7276</v>
      </c>
      <c r="BW39" s="641"/>
      <c r="BX39" s="641"/>
      <c r="BY39" s="641"/>
      <c r="BZ39" s="641"/>
      <c r="CA39" s="641"/>
      <c r="CB39" s="684"/>
      <c r="CD39" s="673" t="s">
        <v>339</v>
      </c>
      <c r="CE39" s="674"/>
      <c r="CF39" s="674"/>
      <c r="CG39" s="674"/>
      <c r="CH39" s="674"/>
      <c r="CI39" s="674"/>
      <c r="CJ39" s="674"/>
      <c r="CK39" s="674"/>
      <c r="CL39" s="674"/>
      <c r="CM39" s="674"/>
      <c r="CN39" s="674"/>
      <c r="CO39" s="674"/>
      <c r="CP39" s="674"/>
      <c r="CQ39" s="675"/>
      <c r="CR39" s="640">
        <v>425358</v>
      </c>
      <c r="CS39" s="659"/>
      <c r="CT39" s="659"/>
      <c r="CU39" s="659"/>
      <c r="CV39" s="659"/>
      <c r="CW39" s="659"/>
      <c r="CX39" s="659"/>
      <c r="CY39" s="660"/>
      <c r="CZ39" s="643">
        <v>0.9</v>
      </c>
      <c r="DA39" s="661"/>
      <c r="DB39" s="661"/>
      <c r="DC39" s="662"/>
      <c r="DD39" s="646">
        <v>39906</v>
      </c>
      <c r="DE39" s="659"/>
      <c r="DF39" s="659"/>
      <c r="DG39" s="659"/>
      <c r="DH39" s="659"/>
      <c r="DI39" s="659"/>
      <c r="DJ39" s="659"/>
      <c r="DK39" s="660"/>
      <c r="DL39" s="646" t="s">
        <v>226</v>
      </c>
      <c r="DM39" s="659"/>
      <c r="DN39" s="659"/>
      <c r="DO39" s="659"/>
      <c r="DP39" s="659"/>
      <c r="DQ39" s="659"/>
      <c r="DR39" s="659"/>
      <c r="DS39" s="659"/>
      <c r="DT39" s="659"/>
      <c r="DU39" s="659"/>
      <c r="DV39" s="660"/>
      <c r="DW39" s="643" t="s">
        <v>226</v>
      </c>
      <c r="DX39" s="661"/>
      <c r="DY39" s="661"/>
      <c r="DZ39" s="661"/>
      <c r="EA39" s="661"/>
      <c r="EB39" s="661"/>
      <c r="EC39" s="676"/>
    </row>
    <row r="40" spans="2:133" ht="11.25" customHeight="1" x14ac:dyDescent="0.15">
      <c r="B40" s="637" t="s">
        <v>340</v>
      </c>
      <c r="C40" s="638"/>
      <c r="D40" s="638"/>
      <c r="E40" s="638"/>
      <c r="F40" s="638"/>
      <c r="G40" s="638"/>
      <c r="H40" s="638"/>
      <c r="I40" s="638"/>
      <c r="J40" s="638"/>
      <c r="K40" s="638"/>
      <c r="L40" s="638"/>
      <c r="M40" s="638"/>
      <c r="N40" s="638"/>
      <c r="O40" s="638"/>
      <c r="P40" s="638"/>
      <c r="Q40" s="639"/>
      <c r="R40" s="640" t="s">
        <v>128</v>
      </c>
      <c r="S40" s="641"/>
      <c r="T40" s="641"/>
      <c r="U40" s="641"/>
      <c r="V40" s="641"/>
      <c r="W40" s="641"/>
      <c r="X40" s="641"/>
      <c r="Y40" s="642"/>
      <c r="Z40" s="677" t="s">
        <v>226</v>
      </c>
      <c r="AA40" s="677"/>
      <c r="AB40" s="677"/>
      <c r="AC40" s="677"/>
      <c r="AD40" s="678" t="s">
        <v>226</v>
      </c>
      <c r="AE40" s="678"/>
      <c r="AF40" s="678"/>
      <c r="AG40" s="678"/>
      <c r="AH40" s="678"/>
      <c r="AI40" s="678"/>
      <c r="AJ40" s="678"/>
      <c r="AK40" s="678"/>
      <c r="AL40" s="643" t="s">
        <v>128</v>
      </c>
      <c r="AM40" s="644"/>
      <c r="AN40" s="644"/>
      <c r="AO40" s="679"/>
      <c r="AQ40" s="680" t="s">
        <v>341</v>
      </c>
      <c r="AR40" s="681"/>
      <c r="AS40" s="681"/>
      <c r="AT40" s="681"/>
      <c r="AU40" s="681"/>
      <c r="AV40" s="681"/>
      <c r="AW40" s="681"/>
      <c r="AX40" s="681"/>
      <c r="AY40" s="682"/>
      <c r="AZ40" s="640" t="s">
        <v>226</v>
      </c>
      <c r="BA40" s="641"/>
      <c r="BB40" s="641"/>
      <c r="BC40" s="641"/>
      <c r="BD40" s="659"/>
      <c r="BE40" s="659"/>
      <c r="BF40" s="683"/>
      <c r="BG40" s="685" t="s">
        <v>342</v>
      </c>
      <c r="BH40" s="686"/>
      <c r="BI40" s="686"/>
      <c r="BJ40" s="686"/>
      <c r="BK40" s="686"/>
      <c r="BL40" s="236"/>
      <c r="BM40" s="674" t="s">
        <v>343</v>
      </c>
      <c r="BN40" s="674"/>
      <c r="BO40" s="674"/>
      <c r="BP40" s="674"/>
      <c r="BQ40" s="674"/>
      <c r="BR40" s="674"/>
      <c r="BS40" s="674"/>
      <c r="BT40" s="674"/>
      <c r="BU40" s="675"/>
      <c r="BV40" s="640">
        <v>101</v>
      </c>
      <c r="BW40" s="641"/>
      <c r="BX40" s="641"/>
      <c r="BY40" s="641"/>
      <c r="BZ40" s="641"/>
      <c r="CA40" s="641"/>
      <c r="CB40" s="684"/>
      <c r="CD40" s="673" t="s">
        <v>344</v>
      </c>
      <c r="CE40" s="674"/>
      <c r="CF40" s="674"/>
      <c r="CG40" s="674"/>
      <c r="CH40" s="674"/>
      <c r="CI40" s="674"/>
      <c r="CJ40" s="674"/>
      <c r="CK40" s="674"/>
      <c r="CL40" s="674"/>
      <c r="CM40" s="674"/>
      <c r="CN40" s="674"/>
      <c r="CO40" s="674"/>
      <c r="CP40" s="674"/>
      <c r="CQ40" s="675"/>
      <c r="CR40" s="640">
        <v>1200</v>
      </c>
      <c r="CS40" s="641"/>
      <c r="CT40" s="641"/>
      <c r="CU40" s="641"/>
      <c r="CV40" s="641"/>
      <c r="CW40" s="641"/>
      <c r="CX40" s="641"/>
      <c r="CY40" s="642"/>
      <c r="CZ40" s="643">
        <v>0</v>
      </c>
      <c r="DA40" s="661"/>
      <c r="DB40" s="661"/>
      <c r="DC40" s="662"/>
      <c r="DD40" s="646">
        <v>200</v>
      </c>
      <c r="DE40" s="641"/>
      <c r="DF40" s="641"/>
      <c r="DG40" s="641"/>
      <c r="DH40" s="641"/>
      <c r="DI40" s="641"/>
      <c r="DJ40" s="641"/>
      <c r="DK40" s="642"/>
      <c r="DL40" s="646">
        <v>200</v>
      </c>
      <c r="DM40" s="641"/>
      <c r="DN40" s="641"/>
      <c r="DO40" s="641"/>
      <c r="DP40" s="641"/>
      <c r="DQ40" s="641"/>
      <c r="DR40" s="641"/>
      <c r="DS40" s="641"/>
      <c r="DT40" s="641"/>
      <c r="DU40" s="641"/>
      <c r="DV40" s="642"/>
      <c r="DW40" s="643">
        <v>0</v>
      </c>
      <c r="DX40" s="661"/>
      <c r="DY40" s="661"/>
      <c r="DZ40" s="661"/>
      <c r="EA40" s="661"/>
      <c r="EB40" s="661"/>
      <c r="EC40" s="676"/>
    </row>
    <row r="41" spans="2:133" ht="11.25" customHeight="1" x14ac:dyDescent="0.15">
      <c r="B41" s="637" t="s">
        <v>345</v>
      </c>
      <c r="C41" s="638"/>
      <c r="D41" s="638"/>
      <c r="E41" s="638"/>
      <c r="F41" s="638"/>
      <c r="G41" s="638"/>
      <c r="H41" s="638"/>
      <c r="I41" s="638"/>
      <c r="J41" s="638"/>
      <c r="K41" s="638"/>
      <c r="L41" s="638"/>
      <c r="M41" s="638"/>
      <c r="N41" s="638"/>
      <c r="O41" s="638"/>
      <c r="P41" s="638"/>
      <c r="Q41" s="639"/>
      <c r="R41" s="640">
        <v>358300</v>
      </c>
      <c r="S41" s="641"/>
      <c r="T41" s="641"/>
      <c r="U41" s="641"/>
      <c r="V41" s="641"/>
      <c r="W41" s="641"/>
      <c r="X41" s="641"/>
      <c r="Y41" s="642"/>
      <c r="Z41" s="677">
        <v>0.7</v>
      </c>
      <c r="AA41" s="677"/>
      <c r="AB41" s="677"/>
      <c r="AC41" s="677"/>
      <c r="AD41" s="678" t="s">
        <v>226</v>
      </c>
      <c r="AE41" s="678"/>
      <c r="AF41" s="678"/>
      <c r="AG41" s="678"/>
      <c r="AH41" s="678"/>
      <c r="AI41" s="678"/>
      <c r="AJ41" s="678"/>
      <c r="AK41" s="678"/>
      <c r="AL41" s="643" t="s">
        <v>128</v>
      </c>
      <c r="AM41" s="644"/>
      <c r="AN41" s="644"/>
      <c r="AO41" s="679"/>
      <c r="AQ41" s="680" t="s">
        <v>346</v>
      </c>
      <c r="AR41" s="681"/>
      <c r="AS41" s="681"/>
      <c r="AT41" s="681"/>
      <c r="AU41" s="681"/>
      <c r="AV41" s="681"/>
      <c r="AW41" s="681"/>
      <c r="AX41" s="681"/>
      <c r="AY41" s="682"/>
      <c r="AZ41" s="640">
        <v>367536</v>
      </c>
      <c r="BA41" s="641"/>
      <c r="BB41" s="641"/>
      <c r="BC41" s="641"/>
      <c r="BD41" s="659"/>
      <c r="BE41" s="659"/>
      <c r="BF41" s="683"/>
      <c r="BG41" s="685"/>
      <c r="BH41" s="686"/>
      <c r="BI41" s="686"/>
      <c r="BJ41" s="686"/>
      <c r="BK41" s="686"/>
      <c r="BL41" s="236"/>
      <c r="BM41" s="674" t="s">
        <v>347</v>
      </c>
      <c r="BN41" s="674"/>
      <c r="BO41" s="674"/>
      <c r="BP41" s="674"/>
      <c r="BQ41" s="674"/>
      <c r="BR41" s="674"/>
      <c r="BS41" s="674"/>
      <c r="BT41" s="674"/>
      <c r="BU41" s="675"/>
      <c r="BV41" s="640" t="s">
        <v>226</v>
      </c>
      <c r="BW41" s="641"/>
      <c r="BX41" s="641"/>
      <c r="BY41" s="641"/>
      <c r="BZ41" s="641"/>
      <c r="CA41" s="641"/>
      <c r="CB41" s="684"/>
      <c r="CD41" s="673" t="s">
        <v>348</v>
      </c>
      <c r="CE41" s="674"/>
      <c r="CF41" s="674"/>
      <c r="CG41" s="674"/>
      <c r="CH41" s="674"/>
      <c r="CI41" s="674"/>
      <c r="CJ41" s="674"/>
      <c r="CK41" s="674"/>
      <c r="CL41" s="674"/>
      <c r="CM41" s="674"/>
      <c r="CN41" s="674"/>
      <c r="CO41" s="674"/>
      <c r="CP41" s="674"/>
      <c r="CQ41" s="675"/>
      <c r="CR41" s="640" t="s">
        <v>226</v>
      </c>
      <c r="CS41" s="659"/>
      <c r="CT41" s="659"/>
      <c r="CU41" s="659"/>
      <c r="CV41" s="659"/>
      <c r="CW41" s="659"/>
      <c r="CX41" s="659"/>
      <c r="CY41" s="660"/>
      <c r="CZ41" s="643" t="s">
        <v>226</v>
      </c>
      <c r="DA41" s="661"/>
      <c r="DB41" s="661"/>
      <c r="DC41" s="662"/>
      <c r="DD41" s="646" t="s">
        <v>226</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349</v>
      </c>
      <c r="C42" s="622"/>
      <c r="D42" s="622"/>
      <c r="E42" s="622"/>
      <c r="F42" s="622"/>
      <c r="G42" s="622"/>
      <c r="H42" s="622"/>
      <c r="I42" s="622"/>
      <c r="J42" s="622"/>
      <c r="K42" s="622"/>
      <c r="L42" s="622"/>
      <c r="M42" s="622"/>
      <c r="N42" s="622"/>
      <c r="O42" s="622"/>
      <c r="P42" s="622"/>
      <c r="Q42" s="623"/>
      <c r="R42" s="624">
        <v>48493479</v>
      </c>
      <c r="S42" s="663"/>
      <c r="T42" s="663"/>
      <c r="U42" s="663"/>
      <c r="V42" s="663"/>
      <c r="W42" s="663"/>
      <c r="X42" s="663"/>
      <c r="Y42" s="665"/>
      <c r="Z42" s="666">
        <v>100</v>
      </c>
      <c r="AA42" s="666"/>
      <c r="AB42" s="666"/>
      <c r="AC42" s="666"/>
      <c r="AD42" s="667">
        <v>7057077</v>
      </c>
      <c r="AE42" s="667"/>
      <c r="AF42" s="667"/>
      <c r="AG42" s="667"/>
      <c r="AH42" s="667"/>
      <c r="AI42" s="667"/>
      <c r="AJ42" s="667"/>
      <c r="AK42" s="667"/>
      <c r="AL42" s="627">
        <v>100</v>
      </c>
      <c r="AM42" s="668"/>
      <c r="AN42" s="668"/>
      <c r="AO42" s="669"/>
      <c r="AQ42" s="670" t="s">
        <v>350</v>
      </c>
      <c r="AR42" s="671"/>
      <c r="AS42" s="671"/>
      <c r="AT42" s="671"/>
      <c r="AU42" s="671"/>
      <c r="AV42" s="671"/>
      <c r="AW42" s="671"/>
      <c r="AX42" s="671"/>
      <c r="AY42" s="672"/>
      <c r="AZ42" s="624">
        <v>1030874</v>
      </c>
      <c r="BA42" s="663"/>
      <c r="BB42" s="663"/>
      <c r="BC42" s="663"/>
      <c r="BD42" s="625"/>
      <c r="BE42" s="625"/>
      <c r="BF42" s="689"/>
      <c r="BG42" s="687"/>
      <c r="BH42" s="688"/>
      <c r="BI42" s="688"/>
      <c r="BJ42" s="688"/>
      <c r="BK42" s="688"/>
      <c r="BL42" s="237"/>
      <c r="BM42" s="690" t="s">
        <v>351</v>
      </c>
      <c r="BN42" s="690"/>
      <c r="BO42" s="690"/>
      <c r="BP42" s="690"/>
      <c r="BQ42" s="690"/>
      <c r="BR42" s="690"/>
      <c r="BS42" s="690"/>
      <c r="BT42" s="690"/>
      <c r="BU42" s="691"/>
      <c r="BV42" s="624">
        <v>321</v>
      </c>
      <c r="BW42" s="663"/>
      <c r="BX42" s="663"/>
      <c r="BY42" s="663"/>
      <c r="BZ42" s="663"/>
      <c r="CA42" s="663"/>
      <c r="CB42" s="664"/>
      <c r="CD42" s="637" t="s">
        <v>352</v>
      </c>
      <c r="CE42" s="638"/>
      <c r="CF42" s="638"/>
      <c r="CG42" s="638"/>
      <c r="CH42" s="638"/>
      <c r="CI42" s="638"/>
      <c r="CJ42" s="638"/>
      <c r="CK42" s="638"/>
      <c r="CL42" s="638"/>
      <c r="CM42" s="638"/>
      <c r="CN42" s="638"/>
      <c r="CO42" s="638"/>
      <c r="CP42" s="638"/>
      <c r="CQ42" s="639"/>
      <c r="CR42" s="640">
        <v>34481693</v>
      </c>
      <c r="CS42" s="641"/>
      <c r="CT42" s="641"/>
      <c r="CU42" s="641"/>
      <c r="CV42" s="641"/>
      <c r="CW42" s="641"/>
      <c r="CX42" s="641"/>
      <c r="CY42" s="642"/>
      <c r="CZ42" s="643">
        <v>73.7</v>
      </c>
      <c r="DA42" s="644"/>
      <c r="DB42" s="644"/>
      <c r="DC42" s="645"/>
      <c r="DD42" s="646">
        <v>1037885</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353</v>
      </c>
      <c r="CE43" s="638"/>
      <c r="CF43" s="638"/>
      <c r="CG43" s="638"/>
      <c r="CH43" s="638"/>
      <c r="CI43" s="638"/>
      <c r="CJ43" s="638"/>
      <c r="CK43" s="638"/>
      <c r="CL43" s="638"/>
      <c r="CM43" s="638"/>
      <c r="CN43" s="638"/>
      <c r="CO43" s="638"/>
      <c r="CP43" s="638"/>
      <c r="CQ43" s="639"/>
      <c r="CR43" s="640">
        <v>663152</v>
      </c>
      <c r="CS43" s="659"/>
      <c r="CT43" s="659"/>
      <c r="CU43" s="659"/>
      <c r="CV43" s="659"/>
      <c r="CW43" s="659"/>
      <c r="CX43" s="659"/>
      <c r="CY43" s="660"/>
      <c r="CZ43" s="643">
        <v>1.4</v>
      </c>
      <c r="DA43" s="661"/>
      <c r="DB43" s="661"/>
      <c r="DC43" s="662"/>
      <c r="DD43" s="646">
        <v>34328</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302</v>
      </c>
      <c r="CE44" s="654"/>
      <c r="CF44" s="637" t="s">
        <v>354</v>
      </c>
      <c r="CG44" s="638"/>
      <c r="CH44" s="638"/>
      <c r="CI44" s="638"/>
      <c r="CJ44" s="638"/>
      <c r="CK44" s="638"/>
      <c r="CL44" s="638"/>
      <c r="CM44" s="638"/>
      <c r="CN44" s="638"/>
      <c r="CO44" s="638"/>
      <c r="CP44" s="638"/>
      <c r="CQ44" s="639"/>
      <c r="CR44" s="640">
        <v>20646106</v>
      </c>
      <c r="CS44" s="641"/>
      <c r="CT44" s="641"/>
      <c r="CU44" s="641"/>
      <c r="CV44" s="641"/>
      <c r="CW44" s="641"/>
      <c r="CX44" s="641"/>
      <c r="CY44" s="642"/>
      <c r="CZ44" s="643">
        <v>44.1</v>
      </c>
      <c r="DA44" s="644"/>
      <c r="DB44" s="644"/>
      <c r="DC44" s="645"/>
      <c r="DD44" s="646">
        <v>391805</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355</v>
      </c>
      <c r="CG45" s="638"/>
      <c r="CH45" s="638"/>
      <c r="CI45" s="638"/>
      <c r="CJ45" s="638"/>
      <c r="CK45" s="638"/>
      <c r="CL45" s="638"/>
      <c r="CM45" s="638"/>
      <c r="CN45" s="638"/>
      <c r="CO45" s="638"/>
      <c r="CP45" s="638"/>
      <c r="CQ45" s="639"/>
      <c r="CR45" s="640">
        <v>18766794</v>
      </c>
      <c r="CS45" s="659"/>
      <c r="CT45" s="659"/>
      <c r="CU45" s="659"/>
      <c r="CV45" s="659"/>
      <c r="CW45" s="659"/>
      <c r="CX45" s="659"/>
      <c r="CY45" s="660"/>
      <c r="CZ45" s="643">
        <v>40.1</v>
      </c>
      <c r="DA45" s="661"/>
      <c r="DB45" s="661"/>
      <c r="DC45" s="662"/>
      <c r="DD45" s="646">
        <v>43478</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357</v>
      </c>
      <c r="CG46" s="638"/>
      <c r="CH46" s="638"/>
      <c r="CI46" s="638"/>
      <c r="CJ46" s="638"/>
      <c r="CK46" s="638"/>
      <c r="CL46" s="638"/>
      <c r="CM46" s="638"/>
      <c r="CN46" s="638"/>
      <c r="CO46" s="638"/>
      <c r="CP46" s="638"/>
      <c r="CQ46" s="639"/>
      <c r="CR46" s="640">
        <v>1553688</v>
      </c>
      <c r="CS46" s="641"/>
      <c r="CT46" s="641"/>
      <c r="CU46" s="641"/>
      <c r="CV46" s="641"/>
      <c r="CW46" s="641"/>
      <c r="CX46" s="641"/>
      <c r="CY46" s="642"/>
      <c r="CZ46" s="643">
        <v>3.3</v>
      </c>
      <c r="DA46" s="644"/>
      <c r="DB46" s="644"/>
      <c r="DC46" s="645"/>
      <c r="DD46" s="646">
        <v>295603</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359</v>
      </c>
      <c r="CG47" s="638"/>
      <c r="CH47" s="638"/>
      <c r="CI47" s="638"/>
      <c r="CJ47" s="638"/>
      <c r="CK47" s="638"/>
      <c r="CL47" s="638"/>
      <c r="CM47" s="638"/>
      <c r="CN47" s="638"/>
      <c r="CO47" s="638"/>
      <c r="CP47" s="638"/>
      <c r="CQ47" s="639"/>
      <c r="CR47" s="640">
        <v>13835587</v>
      </c>
      <c r="CS47" s="659"/>
      <c r="CT47" s="659"/>
      <c r="CU47" s="659"/>
      <c r="CV47" s="659"/>
      <c r="CW47" s="659"/>
      <c r="CX47" s="659"/>
      <c r="CY47" s="660"/>
      <c r="CZ47" s="643">
        <v>29.6</v>
      </c>
      <c r="DA47" s="661"/>
      <c r="DB47" s="661"/>
      <c r="DC47" s="662"/>
      <c r="DD47" s="646">
        <v>646080</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360</v>
      </c>
      <c r="CD48" s="657"/>
      <c r="CE48" s="658"/>
      <c r="CF48" s="637" t="s">
        <v>361</v>
      </c>
      <c r="CG48" s="638"/>
      <c r="CH48" s="638"/>
      <c r="CI48" s="638"/>
      <c r="CJ48" s="638"/>
      <c r="CK48" s="638"/>
      <c r="CL48" s="638"/>
      <c r="CM48" s="638"/>
      <c r="CN48" s="638"/>
      <c r="CO48" s="638"/>
      <c r="CP48" s="638"/>
      <c r="CQ48" s="639"/>
      <c r="CR48" s="640" t="s">
        <v>128</v>
      </c>
      <c r="CS48" s="641"/>
      <c r="CT48" s="641"/>
      <c r="CU48" s="641"/>
      <c r="CV48" s="641"/>
      <c r="CW48" s="641"/>
      <c r="CX48" s="641"/>
      <c r="CY48" s="642"/>
      <c r="CZ48" s="643" t="s">
        <v>226</v>
      </c>
      <c r="DA48" s="644"/>
      <c r="DB48" s="644"/>
      <c r="DC48" s="645"/>
      <c r="DD48" s="646" t="s">
        <v>226</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362</v>
      </c>
      <c r="CE49" s="622"/>
      <c r="CF49" s="622"/>
      <c r="CG49" s="622"/>
      <c r="CH49" s="622"/>
      <c r="CI49" s="622"/>
      <c r="CJ49" s="622"/>
      <c r="CK49" s="622"/>
      <c r="CL49" s="622"/>
      <c r="CM49" s="622"/>
      <c r="CN49" s="622"/>
      <c r="CO49" s="622"/>
      <c r="CP49" s="622"/>
      <c r="CQ49" s="623"/>
      <c r="CR49" s="624">
        <v>46791008</v>
      </c>
      <c r="CS49" s="625"/>
      <c r="CT49" s="625"/>
      <c r="CU49" s="625"/>
      <c r="CV49" s="625"/>
      <c r="CW49" s="625"/>
      <c r="CX49" s="625"/>
      <c r="CY49" s="626"/>
      <c r="CZ49" s="627">
        <v>100</v>
      </c>
      <c r="DA49" s="628"/>
      <c r="DB49" s="628"/>
      <c r="DC49" s="629"/>
      <c r="DD49" s="630">
        <v>9590440</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4cz1z/9j8Ei3rQbIpT3zHaaohN6Q7dioZh8eVMtQGDPV7yK3b0aMx6Agu+7SXx82R1ZVHPqyVdzIab1BY9WJsQ==" saltValue="A4Fck1M0shbeQYr/CSIoH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60" zoomScaleNormal="60" zoomScaleSheetLayoutView="70" workbookViewId="0">
      <selection activeCell="AK32" sqref="AK32:AO32"/>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6" t="s">
        <v>364</v>
      </c>
      <c r="DK2" s="1167"/>
      <c r="DL2" s="1167"/>
      <c r="DM2" s="1167"/>
      <c r="DN2" s="1167"/>
      <c r="DO2" s="1168"/>
      <c r="DP2" s="250"/>
      <c r="DQ2" s="1166" t="s">
        <v>365</v>
      </c>
      <c r="DR2" s="1167"/>
      <c r="DS2" s="1167"/>
      <c r="DT2" s="1167"/>
      <c r="DU2" s="1167"/>
      <c r="DV2" s="1167"/>
      <c r="DW2" s="1167"/>
      <c r="DX2" s="1167"/>
      <c r="DY2" s="1167"/>
      <c r="DZ2" s="1168"/>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9" t="s">
        <v>366</v>
      </c>
      <c r="B4" s="1119"/>
      <c r="C4" s="1119"/>
      <c r="D4" s="1119"/>
      <c r="E4" s="1119"/>
      <c r="F4" s="1119"/>
      <c r="G4" s="1119"/>
      <c r="H4" s="1119"/>
      <c r="I4" s="1119"/>
      <c r="J4" s="1119"/>
      <c r="K4" s="1119"/>
      <c r="L4" s="1119"/>
      <c r="M4" s="1119"/>
      <c r="N4" s="1119"/>
      <c r="O4" s="1119"/>
      <c r="P4" s="1119"/>
      <c r="Q4" s="1119"/>
      <c r="R4" s="1119"/>
      <c r="S4" s="1119"/>
      <c r="T4" s="1119"/>
      <c r="U4" s="1119"/>
      <c r="V4" s="1119"/>
      <c r="W4" s="1119"/>
      <c r="X4" s="1119"/>
      <c r="Y4" s="1119"/>
      <c r="Z4" s="1119"/>
      <c r="AA4" s="1119"/>
      <c r="AB4" s="1119"/>
      <c r="AC4" s="1119"/>
      <c r="AD4" s="1119"/>
      <c r="AE4" s="1119"/>
      <c r="AF4" s="1119"/>
      <c r="AG4" s="1119"/>
      <c r="AH4" s="1119"/>
      <c r="AI4" s="1119"/>
      <c r="AJ4" s="1119"/>
      <c r="AK4" s="1119"/>
      <c r="AL4" s="1119"/>
      <c r="AM4" s="1119"/>
      <c r="AN4" s="1119"/>
      <c r="AO4" s="1119"/>
      <c r="AP4" s="1119"/>
      <c r="AQ4" s="1119"/>
      <c r="AR4" s="1119"/>
      <c r="AS4" s="1119"/>
      <c r="AT4" s="1119"/>
      <c r="AU4" s="1119"/>
      <c r="AV4" s="1119"/>
      <c r="AW4" s="1119"/>
      <c r="AX4" s="1119"/>
      <c r="AY4" s="1119"/>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1" t="s">
        <v>368</v>
      </c>
      <c r="B5" s="1052"/>
      <c r="C5" s="1052"/>
      <c r="D5" s="1052"/>
      <c r="E5" s="1052"/>
      <c r="F5" s="1052"/>
      <c r="G5" s="1052"/>
      <c r="H5" s="1052"/>
      <c r="I5" s="1052"/>
      <c r="J5" s="1052"/>
      <c r="K5" s="1052"/>
      <c r="L5" s="1052"/>
      <c r="M5" s="1052"/>
      <c r="N5" s="1052"/>
      <c r="O5" s="1052"/>
      <c r="P5" s="1053"/>
      <c r="Q5" s="1057" t="s">
        <v>369</v>
      </c>
      <c r="R5" s="1058"/>
      <c r="S5" s="1058"/>
      <c r="T5" s="1058"/>
      <c r="U5" s="1059"/>
      <c r="V5" s="1057" t="s">
        <v>370</v>
      </c>
      <c r="W5" s="1058"/>
      <c r="X5" s="1058"/>
      <c r="Y5" s="1058"/>
      <c r="Z5" s="1059"/>
      <c r="AA5" s="1057" t="s">
        <v>371</v>
      </c>
      <c r="AB5" s="1058"/>
      <c r="AC5" s="1058"/>
      <c r="AD5" s="1058"/>
      <c r="AE5" s="1058"/>
      <c r="AF5" s="1169" t="s">
        <v>372</v>
      </c>
      <c r="AG5" s="1058"/>
      <c r="AH5" s="1058"/>
      <c r="AI5" s="1058"/>
      <c r="AJ5" s="1073"/>
      <c r="AK5" s="1058" t="s">
        <v>373</v>
      </c>
      <c r="AL5" s="1058"/>
      <c r="AM5" s="1058"/>
      <c r="AN5" s="1058"/>
      <c r="AO5" s="1059"/>
      <c r="AP5" s="1057" t="s">
        <v>374</v>
      </c>
      <c r="AQ5" s="1058"/>
      <c r="AR5" s="1058"/>
      <c r="AS5" s="1058"/>
      <c r="AT5" s="1059"/>
      <c r="AU5" s="1057" t="s">
        <v>375</v>
      </c>
      <c r="AV5" s="1058"/>
      <c r="AW5" s="1058"/>
      <c r="AX5" s="1058"/>
      <c r="AY5" s="1073"/>
      <c r="AZ5" s="257"/>
      <c r="BA5" s="257"/>
      <c r="BB5" s="257"/>
      <c r="BC5" s="257"/>
      <c r="BD5" s="257"/>
      <c r="BE5" s="258"/>
      <c r="BF5" s="258"/>
      <c r="BG5" s="258"/>
      <c r="BH5" s="258"/>
      <c r="BI5" s="258"/>
      <c r="BJ5" s="258"/>
      <c r="BK5" s="258"/>
      <c r="BL5" s="258"/>
      <c r="BM5" s="258"/>
      <c r="BN5" s="258"/>
      <c r="BO5" s="258"/>
      <c r="BP5" s="258"/>
      <c r="BQ5" s="1051" t="s">
        <v>376</v>
      </c>
      <c r="BR5" s="1052"/>
      <c r="BS5" s="1052"/>
      <c r="BT5" s="1052"/>
      <c r="BU5" s="1052"/>
      <c r="BV5" s="1052"/>
      <c r="BW5" s="1052"/>
      <c r="BX5" s="1052"/>
      <c r="BY5" s="1052"/>
      <c r="BZ5" s="1052"/>
      <c r="CA5" s="1052"/>
      <c r="CB5" s="1052"/>
      <c r="CC5" s="1052"/>
      <c r="CD5" s="1052"/>
      <c r="CE5" s="1052"/>
      <c r="CF5" s="1052"/>
      <c r="CG5" s="1053"/>
      <c r="CH5" s="1057" t="s">
        <v>377</v>
      </c>
      <c r="CI5" s="1058"/>
      <c r="CJ5" s="1058"/>
      <c r="CK5" s="1058"/>
      <c r="CL5" s="1059"/>
      <c r="CM5" s="1057" t="s">
        <v>378</v>
      </c>
      <c r="CN5" s="1058"/>
      <c r="CO5" s="1058"/>
      <c r="CP5" s="1058"/>
      <c r="CQ5" s="1059"/>
      <c r="CR5" s="1057" t="s">
        <v>379</v>
      </c>
      <c r="CS5" s="1058"/>
      <c r="CT5" s="1058"/>
      <c r="CU5" s="1058"/>
      <c r="CV5" s="1059"/>
      <c r="CW5" s="1057" t="s">
        <v>380</v>
      </c>
      <c r="CX5" s="1058"/>
      <c r="CY5" s="1058"/>
      <c r="CZ5" s="1058"/>
      <c r="DA5" s="1059"/>
      <c r="DB5" s="1057" t="s">
        <v>381</v>
      </c>
      <c r="DC5" s="1058"/>
      <c r="DD5" s="1058"/>
      <c r="DE5" s="1058"/>
      <c r="DF5" s="1059"/>
      <c r="DG5" s="1154" t="s">
        <v>382</v>
      </c>
      <c r="DH5" s="1155"/>
      <c r="DI5" s="1155"/>
      <c r="DJ5" s="1155"/>
      <c r="DK5" s="1156"/>
      <c r="DL5" s="1154" t="s">
        <v>383</v>
      </c>
      <c r="DM5" s="1155"/>
      <c r="DN5" s="1155"/>
      <c r="DO5" s="1155"/>
      <c r="DP5" s="1156"/>
      <c r="DQ5" s="1057" t="s">
        <v>384</v>
      </c>
      <c r="DR5" s="1058"/>
      <c r="DS5" s="1058"/>
      <c r="DT5" s="1058"/>
      <c r="DU5" s="1059"/>
      <c r="DV5" s="1057" t="s">
        <v>375</v>
      </c>
      <c r="DW5" s="1058"/>
      <c r="DX5" s="1058"/>
      <c r="DY5" s="1058"/>
      <c r="DZ5" s="1073"/>
      <c r="EA5" s="255"/>
    </row>
    <row r="6" spans="1:131" s="256" customFormat="1" ht="26.25" customHeight="1" thickBot="1" x14ac:dyDescent="0.2">
      <c r="A6" s="1054"/>
      <c r="B6" s="1055"/>
      <c r="C6" s="1055"/>
      <c r="D6" s="1055"/>
      <c r="E6" s="1055"/>
      <c r="F6" s="1055"/>
      <c r="G6" s="1055"/>
      <c r="H6" s="1055"/>
      <c r="I6" s="1055"/>
      <c r="J6" s="1055"/>
      <c r="K6" s="1055"/>
      <c r="L6" s="1055"/>
      <c r="M6" s="1055"/>
      <c r="N6" s="1055"/>
      <c r="O6" s="1055"/>
      <c r="P6" s="1056"/>
      <c r="Q6" s="1060"/>
      <c r="R6" s="1061"/>
      <c r="S6" s="1061"/>
      <c r="T6" s="1061"/>
      <c r="U6" s="1062"/>
      <c r="V6" s="1060"/>
      <c r="W6" s="1061"/>
      <c r="X6" s="1061"/>
      <c r="Y6" s="1061"/>
      <c r="Z6" s="1062"/>
      <c r="AA6" s="1060"/>
      <c r="AB6" s="1061"/>
      <c r="AC6" s="1061"/>
      <c r="AD6" s="1061"/>
      <c r="AE6" s="1061"/>
      <c r="AF6" s="1170"/>
      <c r="AG6" s="1061"/>
      <c r="AH6" s="1061"/>
      <c r="AI6" s="1061"/>
      <c r="AJ6" s="1074"/>
      <c r="AK6" s="1061"/>
      <c r="AL6" s="1061"/>
      <c r="AM6" s="1061"/>
      <c r="AN6" s="1061"/>
      <c r="AO6" s="1062"/>
      <c r="AP6" s="1060"/>
      <c r="AQ6" s="1061"/>
      <c r="AR6" s="1061"/>
      <c r="AS6" s="1061"/>
      <c r="AT6" s="1062"/>
      <c r="AU6" s="1060"/>
      <c r="AV6" s="1061"/>
      <c r="AW6" s="1061"/>
      <c r="AX6" s="1061"/>
      <c r="AY6" s="1074"/>
      <c r="AZ6" s="253"/>
      <c r="BA6" s="253"/>
      <c r="BB6" s="253"/>
      <c r="BC6" s="253"/>
      <c r="BD6" s="253"/>
      <c r="BE6" s="254"/>
      <c r="BF6" s="254"/>
      <c r="BG6" s="254"/>
      <c r="BH6" s="254"/>
      <c r="BI6" s="254"/>
      <c r="BJ6" s="254"/>
      <c r="BK6" s="254"/>
      <c r="BL6" s="254"/>
      <c r="BM6" s="254"/>
      <c r="BN6" s="254"/>
      <c r="BO6" s="254"/>
      <c r="BP6" s="254"/>
      <c r="BQ6" s="1054"/>
      <c r="BR6" s="1055"/>
      <c r="BS6" s="1055"/>
      <c r="BT6" s="1055"/>
      <c r="BU6" s="1055"/>
      <c r="BV6" s="1055"/>
      <c r="BW6" s="1055"/>
      <c r="BX6" s="1055"/>
      <c r="BY6" s="1055"/>
      <c r="BZ6" s="1055"/>
      <c r="CA6" s="1055"/>
      <c r="CB6" s="1055"/>
      <c r="CC6" s="1055"/>
      <c r="CD6" s="1055"/>
      <c r="CE6" s="1055"/>
      <c r="CF6" s="1055"/>
      <c r="CG6" s="1056"/>
      <c r="CH6" s="1060"/>
      <c r="CI6" s="1061"/>
      <c r="CJ6" s="1061"/>
      <c r="CK6" s="1061"/>
      <c r="CL6" s="1062"/>
      <c r="CM6" s="1060"/>
      <c r="CN6" s="1061"/>
      <c r="CO6" s="1061"/>
      <c r="CP6" s="1061"/>
      <c r="CQ6" s="1062"/>
      <c r="CR6" s="1060"/>
      <c r="CS6" s="1061"/>
      <c r="CT6" s="1061"/>
      <c r="CU6" s="1061"/>
      <c r="CV6" s="1062"/>
      <c r="CW6" s="1060"/>
      <c r="CX6" s="1061"/>
      <c r="CY6" s="1061"/>
      <c r="CZ6" s="1061"/>
      <c r="DA6" s="1062"/>
      <c r="DB6" s="1060"/>
      <c r="DC6" s="1061"/>
      <c r="DD6" s="1061"/>
      <c r="DE6" s="1061"/>
      <c r="DF6" s="1062"/>
      <c r="DG6" s="1157"/>
      <c r="DH6" s="1158"/>
      <c r="DI6" s="1158"/>
      <c r="DJ6" s="1158"/>
      <c r="DK6" s="1159"/>
      <c r="DL6" s="1157"/>
      <c r="DM6" s="1158"/>
      <c r="DN6" s="1158"/>
      <c r="DO6" s="1158"/>
      <c r="DP6" s="1159"/>
      <c r="DQ6" s="1060"/>
      <c r="DR6" s="1061"/>
      <c r="DS6" s="1061"/>
      <c r="DT6" s="1061"/>
      <c r="DU6" s="1062"/>
      <c r="DV6" s="1060"/>
      <c r="DW6" s="1061"/>
      <c r="DX6" s="1061"/>
      <c r="DY6" s="1061"/>
      <c r="DZ6" s="1074"/>
      <c r="EA6" s="255"/>
    </row>
    <row r="7" spans="1:131" s="256" customFormat="1" ht="26.25" customHeight="1" thickTop="1" x14ac:dyDescent="0.15">
      <c r="A7" s="259">
        <v>1</v>
      </c>
      <c r="B7" s="1106" t="s">
        <v>385</v>
      </c>
      <c r="C7" s="1107"/>
      <c r="D7" s="1107"/>
      <c r="E7" s="1107"/>
      <c r="F7" s="1107"/>
      <c r="G7" s="1107"/>
      <c r="H7" s="1107"/>
      <c r="I7" s="1107"/>
      <c r="J7" s="1107"/>
      <c r="K7" s="1107"/>
      <c r="L7" s="1107"/>
      <c r="M7" s="1107"/>
      <c r="N7" s="1107"/>
      <c r="O7" s="1107"/>
      <c r="P7" s="1108"/>
      <c r="Q7" s="1160">
        <v>48493</v>
      </c>
      <c r="R7" s="1161"/>
      <c r="S7" s="1161"/>
      <c r="T7" s="1161"/>
      <c r="U7" s="1161"/>
      <c r="V7" s="1161">
        <v>46791</v>
      </c>
      <c r="W7" s="1161"/>
      <c r="X7" s="1161"/>
      <c r="Y7" s="1161"/>
      <c r="Z7" s="1161"/>
      <c r="AA7" s="1161">
        <v>1702</v>
      </c>
      <c r="AB7" s="1161"/>
      <c r="AC7" s="1161"/>
      <c r="AD7" s="1161"/>
      <c r="AE7" s="1162"/>
      <c r="AF7" s="1163">
        <v>1159</v>
      </c>
      <c r="AG7" s="1164"/>
      <c r="AH7" s="1164"/>
      <c r="AI7" s="1164"/>
      <c r="AJ7" s="1165"/>
      <c r="AK7" s="1147" t="s">
        <v>596</v>
      </c>
      <c r="AL7" s="1148"/>
      <c r="AM7" s="1148"/>
      <c r="AN7" s="1148"/>
      <c r="AO7" s="1148"/>
      <c r="AP7" s="1148">
        <v>38847</v>
      </c>
      <c r="AQ7" s="1148"/>
      <c r="AR7" s="1148"/>
      <c r="AS7" s="1148"/>
      <c r="AT7" s="1148"/>
      <c r="AU7" s="1149"/>
      <c r="AV7" s="1149"/>
      <c r="AW7" s="1149"/>
      <c r="AX7" s="1149"/>
      <c r="AY7" s="1150"/>
      <c r="AZ7" s="253"/>
      <c r="BA7" s="253"/>
      <c r="BB7" s="253"/>
      <c r="BC7" s="253"/>
      <c r="BD7" s="253"/>
      <c r="BE7" s="254"/>
      <c r="BF7" s="254"/>
      <c r="BG7" s="254"/>
      <c r="BH7" s="254"/>
      <c r="BI7" s="254"/>
      <c r="BJ7" s="254"/>
      <c r="BK7" s="254"/>
      <c r="BL7" s="254"/>
      <c r="BM7" s="254"/>
      <c r="BN7" s="254"/>
      <c r="BO7" s="254"/>
      <c r="BP7" s="254"/>
      <c r="BQ7" s="260">
        <v>1</v>
      </c>
      <c r="BR7" s="261"/>
      <c r="BS7" s="1151" t="s">
        <v>591</v>
      </c>
      <c r="BT7" s="1152"/>
      <c r="BU7" s="1152"/>
      <c r="BV7" s="1152"/>
      <c r="BW7" s="1152"/>
      <c r="BX7" s="1152"/>
      <c r="BY7" s="1152"/>
      <c r="BZ7" s="1152"/>
      <c r="CA7" s="1152"/>
      <c r="CB7" s="1152"/>
      <c r="CC7" s="1152"/>
      <c r="CD7" s="1152"/>
      <c r="CE7" s="1152"/>
      <c r="CF7" s="1152"/>
      <c r="CG7" s="1153"/>
      <c r="CH7" s="1144">
        <v>238</v>
      </c>
      <c r="CI7" s="1145"/>
      <c r="CJ7" s="1145"/>
      <c r="CK7" s="1145"/>
      <c r="CL7" s="1146"/>
      <c r="CM7" s="1144">
        <v>48</v>
      </c>
      <c r="CN7" s="1145"/>
      <c r="CO7" s="1145"/>
      <c r="CP7" s="1145"/>
      <c r="CQ7" s="1146"/>
      <c r="CR7" s="1144">
        <v>6</v>
      </c>
      <c r="CS7" s="1145"/>
      <c r="CT7" s="1145"/>
      <c r="CU7" s="1145"/>
      <c r="CV7" s="1146"/>
      <c r="CW7" s="1144"/>
      <c r="CX7" s="1145"/>
      <c r="CY7" s="1145"/>
      <c r="CZ7" s="1145"/>
      <c r="DA7" s="1146"/>
      <c r="DB7" s="1144"/>
      <c r="DC7" s="1145"/>
      <c r="DD7" s="1145"/>
      <c r="DE7" s="1145"/>
      <c r="DF7" s="1146"/>
      <c r="DG7" s="1144"/>
      <c r="DH7" s="1145"/>
      <c r="DI7" s="1145"/>
      <c r="DJ7" s="1145"/>
      <c r="DK7" s="1146"/>
      <c r="DL7" s="1144"/>
      <c r="DM7" s="1145"/>
      <c r="DN7" s="1145"/>
      <c r="DO7" s="1145"/>
      <c r="DP7" s="1146"/>
      <c r="DQ7" s="1144">
        <v>65</v>
      </c>
      <c r="DR7" s="1145"/>
      <c r="DS7" s="1145"/>
      <c r="DT7" s="1145"/>
      <c r="DU7" s="1146"/>
      <c r="DV7" s="1171"/>
      <c r="DW7" s="1172"/>
      <c r="DX7" s="1172"/>
      <c r="DY7" s="1172"/>
      <c r="DZ7" s="1173"/>
      <c r="EA7" s="255"/>
    </row>
    <row r="8" spans="1:131" s="256" customFormat="1" ht="26.25" customHeight="1" x14ac:dyDescent="0.15">
      <c r="A8" s="262">
        <v>2</v>
      </c>
      <c r="B8" s="1087"/>
      <c r="C8" s="1088"/>
      <c r="D8" s="1088"/>
      <c r="E8" s="1088"/>
      <c r="F8" s="1088"/>
      <c r="G8" s="1088"/>
      <c r="H8" s="1088"/>
      <c r="I8" s="1088"/>
      <c r="J8" s="1088"/>
      <c r="K8" s="1088"/>
      <c r="L8" s="1088"/>
      <c r="M8" s="1088"/>
      <c r="N8" s="1088"/>
      <c r="O8" s="1088"/>
      <c r="P8" s="1089"/>
      <c r="Q8" s="1099"/>
      <c r="R8" s="1100"/>
      <c r="S8" s="1100"/>
      <c r="T8" s="1100"/>
      <c r="U8" s="1100"/>
      <c r="V8" s="1100"/>
      <c r="W8" s="1100"/>
      <c r="X8" s="1100"/>
      <c r="Y8" s="1100"/>
      <c r="Z8" s="1100"/>
      <c r="AA8" s="1100"/>
      <c r="AB8" s="1100"/>
      <c r="AC8" s="1100"/>
      <c r="AD8" s="1100"/>
      <c r="AE8" s="1101"/>
      <c r="AF8" s="1093"/>
      <c r="AG8" s="1094"/>
      <c r="AH8" s="1094"/>
      <c r="AI8" s="1094"/>
      <c r="AJ8" s="1095"/>
      <c r="AK8" s="1142"/>
      <c r="AL8" s="1143"/>
      <c r="AM8" s="1143"/>
      <c r="AN8" s="1143"/>
      <c r="AO8" s="1143"/>
      <c r="AP8" s="1143"/>
      <c r="AQ8" s="1143"/>
      <c r="AR8" s="1143"/>
      <c r="AS8" s="1143"/>
      <c r="AT8" s="1143"/>
      <c r="AU8" s="1140"/>
      <c r="AV8" s="1140"/>
      <c r="AW8" s="1140"/>
      <c r="AX8" s="1140"/>
      <c r="AY8" s="1141"/>
      <c r="AZ8" s="253"/>
      <c r="BA8" s="253"/>
      <c r="BB8" s="253"/>
      <c r="BC8" s="253"/>
      <c r="BD8" s="253"/>
      <c r="BE8" s="254"/>
      <c r="BF8" s="254"/>
      <c r="BG8" s="254"/>
      <c r="BH8" s="254"/>
      <c r="BI8" s="254"/>
      <c r="BJ8" s="254"/>
      <c r="BK8" s="254"/>
      <c r="BL8" s="254"/>
      <c r="BM8" s="254"/>
      <c r="BN8" s="254"/>
      <c r="BO8" s="254"/>
      <c r="BP8" s="254"/>
      <c r="BQ8" s="263">
        <v>2</v>
      </c>
      <c r="BR8" s="264"/>
      <c r="BS8" s="1070"/>
      <c r="BT8" s="1071"/>
      <c r="BU8" s="1071"/>
      <c r="BV8" s="1071"/>
      <c r="BW8" s="1071"/>
      <c r="BX8" s="1071"/>
      <c r="BY8" s="1071"/>
      <c r="BZ8" s="1071"/>
      <c r="CA8" s="1071"/>
      <c r="CB8" s="1071"/>
      <c r="CC8" s="1071"/>
      <c r="CD8" s="1071"/>
      <c r="CE8" s="1071"/>
      <c r="CF8" s="1071"/>
      <c r="CG8" s="1072"/>
      <c r="CH8" s="1045"/>
      <c r="CI8" s="1046"/>
      <c r="CJ8" s="1046"/>
      <c r="CK8" s="1046"/>
      <c r="CL8" s="1047"/>
      <c r="CM8" s="1045"/>
      <c r="CN8" s="1046"/>
      <c r="CO8" s="1046"/>
      <c r="CP8" s="1046"/>
      <c r="CQ8" s="1047"/>
      <c r="CR8" s="1045"/>
      <c r="CS8" s="1046"/>
      <c r="CT8" s="1046"/>
      <c r="CU8" s="1046"/>
      <c r="CV8" s="1047"/>
      <c r="CW8" s="1045"/>
      <c r="CX8" s="1046"/>
      <c r="CY8" s="1046"/>
      <c r="CZ8" s="1046"/>
      <c r="DA8" s="1047"/>
      <c r="DB8" s="1045"/>
      <c r="DC8" s="1046"/>
      <c r="DD8" s="1046"/>
      <c r="DE8" s="1046"/>
      <c r="DF8" s="1047"/>
      <c r="DG8" s="1045"/>
      <c r="DH8" s="1046"/>
      <c r="DI8" s="1046"/>
      <c r="DJ8" s="1046"/>
      <c r="DK8" s="1047"/>
      <c r="DL8" s="1045"/>
      <c r="DM8" s="1046"/>
      <c r="DN8" s="1046"/>
      <c r="DO8" s="1046"/>
      <c r="DP8" s="1047"/>
      <c r="DQ8" s="1045"/>
      <c r="DR8" s="1046"/>
      <c r="DS8" s="1046"/>
      <c r="DT8" s="1046"/>
      <c r="DU8" s="1047"/>
      <c r="DV8" s="1048"/>
      <c r="DW8" s="1049"/>
      <c r="DX8" s="1049"/>
      <c r="DY8" s="1049"/>
      <c r="DZ8" s="1050"/>
      <c r="EA8" s="255"/>
    </row>
    <row r="9" spans="1:131" s="256" customFormat="1" ht="26.25" customHeight="1" x14ac:dyDescent="0.15">
      <c r="A9" s="262">
        <v>3</v>
      </c>
      <c r="B9" s="1087"/>
      <c r="C9" s="1088"/>
      <c r="D9" s="1088"/>
      <c r="E9" s="1088"/>
      <c r="F9" s="1088"/>
      <c r="G9" s="1088"/>
      <c r="H9" s="1088"/>
      <c r="I9" s="1088"/>
      <c r="J9" s="1088"/>
      <c r="K9" s="1088"/>
      <c r="L9" s="1088"/>
      <c r="M9" s="1088"/>
      <c r="N9" s="1088"/>
      <c r="O9" s="1088"/>
      <c r="P9" s="1089"/>
      <c r="Q9" s="1099"/>
      <c r="R9" s="1100"/>
      <c r="S9" s="1100"/>
      <c r="T9" s="1100"/>
      <c r="U9" s="1100"/>
      <c r="V9" s="1100"/>
      <c r="W9" s="1100"/>
      <c r="X9" s="1100"/>
      <c r="Y9" s="1100"/>
      <c r="Z9" s="1100"/>
      <c r="AA9" s="1100"/>
      <c r="AB9" s="1100"/>
      <c r="AC9" s="1100"/>
      <c r="AD9" s="1100"/>
      <c r="AE9" s="1101"/>
      <c r="AF9" s="1093"/>
      <c r="AG9" s="1094"/>
      <c r="AH9" s="1094"/>
      <c r="AI9" s="1094"/>
      <c r="AJ9" s="1095"/>
      <c r="AK9" s="1142"/>
      <c r="AL9" s="1143"/>
      <c r="AM9" s="1143"/>
      <c r="AN9" s="1143"/>
      <c r="AO9" s="1143"/>
      <c r="AP9" s="1143"/>
      <c r="AQ9" s="1143"/>
      <c r="AR9" s="1143"/>
      <c r="AS9" s="1143"/>
      <c r="AT9" s="1143"/>
      <c r="AU9" s="1140"/>
      <c r="AV9" s="1140"/>
      <c r="AW9" s="1140"/>
      <c r="AX9" s="1140"/>
      <c r="AY9" s="1141"/>
      <c r="AZ9" s="253"/>
      <c r="BA9" s="253"/>
      <c r="BB9" s="253"/>
      <c r="BC9" s="253"/>
      <c r="BD9" s="253"/>
      <c r="BE9" s="254"/>
      <c r="BF9" s="254"/>
      <c r="BG9" s="254"/>
      <c r="BH9" s="254"/>
      <c r="BI9" s="254"/>
      <c r="BJ9" s="254"/>
      <c r="BK9" s="254"/>
      <c r="BL9" s="254"/>
      <c r="BM9" s="254"/>
      <c r="BN9" s="254"/>
      <c r="BO9" s="254"/>
      <c r="BP9" s="254"/>
      <c r="BQ9" s="263">
        <v>3</v>
      </c>
      <c r="BR9" s="264"/>
      <c r="BS9" s="1070"/>
      <c r="BT9" s="1071"/>
      <c r="BU9" s="1071"/>
      <c r="BV9" s="1071"/>
      <c r="BW9" s="1071"/>
      <c r="BX9" s="1071"/>
      <c r="BY9" s="1071"/>
      <c r="BZ9" s="1071"/>
      <c r="CA9" s="1071"/>
      <c r="CB9" s="1071"/>
      <c r="CC9" s="1071"/>
      <c r="CD9" s="1071"/>
      <c r="CE9" s="1071"/>
      <c r="CF9" s="1071"/>
      <c r="CG9" s="1072"/>
      <c r="CH9" s="1045"/>
      <c r="CI9" s="1046"/>
      <c r="CJ9" s="1046"/>
      <c r="CK9" s="1046"/>
      <c r="CL9" s="1047"/>
      <c r="CM9" s="1045"/>
      <c r="CN9" s="1046"/>
      <c r="CO9" s="1046"/>
      <c r="CP9" s="1046"/>
      <c r="CQ9" s="1047"/>
      <c r="CR9" s="1045"/>
      <c r="CS9" s="1046"/>
      <c r="CT9" s="1046"/>
      <c r="CU9" s="1046"/>
      <c r="CV9" s="1047"/>
      <c r="CW9" s="1045"/>
      <c r="CX9" s="1046"/>
      <c r="CY9" s="1046"/>
      <c r="CZ9" s="1046"/>
      <c r="DA9" s="1047"/>
      <c r="DB9" s="1045"/>
      <c r="DC9" s="1046"/>
      <c r="DD9" s="1046"/>
      <c r="DE9" s="1046"/>
      <c r="DF9" s="1047"/>
      <c r="DG9" s="1045"/>
      <c r="DH9" s="1046"/>
      <c r="DI9" s="1046"/>
      <c r="DJ9" s="1046"/>
      <c r="DK9" s="1047"/>
      <c r="DL9" s="1045"/>
      <c r="DM9" s="1046"/>
      <c r="DN9" s="1046"/>
      <c r="DO9" s="1046"/>
      <c r="DP9" s="1047"/>
      <c r="DQ9" s="1045"/>
      <c r="DR9" s="1046"/>
      <c r="DS9" s="1046"/>
      <c r="DT9" s="1046"/>
      <c r="DU9" s="1047"/>
      <c r="DV9" s="1048"/>
      <c r="DW9" s="1049"/>
      <c r="DX9" s="1049"/>
      <c r="DY9" s="1049"/>
      <c r="DZ9" s="1050"/>
      <c r="EA9" s="255"/>
    </row>
    <row r="10" spans="1:131" s="256" customFormat="1" ht="26.25" customHeight="1" x14ac:dyDescent="0.15">
      <c r="A10" s="262">
        <v>4</v>
      </c>
      <c r="B10" s="1087"/>
      <c r="C10" s="1088"/>
      <c r="D10" s="1088"/>
      <c r="E10" s="1088"/>
      <c r="F10" s="1088"/>
      <c r="G10" s="1088"/>
      <c r="H10" s="1088"/>
      <c r="I10" s="1088"/>
      <c r="J10" s="1088"/>
      <c r="K10" s="1088"/>
      <c r="L10" s="1088"/>
      <c r="M10" s="1088"/>
      <c r="N10" s="1088"/>
      <c r="O10" s="1088"/>
      <c r="P10" s="1089"/>
      <c r="Q10" s="1099"/>
      <c r="R10" s="1100"/>
      <c r="S10" s="1100"/>
      <c r="T10" s="1100"/>
      <c r="U10" s="1100"/>
      <c r="V10" s="1100"/>
      <c r="W10" s="1100"/>
      <c r="X10" s="1100"/>
      <c r="Y10" s="1100"/>
      <c r="Z10" s="1100"/>
      <c r="AA10" s="1100"/>
      <c r="AB10" s="1100"/>
      <c r="AC10" s="1100"/>
      <c r="AD10" s="1100"/>
      <c r="AE10" s="1101"/>
      <c r="AF10" s="1093"/>
      <c r="AG10" s="1094"/>
      <c r="AH10" s="1094"/>
      <c r="AI10" s="1094"/>
      <c r="AJ10" s="1095"/>
      <c r="AK10" s="1142"/>
      <c r="AL10" s="1143"/>
      <c r="AM10" s="1143"/>
      <c r="AN10" s="1143"/>
      <c r="AO10" s="1143"/>
      <c r="AP10" s="1143"/>
      <c r="AQ10" s="1143"/>
      <c r="AR10" s="1143"/>
      <c r="AS10" s="1143"/>
      <c r="AT10" s="1143"/>
      <c r="AU10" s="1140"/>
      <c r="AV10" s="1140"/>
      <c r="AW10" s="1140"/>
      <c r="AX10" s="1140"/>
      <c r="AY10" s="1141"/>
      <c r="AZ10" s="253"/>
      <c r="BA10" s="253"/>
      <c r="BB10" s="253"/>
      <c r="BC10" s="253"/>
      <c r="BD10" s="253"/>
      <c r="BE10" s="254"/>
      <c r="BF10" s="254"/>
      <c r="BG10" s="254"/>
      <c r="BH10" s="254"/>
      <c r="BI10" s="254"/>
      <c r="BJ10" s="254"/>
      <c r="BK10" s="254"/>
      <c r="BL10" s="254"/>
      <c r="BM10" s="254"/>
      <c r="BN10" s="254"/>
      <c r="BO10" s="254"/>
      <c r="BP10" s="254"/>
      <c r="BQ10" s="263">
        <v>4</v>
      </c>
      <c r="BR10" s="264"/>
      <c r="BS10" s="1070"/>
      <c r="BT10" s="1071"/>
      <c r="BU10" s="1071"/>
      <c r="BV10" s="1071"/>
      <c r="BW10" s="1071"/>
      <c r="BX10" s="1071"/>
      <c r="BY10" s="1071"/>
      <c r="BZ10" s="1071"/>
      <c r="CA10" s="1071"/>
      <c r="CB10" s="1071"/>
      <c r="CC10" s="1071"/>
      <c r="CD10" s="1071"/>
      <c r="CE10" s="1071"/>
      <c r="CF10" s="1071"/>
      <c r="CG10" s="1072"/>
      <c r="CH10" s="1045"/>
      <c r="CI10" s="1046"/>
      <c r="CJ10" s="1046"/>
      <c r="CK10" s="1046"/>
      <c r="CL10" s="1047"/>
      <c r="CM10" s="1045"/>
      <c r="CN10" s="1046"/>
      <c r="CO10" s="1046"/>
      <c r="CP10" s="1046"/>
      <c r="CQ10" s="1047"/>
      <c r="CR10" s="1045"/>
      <c r="CS10" s="1046"/>
      <c r="CT10" s="1046"/>
      <c r="CU10" s="1046"/>
      <c r="CV10" s="1047"/>
      <c r="CW10" s="1045"/>
      <c r="CX10" s="1046"/>
      <c r="CY10" s="1046"/>
      <c r="CZ10" s="1046"/>
      <c r="DA10" s="1047"/>
      <c r="DB10" s="1045"/>
      <c r="DC10" s="1046"/>
      <c r="DD10" s="1046"/>
      <c r="DE10" s="1046"/>
      <c r="DF10" s="1047"/>
      <c r="DG10" s="1045"/>
      <c r="DH10" s="1046"/>
      <c r="DI10" s="1046"/>
      <c r="DJ10" s="1046"/>
      <c r="DK10" s="1047"/>
      <c r="DL10" s="1045"/>
      <c r="DM10" s="1046"/>
      <c r="DN10" s="1046"/>
      <c r="DO10" s="1046"/>
      <c r="DP10" s="1047"/>
      <c r="DQ10" s="1045"/>
      <c r="DR10" s="1046"/>
      <c r="DS10" s="1046"/>
      <c r="DT10" s="1046"/>
      <c r="DU10" s="1047"/>
      <c r="DV10" s="1048"/>
      <c r="DW10" s="1049"/>
      <c r="DX10" s="1049"/>
      <c r="DY10" s="1049"/>
      <c r="DZ10" s="1050"/>
      <c r="EA10" s="255"/>
    </row>
    <row r="11" spans="1:131" s="256" customFormat="1" ht="26.25" customHeight="1" x14ac:dyDescent="0.15">
      <c r="A11" s="262">
        <v>5</v>
      </c>
      <c r="B11" s="1087"/>
      <c r="C11" s="1088"/>
      <c r="D11" s="1088"/>
      <c r="E11" s="1088"/>
      <c r="F11" s="1088"/>
      <c r="G11" s="1088"/>
      <c r="H11" s="1088"/>
      <c r="I11" s="1088"/>
      <c r="J11" s="1088"/>
      <c r="K11" s="1088"/>
      <c r="L11" s="1088"/>
      <c r="M11" s="1088"/>
      <c r="N11" s="1088"/>
      <c r="O11" s="1088"/>
      <c r="P11" s="1089"/>
      <c r="Q11" s="1099"/>
      <c r="R11" s="1100"/>
      <c r="S11" s="1100"/>
      <c r="T11" s="1100"/>
      <c r="U11" s="1100"/>
      <c r="V11" s="1100"/>
      <c r="W11" s="1100"/>
      <c r="X11" s="1100"/>
      <c r="Y11" s="1100"/>
      <c r="Z11" s="1100"/>
      <c r="AA11" s="1100"/>
      <c r="AB11" s="1100"/>
      <c r="AC11" s="1100"/>
      <c r="AD11" s="1100"/>
      <c r="AE11" s="1101"/>
      <c r="AF11" s="1093"/>
      <c r="AG11" s="1094"/>
      <c r="AH11" s="1094"/>
      <c r="AI11" s="1094"/>
      <c r="AJ11" s="1095"/>
      <c r="AK11" s="1142"/>
      <c r="AL11" s="1143"/>
      <c r="AM11" s="1143"/>
      <c r="AN11" s="1143"/>
      <c r="AO11" s="1143"/>
      <c r="AP11" s="1143"/>
      <c r="AQ11" s="1143"/>
      <c r="AR11" s="1143"/>
      <c r="AS11" s="1143"/>
      <c r="AT11" s="1143"/>
      <c r="AU11" s="1140"/>
      <c r="AV11" s="1140"/>
      <c r="AW11" s="1140"/>
      <c r="AX11" s="1140"/>
      <c r="AY11" s="1141"/>
      <c r="AZ11" s="253"/>
      <c r="BA11" s="253"/>
      <c r="BB11" s="253"/>
      <c r="BC11" s="253"/>
      <c r="BD11" s="253"/>
      <c r="BE11" s="254"/>
      <c r="BF11" s="254"/>
      <c r="BG11" s="254"/>
      <c r="BH11" s="254"/>
      <c r="BI11" s="254"/>
      <c r="BJ11" s="254"/>
      <c r="BK11" s="254"/>
      <c r="BL11" s="254"/>
      <c r="BM11" s="254"/>
      <c r="BN11" s="254"/>
      <c r="BO11" s="254"/>
      <c r="BP11" s="254"/>
      <c r="BQ11" s="263">
        <v>5</v>
      </c>
      <c r="BR11" s="264"/>
      <c r="BS11" s="1070"/>
      <c r="BT11" s="1071"/>
      <c r="BU11" s="1071"/>
      <c r="BV11" s="1071"/>
      <c r="BW11" s="1071"/>
      <c r="BX11" s="1071"/>
      <c r="BY11" s="1071"/>
      <c r="BZ11" s="1071"/>
      <c r="CA11" s="1071"/>
      <c r="CB11" s="1071"/>
      <c r="CC11" s="1071"/>
      <c r="CD11" s="1071"/>
      <c r="CE11" s="1071"/>
      <c r="CF11" s="1071"/>
      <c r="CG11" s="1072"/>
      <c r="CH11" s="1045"/>
      <c r="CI11" s="1046"/>
      <c r="CJ11" s="1046"/>
      <c r="CK11" s="1046"/>
      <c r="CL11" s="1047"/>
      <c r="CM11" s="1045"/>
      <c r="CN11" s="1046"/>
      <c r="CO11" s="1046"/>
      <c r="CP11" s="1046"/>
      <c r="CQ11" s="1047"/>
      <c r="CR11" s="1045"/>
      <c r="CS11" s="1046"/>
      <c r="CT11" s="1046"/>
      <c r="CU11" s="1046"/>
      <c r="CV11" s="1047"/>
      <c r="CW11" s="1045"/>
      <c r="CX11" s="1046"/>
      <c r="CY11" s="1046"/>
      <c r="CZ11" s="1046"/>
      <c r="DA11" s="1047"/>
      <c r="DB11" s="1045"/>
      <c r="DC11" s="1046"/>
      <c r="DD11" s="1046"/>
      <c r="DE11" s="1046"/>
      <c r="DF11" s="1047"/>
      <c r="DG11" s="1045"/>
      <c r="DH11" s="1046"/>
      <c r="DI11" s="1046"/>
      <c r="DJ11" s="1046"/>
      <c r="DK11" s="1047"/>
      <c r="DL11" s="1045"/>
      <c r="DM11" s="1046"/>
      <c r="DN11" s="1046"/>
      <c r="DO11" s="1046"/>
      <c r="DP11" s="1047"/>
      <c r="DQ11" s="1045"/>
      <c r="DR11" s="1046"/>
      <c r="DS11" s="1046"/>
      <c r="DT11" s="1046"/>
      <c r="DU11" s="1047"/>
      <c r="DV11" s="1048"/>
      <c r="DW11" s="1049"/>
      <c r="DX11" s="1049"/>
      <c r="DY11" s="1049"/>
      <c r="DZ11" s="1050"/>
      <c r="EA11" s="255"/>
    </row>
    <row r="12" spans="1:131" s="256" customFormat="1" ht="26.25" customHeight="1" x14ac:dyDescent="0.15">
      <c r="A12" s="262">
        <v>6</v>
      </c>
      <c r="B12" s="1087"/>
      <c r="C12" s="1088"/>
      <c r="D12" s="1088"/>
      <c r="E12" s="1088"/>
      <c r="F12" s="1088"/>
      <c r="G12" s="1088"/>
      <c r="H12" s="1088"/>
      <c r="I12" s="1088"/>
      <c r="J12" s="1088"/>
      <c r="K12" s="1088"/>
      <c r="L12" s="1088"/>
      <c r="M12" s="1088"/>
      <c r="N12" s="1088"/>
      <c r="O12" s="1088"/>
      <c r="P12" s="1089"/>
      <c r="Q12" s="1099"/>
      <c r="R12" s="1100"/>
      <c r="S12" s="1100"/>
      <c r="T12" s="1100"/>
      <c r="U12" s="1100"/>
      <c r="V12" s="1100"/>
      <c r="W12" s="1100"/>
      <c r="X12" s="1100"/>
      <c r="Y12" s="1100"/>
      <c r="Z12" s="1100"/>
      <c r="AA12" s="1100"/>
      <c r="AB12" s="1100"/>
      <c r="AC12" s="1100"/>
      <c r="AD12" s="1100"/>
      <c r="AE12" s="1101"/>
      <c r="AF12" s="1093"/>
      <c r="AG12" s="1094"/>
      <c r="AH12" s="1094"/>
      <c r="AI12" s="1094"/>
      <c r="AJ12" s="1095"/>
      <c r="AK12" s="1142"/>
      <c r="AL12" s="1143"/>
      <c r="AM12" s="1143"/>
      <c r="AN12" s="1143"/>
      <c r="AO12" s="1143"/>
      <c r="AP12" s="1143"/>
      <c r="AQ12" s="1143"/>
      <c r="AR12" s="1143"/>
      <c r="AS12" s="1143"/>
      <c r="AT12" s="1143"/>
      <c r="AU12" s="1140"/>
      <c r="AV12" s="1140"/>
      <c r="AW12" s="1140"/>
      <c r="AX12" s="1140"/>
      <c r="AY12" s="1141"/>
      <c r="AZ12" s="253"/>
      <c r="BA12" s="253"/>
      <c r="BB12" s="253"/>
      <c r="BC12" s="253"/>
      <c r="BD12" s="253"/>
      <c r="BE12" s="254"/>
      <c r="BF12" s="254"/>
      <c r="BG12" s="254"/>
      <c r="BH12" s="254"/>
      <c r="BI12" s="254"/>
      <c r="BJ12" s="254"/>
      <c r="BK12" s="254"/>
      <c r="BL12" s="254"/>
      <c r="BM12" s="254"/>
      <c r="BN12" s="254"/>
      <c r="BO12" s="254"/>
      <c r="BP12" s="254"/>
      <c r="BQ12" s="263">
        <v>6</v>
      </c>
      <c r="BR12" s="264"/>
      <c r="BS12" s="1070"/>
      <c r="BT12" s="1071"/>
      <c r="BU12" s="1071"/>
      <c r="BV12" s="1071"/>
      <c r="BW12" s="1071"/>
      <c r="BX12" s="1071"/>
      <c r="BY12" s="1071"/>
      <c r="BZ12" s="1071"/>
      <c r="CA12" s="1071"/>
      <c r="CB12" s="1071"/>
      <c r="CC12" s="1071"/>
      <c r="CD12" s="1071"/>
      <c r="CE12" s="1071"/>
      <c r="CF12" s="1071"/>
      <c r="CG12" s="1072"/>
      <c r="CH12" s="1045"/>
      <c r="CI12" s="1046"/>
      <c r="CJ12" s="1046"/>
      <c r="CK12" s="1046"/>
      <c r="CL12" s="1047"/>
      <c r="CM12" s="1045"/>
      <c r="CN12" s="1046"/>
      <c r="CO12" s="1046"/>
      <c r="CP12" s="1046"/>
      <c r="CQ12" s="1047"/>
      <c r="CR12" s="1045"/>
      <c r="CS12" s="1046"/>
      <c r="CT12" s="1046"/>
      <c r="CU12" s="1046"/>
      <c r="CV12" s="1047"/>
      <c r="CW12" s="1045"/>
      <c r="CX12" s="1046"/>
      <c r="CY12" s="1046"/>
      <c r="CZ12" s="1046"/>
      <c r="DA12" s="1047"/>
      <c r="DB12" s="1045"/>
      <c r="DC12" s="1046"/>
      <c r="DD12" s="1046"/>
      <c r="DE12" s="1046"/>
      <c r="DF12" s="1047"/>
      <c r="DG12" s="1045"/>
      <c r="DH12" s="1046"/>
      <c r="DI12" s="1046"/>
      <c r="DJ12" s="1046"/>
      <c r="DK12" s="1047"/>
      <c r="DL12" s="1045"/>
      <c r="DM12" s="1046"/>
      <c r="DN12" s="1046"/>
      <c r="DO12" s="1046"/>
      <c r="DP12" s="1047"/>
      <c r="DQ12" s="1045"/>
      <c r="DR12" s="1046"/>
      <c r="DS12" s="1046"/>
      <c r="DT12" s="1046"/>
      <c r="DU12" s="1047"/>
      <c r="DV12" s="1048"/>
      <c r="DW12" s="1049"/>
      <c r="DX12" s="1049"/>
      <c r="DY12" s="1049"/>
      <c r="DZ12" s="1050"/>
      <c r="EA12" s="255"/>
    </row>
    <row r="13" spans="1:131" s="256" customFormat="1" ht="26.25" customHeight="1" x14ac:dyDescent="0.15">
      <c r="A13" s="262">
        <v>7</v>
      </c>
      <c r="B13" s="1087"/>
      <c r="C13" s="1088"/>
      <c r="D13" s="1088"/>
      <c r="E13" s="1088"/>
      <c r="F13" s="1088"/>
      <c r="G13" s="1088"/>
      <c r="H13" s="1088"/>
      <c r="I13" s="1088"/>
      <c r="J13" s="1088"/>
      <c r="K13" s="1088"/>
      <c r="L13" s="1088"/>
      <c r="M13" s="1088"/>
      <c r="N13" s="1088"/>
      <c r="O13" s="1088"/>
      <c r="P13" s="1089"/>
      <c r="Q13" s="1099"/>
      <c r="R13" s="1100"/>
      <c r="S13" s="1100"/>
      <c r="T13" s="1100"/>
      <c r="U13" s="1100"/>
      <c r="V13" s="1100"/>
      <c r="W13" s="1100"/>
      <c r="X13" s="1100"/>
      <c r="Y13" s="1100"/>
      <c r="Z13" s="1100"/>
      <c r="AA13" s="1100"/>
      <c r="AB13" s="1100"/>
      <c r="AC13" s="1100"/>
      <c r="AD13" s="1100"/>
      <c r="AE13" s="1101"/>
      <c r="AF13" s="1093"/>
      <c r="AG13" s="1094"/>
      <c r="AH13" s="1094"/>
      <c r="AI13" s="1094"/>
      <c r="AJ13" s="1095"/>
      <c r="AK13" s="1142"/>
      <c r="AL13" s="1143"/>
      <c r="AM13" s="1143"/>
      <c r="AN13" s="1143"/>
      <c r="AO13" s="1143"/>
      <c r="AP13" s="1143"/>
      <c r="AQ13" s="1143"/>
      <c r="AR13" s="1143"/>
      <c r="AS13" s="1143"/>
      <c r="AT13" s="1143"/>
      <c r="AU13" s="1140"/>
      <c r="AV13" s="1140"/>
      <c r="AW13" s="1140"/>
      <c r="AX13" s="1140"/>
      <c r="AY13" s="1141"/>
      <c r="AZ13" s="253"/>
      <c r="BA13" s="253"/>
      <c r="BB13" s="253"/>
      <c r="BC13" s="253"/>
      <c r="BD13" s="253"/>
      <c r="BE13" s="254"/>
      <c r="BF13" s="254"/>
      <c r="BG13" s="254"/>
      <c r="BH13" s="254"/>
      <c r="BI13" s="254"/>
      <c r="BJ13" s="254"/>
      <c r="BK13" s="254"/>
      <c r="BL13" s="254"/>
      <c r="BM13" s="254"/>
      <c r="BN13" s="254"/>
      <c r="BO13" s="254"/>
      <c r="BP13" s="254"/>
      <c r="BQ13" s="263">
        <v>7</v>
      </c>
      <c r="BR13" s="264"/>
      <c r="BS13" s="1070"/>
      <c r="BT13" s="1071"/>
      <c r="BU13" s="1071"/>
      <c r="BV13" s="1071"/>
      <c r="BW13" s="1071"/>
      <c r="BX13" s="1071"/>
      <c r="BY13" s="1071"/>
      <c r="BZ13" s="1071"/>
      <c r="CA13" s="1071"/>
      <c r="CB13" s="1071"/>
      <c r="CC13" s="1071"/>
      <c r="CD13" s="1071"/>
      <c r="CE13" s="1071"/>
      <c r="CF13" s="1071"/>
      <c r="CG13" s="1072"/>
      <c r="CH13" s="1045"/>
      <c r="CI13" s="1046"/>
      <c r="CJ13" s="1046"/>
      <c r="CK13" s="1046"/>
      <c r="CL13" s="1047"/>
      <c r="CM13" s="1045"/>
      <c r="CN13" s="1046"/>
      <c r="CO13" s="1046"/>
      <c r="CP13" s="1046"/>
      <c r="CQ13" s="1047"/>
      <c r="CR13" s="1045"/>
      <c r="CS13" s="1046"/>
      <c r="CT13" s="1046"/>
      <c r="CU13" s="1046"/>
      <c r="CV13" s="1047"/>
      <c r="CW13" s="1045"/>
      <c r="CX13" s="1046"/>
      <c r="CY13" s="1046"/>
      <c r="CZ13" s="1046"/>
      <c r="DA13" s="1047"/>
      <c r="DB13" s="1045"/>
      <c r="DC13" s="1046"/>
      <c r="DD13" s="1046"/>
      <c r="DE13" s="1046"/>
      <c r="DF13" s="1047"/>
      <c r="DG13" s="1045"/>
      <c r="DH13" s="1046"/>
      <c r="DI13" s="1046"/>
      <c r="DJ13" s="1046"/>
      <c r="DK13" s="1047"/>
      <c r="DL13" s="1045"/>
      <c r="DM13" s="1046"/>
      <c r="DN13" s="1046"/>
      <c r="DO13" s="1046"/>
      <c r="DP13" s="1047"/>
      <c r="DQ13" s="1045"/>
      <c r="DR13" s="1046"/>
      <c r="DS13" s="1046"/>
      <c r="DT13" s="1046"/>
      <c r="DU13" s="1047"/>
      <c r="DV13" s="1048"/>
      <c r="DW13" s="1049"/>
      <c r="DX13" s="1049"/>
      <c r="DY13" s="1049"/>
      <c r="DZ13" s="1050"/>
      <c r="EA13" s="255"/>
    </row>
    <row r="14" spans="1:131" s="256" customFormat="1" ht="26.25" customHeight="1" x14ac:dyDescent="0.15">
      <c r="A14" s="262">
        <v>8</v>
      </c>
      <c r="B14" s="1087"/>
      <c r="C14" s="1088"/>
      <c r="D14" s="1088"/>
      <c r="E14" s="1088"/>
      <c r="F14" s="1088"/>
      <c r="G14" s="1088"/>
      <c r="H14" s="1088"/>
      <c r="I14" s="1088"/>
      <c r="J14" s="1088"/>
      <c r="K14" s="1088"/>
      <c r="L14" s="1088"/>
      <c r="M14" s="1088"/>
      <c r="N14" s="1088"/>
      <c r="O14" s="1088"/>
      <c r="P14" s="1089"/>
      <c r="Q14" s="1099"/>
      <c r="R14" s="1100"/>
      <c r="S14" s="1100"/>
      <c r="T14" s="1100"/>
      <c r="U14" s="1100"/>
      <c r="V14" s="1100"/>
      <c r="W14" s="1100"/>
      <c r="X14" s="1100"/>
      <c r="Y14" s="1100"/>
      <c r="Z14" s="1100"/>
      <c r="AA14" s="1100"/>
      <c r="AB14" s="1100"/>
      <c r="AC14" s="1100"/>
      <c r="AD14" s="1100"/>
      <c r="AE14" s="1101"/>
      <c r="AF14" s="1093"/>
      <c r="AG14" s="1094"/>
      <c r="AH14" s="1094"/>
      <c r="AI14" s="1094"/>
      <c r="AJ14" s="1095"/>
      <c r="AK14" s="1142"/>
      <c r="AL14" s="1143"/>
      <c r="AM14" s="1143"/>
      <c r="AN14" s="1143"/>
      <c r="AO14" s="1143"/>
      <c r="AP14" s="1143"/>
      <c r="AQ14" s="1143"/>
      <c r="AR14" s="1143"/>
      <c r="AS14" s="1143"/>
      <c r="AT14" s="1143"/>
      <c r="AU14" s="1140"/>
      <c r="AV14" s="1140"/>
      <c r="AW14" s="1140"/>
      <c r="AX14" s="1140"/>
      <c r="AY14" s="1141"/>
      <c r="AZ14" s="253"/>
      <c r="BA14" s="253"/>
      <c r="BB14" s="253"/>
      <c r="BC14" s="253"/>
      <c r="BD14" s="253"/>
      <c r="BE14" s="254"/>
      <c r="BF14" s="254"/>
      <c r="BG14" s="254"/>
      <c r="BH14" s="254"/>
      <c r="BI14" s="254"/>
      <c r="BJ14" s="254"/>
      <c r="BK14" s="254"/>
      <c r="BL14" s="254"/>
      <c r="BM14" s="254"/>
      <c r="BN14" s="254"/>
      <c r="BO14" s="254"/>
      <c r="BP14" s="254"/>
      <c r="BQ14" s="263">
        <v>8</v>
      </c>
      <c r="BR14" s="264"/>
      <c r="BS14" s="1070"/>
      <c r="BT14" s="1071"/>
      <c r="BU14" s="1071"/>
      <c r="BV14" s="1071"/>
      <c r="BW14" s="1071"/>
      <c r="BX14" s="1071"/>
      <c r="BY14" s="1071"/>
      <c r="BZ14" s="1071"/>
      <c r="CA14" s="1071"/>
      <c r="CB14" s="1071"/>
      <c r="CC14" s="1071"/>
      <c r="CD14" s="1071"/>
      <c r="CE14" s="1071"/>
      <c r="CF14" s="1071"/>
      <c r="CG14" s="1072"/>
      <c r="CH14" s="1045"/>
      <c r="CI14" s="1046"/>
      <c r="CJ14" s="1046"/>
      <c r="CK14" s="1046"/>
      <c r="CL14" s="1047"/>
      <c r="CM14" s="1045"/>
      <c r="CN14" s="1046"/>
      <c r="CO14" s="1046"/>
      <c r="CP14" s="1046"/>
      <c r="CQ14" s="1047"/>
      <c r="CR14" s="1045"/>
      <c r="CS14" s="1046"/>
      <c r="CT14" s="1046"/>
      <c r="CU14" s="1046"/>
      <c r="CV14" s="1047"/>
      <c r="CW14" s="1045"/>
      <c r="CX14" s="1046"/>
      <c r="CY14" s="1046"/>
      <c r="CZ14" s="1046"/>
      <c r="DA14" s="1047"/>
      <c r="DB14" s="1045"/>
      <c r="DC14" s="1046"/>
      <c r="DD14" s="1046"/>
      <c r="DE14" s="1046"/>
      <c r="DF14" s="1047"/>
      <c r="DG14" s="1045"/>
      <c r="DH14" s="1046"/>
      <c r="DI14" s="1046"/>
      <c r="DJ14" s="1046"/>
      <c r="DK14" s="1047"/>
      <c r="DL14" s="1045"/>
      <c r="DM14" s="1046"/>
      <c r="DN14" s="1046"/>
      <c r="DO14" s="1046"/>
      <c r="DP14" s="1047"/>
      <c r="DQ14" s="1045"/>
      <c r="DR14" s="1046"/>
      <c r="DS14" s="1046"/>
      <c r="DT14" s="1046"/>
      <c r="DU14" s="1047"/>
      <c r="DV14" s="1048"/>
      <c r="DW14" s="1049"/>
      <c r="DX14" s="1049"/>
      <c r="DY14" s="1049"/>
      <c r="DZ14" s="1050"/>
      <c r="EA14" s="255"/>
    </row>
    <row r="15" spans="1:131" s="256" customFormat="1" ht="26.25" customHeight="1" x14ac:dyDescent="0.15">
      <c r="A15" s="262">
        <v>9</v>
      </c>
      <c r="B15" s="1087"/>
      <c r="C15" s="1088"/>
      <c r="D15" s="1088"/>
      <c r="E15" s="1088"/>
      <c r="F15" s="1088"/>
      <c r="G15" s="1088"/>
      <c r="H15" s="1088"/>
      <c r="I15" s="1088"/>
      <c r="J15" s="1088"/>
      <c r="K15" s="1088"/>
      <c r="L15" s="1088"/>
      <c r="M15" s="1088"/>
      <c r="N15" s="1088"/>
      <c r="O15" s="1088"/>
      <c r="P15" s="1089"/>
      <c r="Q15" s="1099"/>
      <c r="R15" s="1100"/>
      <c r="S15" s="1100"/>
      <c r="T15" s="1100"/>
      <c r="U15" s="1100"/>
      <c r="V15" s="1100"/>
      <c r="W15" s="1100"/>
      <c r="X15" s="1100"/>
      <c r="Y15" s="1100"/>
      <c r="Z15" s="1100"/>
      <c r="AA15" s="1100"/>
      <c r="AB15" s="1100"/>
      <c r="AC15" s="1100"/>
      <c r="AD15" s="1100"/>
      <c r="AE15" s="1101"/>
      <c r="AF15" s="1093"/>
      <c r="AG15" s="1094"/>
      <c r="AH15" s="1094"/>
      <c r="AI15" s="1094"/>
      <c r="AJ15" s="1095"/>
      <c r="AK15" s="1142"/>
      <c r="AL15" s="1143"/>
      <c r="AM15" s="1143"/>
      <c r="AN15" s="1143"/>
      <c r="AO15" s="1143"/>
      <c r="AP15" s="1143"/>
      <c r="AQ15" s="1143"/>
      <c r="AR15" s="1143"/>
      <c r="AS15" s="1143"/>
      <c r="AT15" s="1143"/>
      <c r="AU15" s="1140"/>
      <c r="AV15" s="1140"/>
      <c r="AW15" s="1140"/>
      <c r="AX15" s="1140"/>
      <c r="AY15" s="1141"/>
      <c r="AZ15" s="253"/>
      <c r="BA15" s="253"/>
      <c r="BB15" s="253"/>
      <c r="BC15" s="253"/>
      <c r="BD15" s="253"/>
      <c r="BE15" s="254"/>
      <c r="BF15" s="254"/>
      <c r="BG15" s="254"/>
      <c r="BH15" s="254"/>
      <c r="BI15" s="254"/>
      <c r="BJ15" s="254"/>
      <c r="BK15" s="254"/>
      <c r="BL15" s="254"/>
      <c r="BM15" s="254"/>
      <c r="BN15" s="254"/>
      <c r="BO15" s="254"/>
      <c r="BP15" s="254"/>
      <c r="BQ15" s="263">
        <v>9</v>
      </c>
      <c r="BR15" s="264"/>
      <c r="BS15" s="1070"/>
      <c r="BT15" s="1071"/>
      <c r="BU15" s="1071"/>
      <c r="BV15" s="1071"/>
      <c r="BW15" s="1071"/>
      <c r="BX15" s="1071"/>
      <c r="BY15" s="1071"/>
      <c r="BZ15" s="1071"/>
      <c r="CA15" s="1071"/>
      <c r="CB15" s="1071"/>
      <c r="CC15" s="1071"/>
      <c r="CD15" s="1071"/>
      <c r="CE15" s="1071"/>
      <c r="CF15" s="1071"/>
      <c r="CG15" s="1072"/>
      <c r="CH15" s="1045"/>
      <c r="CI15" s="1046"/>
      <c r="CJ15" s="1046"/>
      <c r="CK15" s="1046"/>
      <c r="CL15" s="1047"/>
      <c r="CM15" s="1045"/>
      <c r="CN15" s="1046"/>
      <c r="CO15" s="1046"/>
      <c r="CP15" s="1046"/>
      <c r="CQ15" s="1047"/>
      <c r="CR15" s="1045"/>
      <c r="CS15" s="1046"/>
      <c r="CT15" s="1046"/>
      <c r="CU15" s="1046"/>
      <c r="CV15" s="1047"/>
      <c r="CW15" s="1045"/>
      <c r="CX15" s="1046"/>
      <c r="CY15" s="1046"/>
      <c r="CZ15" s="1046"/>
      <c r="DA15" s="1047"/>
      <c r="DB15" s="1045"/>
      <c r="DC15" s="1046"/>
      <c r="DD15" s="1046"/>
      <c r="DE15" s="1046"/>
      <c r="DF15" s="1047"/>
      <c r="DG15" s="1045"/>
      <c r="DH15" s="1046"/>
      <c r="DI15" s="1046"/>
      <c r="DJ15" s="1046"/>
      <c r="DK15" s="1047"/>
      <c r="DL15" s="1045"/>
      <c r="DM15" s="1046"/>
      <c r="DN15" s="1046"/>
      <c r="DO15" s="1046"/>
      <c r="DP15" s="1047"/>
      <c r="DQ15" s="1045"/>
      <c r="DR15" s="1046"/>
      <c r="DS15" s="1046"/>
      <c r="DT15" s="1046"/>
      <c r="DU15" s="1047"/>
      <c r="DV15" s="1048"/>
      <c r="DW15" s="1049"/>
      <c r="DX15" s="1049"/>
      <c r="DY15" s="1049"/>
      <c r="DZ15" s="1050"/>
      <c r="EA15" s="255"/>
    </row>
    <row r="16" spans="1:131" s="256" customFormat="1" ht="26.25" customHeight="1" x14ac:dyDescent="0.15">
      <c r="A16" s="262">
        <v>10</v>
      </c>
      <c r="B16" s="1087"/>
      <c r="C16" s="1088"/>
      <c r="D16" s="1088"/>
      <c r="E16" s="1088"/>
      <c r="F16" s="1088"/>
      <c r="G16" s="1088"/>
      <c r="H16" s="1088"/>
      <c r="I16" s="1088"/>
      <c r="J16" s="1088"/>
      <c r="K16" s="1088"/>
      <c r="L16" s="1088"/>
      <c r="M16" s="1088"/>
      <c r="N16" s="1088"/>
      <c r="O16" s="1088"/>
      <c r="P16" s="1089"/>
      <c r="Q16" s="1099"/>
      <c r="R16" s="1100"/>
      <c r="S16" s="1100"/>
      <c r="T16" s="1100"/>
      <c r="U16" s="1100"/>
      <c r="V16" s="1100"/>
      <c r="W16" s="1100"/>
      <c r="X16" s="1100"/>
      <c r="Y16" s="1100"/>
      <c r="Z16" s="1100"/>
      <c r="AA16" s="1100"/>
      <c r="AB16" s="1100"/>
      <c r="AC16" s="1100"/>
      <c r="AD16" s="1100"/>
      <c r="AE16" s="1101"/>
      <c r="AF16" s="1093"/>
      <c r="AG16" s="1094"/>
      <c r="AH16" s="1094"/>
      <c r="AI16" s="1094"/>
      <c r="AJ16" s="1095"/>
      <c r="AK16" s="1142"/>
      <c r="AL16" s="1143"/>
      <c r="AM16" s="1143"/>
      <c r="AN16" s="1143"/>
      <c r="AO16" s="1143"/>
      <c r="AP16" s="1143"/>
      <c r="AQ16" s="1143"/>
      <c r="AR16" s="1143"/>
      <c r="AS16" s="1143"/>
      <c r="AT16" s="1143"/>
      <c r="AU16" s="1140"/>
      <c r="AV16" s="1140"/>
      <c r="AW16" s="1140"/>
      <c r="AX16" s="1140"/>
      <c r="AY16" s="1141"/>
      <c r="AZ16" s="253"/>
      <c r="BA16" s="253"/>
      <c r="BB16" s="253"/>
      <c r="BC16" s="253"/>
      <c r="BD16" s="253"/>
      <c r="BE16" s="254"/>
      <c r="BF16" s="254"/>
      <c r="BG16" s="254"/>
      <c r="BH16" s="254"/>
      <c r="BI16" s="254"/>
      <c r="BJ16" s="254"/>
      <c r="BK16" s="254"/>
      <c r="BL16" s="254"/>
      <c r="BM16" s="254"/>
      <c r="BN16" s="254"/>
      <c r="BO16" s="254"/>
      <c r="BP16" s="254"/>
      <c r="BQ16" s="263">
        <v>10</v>
      </c>
      <c r="BR16" s="264"/>
      <c r="BS16" s="1070"/>
      <c r="BT16" s="1071"/>
      <c r="BU16" s="1071"/>
      <c r="BV16" s="1071"/>
      <c r="BW16" s="1071"/>
      <c r="BX16" s="1071"/>
      <c r="BY16" s="1071"/>
      <c r="BZ16" s="1071"/>
      <c r="CA16" s="1071"/>
      <c r="CB16" s="1071"/>
      <c r="CC16" s="1071"/>
      <c r="CD16" s="1071"/>
      <c r="CE16" s="1071"/>
      <c r="CF16" s="1071"/>
      <c r="CG16" s="1072"/>
      <c r="CH16" s="1045"/>
      <c r="CI16" s="1046"/>
      <c r="CJ16" s="1046"/>
      <c r="CK16" s="1046"/>
      <c r="CL16" s="1047"/>
      <c r="CM16" s="1045"/>
      <c r="CN16" s="1046"/>
      <c r="CO16" s="1046"/>
      <c r="CP16" s="1046"/>
      <c r="CQ16" s="1047"/>
      <c r="CR16" s="1045"/>
      <c r="CS16" s="1046"/>
      <c r="CT16" s="1046"/>
      <c r="CU16" s="1046"/>
      <c r="CV16" s="1047"/>
      <c r="CW16" s="1045"/>
      <c r="CX16" s="1046"/>
      <c r="CY16" s="1046"/>
      <c r="CZ16" s="1046"/>
      <c r="DA16" s="1047"/>
      <c r="DB16" s="1045"/>
      <c r="DC16" s="1046"/>
      <c r="DD16" s="1046"/>
      <c r="DE16" s="1046"/>
      <c r="DF16" s="1047"/>
      <c r="DG16" s="1045"/>
      <c r="DH16" s="1046"/>
      <c r="DI16" s="1046"/>
      <c r="DJ16" s="1046"/>
      <c r="DK16" s="1047"/>
      <c r="DL16" s="1045"/>
      <c r="DM16" s="1046"/>
      <c r="DN16" s="1046"/>
      <c r="DO16" s="1046"/>
      <c r="DP16" s="1047"/>
      <c r="DQ16" s="1045"/>
      <c r="DR16" s="1046"/>
      <c r="DS16" s="1046"/>
      <c r="DT16" s="1046"/>
      <c r="DU16" s="1047"/>
      <c r="DV16" s="1048"/>
      <c r="DW16" s="1049"/>
      <c r="DX16" s="1049"/>
      <c r="DY16" s="1049"/>
      <c r="DZ16" s="1050"/>
      <c r="EA16" s="255"/>
    </row>
    <row r="17" spans="1:131" s="256" customFormat="1" ht="26.25" customHeight="1" x14ac:dyDescent="0.15">
      <c r="A17" s="262">
        <v>11</v>
      </c>
      <c r="B17" s="1087"/>
      <c r="C17" s="1088"/>
      <c r="D17" s="1088"/>
      <c r="E17" s="1088"/>
      <c r="F17" s="1088"/>
      <c r="G17" s="1088"/>
      <c r="H17" s="1088"/>
      <c r="I17" s="1088"/>
      <c r="J17" s="1088"/>
      <c r="K17" s="1088"/>
      <c r="L17" s="1088"/>
      <c r="M17" s="1088"/>
      <c r="N17" s="1088"/>
      <c r="O17" s="1088"/>
      <c r="P17" s="1089"/>
      <c r="Q17" s="1099"/>
      <c r="R17" s="1100"/>
      <c r="S17" s="1100"/>
      <c r="T17" s="1100"/>
      <c r="U17" s="1100"/>
      <c r="V17" s="1100"/>
      <c r="W17" s="1100"/>
      <c r="X17" s="1100"/>
      <c r="Y17" s="1100"/>
      <c r="Z17" s="1100"/>
      <c r="AA17" s="1100"/>
      <c r="AB17" s="1100"/>
      <c r="AC17" s="1100"/>
      <c r="AD17" s="1100"/>
      <c r="AE17" s="1101"/>
      <c r="AF17" s="1093"/>
      <c r="AG17" s="1094"/>
      <c r="AH17" s="1094"/>
      <c r="AI17" s="1094"/>
      <c r="AJ17" s="1095"/>
      <c r="AK17" s="1142"/>
      <c r="AL17" s="1143"/>
      <c r="AM17" s="1143"/>
      <c r="AN17" s="1143"/>
      <c r="AO17" s="1143"/>
      <c r="AP17" s="1143"/>
      <c r="AQ17" s="1143"/>
      <c r="AR17" s="1143"/>
      <c r="AS17" s="1143"/>
      <c r="AT17" s="1143"/>
      <c r="AU17" s="1140"/>
      <c r="AV17" s="1140"/>
      <c r="AW17" s="1140"/>
      <c r="AX17" s="1140"/>
      <c r="AY17" s="1141"/>
      <c r="AZ17" s="253"/>
      <c r="BA17" s="253"/>
      <c r="BB17" s="253"/>
      <c r="BC17" s="253"/>
      <c r="BD17" s="253"/>
      <c r="BE17" s="254"/>
      <c r="BF17" s="254"/>
      <c r="BG17" s="254"/>
      <c r="BH17" s="254"/>
      <c r="BI17" s="254"/>
      <c r="BJ17" s="254"/>
      <c r="BK17" s="254"/>
      <c r="BL17" s="254"/>
      <c r="BM17" s="254"/>
      <c r="BN17" s="254"/>
      <c r="BO17" s="254"/>
      <c r="BP17" s="254"/>
      <c r="BQ17" s="263">
        <v>11</v>
      </c>
      <c r="BR17" s="264"/>
      <c r="BS17" s="1070"/>
      <c r="BT17" s="1071"/>
      <c r="BU17" s="1071"/>
      <c r="BV17" s="1071"/>
      <c r="BW17" s="1071"/>
      <c r="BX17" s="1071"/>
      <c r="BY17" s="1071"/>
      <c r="BZ17" s="1071"/>
      <c r="CA17" s="1071"/>
      <c r="CB17" s="1071"/>
      <c r="CC17" s="1071"/>
      <c r="CD17" s="1071"/>
      <c r="CE17" s="1071"/>
      <c r="CF17" s="1071"/>
      <c r="CG17" s="1072"/>
      <c r="CH17" s="1045"/>
      <c r="CI17" s="1046"/>
      <c r="CJ17" s="1046"/>
      <c r="CK17" s="1046"/>
      <c r="CL17" s="1047"/>
      <c r="CM17" s="1045"/>
      <c r="CN17" s="1046"/>
      <c r="CO17" s="1046"/>
      <c r="CP17" s="1046"/>
      <c r="CQ17" s="1047"/>
      <c r="CR17" s="1045"/>
      <c r="CS17" s="1046"/>
      <c r="CT17" s="1046"/>
      <c r="CU17" s="1046"/>
      <c r="CV17" s="1047"/>
      <c r="CW17" s="1045"/>
      <c r="CX17" s="1046"/>
      <c r="CY17" s="1046"/>
      <c r="CZ17" s="1046"/>
      <c r="DA17" s="1047"/>
      <c r="DB17" s="1045"/>
      <c r="DC17" s="1046"/>
      <c r="DD17" s="1046"/>
      <c r="DE17" s="1046"/>
      <c r="DF17" s="1047"/>
      <c r="DG17" s="1045"/>
      <c r="DH17" s="1046"/>
      <c r="DI17" s="1046"/>
      <c r="DJ17" s="1046"/>
      <c r="DK17" s="1047"/>
      <c r="DL17" s="1045"/>
      <c r="DM17" s="1046"/>
      <c r="DN17" s="1046"/>
      <c r="DO17" s="1046"/>
      <c r="DP17" s="1047"/>
      <c r="DQ17" s="1045"/>
      <c r="DR17" s="1046"/>
      <c r="DS17" s="1046"/>
      <c r="DT17" s="1046"/>
      <c r="DU17" s="1047"/>
      <c r="DV17" s="1048"/>
      <c r="DW17" s="1049"/>
      <c r="DX17" s="1049"/>
      <c r="DY17" s="1049"/>
      <c r="DZ17" s="1050"/>
      <c r="EA17" s="255"/>
    </row>
    <row r="18" spans="1:131" s="256" customFormat="1" ht="26.25" customHeight="1" x14ac:dyDescent="0.15">
      <c r="A18" s="262">
        <v>12</v>
      </c>
      <c r="B18" s="1087"/>
      <c r="C18" s="1088"/>
      <c r="D18" s="1088"/>
      <c r="E18" s="1088"/>
      <c r="F18" s="1088"/>
      <c r="G18" s="1088"/>
      <c r="H18" s="1088"/>
      <c r="I18" s="1088"/>
      <c r="J18" s="1088"/>
      <c r="K18" s="1088"/>
      <c r="L18" s="1088"/>
      <c r="M18" s="1088"/>
      <c r="N18" s="1088"/>
      <c r="O18" s="1088"/>
      <c r="P18" s="1089"/>
      <c r="Q18" s="1099"/>
      <c r="R18" s="1100"/>
      <c r="S18" s="1100"/>
      <c r="T18" s="1100"/>
      <c r="U18" s="1100"/>
      <c r="V18" s="1100"/>
      <c r="W18" s="1100"/>
      <c r="X18" s="1100"/>
      <c r="Y18" s="1100"/>
      <c r="Z18" s="1100"/>
      <c r="AA18" s="1100"/>
      <c r="AB18" s="1100"/>
      <c r="AC18" s="1100"/>
      <c r="AD18" s="1100"/>
      <c r="AE18" s="1101"/>
      <c r="AF18" s="1093"/>
      <c r="AG18" s="1094"/>
      <c r="AH18" s="1094"/>
      <c r="AI18" s="1094"/>
      <c r="AJ18" s="1095"/>
      <c r="AK18" s="1142"/>
      <c r="AL18" s="1143"/>
      <c r="AM18" s="1143"/>
      <c r="AN18" s="1143"/>
      <c r="AO18" s="1143"/>
      <c r="AP18" s="1143"/>
      <c r="AQ18" s="1143"/>
      <c r="AR18" s="1143"/>
      <c r="AS18" s="1143"/>
      <c r="AT18" s="1143"/>
      <c r="AU18" s="1140"/>
      <c r="AV18" s="1140"/>
      <c r="AW18" s="1140"/>
      <c r="AX18" s="1140"/>
      <c r="AY18" s="1141"/>
      <c r="AZ18" s="253"/>
      <c r="BA18" s="253"/>
      <c r="BB18" s="253"/>
      <c r="BC18" s="253"/>
      <c r="BD18" s="253"/>
      <c r="BE18" s="254"/>
      <c r="BF18" s="254"/>
      <c r="BG18" s="254"/>
      <c r="BH18" s="254"/>
      <c r="BI18" s="254"/>
      <c r="BJ18" s="254"/>
      <c r="BK18" s="254"/>
      <c r="BL18" s="254"/>
      <c r="BM18" s="254"/>
      <c r="BN18" s="254"/>
      <c r="BO18" s="254"/>
      <c r="BP18" s="254"/>
      <c r="BQ18" s="263">
        <v>12</v>
      </c>
      <c r="BR18" s="264"/>
      <c r="BS18" s="1070"/>
      <c r="BT18" s="1071"/>
      <c r="BU18" s="1071"/>
      <c r="BV18" s="1071"/>
      <c r="BW18" s="1071"/>
      <c r="BX18" s="1071"/>
      <c r="BY18" s="1071"/>
      <c r="BZ18" s="1071"/>
      <c r="CA18" s="1071"/>
      <c r="CB18" s="1071"/>
      <c r="CC18" s="1071"/>
      <c r="CD18" s="1071"/>
      <c r="CE18" s="1071"/>
      <c r="CF18" s="1071"/>
      <c r="CG18" s="1072"/>
      <c r="CH18" s="1045"/>
      <c r="CI18" s="1046"/>
      <c r="CJ18" s="1046"/>
      <c r="CK18" s="1046"/>
      <c r="CL18" s="1047"/>
      <c r="CM18" s="1045"/>
      <c r="CN18" s="1046"/>
      <c r="CO18" s="1046"/>
      <c r="CP18" s="1046"/>
      <c r="CQ18" s="1047"/>
      <c r="CR18" s="1045"/>
      <c r="CS18" s="1046"/>
      <c r="CT18" s="1046"/>
      <c r="CU18" s="1046"/>
      <c r="CV18" s="1047"/>
      <c r="CW18" s="1045"/>
      <c r="CX18" s="1046"/>
      <c r="CY18" s="1046"/>
      <c r="CZ18" s="1046"/>
      <c r="DA18" s="1047"/>
      <c r="DB18" s="1045"/>
      <c r="DC18" s="1046"/>
      <c r="DD18" s="1046"/>
      <c r="DE18" s="1046"/>
      <c r="DF18" s="1047"/>
      <c r="DG18" s="1045"/>
      <c r="DH18" s="1046"/>
      <c r="DI18" s="1046"/>
      <c r="DJ18" s="1046"/>
      <c r="DK18" s="1047"/>
      <c r="DL18" s="1045"/>
      <c r="DM18" s="1046"/>
      <c r="DN18" s="1046"/>
      <c r="DO18" s="1046"/>
      <c r="DP18" s="1047"/>
      <c r="DQ18" s="1045"/>
      <c r="DR18" s="1046"/>
      <c r="DS18" s="1046"/>
      <c r="DT18" s="1046"/>
      <c r="DU18" s="1047"/>
      <c r="DV18" s="1048"/>
      <c r="DW18" s="1049"/>
      <c r="DX18" s="1049"/>
      <c r="DY18" s="1049"/>
      <c r="DZ18" s="1050"/>
      <c r="EA18" s="255"/>
    </row>
    <row r="19" spans="1:131" s="256" customFormat="1" ht="26.25" customHeight="1" x14ac:dyDescent="0.15">
      <c r="A19" s="262">
        <v>13</v>
      </c>
      <c r="B19" s="1087"/>
      <c r="C19" s="1088"/>
      <c r="D19" s="1088"/>
      <c r="E19" s="1088"/>
      <c r="F19" s="1088"/>
      <c r="G19" s="1088"/>
      <c r="H19" s="1088"/>
      <c r="I19" s="1088"/>
      <c r="J19" s="1088"/>
      <c r="K19" s="1088"/>
      <c r="L19" s="1088"/>
      <c r="M19" s="1088"/>
      <c r="N19" s="1088"/>
      <c r="O19" s="1088"/>
      <c r="P19" s="1089"/>
      <c r="Q19" s="1099"/>
      <c r="R19" s="1100"/>
      <c r="S19" s="1100"/>
      <c r="T19" s="1100"/>
      <c r="U19" s="1100"/>
      <c r="V19" s="1100"/>
      <c r="W19" s="1100"/>
      <c r="X19" s="1100"/>
      <c r="Y19" s="1100"/>
      <c r="Z19" s="1100"/>
      <c r="AA19" s="1100"/>
      <c r="AB19" s="1100"/>
      <c r="AC19" s="1100"/>
      <c r="AD19" s="1100"/>
      <c r="AE19" s="1101"/>
      <c r="AF19" s="1093"/>
      <c r="AG19" s="1094"/>
      <c r="AH19" s="1094"/>
      <c r="AI19" s="1094"/>
      <c r="AJ19" s="1095"/>
      <c r="AK19" s="1142"/>
      <c r="AL19" s="1143"/>
      <c r="AM19" s="1143"/>
      <c r="AN19" s="1143"/>
      <c r="AO19" s="1143"/>
      <c r="AP19" s="1143"/>
      <c r="AQ19" s="1143"/>
      <c r="AR19" s="1143"/>
      <c r="AS19" s="1143"/>
      <c r="AT19" s="1143"/>
      <c r="AU19" s="1140"/>
      <c r="AV19" s="1140"/>
      <c r="AW19" s="1140"/>
      <c r="AX19" s="1140"/>
      <c r="AY19" s="1141"/>
      <c r="AZ19" s="253"/>
      <c r="BA19" s="253"/>
      <c r="BB19" s="253"/>
      <c r="BC19" s="253"/>
      <c r="BD19" s="253"/>
      <c r="BE19" s="254"/>
      <c r="BF19" s="254"/>
      <c r="BG19" s="254"/>
      <c r="BH19" s="254"/>
      <c r="BI19" s="254"/>
      <c r="BJ19" s="254"/>
      <c r="BK19" s="254"/>
      <c r="BL19" s="254"/>
      <c r="BM19" s="254"/>
      <c r="BN19" s="254"/>
      <c r="BO19" s="254"/>
      <c r="BP19" s="254"/>
      <c r="BQ19" s="263">
        <v>13</v>
      </c>
      <c r="BR19" s="264"/>
      <c r="BS19" s="1070"/>
      <c r="BT19" s="1071"/>
      <c r="BU19" s="1071"/>
      <c r="BV19" s="1071"/>
      <c r="BW19" s="1071"/>
      <c r="BX19" s="1071"/>
      <c r="BY19" s="1071"/>
      <c r="BZ19" s="1071"/>
      <c r="CA19" s="1071"/>
      <c r="CB19" s="1071"/>
      <c r="CC19" s="1071"/>
      <c r="CD19" s="1071"/>
      <c r="CE19" s="1071"/>
      <c r="CF19" s="1071"/>
      <c r="CG19" s="1072"/>
      <c r="CH19" s="1045"/>
      <c r="CI19" s="1046"/>
      <c r="CJ19" s="1046"/>
      <c r="CK19" s="1046"/>
      <c r="CL19" s="1047"/>
      <c r="CM19" s="1045"/>
      <c r="CN19" s="1046"/>
      <c r="CO19" s="1046"/>
      <c r="CP19" s="1046"/>
      <c r="CQ19" s="1047"/>
      <c r="CR19" s="1045"/>
      <c r="CS19" s="1046"/>
      <c r="CT19" s="1046"/>
      <c r="CU19" s="1046"/>
      <c r="CV19" s="1047"/>
      <c r="CW19" s="1045"/>
      <c r="CX19" s="1046"/>
      <c r="CY19" s="1046"/>
      <c r="CZ19" s="1046"/>
      <c r="DA19" s="1047"/>
      <c r="DB19" s="1045"/>
      <c r="DC19" s="1046"/>
      <c r="DD19" s="1046"/>
      <c r="DE19" s="1046"/>
      <c r="DF19" s="1047"/>
      <c r="DG19" s="1045"/>
      <c r="DH19" s="1046"/>
      <c r="DI19" s="1046"/>
      <c r="DJ19" s="1046"/>
      <c r="DK19" s="1047"/>
      <c r="DL19" s="1045"/>
      <c r="DM19" s="1046"/>
      <c r="DN19" s="1046"/>
      <c r="DO19" s="1046"/>
      <c r="DP19" s="1047"/>
      <c r="DQ19" s="1045"/>
      <c r="DR19" s="1046"/>
      <c r="DS19" s="1046"/>
      <c r="DT19" s="1046"/>
      <c r="DU19" s="1047"/>
      <c r="DV19" s="1048"/>
      <c r="DW19" s="1049"/>
      <c r="DX19" s="1049"/>
      <c r="DY19" s="1049"/>
      <c r="DZ19" s="1050"/>
      <c r="EA19" s="255"/>
    </row>
    <row r="20" spans="1:131" s="256" customFormat="1" ht="26.25" customHeight="1" x14ac:dyDescent="0.15">
      <c r="A20" s="262">
        <v>14</v>
      </c>
      <c r="B20" s="1087"/>
      <c r="C20" s="1088"/>
      <c r="D20" s="1088"/>
      <c r="E20" s="1088"/>
      <c r="F20" s="1088"/>
      <c r="G20" s="1088"/>
      <c r="H20" s="1088"/>
      <c r="I20" s="1088"/>
      <c r="J20" s="1088"/>
      <c r="K20" s="1088"/>
      <c r="L20" s="1088"/>
      <c r="M20" s="1088"/>
      <c r="N20" s="1088"/>
      <c r="O20" s="1088"/>
      <c r="P20" s="1089"/>
      <c r="Q20" s="1099"/>
      <c r="R20" s="1100"/>
      <c r="S20" s="1100"/>
      <c r="T20" s="1100"/>
      <c r="U20" s="1100"/>
      <c r="V20" s="1100"/>
      <c r="W20" s="1100"/>
      <c r="X20" s="1100"/>
      <c r="Y20" s="1100"/>
      <c r="Z20" s="1100"/>
      <c r="AA20" s="1100"/>
      <c r="AB20" s="1100"/>
      <c r="AC20" s="1100"/>
      <c r="AD20" s="1100"/>
      <c r="AE20" s="1101"/>
      <c r="AF20" s="1093"/>
      <c r="AG20" s="1094"/>
      <c r="AH20" s="1094"/>
      <c r="AI20" s="1094"/>
      <c r="AJ20" s="1095"/>
      <c r="AK20" s="1142"/>
      <c r="AL20" s="1143"/>
      <c r="AM20" s="1143"/>
      <c r="AN20" s="1143"/>
      <c r="AO20" s="1143"/>
      <c r="AP20" s="1143"/>
      <c r="AQ20" s="1143"/>
      <c r="AR20" s="1143"/>
      <c r="AS20" s="1143"/>
      <c r="AT20" s="1143"/>
      <c r="AU20" s="1140"/>
      <c r="AV20" s="1140"/>
      <c r="AW20" s="1140"/>
      <c r="AX20" s="1140"/>
      <c r="AY20" s="1141"/>
      <c r="AZ20" s="253"/>
      <c r="BA20" s="253"/>
      <c r="BB20" s="253"/>
      <c r="BC20" s="253"/>
      <c r="BD20" s="253"/>
      <c r="BE20" s="254"/>
      <c r="BF20" s="254"/>
      <c r="BG20" s="254"/>
      <c r="BH20" s="254"/>
      <c r="BI20" s="254"/>
      <c r="BJ20" s="254"/>
      <c r="BK20" s="254"/>
      <c r="BL20" s="254"/>
      <c r="BM20" s="254"/>
      <c r="BN20" s="254"/>
      <c r="BO20" s="254"/>
      <c r="BP20" s="254"/>
      <c r="BQ20" s="263">
        <v>14</v>
      </c>
      <c r="BR20" s="264"/>
      <c r="BS20" s="1070"/>
      <c r="BT20" s="1071"/>
      <c r="BU20" s="1071"/>
      <c r="BV20" s="1071"/>
      <c r="BW20" s="1071"/>
      <c r="BX20" s="1071"/>
      <c r="BY20" s="1071"/>
      <c r="BZ20" s="1071"/>
      <c r="CA20" s="1071"/>
      <c r="CB20" s="1071"/>
      <c r="CC20" s="1071"/>
      <c r="CD20" s="1071"/>
      <c r="CE20" s="1071"/>
      <c r="CF20" s="1071"/>
      <c r="CG20" s="1072"/>
      <c r="CH20" s="1045"/>
      <c r="CI20" s="1046"/>
      <c r="CJ20" s="1046"/>
      <c r="CK20" s="1046"/>
      <c r="CL20" s="1047"/>
      <c r="CM20" s="1045"/>
      <c r="CN20" s="1046"/>
      <c r="CO20" s="1046"/>
      <c r="CP20" s="1046"/>
      <c r="CQ20" s="1047"/>
      <c r="CR20" s="1045"/>
      <c r="CS20" s="1046"/>
      <c r="CT20" s="1046"/>
      <c r="CU20" s="1046"/>
      <c r="CV20" s="1047"/>
      <c r="CW20" s="1045"/>
      <c r="CX20" s="1046"/>
      <c r="CY20" s="1046"/>
      <c r="CZ20" s="1046"/>
      <c r="DA20" s="1047"/>
      <c r="DB20" s="1045"/>
      <c r="DC20" s="1046"/>
      <c r="DD20" s="1046"/>
      <c r="DE20" s="1046"/>
      <c r="DF20" s="1047"/>
      <c r="DG20" s="1045"/>
      <c r="DH20" s="1046"/>
      <c r="DI20" s="1046"/>
      <c r="DJ20" s="1046"/>
      <c r="DK20" s="1047"/>
      <c r="DL20" s="1045"/>
      <c r="DM20" s="1046"/>
      <c r="DN20" s="1046"/>
      <c r="DO20" s="1046"/>
      <c r="DP20" s="1047"/>
      <c r="DQ20" s="1045"/>
      <c r="DR20" s="1046"/>
      <c r="DS20" s="1046"/>
      <c r="DT20" s="1046"/>
      <c r="DU20" s="1047"/>
      <c r="DV20" s="1048"/>
      <c r="DW20" s="1049"/>
      <c r="DX20" s="1049"/>
      <c r="DY20" s="1049"/>
      <c r="DZ20" s="1050"/>
      <c r="EA20" s="255"/>
    </row>
    <row r="21" spans="1:131" s="256" customFormat="1" ht="26.25" customHeight="1" thickBot="1" x14ac:dyDescent="0.2">
      <c r="A21" s="262">
        <v>15</v>
      </c>
      <c r="B21" s="1087"/>
      <c r="C21" s="1088"/>
      <c r="D21" s="1088"/>
      <c r="E21" s="1088"/>
      <c r="F21" s="1088"/>
      <c r="G21" s="1088"/>
      <c r="H21" s="1088"/>
      <c r="I21" s="1088"/>
      <c r="J21" s="1088"/>
      <c r="K21" s="1088"/>
      <c r="L21" s="1088"/>
      <c r="M21" s="1088"/>
      <c r="N21" s="1088"/>
      <c r="O21" s="1088"/>
      <c r="P21" s="1089"/>
      <c r="Q21" s="1099"/>
      <c r="R21" s="1100"/>
      <c r="S21" s="1100"/>
      <c r="T21" s="1100"/>
      <c r="U21" s="1100"/>
      <c r="V21" s="1100"/>
      <c r="W21" s="1100"/>
      <c r="X21" s="1100"/>
      <c r="Y21" s="1100"/>
      <c r="Z21" s="1100"/>
      <c r="AA21" s="1100"/>
      <c r="AB21" s="1100"/>
      <c r="AC21" s="1100"/>
      <c r="AD21" s="1100"/>
      <c r="AE21" s="1101"/>
      <c r="AF21" s="1093"/>
      <c r="AG21" s="1094"/>
      <c r="AH21" s="1094"/>
      <c r="AI21" s="1094"/>
      <c r="AJ21" s="1095"/>
      <c r="AK21" s="1142"/>
      <c r="AL21" s="1143"/>
      <c r="AM21" s="1143"/>
      <c r="AN21" s="1143"/>
      <c r="AO21" s="1143"/>
      <c r="AP21" s="1143"/>
      <c r="AQ21" s="1143"/>
      <c r="AR21" s="1143"/>
      <c r="AS21" s="1143"/>
      <c r="AT21" s="1143"/>
      <c r="AU21" s="1140"/>
      <c r="AV21" s="1140"/>
      <c r="AW21" s="1140"/>
      <c r="AX21" s="1140"/>
      <c r="AY21" s="1141"/>
      <c r="AZ21" s="253"/>
      <c r="BA21" s="253"/>
      <c r="BB21" s="253"/>
      <c r="BC21" s="253"/>
      <c r="BD21" s="253"/>
      <c r="BE21" s="254"/>
      <c r="BF21" s="254"/>
      <c r="BG21" s="254"/>
      <c r="BH21" s="254"/>
      <c r="BI21" s="254"/>
      <c r="BJ21" s="254"/>
      <c r="BK21" s="254"/>
      <c r="BL21" s="254"/>
      <c r="BM21" s="254"/>
      <c r="BN21" s="254"/>
      <c r="BO21" s="254"/>
      <c r="BP21" s="254"/>
      <c r="BQ21" s="263">
        <v>15</v>
      </c>
      <c r="BR21" s="264"/>
      <c r="BS21" s="1070"/>
      <c r="BT21" s="1071"/>
      <c r="BU21" s="1071"/>
      <c r="BV21" s="1071"/>
      <c r="BW21" s="1071"/>
      <c r="BX21" s="1071"/>
      <c r="BY21" s="1071"/>
      <c r="BZ21" s="1071"/>
      <c r="CA21" s="1071"/>
      <c r="CB21" s="1071"/>
      <c r="CC21" s="1071"/>
      <c r="CD21" s="1071"/>
      <c r="CE21" s="1071"/>
      <c r="CF21" s="1071"/>
      <c r="CG21" s="1072"/>
      <c r="CH21" s="1045"/>
      <c r="CI21" s="1046"/>
      <c r="CJ21" s="1046"/>
      <c r="CK21" s="1046"/>
      <c r="CL21" s="1047"/>
      <c r="CM21" s="1045"/>
      <c r="CN21" s="1046"/>
      <c r="CO21" s="1046"/>
      <c r="CP21" s="1046"/>
      <c r="CQ21" s="1047"/>
      <c r="CR21" s="1045"/>
      <c r="CS21" s="1046"/>
      <c r="CT21" s="1046"/>
      <c r="CU21" s="1046"/>
      <c r="CV21" s="1047"/>
      <c r="CW21" s="1045"/>
      <c r="CX21" s="1046"/>
      <c r="CY21" s="1046"/>
      <c r="CZ21" s="1046"/>
      <c r="DA21" s="1047"/>
      <c r="DB21" s="1045"/>
      <c r="DC21" s="1046"/>
      <c r="DD21" s="1046"/>
      <c r="DE21" s="1046"/>
      <c r="DF21" s="1047"/>
      <c r="DG21" s="1045"/>
      <c r="DH21" s="1046"/>
      <c r="DI21" s="1046"/>
      <c r="DJ21" s="1046"/>
      <c r="DK21" s="1047"/>
      <c r="DL21" s="1045"/>
      <c r="DM21" s="1046"/>
      <c r="DN21" s="1046"/>
      <c r="DO21" s="1046"/>
      <c r="DP21" s="1047"/>
      <c r="DQ21" s="1045"/>
      <c r="DR21" s="1046"/>
      <c r="DS21" s="1046"/>
      <c r="DT21" s="1046"/>
      <c r="DU21" s="1047"/>
      <c r="DV21" s="1048"/>
      <c r="DW21" s="1049"/>
      <c r="DX21" s="1049"/>
      <c r="DY21" s="1049"/>
      <c r="DZ21" s="1050"/>
      <c r="EA21" s="255"/>
    </row>
    <row r="22" spans="1:131" s="256" customFormat="1" ht="26.25" customHeight="1" x14ac:dyDescent="0.15">
      <c r="A22" s="262">
        <v>16</v>
      </c>
      <c r="B22" s="1087"/>
      <c r="C22" s="1088"/>
      <c r="D22" s="1088"/>
      <c r="E22" s="1088"/>
      <c r="F22" s="1088"/>
      <c r="G22" s="1088"/>
      <c r="H22" s="1088"/>
      <c r="I22" s="1088"/>
      <c r="J22" s="1088"/>
      <c r="K22" s="1088"/>
      <c r="L22" s="1088"/>
      <c r="M22" s="1088"/>
      <c r="N22" s="1088"/>
      <c r="O22" s="1088"/>
      <c r="P22" s="1089"/>
      <c r="Q22" s="1137"/>
      <c r="R22" s="1138"/>
      <c r="S22" s="1138"/>
      <c r="T22" s="1138"/>
      <c r="U22" s="1138"/>
      <c r="V22" s="1138"/>
      <c r="W22" s="1138"/>
      <c r="X22" s="1138"/>
      <c r="Y22" s="1138"/>
      <c r="Z22" s="1138"/>
      <c r="AA22" s="1138"/>
      <c r="AB22" s="1138"/>
      <c r="AC22" s="1138"/>
      <c r="AD22" s="1138"/>
      <c r="AE22" s="1139"/>
      <c r="AF22" s="1093"/>
      <c r="AG22" s="1094"/>
      <c r="AH22" s="1094"/>
      <c r="AI22" s="1094"/>
      <c r="AJ22" s="1095"/>
      <c r="AK22" s="1133"/>
      <c r="AL22" s="1134"/>
      <c r="AM22" s="1134"/>
      <c r="AN22" s="1134"/>
      <c r="AO22" s="1134"/>
      <c r="AP22" s="1134"/>
      <c r="AQ22" s="1134"/>
      <c r="AR22" s="1134"/>
      <c r="AS22" s="1134"/>
      <c r="AT22" s="1134"/>
      <c r="AU22" s="1135"/>
      <c r="AV22" s="1135"/>
      <c r="AW22" s="1135"/>
      <c r="AX22" s="1135"/>
      <c r="AY22" s="1136"/>
      <c r="AZ22" s="1085" t="s">
        <v>386</v>
      </c>
      <c r="BA22" s="1085"/>
      <c r="BB22" s="1085"/>
      <c r="BC22" s="1085"/>
      <c r="BD22" s="1086"/>
      <c r="BE22" s="254"/>
      <c r="BF22" s="254"/>
      <c r="BG22" s="254"/>
      <c r="BH22" s="254"/>
      <c r="BI22" s="254"/>
      <c r="BJ22" s="254"/>
      <c r="BK22" s="254"/>
      <c r="BL22" s="254"/>
      <c r="BM22" s="254"/>
      <c r="BN22" s="254"/>
      <c r="BO22" s="254"/>
      <c r="BP22" s="254"/>
      <c r="BQ22" s="263">
        <v>16</v>
      </c>
      <c r="BR22" s="264"/>
      <c r="BS22" s="1070"/>
      <c r="BT22" s="1071"/>
      <c r="BU22" s="1071"/>
      <c r="BV22" s="1071"/>
      <c r="BW22" s="1071"/>
      <c r="BX22" s="1071"/>
      <c r="BY22" s="1071"/>
      <c r="BZ22" s="1071"/>
      <c r="CA22" s="1071"/>
      <c r="CB22" s="1071"/>
      <c r="CC22" s="1071"/>
      <c r="CD22" s="1071"/>
      <c r="CE22" s="1071"/>
      <c r="CF22" s="1071"/>
      <c r="CG22" s="1072"/>
      <c r="CH22" s="1045"/>
      <c r="CI22" s="1046"/>
      <c r="CJ22" s="1046"/>
      <c r="CK22" s="1046"/>
      <c r="CL22" s="1047"/>
      <c r="CM22" s="1045"/>
      <c r="CN22" s="1046"/>
      <c r="CO22" s="1046"/>
      <c r="CP22" s="1046"/>
      <c r="CQ22" s="1047"/>
      <c r="CR22" s="1045"/>
      <c r="CS22" s="1046"/>
      <c r="CT22" s="1046"/>
      <c r="CU22" s="1046"/>
      <c r="CV22" s="1047"/>
      <c r="CW22" s="1045"/>
      <c r="CX22" s="1046"/>
      <c r="CY22" s="1046"/>
      <c r="CZ22" s="1046"/>
      <c r="DA22" s="1047"/>
      <c r="DB22" s="1045"/>
      <c r="DC22" s="1046"/>
      <c r="DD22" s="1046"/>
      <c r="DE22" s="1046"/>
      <c r="DF22" s="1047"/>
      <c r="DG22" s="1045"/>
      <c r="DH22" s="1046"/>
      <c r="DI22" s="1046"/>
      <c r="DJ22" s="1046"/>
      <c r="DK22" s="1047"/>
      <c r="DL22" s="1045"/>
      <c r="DM22" s="1046"/>
      <c r="DN22" s="1046"/>
      <c r="DO22" s="1046"/>
      <c r="DP22" s="1047"/>
      <c r="DQ22" s="1045"/>
      <c r="DR22" s="1046"/>
      <c r="DS22" s="1046"/>
      <c r="DT22" s="1046"/>
      <c r="DU22" s="1047"/>
      <c r="DV22" s="1048"/>
      <c r="DW22" s="1049"/>
      <c r="DX22" s="1049"/>
      <c r="DY22" s="1049"/>
      <c r="DZ22" s="1050"/>
      <c r="EA22" s="255"/>
    </row>
    <row r="23" spans="1:131" s="256" customFormat="1" ht="26.25" customHeight="1" thickBot="1" x14ac:dyDescent="0.2">
      <c r="A23" s="265" t="s">
        <v>387</v>
      </c>
      <c r="B23" s="999" t="s">
        <v>388</v>
      </c>
      <c r="C23" s="1000"/>
      <c r="D23" s="1000"/>
      <c r="E23" s="1000"/>
      <c r="F23" s="1000"/>
      <c r="G23" s="1000"/>
      <c r="H23" s="1000"/>
      <c r="I23" s="1000"/>
      <c r="J23" s="1000"/>
      <c r="K23" s="1000"/>
      <c r="L23" s="1000"/>
      <c r="M23" s="1000"/>
      <c r="N23" s="1000"/>
      <c r="O23" s="1000"/>
      <c r="P23" s="1001"/>
      <c r="Q23" s="1124">
        <v>48493</v>
      </c>
      <c r="R23" s="1125"/>
      <c r="S23" s="1125"/>
      <c r="T23" s="1125"/>
      <c r="U23" s="1125"/>
      <c r="V23" s="1125">
        <v>46791</v>
      </c>
      <c r="W23" s="1125"/>
      <c r="X23" s="1125"/>
      <c r="Y23" s="1125"/>
      <c r="Z23" s="1125"/>
      <c r="AA23" s="1125">
        <v>1702</v>
      </c>
      <c r="AB23" s="1125"/>
      <c r="AC23" s="1125"/>
      <c r="AD23" s="1125"/>
      <c r="AE23" s="1126"/>
      <c r="AF23" s="1127">
        <v>1159</v>
      </c>
      <c r="AG23" s="1125"/>
      <c r="AH23" s="1125"/>
      <c r="AI23" s="1125"/>
      <c r="AJ23" s="1128"/>
      <c r="AK23" s="1129"/>
      <c r="AL23" s="1130"/>
      <c r="AM23" s="1130"/>
      <c r="AN23" s="1130"/>
      <c r="AO23" s="1130"/>
      <c r="AP23" s="1125">
        <v>38847</v>
      </c>
      <c r="AQ23" s="1125"/>
      <c r="AR23" s="1125"/>
      <c r="AS23" s="1125"/>
      <c r="AT23" s="1125"/>
      <c r="AU23" s="1131"/>
      <c r="AV23" s="1131"/>
      <c r="AW23" s="1131"/>
      <c r="AX23" s="1131"/>
      <c r="AY23" s="1132"/>
      <c r="AZ23" s="1121" t="s">
        <v>389</v>
      </c>
      <c r="BA23" s="1122"/>
      <c r="BB23" s="1122"/>
      <c r="BC23" s="1122"/>
      <c r="BD23" s="1123"/>
      <c r="BE23" s="254"/>
      <c r="BF23" s="254"/>
      <c r="BG23" s="254"/>
      <c r="BH23" s="254"/>
      <c r="BI23" s="254"/>
      <c r="BJ23" s="254"/>
      <c r="BK23" s="254"/>
      <c r="BL23" s="254"/>
      <c r="BM23" s="254"/>
      <c r="BN23" s="254"/>
      <c r="BO23" s="254"/>
      <c r="BP23" s="254"/>
      <c r="BQ23" s="263">
        <v>17</v>
      </c>
      <c r="BR23" s="264"/>
      <c r="BS23" s="1070"/>
      <c r="BT23" s="1071"/>
      <c r="BU23" s="1071"/>
      <c r="BV23" s="1071"/>
      <c r="BW23" s="1071"/>
      <c r="BX23" s="1071"/>
      <c r="BY23" s="1071"/>
      <c r="BZ23" s="1071"/>
      <c r="CA23" s="1071"/>
      <c r="CB23" s="1071"/>
      <c r="CC23" s="1071"/>
      <c r="CD23" s="1071"/>
      <c r="CE23" s="1071"/>
      <c r="CF23" s="1071"/>
      <c r="CG23" s="1072"/>
      <c r="CH23" s="1045"/>
      <c r="CI23" s="1046"/>
      <c r="CJ23" s="1046"/>
      <c r="CK23" s="1046"/>
      <c r="CL23" s="1047"/>
      <c r="CM23" s="1045"/>
      <c r="CN23" s="1046"/>
      <c r="CO23" s="1046"/>
      <c r="CP23" s="1046"/>
      <c r="CQ23" s="1047"/>
      <c r="CR23" s="1045"/>
      <c r="CS23" s="1046"/>
      <c r="CT23" s="1046"/>
      <c r="CU23" s="1046"/>
      <c r="CV23" s="1047"/>
      <c r="CW23" s="1045"/>
      <c r="CX23" s="1046"/>
      <c r="CY23" s="1046"/>
      <c r="CZ23" s="1046"/>
      <c r="DA23" s="1047"/>
      <c r="DB23" s="1045"/>
      <c r="DC23" s="1046"/>
      <c r="DD23" s="1046"/>
      <c r="DE23" s="1046"/>
      <c r="DF23" s="1047"/>
      <c r="DG23" s="1045"/>
      <c r="DH23" s="1046"/>
      <c r="DI23" s="1046"/>
      <c r="DJ23" s="1046"/>
      <c r="DK23" s="1047"/>
      <c r="DL23" s="1045"/>
      <c r="DM23" s="1046"/>
      <c r="DN23" s="1046"/>
      <c r="DO23" s="1046"/>
      <c r="DP23" s="1047"/>
      <c r="DQ23" s="1045"/>
      <c r="DR23" s="1046"/>
      <c r="DS23" s="1046"/>
      <c r="DT23" s="1046"/>
      <c r="DU23" s="1047"/>
      <c r="DV23" s="1048"/>
      <c r="DW23" s="1049"/>
      <c r="DX23" s="1049"/>
      <c r="DY23" s="1049"/>
      <c r="DZ23" s="1050"/>
      <c r="EA23" s="255"/>
    </row>
    <row r="24" spans="1:131" s="256" customFormat="1" ht="26.25" customHeight="1" x14ac:dyDescent="0.15">
      <c r="A24" s="1120" t="s">
        <v>390</v>
      </c>
      <c r="B24" s="1120"/>
      <c r="C24" s="1120"/>
      <c r="D24" s="1120"/>
      <c r="E24" s="1120"/>
      <c r="F24" s="1120"/>
      <c r="G24" s="1120"/>
      <c r="H24" s="1120"/>
      <c r="I24" s="1120"/>
      <c r="J24" s="1120"/>
      <c r="K24" s="1120"/>
      <c r="L24" s="1120"/>
      <c r="M24" s="1120"/>
      <c r="N24" s="1120"/>
      <c r="O24" s="1120"/>
      <c r="P24" s="1120"/>
      <c r="Q24" s="1120"/>
      <c r="R24" s="1120"/>
      <c r="S24" s="1120"/>
      <c r="T24" s="1120"/>
      <c r="U24" s="1120"/>
      <c r="V24" s="1120"/>
      <c r="W24" s="1120"/>
      <c r="X24" s="1120"/>
      <c r="Y24" s="1120"/>
      <c r="Z24" s="1120"/>
      <c r="AA24" s="1120"/>
      <c r="AB24" s="1120"/>
      <c r="AC24" s="1120"/>
      <c r="AD24" s="1120"/>
      <c r="AE24" s="1120"/>
      <c r="AF24" s="1120"/>
      <c r="AG24" s="1120"/>
      <c r="AH24" s="1120"/>
      <c r="AI24" s="1120"/>
      <c r="AJ24" s="1120"/>
      <c r="AK24" s="1120"/>
      <c r="AL24" s="1120"/>
      <c r="AM24" s="1120"/>
      <c r="AN24" s="1120"/>
      <c r="AO24" s="1120"/>
      <c r="AP24" s="1120"/>
      <c r="AQ24" s="1120"/>
      <c r="AR24" s="1120"/>
      <c r="AS24" s="1120"/>
      <c r="AT24" s="1120"/>
      <c r="AU24" s="1120"/>
      <c r="AV24" s="1120"/>
      <c r="AW24" s="1120"/>
      <c r="AX24" s="1120"/>
      <c r="AY24" s="1120"/>
      <c r="AZ24" s="253"/>
      <c r="BA24" s="253"/>
      <c r="BB24" s="253"/>
      <c r="BC24" s="253"/>
      <c r="BD24" s="253"/>
      <c r="BE24" s="254"/>
      <c r="BF24" s="254"/>
      <c r="BG24" s="254"/>
      <c r="BH24" s="254"/>
      <c r="BI24" s="254"/>
      <c r="BJ24" s="254"/>
      <c r="BK24" s="254"/>
      <c r="BL24" s="254"/>
      <c r="BM24" s="254"/>
      <c r="BN24" s="254"/>
      <c r="BO24" s="254"/>
      <c r="BP24" s="254"/>
      <c r="BQ24" s="263">
        <v>18</v>
      </c>
      <c r="BR24" s="264"/>
      <c r="BS24" s="1070"/>
      <c r="BT24" s="1071"/>
      <c r="BU24" s="1071"/>
      <c r="BV24" s="1071"/>
      <c r="BW24" s="1071"/>
      <c r="BX24" s="1071"/>
      <c r="BY24" s="1071"/>
      <c r="BZ24" s="1071"/>
      <c r="CA24" s="1071"/>
      <c r="CB24" s="1071"/>
      <c r="CC24" s="1071"/>
      <c r="CD24" s="1071"/>
      <c r="CE24" s="1071"/>
      <c r="CF24" s="1071"/>
      <c r="CG24" s="1072"/>
      <c r="CH24" s="1045"/>
      <c r="CI24" s="1046"/>
      <c r="CJ24" s="1046"/>
      <c r="CK24" s="1046"/>
      <c r="CL24" s="1047"/>
      <c r="CM24" s="1045"/>
      <c r="CN24" s="1046"/>
      <c r="CO24" s="1046"/>
      <c r="CP24" s="1046"/>
      <c r="CQ24" s="1047"/>
      <c r="CR24" s="1045"/>
      <c r="CS24" s="1046"/>
      <c r="CT24" s="1046"/>
      <c r="CU24" s="1046"/>
      <c r="CV24" s="1047"/>
      <c r="CW24" s="1045"/>
      <c r="CX24" s="1046"/>
      <c r="CY24" s="1046"/>
      <c r="CZ24" s="1046"/>
      <c r="DA24" s="1047"/>
      <c r="DB24" s="1045"/>
      <c r="DC24" s="1046"/>
      <c r="DD24" s="1046"/>
      <c r="DE24" s="1046"/>
      <c r="DF24" s="1047"/>
      <c r="DG24" s="1045"/>
      <c r="DH24" s="1046"/>
      <c r="DI24" s="1046"/>
      <c r="DJ24" s="1046"/>
      <c r="DK24" s="1047"/>
      <c r="DL24" s="1045"/>
      <c r="DM24" s="1046"/>
      <c r="DN24" s="1046"/>
      <c r="DO24" s="1046"/>
      <c r="DP24" s="1047"/>
      <c r="DQ24" s="1045"/>
      <c r="DR24" s="1046"/>
      <c r="DS24" s="1046"/>
      <c r="DT24" s="1046"/>
      <c r="DU24" s="1047"/>
      <c r="DV24" s="1048"/>
      <c r="DW24" s="1049"/>
      <c r="DX24" s="1049"/>
      <c r="DY24" s="1049"/>
      <c r="DZ24" s="1050"/>
      <c r="EA24" s="255"/>
    </row>
    <row r="25" spans="1:131" s="248" customFormat="1" ht="26.25" customHeight="1" thickBot="1" x14ac:dyDescent="0.2">
      <c r="A25" s="1119" t="s">
        <v>391</v>
      </c>
      <c r="B25" s="1119"/>
      <c r="C25" s="1119"/>
      <c r="D25" s="1119"/>
      <c r="E25" s="1119"/>
      <c r="F25" s="1119"/>
      <c r="G25" s="1119"/>
      <c r="H25" s="1119"/>
      <c r="I25" s="1119"/>
      <c r="J25" s="1119"/>
      <c r="K25" s="1119"/>
      <c r="L25" s="1119"/>
      <c r="M25" s="1119"/>
      <c r="N25" s="1119"/>
      <c r="O25" s="1119"/>
      <c r="P25" s="1119"/>
      <c r="Q25" s="1119"/>
      <c r="R25" s="1119"/>
      <c r="S25" s="1119"/>
      <c r="T25" s="1119"/>
      <c r="U25" s="1119"/>
      <c r="V25" s="1119"/>
      <c r="W25" s="1119"/>
      <c r="X25" s="1119"/>
      <c r="Y25" s="1119"/>
      <c r="Z25" s="1119"/>
      <c r="AA25" s="1119"/>
      <c r="AB25" s="1119"/>
      <c r="AC25" s="1119"/>
      <c r="AD25" s="1119"/>
      <c r="AE25" s="1119"/>
      <c r="AF25" s="1119"/>
      <c r="AG25" s="1119"/>
      <c r="AH25" s="1119"/>
      <c r="AI25" s="1119"/>
      <c r="AJ25" s="1119"/>
      <c r="AK25" s="1119"/>
      <c r="AL25" s="1119"/>
      <c r="AM25" s="1119"/>
      <c r="AN25" s="1119"/>
      <c r="AO25" s="1119"/>
      <c r="AP25" s="1119"/>
      <c r="AQ25" s="1119"/>
      <c r="AR25" s="1119"/>
      <c r="AS25" s="1119"/>
      <c r="AT25" s="1119"/>
      <c r="AU25" s="1119"/>
      <c r="AV25" s="1119"/>
      <c r="AW25" s="1119"/>
      <c r="AX25" s="1119"/>
      <c r="AY25" s="1119"/>
      <c r="AZ25" s="1119"/>
      <c r="BA25" s="1119"/>
      <c r="BB25" s="1119"/>
      <c r="BC25" s="1119"/>
      <c r="BD25" s="1119"/>
      <c r="BE25" s="1119"/>
      <c r="BF25" s="1119"/>
      <c r="BG25" s="1119"/>
      <c r="BH25" s="1119"/>
      <c r="BI25" s="1119"/>
      <c r="BJ25" s="253"/>
      <c r="BK25" s="253"/>
      <c r="BL25" s="253"/>
      <c r="BM25" s="253"/>
      <c r="BN25" s="253"/>
      <c r="BO25" s="266"/>
      <c r="BP25" s="266"/>
      <c r="BQ25" s="263">
        <v>19</v>
      </c>
      <c r="BR25" s="264"/>
      <c r="BS25" s="1070"/>
      <c r="BT25" s="1071"/>
      <c r="BU25" s="1071"/>
      <c r="BV25" s="1071"/>
      <c r="BW25" s="1071"/>
      <c r="BX25" s="1071"/>
      <c r="BY25" s="1071"/>
      <c r="BZ25" s="1071"/>
      <c r="CA25" s="1071"/>
      <c r="CB25" s="1071"/>
      <c r="CC25" s="1071"/>
      <c r="CD25" s="1071"/>
      <c r="CE25" s="1071"/>
      <c r="CF25" s="1071"/>
      <c r="CG25" s="1072"/>
      <c r="CH25" s="1045"/>
      <c r="CI25" s="1046"/>
      <c r="CJ25" s="1046"/>
      <c r="CK25" s="1046"/>
      <c r="CL25" s="1047"/>
      <c r="CM25" s="1045"/>
      <c r="CN25" s="1046"/>
      <c r="CO25" s="1046"/>
      <c r="CP25" s="1046"/>
      <c r="CQ25" s="1047"/>
      <c r="CR25" s="1045"/>
      <c r="CS25" s="1046"/>
      <c r="CT25" s="1046"/>
      <c r="CU25" s="1046"/>
      <c r="CV25" s="1047"/>
      <c r="CW25" s="1045"/>
      <c r="CX25" s="1046"/>
      <c r="CY25" s="1046"/>
      <c r="CZ25" s="1046"/>
      <c r="DA25" s="1047"/>
      <c r="DB25" s="1045"/>
      <c r="DC25" s="1046"/>
      <c r="DD25" s="1046"/>
      <c r="DE25" s="1046"/>
      <c r="DF25" s="1047"/>
      <c r="DG25" s="1045"/>
      <c r="DH25" s="1046"/>
      <c r="DI25" s="1046"/>
      <c r="DJ25" s="1046"/>
      <c r="DK25" s="1047"/>
      <c r="DL25" s="1045"/>
      <c r="DM25" s="1046"/>
      <c r="DN25" s="1046"/>
      <c r="DO25" s="1046"/>
      <c r="DP25" s="1047"/>
      <c r="DQ25" s="1045"/>
      <c r="DR25" s="1046"/>
      <c r="DS25" s="1046"/>
      <c r="DT25" s="1046"/>
      <c r="DU25" s="1047"/>
      <c r="DV25" s="1048"/>
      <c r="DW25" s="1049"/>
      <c r="DX25" s="1049"/>
      <c r="DY25" s="1049"/>
      <c r="DZ25" s="1050"/>
      <c r="EA25" s="247"/>
    </row>
    <row r="26" spans="1:131" s="248" customFormat="1" ht="26.25" customHeight="1" x14ac:dyDescent="0.15">
      <c r="A26" s="1051" t="s">
        <v>368</v>
      </c>
      <c r="B26" s="1052"/>
      <c r="C26" s="1052"/>
      <c r="D26" s="1052"/>
      <c r="E26" s="1052"/>
      <c r="F26" s="1052"/>
      <c r="G26" s="1052"/>
      <c r="H26" s="1052"/>
      <c r="I26" s="1052"/>
      <c r="J26" s="1052"/>
      <c r="K26" s="1052"/>
      <c r="L26" s="1052"/>
      <c r="M26" s="1052"/>
      <c r="N26" s="1052"/>
      <c r="O26" s="1052"/>
      <c r="P26" s="1053"/>
      <c r="Q26" s="1057" t="s">
        <v>392</v>
      </c>
      <c r="R26" s="1058"/>
      <c r="S26" s="1058"/>
      <c r="T26" s="1058"/>
      <c r="U26" s="1059"/>
      <c r="V26" s="1057" t="s">
        <v>393</v>
      </c>
      <c r="W26" s="1058"/>
      <c r="X26" s="1058"/>
      <c r="Y26" s="1058"/>
      <c r="Z26" s="1059"/>
      <c r="AA26" s="1057" t="s">
        <v>394</v>
      </c>
      <c r="AB26" s="1058"/>
      <c r="AC26" s="1058"/>
      <c r="AD26" s="1058"/>
      <c r="AE26" s="1058"/>
      <c r="AF26" s="1115" t="s">
        <v>395</v>
      </c>
      <c r="AG26" s="1064"/>
      <c r="AH26" s="1064"/>
      <c r="AI26" s="1064"/>
      <c r="AJ26" s="1116"/>
      <c r="AK26" s="1058" t="s">
        <v>396</v>
      </c>
      <c r="AL26" s="1058"/>
      <c r="AM26" s="1058"/>
      <c r="AN26" s="1058"/>
      <c r="AO26" s="1059"/>
      <c r="AP26" s="1057" t="s">
        <v>397</v>
      </c>
      <c r="AQ26" s="1058"/>
      <c r="AR26" s="1058"/>
      <c r="AS26" s="1058"/>
      <c r="AT26" s="1059"/>
      <c r="AU26" s="1057" t="s">
        <v>398</v>
      </c>
      <c r="AV26" s="1058"/>
      <c r="AW26" s="1058"/>
      <c r="AX26" s="1058"/>
      <c r="AY26" s="1059"/>
      <c r="AZ26" s="1057" t="s">
        <v>399</v>
      </c>
      <c r="BA26" s="1058"/>
      <c r="BB26" s="1058"/>
      <c r="BC26" s="1058"/>
      <c r="BD26" s="1059"/>
      <c r="BE26" s="1057" t="s">
        <v>375</v>
      </c>
      <c r="BF26" s="1058"/>
      <c r="BG26" s="1058"/>
      <c r="BH26" s="1058"/>
      <c r="BI26" s="1073"/>
      <c r="BJ26" s="253"/>
      <c r="BK26" s="253"/>
      <c r="BL26" s="253"/>
      <c r="BM26" s="253"/>
      <c r="BN26" s="253"/>
      <c r="BO26" s="266"/>
      <c r="BP26" s="266"/>
      <c r="BQ26" s="263">
        <v>20</v>
      </c>
      <c r="BR26" s="264"/>
      <c r="BS26" s="1070"/>
      <c r="BT26" s="1071"/>
      <c r="BU26" s="1071"/>
      <c r="BV26" s="1071"/>
      <c r="BW26" s="1071"/>
      <c r="BX26" s="1071"/>
      <c r="BY26" s="1071"/>
      <c r="BZ26" s="1071"/>
      <c r="CA26" s="1071"/>
      <c r="CB26" s="1071"/>
      <c r="CC26" s="1071"/>
      <c r="CD26" s="1071"/>
      <c r="CE26" s="1071"/>
      <c r="CF26" s="1071"/>
      <c r="CG26" s="1072"/>
      <c r="CH26" s="1045"/>
      <c r="CI26" s="1046"/>
      <c r="CJ26" s="1046"/>
      <c r="CK26" s="1046"/>
      <c r="CL26" s="1047"/>
      <c r="CM26" s="1045"/>
      <c r="CN26" s="1046"/>
      <c r="CO26" s="1046"/>
      <c r="CP26" s="1046"/>
      <c r="CQ26" s="1047"/>
      <c r="CR26" s="1045"/>
      <c r="CS26" s="1046"/>
      <c r="CT26" s="1046"/>
      <c r="CU26" s="1046"/>
      <c r="CV26" s="1047"/>
      <c r="CW26" s="1045"/>
      <c r="CX26" s="1046"/>
      <c r="CY26" s="1046"/>
      <c r="CZ26" s="1046"/>
      <c r="DA26" s="1047"/>
      <c r="DB26" s="1045"/>
      <c r="DC26" s="1046"/>
      <c r="DD26" s="1046"/>
      <c r="DE26" s="1046"/>
      <c r="DF26" s="1047"/>
      <c r="DG26" s="1045"/>
      <c r="DH26" s="1046"/>
      <c r="DI26" s="1046"/>
      <c r="DJ26" s="1046"/>
      <c r="DK26" s="1047"/>
      <c r="DL26" s="1045"/>
      <c r="DM26" s="1046"/>
      <c r="DN26" s="1046"/>
      <c r="DO26" s="1046"/>
      <c r="DP26" s="1047"/>
      <c r="DQ26" s="1045"/>
      <c r="DR26" s="1046"/>
      <c r="DS26" s="1046"/>
      <c r="DT26" s="1046"/>
      <c r="DU26" s="1047"/>
      <c r="DV26" s="1048"/>
      <c r="DW26" s="1049"/>
      <c r="DX26" s="1049"/>
      <c r="DY26" s="1049"/>
      <c r="DZ26" s="1050"/>
      <c r="EA26" s="247"/>
    </row>
    <row r="27" spans="1:131" s="248" customFormat="1" ht="26.25" customHeight="1" thickBot="1" x14ac:dyDescent="0.2">
      <c r="A27" s="1054"/>
      <c r="B27" s="1055"/>
      <c r="C27" s="1055"/>
      <c r="D27" s="1055"/>
      <c r="E27" s="1055"/>
      <c r="F27" s="1055"/>
      <c r="G27" s="1055"/>
      <c r="H27" s="1055"/>
      <c r="I27" s="1055"/>
      <c r="J27" s="1055"/>
      <c r="K27" s="1055"/>
      <c r="L27" s="1055"/>
      <c r="M27" s="1055"/>
      <c r="N27" s="1055"/>
      <c r="O27" s="1055"/>
      <c r="P27" s="1056"/>
      <c r="Q27" s="1060"/>
      <c r="R27" s="1061"/>
      <c r="S27" s="1061"/>
      <c r="T27" s="1061"/>
      <c r="U27" s="1062"/>
      <c r="V27" s="1060"/>
      <c r="W27" s="1061"/>
      <c r="X27" s="1061"/>
      <c r="Y27" s="1061"/>
      <c r="Z27" s="1062"/>
      <c r="AA27" s="1060"/>
      <c r="AB27" s="1061"/>
      <c r="AC27" s="1061"/>
      <c r="AD27" s="1061"/>
      <c r="AE27" s="1061"/>
      <c r="AF27" s="1117"/>
      <c r="AG27" s="1067"/>
      <c r="AH27" s="1067"/>
      <c r="AI27" s="1067"/>
      <c r="AJ27" s="1118"/>
      <c r="AK27" s="1061"/>
      <c r="AL27" s="1061"/>
      <c r="AM27" s="1061"/>
      <c r="AN27" s="1061"/>
      <c r="AO27" s="1062"/>
      <c r="AP27" s="1060"/>
      <c r="AQ27" s="1061"/>
      <c r="AR27" s="1061"/>
      <c r="AS27" s="1061"/>
      <c r="AT27" s="1062"/>
      <c r="AU27" s="1060"/>
      <c r="AV27" s="1061"/>
      <c r="AW27" s="1061"/>
      <c r="AX27" s="1061"/>
      <c r="AY27" s="1062"/>
      <c r="AZ27" s="1060"/>
      <c r="BA27" s="1061"/>
      <c r="BB27" s="1061"/>
      <c r="BC27" s="1061"/>
      <c r="BD27" s="1062"/>
      <c r="BE27" s="1060"/>
      <c r="BF27" s="1061"/>
      <c r="BG27" s="1061"/>
      <c r="BH27" s="1061"/>
      <c r="BI27" s="1074"/>
      <c r="BJ27" s="253"/>
      <c r="BK27" s="253"/>
      <c r="BL27" s="253"/>
      <c r="BM27" s="253"/>
      <c r="BN27" s="253"/>
      <c r="BO27" s="266"/>
      <c r="BP27" s="266"/>
      <c r="BQ27" s="263">
        <v>21</v>
      </c>
      <c r="BR27" s="264"/>
      <c r="BS27" s="1070"/>
      <c r="BT27" s="1071"/>
      <c r="BU27" s="1071"/>
      <c r="BV27" s="1071"/>
      <c r="BW27" s="1071"/>
      <c r="BX27" s="1071"/>
      <c r="BY27" s="1071"/>
      <c r="BZ27" s="1071"/>
      <c r="CA27" s="1071"/>
      <c r="CB27" s="1071"/>
      <c r="CC27" s="1071"/>
      <c r="CD27" s="1071"/>
      <c r="CE27" s="1071"/>
      <c r="CF27" s="1071"/>
      <c r="CG27" s="1072"/>
      <c r="CH27" s="1045"/>
      <c r="CI27" s="1046"/>
      <c r="CJ27" s="1046"/>
      <c r="CK27" s="1046"/>
      <c r="CL27" s="1047"/>
      <c r="CM27" s="1045"/>
      <c r="CN27" s="1046"/>
      <c r="CO27" s="1046"/>
      <c r="CP27" s="1046"/>
      <c r="CQ27" s="1047"/>
      <c r="CR27" s="1045"/>
      <c r="CS27" s="1046"/>
      <c r="CT27" s="1046"/>
      <c r="CU27" s="1046"/>
      <c r="CV27" s="1047"/>
      <c r="CW27" s="1045"/>
      <c r="CX27" s="1046"/>
      <c r="CY27" s="1046"/>
      <c r="CZ27" s="1046"/>
      <c r="DA27" s="1047"/>
      <c r="DB27" s="1045"/>
      <c r="DC27" s="1046"/>
      <c r="DD27" s="1046"/>
      <c r="DE27" s="1046"/>
      <c r="DF27" s="1047"/>
      <c r="DG27" s="1045"/>
      <c r="DH27" s="1046"/>
      <c r="DI27" s="1046"/>
      <c r="DJ27" s="1046"/>
      <c r="DK27" s="1047"/>
      <c r="DL27" s="1045"/>
      <c r="DM27" s="1046"/>
      <c r="DN27" s="1046"/>
      <c r="DO27" s="1046"/>
      <c r="DP27" s="1047"/>
      <c r="DQ27" s="1045"/>
      <c r="DR27" s="1046"/>
      <c r="DS27" s="1046"/>
      <c r="DT27" s="1046"/>
      <c r="DU27" s="1047"/>
      <c r="DV27" s="1048"/>
      <c r="DW27" s="1049"/>
      <c r="DX27" s="1049"/>
      <c r="DY27" s="1049"/>
      <c r="DZ27" s="1050"/>
      <c r="EA27" s="247"/>
    </row>
    <row r="28" spans="1:131" s="248" customFormat="1" ht="26.25" customHeight="1" thickTop="1" x14ac:dyDescent="0.15">
      <c r="A28" s="267">
        <v>1</v>
      </c>
      <c r="B28" s="1106" t="s">
        <v>400</v>
      </c>
      <c r="C28" s="1107"/>
      <c r="D28" s="1107"/>
      <c r="E28" s="1107"/>
      <c r="F28" s="1107"/>
      <c r="G28" s="1107"/>
      <c r="H28" s="1107"/>
      <c r="I28" s="1107"/>
      <c r="J28" s="1107"/>
      <c r="K28" s="1107"/>
      <c r="L28" s="1107"/>
      <c r="M28" s="1107"/>
      <c r="N28" s="1107"/>
      <c r="O28" s="1107"/>
      <c r="P28" s="1108"/>
      <c r="Q28" s="1109">
        <v>3680</v>
      </c>
      <c r="R28" s="1110"/>
      <c r="S28" s="1110"/>
      <c r="T28" s="1110"/>
      <c r="U28" s="1110"/>
      <c r="V28" s="1110">
        <v>3394</v>
      </c>
      <c r="W28" s="1110"/>
      <c r="X28" s="1110"/>
      <c r="Y28" s="1110"/>
      <c r="Z28" s="1110"/>
      <c r="AA28" s="1110">
        <v>286</v>
      </c>
      <c r="AB28" s="1110"/>
      <c r="AC28" s="1110"/>
      <c r="AD28" s="1110"/>
      <c r="AE28" s="1111"/>
      <c r="AF28" s="1112">
        <v>286</v>
      </c>
      <c r="AG28" s="1110"/>
      <c r="AH28" s="1110"/>
      <c r="AI28" s="1110"/>
      <c r="AJ28" s="1113"/>
      <c r="AK28" s="1114">
        <v>367</v>
      </c>
      <c r="AL28" s="1102"/>
      <c r="AM28" s="1102"/>
      <c r="AN28" s="1102"/>
      <c r="AO28" s="1102"/>
      <c r="AP28" s="1102" t="s">
        <v>592</v>
      </c>
      <c r="AQ28" s="1102"/>
      <c r="AR28" s="1102"/>
      <c r="AS28" s="1102"/>
      <c r="AT28" s="1102"/>
      <c r="AU28" s="1102" t="s">
        <v>592</v>
      </c>
      <c r="AV28" s="1102"/>
      <c r="AW28" s="1102"/>
      <c r="AX28" s="1102"/>
      <c r="AY28" s="1102"/>
      <c r="AZ28" s="1103" t="s">
        <v>592</v>
      </c>
      <c r="BA28" s="1103"/>
      <c r="BB28" s="1103"/>
      <c r="BC28" s="1103"/>
      <c r="BD28" s="1103"/>
      <c r="BE28" s="1104"/>
      <c r="BF28" s="1104"/>
      <c r="BG28" s="1104"/>
      <c r="BH28" s="1104"/>
      <c r="BI28" s="1105"/>
      <c r="BJ28" s="253"/>
      <c r="BK28" s="253"/>
      <c r="BL28" s="253"/>
      <c r="BM28" s="253"/>
      <c r="BN28" s="253"/>
      <c r="BO28" s="266"/>
      <c r="BP28" s="266"/>
      <c r="BQ28" s="263">
        <v>22</v>
      </c>
      <c r="BR28" s="264"/>
      <c r="BS28" s="1070"/>
      <c r="BT28" s="1071"/>
      <c r="BU28" s="1071"/>
      <c r="BV28" s="1071"/>
      <c r="BW28" s="1071"/>
      <c r="BX28" s="1071"/>
      <c r="BY28" s="1071"/>
      <c r="BZ28" s="1071"/>
      <c r="CA28" s="1071"/>
      <c r="CB28" s="1071"/>
      <c r="CC28" s="1071"/>
      <c r="CD28" s="1071"/>
      <c r="CE28" s="1071"/>
      <c r="CF28" s="1071"/>
      <c r="CG28" s="1072"/>
      <c r="CH28" s="1045"/>
      <c r="CI28" s="1046"/>
      <c r="CJ28" s="1046"/>
      <c r="CK28" s="1046"/>
      <c r="CL28" s="1047"/>
      <c r="CM28" s="1045"/>
      <c r="CN28" s="1046"/>
      <c r="CO28" s="1046"/>
      <c r="CP28" s="1046"/>
      <c r="CQ28" s="1047"/>
      <c r="CR28" s="1045"/>
      <c r="CS28" s="1046"/>
      <c r="CT28" s="1046"/>
      <c r="CU28" s="1046"/>
      <c r="CV28" s="1047"/>
      <c r="CW28" s="1045"/>
      <c r="CX28" s="1046"/>
      <c r="CY28" s="1046"/>
      <c r="CZ28" s="1046"/>
      <c r="DA28" s="1047"/>
      <c r="DB28" s="1045"/>
      <c r="DC28" s="1046"/>
      <c r="DD28" s="1046"/>
      <c r="DE28" s="1046"/>
      <c r="DF28" s="1047"/>
      <c r="DG28" s="1045"/>
      <c r="DH28" s="1046"/>
      <c r="DI28" s="1046"/>
      <c r="DJ28" s="1046"/>
      <c r="DK28" s="1047"/>
      <c r="DL28" s="1045"/>
      <c r="DM28" s="1046"/>
      <c r="DN28" s="1046"/>
      <c r="DO28" s="1046"/>
      <c r="DP28" s="1047"/>
      <c r="DQ28" s="1045"/>
      <c r="DR28" s="1046"/>
      <c r="DS28" s="1046"/>
      <c r="DT28" s="1046"/>
      <c r="DU28" s="1047"/>
      <c r="DV28" s="1048"/>
      <c r="DW28" s="1049"/>
      <c r="DX28" s="1049"/>
      <c r="DY28" s="1049"/>
      <c r="DZ28" s="1050"/>
      <c r="EA28" s="247"/>
    </row>
    <row r="29" spans="1:131" s="248" customFormat="1" ht="26.25" customHeight="1" x14ac:dyDescent="0.15">
      <c r="A29" s="267">
        <v>2</v>
      </c>
      <c r="B29" s="1087" t="s">
        <v>401</v>
      </c>
      <c r="C29" s="1088"/>
      <c r="D29" s="1088"/>
      <c r="E29" s="1088"/>
      <c r="F29" s="1088"/>
      <c r="G29" s="1088"/>
      <c r="H29" s="1088"/>
      <c r="I29" s="1088"/>
      <c r="J29" s="1088"/>
      <c r="K29" s="1088"/>
      <c r="L29" s="1088"/>
      <c r="M29" s="1088"/>
      <c r="N29" s="1088"/>
      <c r="O29" s="1088"/>
      <c r="P29" s="1089"/>
      <c r="Q29" s="1099">
        <v>3489</v>
      </c>
      <c r="R29" s="1100"/>
      <c r="S29" s="1100"/>
      <c r="T29" s="1100"/>
      <c r="U29" s="1100"/>
      <c r="V29" s="1100">
        <v>3101</v>
      </c>
      <c r="W29" s="1100"/>
      <c r="X29" s="1100"/>
      <c r="Y29" s="1100"/>
      <c r="Z29" s="1100"/>
      <c r="AA29" s="1100">
        <v>388</v>
      </c>
      <c r="AB29" s="1100"/>
      <c r="AC29" s="1100"/>
      <c r="AD29" s="1100"/>
      <c r="AE29" s="1101"/>
      <c r="AF29" s="1093">
        <v>388</v>
      </c>
      <c r="AG29" s="1094"/>
      <c r="AH29" s="1094"/>
      <c r="AI29" s="1094"/>
      <c r="AJ29" s="1095"/>
      <c r="AK29" s="1035">
        <v>490</v>
      </c>
      <c r="AL29" s="1026"/>
      <c r="AM29" s="1026"/>
      <c r="AN29" s="1026"/>
      <c r="AO29" s="1026"/>
      <c r="AP29" s="1026" t="s">
        <v>592</v>
      </c>
      <c r="AQ29" s="1026"/>
      <c r="AR29" s="1026"/>
      <c r="AS29" s="1026"/>
      <c r="AT29" s="1026"/>
      <c r="AU29" s="1026" t="s">
        <v>592</v>
      </c>
      <c r="AV29" s="1026"/>
      <c r="AW29" s="1026"/>
      <c r="AX29" s="1026"/>
      <c r="AY29" s="1026"/>
      <c r="AZ29" s="1098" t="s">
        <v>592</v>
      </c>
      <c r="BA29" s="1098"/>
      <c r="BB29" s="1098"/>
      <c r="BC29" s="1098"/>
      <c r="BD29" s="1098"/>
      <c r="BE29" s="1082"/>
      <c r="BF29" s="1082"/>
      <c r="BG29" s="1082"/>
      <c r="BH29" s="1082"/>
      <c r="BI29" s="1083"/>
      <c r="BJ29" s="253"/>
      <c r="BK29" s="253"/>
      <c r="BL29" s="253"/>
      <c r="BM29" s="253"/>
      <c r="BN29" s="253"/>
      <c r="BO29" s="266"/>
      <c r="BP29" s="266"/>
      <c r="BQ29" s="263">
        <v>23</v>
      </c>
      <c r="BR29" s="264"/>
      <c r="BS29" s="1070"/>
      <c r="BT29" s="1071"/>
      <c r="BU29" s="1071"/>
      <c r="BV29" s="1071"/>
      <c r="BW29" s="1071"/>
      <c r="BX29" s="1071"/>
      <c r="BY29" s="1071"/>
      <c r="BZ29" s="1071"/>
      <c r="CA29" s="1071"/>
      <c r="CB29" s="1071"/>
      <c r="CC29" s="1071"/>
      <c r="CD29" s="1071"/>
      <c r="CE29" s="1071"/>
      <c r="CF29" s="1071"/>
      <c r="CG29" s="1072"/>
      <c r="CH29" s="1045"/>
      <c r="CI29" s="1046"/>
      <c r="CJ29" s="1046"/>
      <c r="CK29" s="1046"/>
      <c r="CL29" s="1047"/>
      <c r="CM29" s="1045"/>
      <c r="CN29" s="1046"/>
      <c r="CO29" s="1046"/>
      <c r="CP29" s="1046"/>
      <c r="CQ29" s="1047"/>
      <c r="CR29" s="1045"/>
      <c r="CS29" s="1046"/>
      <c r="CT29" s="1046"/>
      <c r="CU29" s="1046"/>
      <c r="CV29" s="1047"/>
      <c r="CW29" s="1045"/>
      <c r="CX29" s="1046"/>
      <c r="CY29" s="1046"/>
      <c r="CZ29" s="1046"/>
      <c r="DA29" s="1047"/>
      <c r="DB29" s="1045"/>
      <c r="DC29" s="1046"/>
      <c r="DD29" s="1046"/>
      <c r="DE29" s="1046"/>
      <c r="DF29" s="1047"/>
      <c r="DG29" s="1045"/>
      <c r="DH29" s="1046"/>
      <c r="DI29" s="1046"/>
      <c r="DJ29" s="1046"/>
      <c r="DK29" s="1047"/>
      <c r="DL29" s="1045"/>
      <c r="DM29" s="1046"/>
      <c r="DN29" s="1046"/>
      <c r="DO29" s="1046"/>
      <c r="DP29" s="1047"/>
      <c r="DQ29" s="1045"/>
      <c r="DR29" s="1046"/>
      <c r="DS29" s="1046"/>
      <c r="DT29" s="1046"/>
      <c r="DU29" s="1047"/>
      <c r="DV29" s="1048"/>
      <c r="DW29" s="1049"/>
      <c r="DX29" s="1049"/>
      <c r="DY29" s="1049"/>
      <c r="DZ29" s="1050"/>
      <c r="EA29" s="247"/>
    </row>
    <row r="30" spans="1:131" s="248" customFormat="1" ht="26.25" customHeight="1" x14ac:dyDescent="0.15">
      <c r="A30" s="267">
        <v>3</v>
      </c>
      <c r="B30" s="1087" t="s">
        <v>402</v>
      </c>
      <c r="C30" s="1088"/>
      <c r="D30" s="1088"/>
      <c r="E30" s="1088"/>
      <c r="F30" s="1088"/>
      <c r="G30" s="1088"/>
      <c r="H30" s="1088"/>
      <c r="I30" s="1088"/>
      <c r="J30" s="1088"/>
      <c r="K30" s="1088"/>
      <c r="L30" s="1088"/>
      <c r="M30" s="1088"/>
      <c r="N30" s="1088"/>
      <c r="O30" s="1088"/>
      <c r="P30" s="1089"/>
      <c r="Q30" s="1099">
        <v>398</v>
      </c>
      <c r="R30" s="1100"/>
      <c r="S30" s="1100"/>
      <c r="T30" s="1100"/>
      <c r="U30" s="1100"/>
      <c r="V30" s="1100">
        <v>385</v>
      </c>
      <c r="W30" s="1100"/>
      <c r="X30" s="1100"/>
      <c r="Y30" s="1100"/>
      <c r="Z30" s="1100"/>
      <c r="AA30" s="1100">
        <v>13</v>
      </c>
      <c r="AB30" s="1100"/>
      <c r="AC30" s="1100"/>
      <c r="AD30" s="1100"/>
      <c r="AE30" s="1101"/>
      <c r="AF30" s="1093">
        <v>13</v>
      </c>
      <c r="AG30" s="1094"/>
      <c r="AH30" s="1094"/>
      <c r="AI30" s="1094"/>
      <c r="AJ30" s="1095"/>
      <c r="AK30" s="1035">
        <v>115</v>
      </c>
      <c r="AL30" s="1026"/>
      <c r="AM30" s="1026"/>
      <c r="AN30" s="1026"/>
      <c r="AO30" s="1026"/>
      <c r="AP30" s="1026" t="s">
        <v>592</v>
      </c>
      <c r="AQ30" s="1026"/>
      <c r="AR30" s="1026"/>
      <c r="AS30" s="1026"/>
      <c r="AT30" s="1026"/>
      <c r="AU30" s="1026" t="s">
        <v>592</v>
      </c>
      <c r="AV30" s="1026"/>
      <c r="AW30" s="1026"/>
      <c r="AX30" s="1026"/>
      <c r="AY30" s="1026"/>
      <c r="AZ30" s="1098" t="s">
        <v>595</v>
      </c>
      <c r="BA30" s="1098"/>
      <c r="BB30" s="1098"/>
      <c r="BC30" s="1098"/>
      <c r="BD30" s="1098"/>
      <c r="BE30" s="1082"/>
      <c r="BF30" s="1082"/>
      <c r="BG30" s="1082"/>
      <c r="BH30" s="1082"/>
      <c r="BI30" s="1083"/>
      <c r="BJ30" s="253"/>
      <c r="BK30" s="253"/>
      <c r="BL30" s="253"/>
      <c r="BM30" s="253"/>
      <c r="BN30" s="253"/>
      <c r="BO30" s="266"/>
      <c r="BP30" s="266"/>
      <c r="BQ30" s="263">
        <v>24</v>
      </c>
      <c r="BR30" s="264"/>
      <c r="BS30" s="1070"/>
      <c r="BT30" s="1071"/>
      <c r="BU30" s="1071"/>
      <c r="BV30" s="1071"/>
      <c r="BW30" s="1071"/>
      <c r="BX30" s="1071"/>
      <c r="BY30" s="1071"/>
      <c r="BZ30" s="1071"/>
      <c r="CA30" s="1071"/>
      <c r="CB30" s="1071"/>
      <c r="CC30" s="1071"/>
      <c r="CD30" s="1071"/>
      <c r="CE30" s="1071"/>
      <c r="CF30" s="1071"/>
      <c r="CG30" s="1072"/>
      <c r="CH30" s="1045"/>
      <c r="CI30" s="1046"/>
      <c r="CJ30" s="1046"/>
      <c r="CK30" s="1046"/>
      <c r="CL30" s="1047"/>
      <c r="CM30" s="1045"/>
      <c r="CN30" s="1046"/>
      <c r="CO30" s="1046"/>
      <c r="CP30" s="1046"/>
      <c r="CQ30" s="1047"/>
      <c r="CR30" s="1045"/>
      <c r="CS30" s="1046"/>
      <c r="CT30" s="1046"/>
      <c r="CU30" s="1046"/>
      <c r="CV30" s="1047"/>
      <c r="CW30" s="1045"/>
      <c r="CX30" s="1046"/>
      <c r="CY30" s="1046"/>
      <c r="CZ30" s="1046"/>
      <c r="DA30" s="1047"/>
      <c r="DB30" s="1045"/>
      <c r="DC30" s="1046"/>
      <c r="DD30" s="1046"/>
      <c r="DE30" s="1046"/>
      <c r="DF30" s="1047"/>
      <c r="DG30" s="1045"/>
      <c r="DH30" s="1046"/>
      <c r="DI30" s="1046"/>
      <c r="DJ30" s="1046"/>
      <c r="DK30" s="1047"/>
      <c r="DL30" s="1045"/>
      <c r="DM30" s="1046"/>
      <c r="DN30" s="1046"/>
      <c r="DO30" s="1046"/>
      <c r="DP30" s="1047"/>
      <c r="DQ30" s="1045"/>
      <c r="DR30" s="1046"/>
      <c r="DS30" s="1046"/>
      <c r="DT30" s="1046"/>
      <c r="DU30" s="1047"/>
      <c r="DV30" s="1048"/>
      <c r="DW30" s="1049"/>
      <c r="DX30" s="1049"/>
      <c r="DY30" s="1049"/>
      <c r="DZ30" s="1050"/>
      <c r="EA30" s="247"/>
    </row>
    <row r="31" spans="1:131" s="248" customFormat="1" ht="26.25" customHeight="1" x14ac:dyDescent="0.15">
      <c r="A31" s="267">
        <v>4</v>
      </c>
      <c r="B31" s="1087" t="s">
        <v>403</v>
      </c>
      <c r="C31" s="1088"/>
      <c r="D31" s="1088"/>
      <c r="E31" s="1088"/>
      <c r="F31" s="1088"/>
      <c r="G31" s="1088"/>
      <c r="H31" s="1088"/>
      <c r="I31" s="1088"/>
      <c r="J31" s="1088"/>
      <c r="K31" s="1088"/>
      <c r="L31" s="1088"/>
      <c r="M31" s="1088"/>
      <c r="N31" s="1088"/>
      <c r="O31" s="1088"/>
      <c r="P31" s="1089"/>
      <c r="Q31" s="1099">
        <v>464</v>
      </c>
      <c r="R31" s="1100"/>
      <c r="S31" s="1100"/>
      <c r="T31" s="1100"/>
      <c r="U31" s="1100"/>
      <c r="V31" s="1100">
        <v>456</v>
      </c>
      <c r="W31" s="1100"/>
      <c r="X31" s="1100"/>
      <c r="Y31" s="1100"/>
      <c r="Z31" s="1100"/>
      <c r="AA31" s="1100">
        <v>8</v>
      </c>
      <c r="AB31" s="1100"/>
      <c r="AC31" s="1100"/>
      <c r="AD31" s="1100"/>
      <c r="AE31" s="1101"/>
      <c r="AF31" s="1093">
        <v>977</v>
      </c>
      <c r="AG31" s="1094"/>
      <c r="AH31" s="1094"/>
      <c r="AI31" s="1094"/>
      <c r="AJ31" s="1095"/>
      <c r="AK31" s="1035">
        <v>68</v>
      </c>
      <c r="AL31" s="1026"/>
      <c r="AM31" s="1026"/>
      <c r="AN31" s="1026"/>
      <c r="AO31" s="1026"/>
      <c r="AP31" s="1026">
        <v>2530</v>
      </c>
      <c r="AQ31" s="1026"/>
      <c r="AR31" s="1026"/>
      <c r="AS31" s="1026"/>
      <c r="AT31" s="1026"/>
      <c r="AU31" s="1026">
        <v>633</v>
      </c>
      <c r="AV31" s="1026"/>
      <c r="AW31" s="1026"/>
      <c r="AX31" s="1026"/>
      <c r="AY31" s="1026"/>
      <c r="AZ31" s="1098" t="s">
        <v>592</v>
      </c>
      <c r="BA31" s="1098"/>
      <c r="BB31" s="1098"/>
      <c r="BC31" s="1098"/>
      <c r="BD31" s="1098"/>
      <c r="BE31" s="1082" t="s">
        <v>404</v>
      </c>
      <c r="BF31" s="1082"/>
      <c r="BG31" s="1082"/>
      <c r="BH31" s="1082"/>
      <c r="BI31" s="1083"/>
      <c r="BJ31" s="253"/>
      <c r="BK31" s="253"/>
      <c r="BL31" s="253"/>
      <c r="BM31" s="253"/>
      <c r="BN31" s="253"/>
      <c r="BO31" s="266"/>
      <c r="BP31" s="266"/>
      <c r="BQ31" s="263">
        <v>25</v>
      </c>
      <c r="BR31" s="264"/>
      <c r="BS31" s="1070"/>
      <c r="BT31" s="1071"/>
      <c r="BU31" s="1071"/>
      <c r="BV31" s="1071"/>
      <c r="BW31" s="1071"/>
      <c r="BX31" s="1071"/>
      <c r="BY31" s="1071"/>
      <c r="BZ31" s="1071"/>
      <c r="CA31" s="1071"/>
      <c r="CB31" s="1071"/>
      <c r="CC31" s="1071"/>
      <c r="CD31" s="1071"/>
      <c r="CE31" s="1071"/>
      <c r="CF31" s="1071"/>
      <c r="CG31" s="1072"/>
      <c r="CH31" s="1045"/>
      <c r="CI31" s="1046"/>
      <c r="CJ31" s="1046"/>
      <c r="CK31" s="1046"/>
      <c r="CL31" s="1047"/>
      <c r="CM31" s="1045"/>
      <c r="CN31" s="1046"/>
      <c r="CO31" s="1046"/>
      <c r="CP31" s="1046"/>
      <c r="CQ31" s="1047"/>
      <c r="CR31" s="1045"/>
      <c r="CS31" s="1046"/>
      <c r="CT31" s="1046"/>
      <c r="CU31" s="1046"/>
      <c r="CV31" s="1047"/>
      <c r="CW31" s="1045"/>
      <c r="CX31" s="1046"/>
      <c r="CY31" s="1046"/>
      <c r="CZ31" s="1046"/>
      <c r="DA31" s="1047"/>
      <c r="DB31" s="1045"/>
      <c r="DC31" s="1046"/>
      <c r="DD31" s="1046"/>
      <c r="DE31" s="1046"/>
      <c r="DF31" s="1047"/>
      <c r="DG31" s="1045"/>
      <c r="DH31" s="1046"/>
      <c r="DI31" s="1046"/>
      <c r="DJ31" s="1046"/>
      <c r="DK31" s="1047"/>
      <c r="DL31" s="1045"/>
      <c r="DM31" s="1046"/>
      <c r="DN31" s="1046"/>
      <c r="DO31" s="1046"/>
      <c r="DP31" s="1047"/>
      <c r="DQ31" s="1045"/>
      <c r="DR31" s="1046"/>
      <c r="DS31" s="1046"/>
      <c r="DT31" s="1046"/>
      <c r="DU31" s="1047"/>
      <c r="DV31" s="1048"/>
      <c r="DW31" s="1049"/>
      <c r="DX31" s="1049"/>
      <c r="DY31" s="1049"/>
      <c r="DZ31" s="1050"/>
      <c r="EA31" s="247"/>
    </row>
    <row r="32" spans="1:131" s="248" customFormat="1" ht="26.25" customHeight="1" x14ac:dyDescent="0.15">
      <c r="A32" s="267">
        <v>5</v>
      </c>
      <c r="B32" s="1087" t="s">
        <v>405</v>
      </c>
      <c r="C32" s="1088"/>
      <c r="D32" s="1088"/>
      <c r="E32" s="1088"/>
      <c r="F32" s="1088"/>
      <c r="G32" s="1088"/>
      <c r="H32" s="1088"/>
      <c r="I32" s="1088"/>
      <c r="J32" s="1088"/>
      <c r="K32" s="1088"/>
      <c r="L32" s="1088"/>
      <c r="M32" s="1088"/>
      <c r="N32" s="1088"/>
      <c r="O32" s="1088"/>
      <c r="P32" s="1089"/>
      <c r="Q32" s="1099">
        <v>2425</v>
      </c>
      <c r="R32" s="1100"/>
      <c r="S32" s="1100"/>
      <c r="T32" s="1100"/>
      <c r="U32" s="1100"/>
      <c r="V32" s="1100">
        <v>2084</v>
      </c>
      <c r="W32" s="1100"/>
      <c r="X32" s="1100"/>
      <c r="Y32" s="1100"/>
      <c r="Z32" s="1100"/>
      <c r="AA32" s="1100">
        <v>341</v>
      </c>
      <c r="AB32" s="1100"/>
      <c r="AC32" s="1100"/>
      <c r="AD32" s="1100"/>
      <c r="AE32" s="1101"/>
      <c r="AF32" s="1093">
        <v>-531</v>
      </c>
      <c r="AG32" s="1094"/>
      <c r="AH32" s="1094"/>
      <c r="AI32" s="1094"/>
      <c r="AJ32" s="1095"/>
      <c r="AK32" s="1035">
        <v>617</v>
      </c>
      <c r="AL32" s="1026"/>
      <c r="AM32" s="1026"/>
      <c r="AN32" s="1026"/>
      <c r="AO32" s="1026"/>
      <c r="AP32" s="1026">
        <v>6606</v>
      </c>
      <c r="AQ32" s="1026"/>
      <c r="AR32" s="1026"/>
      <c r="AS32" s="1026"/>
      <c r="AT32" s="1026"/>
      <c r="AU32" s="1026">
        <v>4050</v>
      </c>
      <c r="AV32" s="1026"/>
      <c r="AW32" s="1026"/>
      <c r="AX32" s="1026"/>
      <c r="AY32" s="1026"/>
      <c r="AZ32" s="1098">
        <v>288</v>
      </c>
      <c r="BA32" s="1098"/>
      <c r="BB32" s="1098"/>
      <c r="BC32" s="1098"/>
      <c r="BD32" s="1098"/>
      <c r="BE32" s="1082" t="s">
        <v>406</v>
      </c>
      <c r="BF32" s="1082"/>
      <c r="BG32" s="1082"/>
      <c r="BH32" s="1082"/>
      <c r="BI32" s="1083"/>
      <c r="BJ32" s="253"/>
      <c r="BK32" s="253"/>
      <c r="BL32" s="253"/>
      <c r="BM32" s="253"/>
      <c r="BN32" s="253"/>
      <c r="BO32" s="266"/>
      <c r="BP32" s="266"/>
      <c r="BQ32" s="263">
        <v>26</v>
      </c>
      <c r="BR32" s="264"/>
      <c r="BS32" s="1070"/>
      <c r="BT32" s="1071"/>
      <c r="BU32" s="1071"/>
      <c r="BV32" s="1071"/>
      <c r="BW32" s="1071"/>
      <c r="BX32" s="1071"/>
      <c r="BY32" s="1071"/>
      <c r="BZ32" s="1071"/>
      <c r="CA32" s="1071"/>
      <c r="CB32" s="1071"/>
      <c r="CC32" s="1071"/>
      <c r="CD32" s="1071"/>
      <c r="CE32" s="1071"/>
      <c r="CF32" s="1071"/>
      <c r="CG32" s="1072"/>
      <c r="CH32" s="1045"/>
      <c r="CI32" s="1046"/>
      <c r="CJ32" s="1046"/>
      <c r="CK32" s="1046"/>
      <c r="CL32" s="1047"/>
      <c r="CM32" s="1045"/>
      <c r="CN32" s="1046"/>
      <c r="CO32" s="1046"/>
      <c r="CP32" s="1046"/>
      <c r="CQ32" s="1047"/>
      <c r="CR32" s="1045"/>
      <c r="CS32" s="1046"/>
      <c r="CT32" s="1046"/>
      <c r="CU32" s="1046"/>
      <c r="CV32" s="1047"/>
      <c r="CW32" s="1045"/>
      <c r="CX32" s="1046"/>
      <c r="CY32" s="1046"/>
      <c r="CZ32" s="1046"/>
      <c r="DA32" s="1047"/>
      <c r="DB32" s="1045"/>
      <c r="DC32" s="1046"/>
      <c r="DD32" s="1046"/>
      <c r="DE32" s="1046"/>
      <c r="DF32" s="1047"/>
      <c r="DG32" s="1045"/>
      <c r="DH32" s="1046"/>
      <c r="DI32" s="1046"/>
      <c r="DJ32" s="1046"/>
      <c r="DK32" s="1047"/>
      <c r="DL32" s="1045"/>
      <c r="DM32" s="1046"/>
      <c r="DN32" s="1046"/>
      <c r="DO32" s="1046"/>
      <c r="DP32" s="1047"/>
      <c r="DQ32" s="1045"/>
      <c r="DR32" s="1046"/>
      <c r="DS32" s="1046"/>
      <c r="DT32" s="1046"/>
      <c r="DU32" s="1047"/>
      <c r="DV32" s="1048"/>
      <c r="DW32" s="1049"/>
      <c r="DX32" s="1049"/>
      <c r="DY32" s="1049"/>
      <c r="DZ32" s="1050"/>
      <c r="EA32" s="247"/>
    </row>
    <row r="33" spans="1:131" s="248" customFormat="1" ht="26.25" customHeight="1" x14ac:dyDescent="0.15">
      <c r="A33" s="267">
        <v>6</v>
      </c>
      <c r="B33" s="1087" t="s">
        <v>407</v>
      </c>
      <c r="C33" s="1088"/>
      <c r="D33" s="1088"/>
      <c r="E33" s="1088"/>
      <c r="F33" s="1088"/>
      <c r="G33" s="1088"/>
      <c r="H33" s="1088"/>
      <c r="I33" s="1088"/>
      <c r="J33" s="1088"/>
      <c r="K33" s="1088"/>
      <c r="L33" s="1088"/>
      <c r="M33" s="1088"/>
      <c r="N33" s="1088"/>
      <c r="O33" s="1088"/>
      <c r="P33" s="1089"/>
      <c r="Q33" s="1099">
        <v>98</v>
      </c>
      <c r="R33" s="1100"/>
      <c r="S33" s="1100"/>
      <c r="T33" s="1100"/>
      <c r="U33" s="1100"/>
      <c r="V33" s="1100">
        <v>85</v>
      </c>
      <c r="W33" s="1100"/>
      <c r="X33" s="1100"/>
      <c r="Y33" s="1100"/>
      <c r="Z33" s="1100"/>
      <c r="AA33" s="1100">
        <v>13</v>
      </c>
      <c r="AB33" s="1100"/>
      <c r="AC33" s="1100"/>
      <c r="AD33" s="1100"/>
      <c r="AE33" s="1101"/>
      <c r="AF33" s="1093">
        <v>13</v>
      </c>
      <c r="AG33" s="1094"/>
      <c r="AH33" s="1094"/>
      <c r="AI33" s="1094"/>
      <c r="AJ33" s="1095"/>
      <c r="AK33" s="1035">
        <v>62</v>
      </c>
      <c r="AL33" s="1026"/>
      <c r="AM33" s="1026"/>
      <c r="AN33" s="1026"/>
      <c r="AO33" s="1026"/>
      <c r="AP33" s="1026">
        <v>560</v>
      </c>
      <c r="AQ33" s="1026"/>
      <c r="AR33" s="1026"/>
      <c r="AS33" s="1026"/>
      <c r="AT33" s="1026"/>
      <c r="AU33" s="1026">
        <v>458</v>
      </c>
      <c r="AV33" s="1026"/>
      <c r="AW33" s="1026"/>
      <c r="AX33" s="1026"/>
      <c r="AY33" s="1026"/>
      <c r="AZ33" s="1098" t="s">
        <v>592</v>
      </c>
      <c r="BA33" s="1098"/>
      <c r="BB33" s="1098"/>
      <c r="BC33" s="1098"/>
      <c r="BD33" s="1098"/>
      <c r="BE33" s="1082" t="s">
        <v>408</v>
      </c>
      <c r="BF33" s="1082"/>
      <c r="BG33" s="1082"/>
      <c r="BH33" s="1082"/>
      <c r="BI33" s="1083"/>
      <c r="BJ33" s="253"/>
      <c r="BK33" s="253"/>
      <c r="BL33" s="253"/>
      <c r="BM33" s="253"/>
      <c r="BN33" s="253"/>
      <c r="BO33" s="266"/>
      <c r="BP33" s="266"/>
      <c r="BQ33" s="263">
        <v>27</v>
      </c>
      <c r="BR33" s="264"/>
      <c r="BS33" s="1070"/>
      <c r="BT33" s="1071"/>
      <c r="BU33" s="1071"/>
      <c r="BV33" s="1071"/>
      <c r="BW33" s="1071"/>
      <c r="BX33" s="1071"/>
      <c r="BY33" s="1071"/>
      <c r="BZ33" s="1071"/>
      <c r="CA33" s="1071"/>
      <c r="CB33" s="1071"/>
      <c r="CC33" s="1071"/>
      <c r="CD33" s="1071"/>
      <c r="CE33" s="1071"/>
      <c r="CF33" s="1071"/>
      <c r="CG33" s="1072"/>
      <c r="CH33" s="1045"/>
      <c r="CI33" s="1046"/>
      <c r="CJ33" s="1046"/>
      <c r="CK33" s="1046"/>
      <c r="CL33" s="1047"/>
      <c r="CM33" s="1045"/>
      <c r="CN33" s="1046"/>
      <c r="CO33" s="1046"/>
      <c r="CP33" s="1046"/>
      <c r="CQ33" s="1047"/>
      <c r="CR33" s="1045"/>
      <c r="CS33" s="1046"/>
      <c r="CT33" s="1046"/>
      <c r="CU33" s="1046"/>
      <c r="CV33" s="1047"/>
      <c r="CW33" s="1045"/>
      <c r="CX33" s="1046"/>
      <c r="CY33" s="1046"/>
      <c r="CZ33" s="1046"/>
      <c r="DA33" s="1047"/>
      <c r="DB33" s="1045"/>
      <c r="DC33" s="1046"/>
      <c r="DD33" s="1046"/>
      <c r="DE33" s="1046"/>
      <c r="DF33" s="1047"/>
      <c r="DG33" s="1045"/>
      <c r="DH33" s="1046"/>
      <c r="DI33" s="1046"/>
      <c r="DJ33" s="1046"/>
      <c r="DK33" s="1047"/>
      <c r="DL33" s="1045"/>
      <c r="DM33" s="1046"/>
      <c r="DN33" s="1046"/>
      <c r="DO33" s="1046"/>
      <c r="DP33" s="1047"/>
      <c r="DQ33" s="1045"/>
      <c r="DR33" s="1046"/>
      <c r="DS33" s="1046"/>
      <c r="DT33" s="1046"/>
      <c r="DU33" s="1047"/>
      <c r="DV33" s="1048"/>
      <c r="DW33" s="1049"/>
      <c r="DX33" s="1049"/>
      <c r="DY33" s="1049"/>
      <c r="DZ33" s="1050"/>
      <c r="EA33" s="247"/>
    </row>
    <row r="34" spans="1:131" s="248" customFormat="1" ht="26.25" customHeight="1" x14ac:dyDescent="0.15">
      <c r="A34" s="267">
        <v>7</v>
      </c>
      <c r="B34" s="1087"/>
      <c r="C34" s="1088"/>
      <c r="D34" s="1088"/>
      <c r="E34" s="1088"/>
      <c r="F34" s="1088"/>
      <c r="G34" s="1088"/>
      <c r="H34" s="1088"/>
      <c r="I34" s="1088"/>
      <c r="J34" s="1088"/>
      <c r="K34" s="1088"/>
      <c r="L34" s="1088"/>
      <c r="M34" s="1088"/>
      <c r="N34" s="1088"/>
      <c r="O34" s="1088"/>
      <c r="P34" s="1089"/>
      <c r="Q34" s="1099"/>
      <c r="R34" s="1100"/>
      <c r="S34" s="1100"/>
      <c r="T34" s="1100"/>
      <c r="U34" s="1100"/>
      <c r="V34" s="1100"/>
      <c r="W34" s="1100"/>
      <c r="X34" s="1100"/>
      <c r="Y34" s="1100"/>
      <c r="Z34" s="1100"/>
      <c r="AA34" s="1100"/>
      <c r="AB34" s="1100"/>
      <c r="AC34" s="1100"/>
      <c r="AD34" s="1100"/>
      <c r="AE34" s="1101"/>
      <c r="AF34" s="1093"/>
      <c r="AG34" s="1094"/>
      <c r="AH34" s="1094"/>
      <c r="AI34" s="1094"/>
      <c r="AJ34" s="1095"/>
      <c r="AK34" s="1035"/>
      <c r="AL34" s="1026"/>
      <c r="AM34" s="1026"/>
      <c r="AN34" s="1026"/>
      <c r="AO34" s="1026"/>
      <c r="AP34" s="1026"/>
      <c r="AQ34" s="1026"/>
      <c r="AR34" s="1026"/>
      <c r="AS34" s="1026"/>
      <c r="AT34" s="1026"/>
      <c r="AU34" s="1026"/>
      <c r="AV34" s="1026"/>
      <c r="AW34" s="1026"/>
      <c r="AX34" s="1026"/>
      <c r="AY34" s="1026"/>
      <c r="AZ34" s="1098"/>
      <c r="BA34" s="1098"/>
      <c r="BB34" s="1098"/>
      <c r="BC34" s="1098"/>
      <c r="BD34" s="1098"/>
      <c r="BE34" s="1082"/>
      <c r="BF34" s="1082"/>
      <c r="BG34" s="1082"/>
      <c r="BH34" s="1082"/>
      <c r="BI34" s="1083"/>
      <c r="BJ34" s="253"/>
      <c r="BK34" s="253"/>
      <c r="BL34" s="253"/>
      <c r="BM34" s="253"/>
      <c r="BN34" s="253"/>
      <c r="BO34" s="266"/>
      <c r="BP34" s="266"/>
      <c r="BQ34" s="263">
        <v>28</v>
      </c>
      <c r="BR34" s="264"/>
      <c r="BS34" s="1070"/>
      <c r="BT34" s="1071"/>
      <c r="BU34" s="1071"/>
      <c r="BV34" s="1071"/>
      <c r="BW34" s="1071"/>
      <c r="BX34" s="1071"/>
      <c r="BY34" s="1071"/>
      <c r="BZ34" s="1071"/>
      <c r="CA34" s="1071"/>
      <c r="CB34" s="1071"/>
      <c r="CC34" s="1071"/>
      <c r="CD34" s="1071"/>
      <c r="CE34" s="1071"/>
      <c r="CF34" s="1071"/>
      <c r="CG34" s="1072"/>
      <c r="CH34" s="1045"/>
      <c r="CI34" s="1046"/>
      <c r="CJ34" s="1046"/>
      <c r="CK34" s="1046"/>
      <c r="CL34" s="1047"/>
      <c r="CM34" s="1045"/>
      <c r="CN34" s="1046"/>
      <c r="CO34" s="1046"/>
      <c r="CP34" s="1046"/>
      <c r="CQ34" s="1047"/>
      <c r="CR34" s="1045"/>
      <c r="CS34" s="1046"/>
      <c r="CT34" s="1046"/>
      <c r="CU34" s="1046"/>
      <c r="CV34" s="1047"/>
      <c r="CW34" s="1045"/>
      <c r="CX34" s="1046"/>
      <c r="CY34" s="1046"/>
      <c r="CZ34" s="1046"/>
      <c r="DA34" s="1047"/>
      <c r="DB34" s="1045"/>
      <c r="DC34" s="1046"/>
      <c r="DD34" s="1046"/>
      <c r="DE34" s="1046"/>
      <c r="DF34" s="1047"/>
      <c r="DG34" s="1045"/>
      <c r="DH34" s="1046"/>
      <c r="DI34" s="1046"/>
      <c r="DJ34" s="1046"/>
      <c r="DK34" s="1047"/>
      <c r="DL34" s="1045"/>
      <c r="DM34" s="1046"/>
      <c r="DN34" s="1046"/>
      <c r="DO34" s="1046"/>
      <c r="DP34" s="1047"/>
      <c r="DQ34" s="1045"/>
      <c r="DR34" s="1046"/>
      <c r="DS34" s="1046"/>
      <c r="DT34" s="1046"/>
      <c r="DU34" s="1047"/>
      <c r="DV34" s="1048"/>
      <c r="DW34" s="1049"/>
      <c r="DX34" s="1049"/>
      <c r="DY34" s="1049"/>
      <c r="DZ34" s="1050"/>
      <c r="EA34" s="247"/>
    </row>
    <row r="35" spans="1:131" s="248" customFormat="1" ht="26.25" customHeight="1" x14ac:dyDescent="0.15">
      <c r="A35" s="267">
        <v>8</v>
      </c>
      <c r="B35" s="1087"/>
      <c r="C35" s="1088"/>
      <c r="D35" s="1088"/>
      <c r="E35" s="1088"/>
      <c r="F35" s="1088"/>
      <c r="G35" s="1088"/>
      <c r="H35" s="1088"/>
      <c r="I35" s="1088"/>
      <c r="J35" s="1088"/>
      <c r="K35" s="1088"/>
      <c r="L35" s="1088"/>
      <c r="M35" s="1088"/>
      <c r="N35" s="1088"/>
      <c r="O35" s="1088"/>
      <c r="P35" s="1089"/>
      <c r="Q35" s="1099"/>
      <c r="R35" s="1100"/>
      <c r="S35" s="1100"/>
      <c r="T35" s="1100"/>
      <c r="U35" s="1100"/>
      <c r="V35" s="1100"/>
      <c r="W35" s="1100"/>
      <c r="X35" s="1100"/>
      <c r="Y35" s="1100"/>
      <c r="Z35" s="1100"/>
      <c r="AA35" s="1100"/>
      <c r="AB35" s="1100"/>
      <c r="AC35" s="1100"/>
      <c r="AD35" s="1100"/>
      <c r="AE35" s="1101"/>
      <c r="AF35" s="1093"/>
      <c r="AG35" s="1094"/>
      <c r="AH35" s="1094"/>
      <c r="AI35" s="1094"/>
      <c r="AJ35" s="1095"/>
      <c r="AK35" s="1035"/>
      <c r="AL35" s="1026"/>
      <c r="AM35" s="1026"/>
      <c r="AN35" s="1026"/>
      <c r="AO35" s="1026"/>
      <c r="AP35" s="1026"/>
      <c r="AQ35" s="1026"/>
      <c r="AR35" s="1026"/>
      <c r="AS35" s="1026"/>
      <c r="AT35" s="1026"/>
      <c r="AU35" s="1026"/>
      <c r="AV35" s="1026"/>
      <c r="AW35" s="1026"/>
      <c r="AX35" s="1026"/>
      <c r="AY35" s="1026"/>
      <c r="AZ35" s="1098"/>
      <c r="BA35" s="1098"/>
      <c r="BB35" s="1098"/>
      <c r="BC35" s="1098"/>
      <c r="BD35" s="1098"/>
      <c r="BE35" s="1082"/>
      <c r="BF35" s="1082"/>
      <c r="BG35" s="1082"/>
      <c r="BH35" s="1082"/>
      <c r="BI35" s="1083"/>
      <c r="BJ35" s="253"/>
      <c r="BK35" s="253"/>
      <c r="BL35" s="253"/>
      <c r="BM35" s="253"/>
      <c r="BN35" s="253"/>
      <c r="BO35" s="266"/>
      <c r="BP35" s="266"/>
      <c r="BQ35" s="263">
        <v>29</v>
      </c>
      <c r="BR35" s="264"/>
      <c r="BS35" s="1070"/>
      <c r="BT35" s="1071"/>
      <c r="BU35" s="1071"/>
      <c r="BV35" s="1071"/>
      <c r="BW35" s="1071"/>
      <c r="BX35" s="1071"/>
      <c r="BY35" s="1071"/>
      <c r="BZ35" s="1071"/>
      <c r="CA35" s="1071"/>
      <c r="CB35" s="1071"/>
      <c r="CC35" s="1071"/>
      <c r="CD35" s="1071"/>
      <c r="CE35" s="1071"/>
      <c r="CF35" s="1071"/>
      <c r="CG35" s="1072"/>
      <c r="CH35" s="1045"/>
      <c r="CI35" s="1046"/>
      <c r="CJ35" s="1046"/>
      <c r="CK35" s="1046"/>
      <c r="CL35" s="1047"/>
      <c r="CM35" s="1045"/>
      <c r="CN35" s="1046"/>
      <c r="CO35" s="1046"/>
      <c r="CP35" s="1046"/>
      <c r="CQ35" s="1047"/>
      <c r="CR35" s="1045"/>
      <c r="CS35" s="1046"/>
      <c r="CT35" s="1046"/>
      <c r="CU35" s="1046"/>
      <c r="CV35" s="1047"/>
      <c r="CW35" s="1045"/>
      <c r="CX35" s="1046"/>
      <c r="CY35" s="1046"/>
      <c r="CZ35" s="1046"/>
      <c r="DA35" s="1047"/>
      <c r="DB35" s="1045"/>
      <c r="DC35" s="1046"/>
      <c r="DD35" s="1046"/>
      <c r="DE35" s="1046"/>
      <c r="DF35" s="1047"/>
      <c r="DG35" s="1045"/>
      <c r="DH35" s="1046"/>
      <c r="DI35" s="1046"/>
      <c r="DJ35" s="1046"/>
      <c r="DK35" s="1047"/>
      <c r="DL35" s="1045"/>
      <c r="DM35" s="1046"/>
      <c r="DN35" s="1046"/>
      <c r="DO35" s="1046"/>
      <c r="DP35" s="1047"/>
      <c r="DQ35" s="1045"/>
      <c r="DR35" s="1046"/>
      <c r="DS35" s="1046"/>
      <c r="DT35" s="1046"/>
      <c r="DU35" s="1047"/>
      <c r="DV35" s="1048"/>
      <c r="DW35" s="1049"/>
      <c r="DX35" s="1049"/>
      <c r="DY35" s="1049"/>
      <c r="DZ35" s="1050"/>
      <c r="EA35" s="247"/>
    </row>
    <row r="36" spans="1:131" s="248" customFormat="1" ht="26.25" customHeight="1" x14ac:dyDescent="0.15">
      <c r="A36" s="267">
        <v>9</v>
      </c>
      <c r="B36" s="1087"/>
      <c r="C36" s="1088"/>
      <c r="D36" s="1088"/>
      <c r="E36" s="1088"/>
      <c r="F36" s="1088"/>
      <c r="G36" s="1088"/>
      <c r="H36" s="1088"/>
      <c r="I36" s="1088"/>
      <c r="J36" s="1088"/>
      <c r="K36" s="1088"/>
      <c r="L36" s="1088"/>
      <c r="M36" s="1088"/>
      <c r="N36" s="1088"/>
      <c r="O36" s="1088"/>
      <c r="P36" s="1089"/>
      <c r="Q36" s="1099"/>
      <c r="R36" s="1100"/>
      <c r="S36" s="1100"/>
      <c r="T36" s="1100"/>
      <c r="U36" s="1100"/>
      <c r="V36" s="1100"/>
      <c r="W36" s="1100"/>
      <c r="X36" s="1100"/>
      <c r="Y36" s="1100"/>
      <c r="Z36" s="1100"/>
      <c r="AA36" s="1100"/>
      <c r="AB36" s="1100"/>
      <c r="AC36" s="1100"/>
      <c r="AD36" s="1100"/>
      <c r="AE36" s="1101"/>
      <c r="AF36" s="1093"/>
      <c r="AG36" s="1094"/>
      <c r="AH36" s="1094"/>
      <c r="AI36" s="1094"/>
      <c r="AJ36" s="1095"/>
      <c r="AK36" s="1035"/>
      <c r="AL36" s="1026"/>
      <c r="AM36" s="1026"/>
      <c r="AN36" s="1026"/>
      <c r="AO36" s="1026"/>
      <c r="AP36" s="1026"/>
      <c r="AQ36" s="1026"/>
      <c r="AR36" s="1026"/>
      <c r="AS36" s="1026"/>
      <c r="AT36" s="1026"/>
      <c r="AU36" s="1026"/>
      <c r="AV36" s="1026"/>
      <c r="AW36" s="1026"/>
      <c r="AX36" s="1026"/>
      <c r="AY36" s="1026"/>
      <c r="AZ36" s="1098"/>
      <c r="BA36" s="1098"/>
      <c r="BB36" s="1098"/>
      <c r="BC36" s="1098"/>
      <c r="BD36" s="1098"/>
      <c r="BE36" s="1082"/>
      <c r="BF36" s="1082"/>
      <c r="BG36" s="1082"/>
      <c r="BH36" s="1082"/>
      <c r="BI36" s="1083"/>
      <c r="BJ36" s="253"/>
      <c r="BK36" s="253"/>
      <c r="BL36" s="253"/>
      <c r="BM36" s="253"/>
      <c r="BN36" s="253"/>
      <c r="BO36" s="266"/>
      <c r="BP36" s="266"/>
      <c r="BQ36" s="263">
        <v>30</v>
      </c>
      <c r="BR36" s="264"/>
      <c r="BS36" s="1070"/>
      <c r="BT36" s="1071"/>
      <c r="BU36" s="1071"/>
      <c r="BV36" s="1071"/>
      <c r="BW36" s="1071"/>
      <c r="BX36" s="1071"/>
      <c r="BY36" s="1071"/>
      <c r="BZ36" s="1071"/>
      <c r="CA36" s="1071"/>
      <c r="CB36" s="1071"/>
      <c r="CC36" s="1071"/>
      <c r="CD36" s="1071"/>
      <c r="CE36" s="1071"/>
      <c r="CF36" s="1071"/>
      <c r="CG36" s="1072"/>
      <c r="CH36" s="1045"/>
      <c r="CI36" s="1046"/>
      <c r="CJ36" s="1046"/>
      <c r="CK36" s="1046"/>
      <c r="CL36" s="1047"/>
      <c r="CM36" s="1045"/>
      <c r="CN36" s="1046"/>
      <c r="CO36" s="1046"/>
      <c r="CP36" s="1046"/>
      <c r="CQ36" s="1047"/>
      <c r="CR36" s="1045"/>
      <c r="CS36" s="1046"/>
      <c r="CT36" s="1046"/>
      <c r="CU36" s="1046"/>
      <c r="CV36" s="1047"/>
      <c r="CW36" s="1045"/>
      <c r="CX36" s="1046"/>
      <c r="CY36" s="1046"/>
      <c r="CZ36" s="1046"/>
      <c r="DA36" s="1047"/>
      <c r="DB36" s="1045"/>
      <c r="DC36" s="1046"/>
      <c r="DD36" s="1046"/>
      <c r="DE36" s="1046"/>
      <c r="DF36" s="1047"/>
      <c r="DG36" s="1045"/>
      <c r="DH36" s="1046"/>
      <c r="DI36" s="1046"/>
      <c r="DJ36" s="1046"/>
      <c r="DK36" s="1047"/>
      <c r="DL36" s="1045"/>
      <c r="DM36" s="1046"/>
      <c r="DN36" s="1046"/>
      <c r="DO36" s="1046"/>
      <c r="DP36" s="1047"/>
      <c r="DQ36" s="1045"/>
      <c r="DR36" s="1046"/>
      <c r="DS36" s="1046"/>
      <c r="DT36" s="1046"/>
      <c r="DU36" s="1047"/>
      <c r="DV36" s="1048"/>
      <c r="DW36" s="1049"/>
      <c r="DX36" s="1049"/>
      <c r="DY36" s="1049"/>
      <c r="DZ36" s="1050"/>
      <c r="EA36" s="247"/>
    </row>
    <row r="37" spans="1:131" s="248" customFormat="1" ht="26.25" customHeight="1" x14ac:dyDescent="0.15">
      <c r="A37" s="267">
        <v>10</v>
      </c>
      <c r="B37" s="1087"/>
      <c r="C37" s="1088"/>
      <c r="D37" s="1088"/>
      <c r="E37" s="1088"/>
      <c r="F37" s="1088"/>
      <c r="G37" s="1088"/>
      <c r="H37" s="1088"/>
      <c r="I37" s="1088"/>
      <c r="J37" s="1088"/>
      <c r="K37" s="1088"/>
      <c r="L37" s="1088"/>
      <c r="M37" s="1088"/>
      <c r="N37" s="1088"/>
      <c r="O37" s="1088"/>
      <c r="P37" s="1089"/>
      <c r="Q37" s="1099"/>
      <c r="R37" s="1100"/>
      <c r="S37" s="1100"/>
      <c r="T37" s="1100"/>
      <c r="U37" s="1100"/>
      <c r="V37" s="1100"/>
      <c r="W37" s="1100"/>
      <c r="X37" s="1100"/>
      <c r="Y37" s="1100"/>
      <c r="Z37" s="1100"/>
      <c r="AA37" s="1100"/>
      <c r="AB37" s="1100"/>
      <c r="AC37" s="1100"/>
      <c r="AD37" s="1100"/>
      <c r="AE37" s="1101"/>
      <c r="AF37" s="1093"/>
      <c r="AG37" s="1094"/>
      <c r="AH37" s="1094"/>
      <c r="AI37" s="1094"/>
      <c r="AJ37" s="1095"/>
      <c r="AK37" s="1035"/>
      <c r="AL37" s="1026"/>
      <c r="AM37" s="1026"/>
      <c r="AN37" s="1026"/>
      <c r="AO37" s="1026"/>
      <c r="AP37" s="1026"/>
      <c r="AQ37" s="1026"/>
      <c r="AR37" s="1026"/>
      <c r="AS37" s="1026"/>
      <c r="AT37" s="1026"/>
      <c r="AU37" s="1026"/>
      <c r="AV37" s="1026"/>
      <c r="AW37" s="1026"/>
      <c r="AX37" s="1026"/>
      <c r="AY37" s="1026"/>
      <c r="AZ37" s="1098"/>
      <c r="BA37" s="1098"/>
      <c r="BB37" s="1098"/>
      <c r="BC37" s="1098"/>
      <c r="BD37" s="1098"/>
      <c r="BE37" s="1082"/>
      <c r="BF37" s="1082"/>
      <c r="BG37" s="1082"/>
      <c r="BH37" s="1082"/>
      <c r="BI37" s="1083"/>
      <c r="BJ37" s="253"/>
      <c r="BK37" s="253"/>
      <c r="BL37" s="253"/>
      <c r="BM37" s="253"/>
      <c r="BN37" s="253"/>
      <c r="BO37" s="266"/>
      <c r="BP37" s="266"/>
      <c r="BQ37" s="263">
        <v>31</v>
      </c>
      <c r="BR37" s="264"/>
      <c r="BS37" s="1070"/>
      <c r="BT37" s="1071"/>
      <c r="BU37" s="1071"/>
      <c r="BV37" s="1071"/>
      <c r="BW37" s="1071"/>
      <c r="BX37" s="1071"/>
      <c r="BY37" s="1071"/>
      <c r="BZ37" s="1071"/>
      <c r="CA37" s="1071"/>
      <c r="CB37" s="1071"/>
      <c r="CC37" s="1071"/>
      <c r="CD37" s="1071"/>
      <c r="CE37" s="1071"/>
      <c r="CF37" s="1071"/>
      <c r="CG37" s="1072"/>
      <c r="CH37" s="1045"/>
      <c r="CI37" s="1046"/>
      <c r="CJ37" s="1046"/>
      <c r="CK37" s="1046"/>
      <c r="CL37" s="1047"/>
      <c r="CM37" s="1045"/>
      <c r="CN37" s="1046"/>
      <c r="CO37" s="1046"/>
      <c r="CP37" s="1046"/>
      <c r="CQ37" s="1047"/>
      <c r="CR37" s="1045"/>
      <c r="CS37" s="1046"/>
      <c r="CT37" s="1046"/>
      <c r="CU37" s="1046"/>
      <c r="CV37" s="1047"/>
      <c r="CW37" s="1045"/>
      <c r="CX37" s="1046"/>
      <c r="CY37" s="1046"/>
      <c r="CZ37" s="1046"/>
      <c r="DA37" s="1047"/>
      <c r="DB37" s="1045"/>
      <c r="DC37" s="1046"/>
      <c r="DD37" s="1046"/>
      <c r="DE37" s="1046"/>
      <c r="DF37" s="1047"/>
      <c r="DG37" s="1045"/>
      <c r="DH37" s="1046"/>
      <c r="DI37" s="1046"/>
      <c r="DJ37" s="1046"/>
      <c r="DK37" s="1047"/>
      <c r="DL37" s="1045"/>
      <c r="DM37" s="1046"/>
      <c r="DN37" s="1046"/>
      <c r="DO37" s="1046"/>
      <c r="DP37" s="1047"/>
      <c r="DQ37" s="1045"/>
      <c r="DR37" s="1046"/>
      <c r="DS37" s="1046"/>
      <c r="DT37" s="1046"/>
      <c r="DU37" s="1047"/>
      <c r="DV37" s="1048"/>
      <c r="DW37" s="1049"/>
      <c r="DX37" s="1049"/>
      <c r="DY37" s="1049"/>
      <c r="DZ37" s="1050"/>
      <c r="EA37" s="247"/>
    </row>
    <row r="38" spans="1:131" s="248" customFormat="1" ht="26.25" customHeight="1" x14ac:dyDescent="0.15">
      <c r="A38" s="267">
        <v>11</v>
      </c>
      <c r="B38" s="1087"/>
      <c r="C38" s="1088"/>
      <c r="D38" s="1088"/>
      <c r="E38" s="1088"/>
      <c r="F38" s="1088"/>
      <c r="G38" s="1088"/>
      <c r="H38" s="1088"/>
      <c r="I38" s="1088"/>
      <c r="J38" s="1088"/>
      <c r="K38" s="1088"/>
      <c r="L38" s="1088"/>
      <c r="M38" s="1088"/>
      <c r="N38" s="1088"/>
      <c r="O38" s="1088"/>
      <c r="P38" s="1089"/>
      <c r="Q38" s="1099"/>
      <c r="R38" s="1100"/>
      <c r="S38" s="1100"/>
      <c r="T38" s="1100"/>
      <c r="U38" s="1100"/>
      <c r="V38" s="1100"/>
      <c r="W38" s="1100"/>
      <c r="X38" s="1100"/>
      <c r="Y38" s="1100"/>
      <c r="Z38" s="1100"/>
      <c r="AA38" s="1100"/>
      <c r="AB38" s="1100"/>
      <c r="AC38" s="1100"/>
      <c r="AD38" s="1100"/>
      <c r="AE38" s="1101"/>
      <c r="AF38" s="1093"/>
      <c r="AG38" s="1094"/>
      <c r="AH38" s="1094"/>
      <c r="AI38" s="1094"/>
      <c r="AJ38" s="1095"/>
      <c r="AK38" s="1035"/>
      <c r="AL38" s="1026"/>
      <c r="AM38" s="1026"/>
      <c r="AN38" s="1026"/>
      <c r="AO38" s="1026"/>
      <c r="AP38" s="1026"/>
      <c r="AQ38" s="1026"/>
      <c r="AR38" s="1026"/>
      <c r="AS38" s="1026"/>
      <c r="AT38" s="1026"/>
      <c r="AU38" s="1026"/>
      <c r="AV38" s="1026"/>
      <c r="AW38" s="1026"/>
      <c r="AX38" s="1026"/>
      <c r="AY38" s="1026"/>
      <c r="AZ38" s="1098"/>
      <c r="BA38" s="1098"/>
      <c r="BB38" s="1098"/>
      <c r="BC38" s="1098"/>
      <c r="BD38" s="1098"/>
      <c r="BE38" s="1082"/>
      <c r="BF38" s="1082"/>
      <c r="BG38" s="1082"/>
      <c r="BH38" s="1082"/>
      <c r="BI38" s="1083"/>
      <c r="BJ38" s="253"/>
      <c r="BK38" s="253"/>
      <c r="BL38" s="253"/>
      <c r="BM38" s="253"/>
      <c r="BN38" s="253"/>
      <c r="BO38" s="266"/>
      <c r="BP38" s="266"/>
      <c r="BQ38" s="263">
        <v>32</v>
      </c>
      <c r="BR38" s="264"/>
      <c r="BS38" s="1070"/>
      <c r="BT38" s="1071"/>
      <c r="BU38" s="1071"/>
      <c r="BV38" s="1071"/>
      <c r="BW38" s="1071"/>
      <c r="BX38" s="1071"/>
      <c r="BY38" s="1071"/>
      <c r="BZ38" s="1071"/>
      <c r="CA38" s="1071"/>
      <c r="CB38" s="1071"/>
      <c r="CC38" s="1071"/>
      <c r="CD38" s="1071"/>
      <c r="CE38" s="1071"/>
      <c r="CF38" s="1071"/>
      <c r="CG38" s="1072"/>
      <c r="CH38" s="1045"/>
      <c r="CI38" s="1046"/>
      <c r="CJ38" s="1046"/>
      <c r="CK38" s="1046"/>
      <c r="CL38" s="1047"/>
      <c r="CM38" s="1045"/>
      <c r="CN38" s="1046"/>
      <c r="CO38" s="1046"/>
      <c r="CP38" s="1046"/>
      <c r="CQ38" s="1047"/>
      <c r="CR38" s="1045"/>
      <c r="CS38" s="1046"/>
      <c r="CT38" s="1046"/>
      <c r="CU38" s="1046"/>
      <c r="CV38" s="1047"/>
      <c r="CW38" s="1045"/>
      <c r="CX38" s="1046"/>
      <c r="CY38" s="1046"/>
      <c r="CZ38" s="1046"/>
      <c r="DA38" s="1047"/>
      <c r="DB38" s="1045"/>
      <c r="DC38" s="1046"/>
      <c r="DD38" s="1046"/>
      <c r="DE38" s="1046"/>
      <c r="DF38" s="1047"/>
      <c r="DG38" s="1045"/>
      <c r="DH38" s="1046"/>
      <c r="DI38" s="1046"/>
      <c r="DJ38" s="1046"/>
      <c r="DK38" s="1047"/>
      <c r="DL38" s="1045"/>
      <c r="DM38" s="1046"/>
      <c r="DN38" s="1046"/>
      <c r="DO38" s="1046"/>
      <c r="DP38" s="1047"/>
      <c r="DQ38" s="1045"/>
      <c r="DR38" s="1046"/>
      <c r="DS38" s="1046"/>
      <c r="DT38" s="1046"/>
      <c r="DU38" s="1047"/>
      <c r="DV38" s="1048"/>
      <c r="DW38" s="1049"/>
      <c r="DX38" s="1049"/>
      <c r="DY38" s="1049"/>
      <c r="DZ38" s="1050"/>
      <c r="EA38" s="247"/>
    </row>
    <row r="39" spans="1:131" s="248" customFormat="1" ht="26.25" customHeight="1" x14ac:dyDescent="0.15">
      <c r="A39" s="267">
        <v>12</v>
      </c>
      <c r="B39" s="1087"/>
      <c r="C39" s="1088"/>
      <c r="D39" s="1088"/>
      <c r="E39" s="1088"/>
      <c r="F39" s="1088"/>
      <c r="G39" s="1088"/>
      <c r="H39" s="1088"/>
      <c r="I39" s="1088"/>
      <c r="J39" s="1088"/>
      <c r="K39" s="1088"/>
      <c r="L39" s="1088"/>
      <c r="M39" s="1088"/>
      <c r="N39" s="1088"/>
      <c r="O39" s="1088"/>
      <c r="P39" s="1089"/>
      <c r="Q39" s="1099"/>
      <c r="R39" s="1100"/>
      <c r="S39" s="1100"/>
      <c r="T39" s="1100"/>
      <c r="U39" s="1100"/>
      <c r="V39" s="1100"/>
      <c r="W39" s="1100"/>
      <c r="X39" s="1100"/>
      <c r="Y39" s="1100"/>
      <c r="Z39" s="1100"/>
      <c r="AA39" s="1100"/>
      <c r="AB39" s="1100"/>
      <c r="AC39" s="1100"/>
      <c r="AD39" s="1100"/>
      <c r="AE39" s="1101"/>
      <c r="AF39" s="1093"/>
      <c r="AG39" s="1094"/>
      <c r="AH39" s="1094"/>
      <c r="AI39" s="1094"/>
      <c r="AJ39" s="1095"/>
      <c r="AK39" s="1035"/>
      <c r="AL39" s="1026"/>
      <c r="AM39" s="1026"/>
      <c r="AN39" s="1026"/>
      <c r="AO39" s="1026"/>
      <c r="AP39" s="1026"/>
      <c r="AQ39" s="1026"/>
      <c r="AR39" s="1026"/>
      <c r="AS39" s="1026"/>
      <c r="AT39" s="1026"/>
      <c r="AU39" s="1026"/>
      <c r="AV39" s="1026"/>
      <c r="AW39" s="1026"/>
      <c r="AX39" s="1026"/>
      <c r="AY39" s="1026"/>
      <c r="AZ39" s="1098"/>
      <c r="BA39" s="1098"/>
      <c r="BB39" s="1098"/>
      <c r="BC39" s="1098"/>
      <c r="BD39" s="1098"/>
      <c r="BE39" s="1082"/>
      <c r="BF39" s="1082"/>
      <c r="BG39" s="1082"/>
      <c r="BH39" s="1082"/>
      <c r="BI39" s="1083"/>
      <c r="BJ39" s="253"/>
      <c r="BK39" s="253"/>
      <c r="BL39" s="253"/>
      <c r="BM39" s="253"/>
      <c r="BN39" s="253"/>
      <c r="BO39" s="266"/>
      <c r="BP39" s="266"/>
      <c r="BQ39" s="263">
        <v>33</v>
      </c>
      <c r="BR39" s="264"/>
      <c r="BS39" s="1070"/>
      <c r="BT39" s="1071"/>
      <c r="BU39" s="1071"/>
      <c r="BV39" s="1071"/>
      <c r="BW39" s="1071"/>
      <c r="BX39" s="1071"/>
      <c r="BY39" s="1071"/>
      <c r="BZ39" s="1071"/>
      <c r="CA39" s="1071"/>
      <c r="CB39" s="1071"/>
      <c r="CC39" s="1071"/>
      <c r="CD39" s="1071"/>
      <c r="CE39" s="1071"/>
      <c r="CF39" s="1071"/>
      <c r="CG39" s="1072"/>
      <c r="CH39" s="1045"/>
      <c r="CI39" s="1046"/>
      <c r="CJ39" s="1046"/>
      <c r="CK39" s="1046"/>
      <c r="CL39" s="1047"/>
      <c r="CM39" s="1045"/>
      <c r="CN39" s="1046"/>
      <c r="CO39" s="1046"/>
      <c r="CP39" s="1046"/>
      <c r="CQ39" s="1047"/>
      <c r="CR39" s="1045"/>
      <c r="CS39" s="1046"/>
      <c r="CT39" s="1046"/>
      <c r="CU39" s="1046"/>
      <c r="CV39" s="1047"/>
      <c r="CW39" s="1045"/>
      <c r="CX39" s="1046"/>
      <c r="CY39" s="1046"/>
      <c r="CZ39" s="1046"/>
      <c r="DA39" s="1047"/>
      <c r="DB39" s="1045"/>
      <c r="DC39" s="1046"/>
      <c r="DD39" s="1046"/>
      <c r="DE39" s="1046"/>
      <c r="DF39" s="1047"/>
      <c r="DG39" s="1045"/>
      <c r="DH39" s="1046"/>
      <c r="DI39" s="1046"/>
      <c r="DJ39" s="1046"/>
      <c r="DK39" s="1047"/>
      <c r="DL39" s="1045"/>
      <c r="DM39" s="1046"/>
      <c r="DN39" s="1046"/>
      <c r="DO39" s="1046"/>
      <c r="DP39" s="1047"/>
      <c r="DQ39" s="1045"/>
      <c r="DR39" s="1046"/>
      <c r="DS39" s="1046"/>
      <c r="DT39" s="1046"/>
      <c r="DU39" s="1047"/>
      <c r="DV39" s="1048"/>
      <c r="DW39" s="1049"/>
      <c r="DX39" s="1049"/>
      <c r="DY39" s="1049"/>
      <c r="DZ39" s="1050"/>
      <c r="EA39" s="247"/>
    </row>
    <row r="40" spans="1:131" s="248" customFormat="1" ht="26.25" customHeight="1" x14ac:dyDescent="0.15">
      <c r="A40" s="262">
        <v>13</v>
      </c>
      <c r="B40" s="1087"/>
      <c r="C40" s="1088"/>
      <c r="D40" s="1088"/>
      <c r="E40" s="1088"/>
      <c r="F40" s="1088"/>
      <c r="G40" s="1088"/>
      <c r="H40" s="1088"/>
      <c r="I40" s="1088"/>
      <c r="J40" s="1088"/>
      <c r="K40" s="1088"/>
      <c r="L40" s="1088"/>
      <c r="M40" s="1088"/>
      <c r="N40" s="1088"/>
      <c r="O40" s="1088"/>
      <c r="P40" s="1089"/>
      <c r="Q40" s="1099"/>
      <c r="R40" s="1100"/>
      <c r="S40" s="1100"/>
      <c r="T40" s="1100"/>
      <c r="U40" s="1100"/>
      <c r="V40" s="1100"/>
      <c r="W40" s="1100"/>
      <c r="X40" s="1100"/>
      <c r="Y40" s="1100"/>
      <c r="Z40" s="1100"/>
      <c r="AA40" s="1100"/>
      <c r="AB40" s="1100"/>
      <c r="AC40" s="1100"/>
      <c r="AD40" s="1100"/>
      <c r="AE40" s="1101"/>
      <c r="AF40" s="1093"/>
      <c r="AG40" s="1094"/>
      <c r="AH40" s="1094"/>
      <c r="AI40" s="1094"/>
      <c r="AJ40" s="1095"/>
      <c r="AK40" s="1035"/>
      <c r="AL40" s="1026"/>
      <c r="AM40" s="1026"/>
      <c r="AN40" s="1026"/>
      <c r="AO40" s="1026"/>
      <c r="AP40" s="1026"/>
      <c r="AQ40" s="1026"/>
      <c r="AR40" s="1026"/>
      <c r="AS40" s="1026"/>
      <c r="AT40" s="1026"/>
      <c r="AU40" s="1026"/>
      <c r="AV40" s="1026"/>
      <c r="AW40" s="1026"/>
      <c r="AX40" s="1026"/>
      <c r="AY40" s="1026"/>
      <c r="AZ40" s="1098"/>
      <c r="BA40" s="1098"/>
      <c r="BB40" s="1098"/>
      <c r="BC40" s="1098"/>
      <c r="BD40" s="1098"/>
      <c r="BE40" s="1082"/>
      <c r="BF40" s="1082"/>
      <c r="BG40" s="1082"/>
      <c r="BH40" s="1082"/>
      <c r="BI40" s="1083"/>
      <c r="BJ40" s="253"/>
      <c r="BK40" s="253"/>
      <c r="BL40" s="253"/>
      <c r="BM40" s="253"/>
      <c r="BN40" s="253"/>
      <c r="BO40" s="266"/>
      <c r="BP40" s="266"/>
      <c r="BQ40" s="263">
        <v>34</v>
      </c>
      <c r="BR40" s="264"/>
      <c r="BS40" s="1070"/>
      <c r="BT40" s="1071"/>
      <c r="BU40" s="1071"/>
      <c r="BV40" s="1071"/>
      <c r="BW40" s="1071"/>
      <c r="BX40" s="1071"/>
      <c r="BY40" s="1071"/>
      <c r="BZ40" s="1071"/>
      <c r="CA40" s="1071"/>
      <c r="CB40" s="1071"/>
      <c r="CC40" s="1071"/>
      <c r="CD40" s="1071"/>
      <c r="CE40" s="1071"/>
      <c r="CF40" s="1071"/>
      <c r="CG40" s="1072"/>
      <c r="CH40" s="1045"/>
      <c r="CI40" s="1046"/>
      <c r="CJ40" s="1046"/>
      <c r="CK40" s="1046"/>
      <c r="CL40" s="1047"/>
      <c r="CM40" s="1045"/>
      <c r="CN40" s="1046"/>
      <c r="CO40" s="1046"/>
      <c r="CP40" s="1046"/>
      <c r="CQ40" s="1047"/>
      <c r="CR40" s="1045"/>
      <c r="CS40" s="1046"/>
      <c r="CT40" s="1046"/>
      <c r="CU40" s="1046"/>
      <c r="CV40" s="1047"/>
      <c r="CW40" s="1045"/>
      <c r="CX40" s="1046"/>
      <c r="CY40" s="1046"/>
      <c r="CZ40" s="1046"/>
      <c r="DA40" s="1047"/>
      <c r="DB40" s="1045"/>
      <c r="DC40" s="1046"/>
      <c r="DD40" s="1046"/>
      <c r="DE40" s="1046"/>
      <c r="DF40" s="1047"/>
      <c r="DG40" s="1045"/>
      <c r="DH40" s="1046"/>
      <c r="DI40" s="1046"/>
      <c r="DJ40" s="1046"/>
      <c r="DK40" s="1047"/>
      <c r="DL40" s="1045"/>
      <c r="DM40" s="1046"/>
      <c r="DN40" s="1046"/>
      <c r="DO40" s="1046"/>
      <c r="DP40" s="1047"/>
      <c r="DQ40" s="1045"/>
      <c r="DR40" s="1046"/>
      <c r="DS40" s="1046"/>
      <c r="DT40" s="1046"/>
      <c r="DU40" s="1047"/>
      <c r="DV40" s="1048"/>
      <c r="DW40" s="1049"/>
      <c r="DX40" s="1049"/>
      <c r="DY40" s="1049"/>
      <c r="DZ40" s="1050"/>
      <c r="EA40" s="247"/>
    </row>
    <row r="41" spans="1:131" s="248" customFormat="1" ht="26.25" customHeight="1" x14ac:dyDescent="0.15">
      <c r="A41" s="262">
        <v>14</v>
      </c>
      <c r="B41" s="1087"/>
      <c r="C41" s="1088"/>
      <c r="D41" s="1088"/>
      <c r="E41" s="1088"/>
      <c r="F41" s="1088"/>
      <c r="G41" s="1088"/>
      <c r="H41" s="1088"/>
      <c r="I41" s="1088"/>
      <c r="J41" s="1088"/>
      <c r="K41" s="1088"/>
      <c r="L41" s="1088"/>
      <c r="M41" s="1088"/>
      <c r="N41" s="1088"/>
      <c r="O41" s="1088"/>
      <c r="P41" s="1089"/>
      <c r="Q41" s="1099"/>
      <c r="R41" s="1100"/>
      <c r="S41" s="1100"/>
      <c r="T41" s="1100"/>
      <c r="U41" s="1100"/>
      <c r="V41" s="1100"/>
      <c r="W41" s="1100"/>
      <c r="X41" s="1100"/>
      <c r="Y41" s="1100"/>
      <c r="Z41" s="1100"/>
      <c r="AA41" s="1100"/>
      <c r="AB41" s="1100"/>
      <c r="AC41" s="1100"/>
      <c r="AD41" s="1100"/>
      <c r="AE41" s="1101"/>
      <c r="AF41" s="1093"/>
      <c r="AG41" s="1094"/>
      <c r="AH41" s="1094"/>
      <c r="AI41" s="1094"/>
      <c r="AJ41" s="1095"/>
      <c r="AK41" s="1035"/>
      <c r="AL41" s="1026"/>
      <c r="AM41" s="1026"/>
      <c r="AN41" s="1026"/>
      <c r="AO41" s="1026"/>
      <c r="AP41" s="1026"/>
      <c r="AQ41" s="1026"/>
      <c r="AR41" s="1026"/>
      <c r="AS41" s="1026"/>
      <c r="AT41" s="1026"/>
      <c r="AU41" s="1026"/>
      <c r="AV41" s="1026"/>
      <c r="AW41" s="1026"/>
      <c r="AX41" s="1026"/>
      <c r="AY41" s="1026"/>
      <c r="AZ41" s="1098"/>
      <c r="BA41" s="1098"/>
      <c r="BB41" s="1098"/>
      <c r="BC41" s="1098"/>
      <c r="BD41" s="1098"/>
      <c r="BE41" s="1082"/>
      <c r="BF41" s="1082"/>
      <c r="BG41" s="1082"/>
      <c r="BH41" s="1082"/>
      <c r="BI41" s="1083"/>
      <c r="BJ41" s="253"/>
      <c r="BK41" s="253"/>
      <c r="BL41" s="253"/>
      <c r="BM41" s="253"/>
      <c r="BN41" s="253"/>
      <c r="BO41" s="266"/>
      <c r="BP41" s="266"/>
      <c r="BQ41" s="263">
        <v>35</v>
      </c>
      <c r="BR41" s="264"/>
      <c r="BS41" s="1070"/>
      <c r="BT41" s="1071"/>
      <c r="BU41" s="1071"/>
      <c r="BV41" s="1071"/>
      <c r="BW41" s="1071"/>
      <c r="BX41" s="1071"/>
      <c r="BY41" s="1071"/>
      <c r="BZ41" s="1071"/>
      <c r="CA41" s="1071"/>
      <c r="CB41" s="1071"/>
      <c r="CC41" s="1071"/>
      <c r="CD41" s="1071"/>
      <c r="CE41" s="1071"/>
      <c r="CF41" s="1071"/>
      <c r="CG41" s="1072"/>
      <c r="CH41" s="1045"/>
      <c r="CI41" s="1046"/>
      <c r="CJ41" s="1046"/>
      <c r="CK41" s="1046"/>
      <c r="CL41" s="1047"/>
      <c r="CM41" s="1045"/>
      <c r="CN41" s="1046"/>
      <c r="CO41" s="1046"/>
      <c r="CP41" s="1046"/>
      <c r="CQ41" s="1047"/>
      <c r="CR41" s="1045"/>
      <c r="CS41" s="1046"/>
      <c r="CT41" s="1046"/>
      <c r="CU41" s="1046"/>
      <c r="CV41" s="1047"/>
      <c r="CW41" s="1045"/>
      <c r="CX41" s="1046"/>
      <c r="CY41" s="1046"/>
      <c r="CZ41" s="1046"/>
      <c r="DA41" s="1047"/>
      <c r="DB41" s="1045"/>
      <c r="DC41" s="1046"/>
      <c r="DD41" s="1046"/>
      <c r="DE41" s="1046"/>
      <c r="DF41" s="1047"/>
      <c r="DG41" s="1045"/>
      <c r="DH41" s="1046"/>
      <c r="DI41" s="1046"/>
      <c r="DJ41" s="1046"/>
      <c r="DK41" s="1047"/>
      <c r="DL41" s="1045"/>
      <c r="DM41" s="1046"/>
      <c r="DN41" s="1046"/>
      <c r="DO41" s="1046"/>
      <c r="DP41" s="1047"/>
      <c r="DQ41" s="1045"/>
      <c r="DR41" s="1046"/>
      <c r="DS41" s="1046"/>
      <c r="DT41" s="1046"/>
      <c r="DU41" s="1047"/>
      <c r="DV41" s="1048"/>
      <c r="DW41" s="1049"/>
      <c r="DX41" s="1049"/>
      <c r="DY41" s="1049"/>
      <c r="DZ41" s="1050"/>
      <c r="EA41" s="247"/>
    </row>
    <row r="42" spans="1:131" s="248" customFormat="1" ht="26.25" customHeight="1" x14ac:dyDescent="0.15">
      <c r="A42" s="262">
        <v>15</v>
      </c>
      <c r="B42" s="1087"/>
      <c r="C42" s="1088"/>
      <c r="D42" s="1088"/>
      <c r="E42" s="1088"/>
      <c r="F42" s="1088"/>
      <c r="G42" s="1088"/>
      <c r="H42" s="1088"/>
      <c r="I42" s="1088"/>
      <c r="J42" s="1088"/>
      <c r="K42" s="1088"/>
      <c r="L42" s="1088"/>
      <c r="M42" s="1088"/>
      <c r="N42" s="1088"/>
      <c r="O42" s="1088"/>
      <c r="P42" s="1089"/>
      <c r="Q42" s="1099"/>
      <c r="R42" s="1100"/>
      <c r="S42" s="1100"/>
      <c r="T42" s="1100"/>
      <c r="U42" s="1100"/>
      <c r="V42" s="1100"/>
      <c r="W42" s="1100"/>
      <c r="X42" s="1100"/>
      <c r="Y42" s="1100"/>
      <c r="Z42" s="1100"/>
      <c r="AA42" s="1100"/>
      <c r="AB42" s="1100"/>
      <c r="AC42" s="1100"/>
      <c r="AD42" s="1100"/>
      <c r="AE42" s="1101"/>
      <c r="AF42" s="1093"/>
      <c r="AG42" s="1094"/>
      <c r="AH42" s="1094"/>
      <c r="AI42" s="1094"/>
      <c r="AJ42" s="1095"/>
      <c r="AK42" s="1035"/>
      <c r="AL42" s="1026"/>
      <c r="AM42" s="1026"/>
      <c r="AN42" s="1026"/>
      <c r="AO42" s="1026"/>
      <c r="AP42" s="1026"/>
      <c r="AQ42" s="1026"/>
      <c r="AR42" s="1026"/>
      <c r="AS42" s="1026"/>
      <c r="AT42" s="1026"/>
      <c r="AU42" s="1026"/>
      <c r="AV42" s="1026"/>
      <c r="AW42" s="1026"/>
      <c r="AX42" s="1026"/>
      <c r="AY42" s="1026"/>
      <c r="AZ42" s="1098"/>
      <c r="BA42" s="1098"/>
      <c r="BB42" s="1098"/>
      <c r="BC42" s="1098"/>
      <c r="BD42" s="1098"/>
      <c r="BE42" s="1082"/>
      <c r="BF42" s="1082"/>
      <c r="BG42" s="1082"/>
      <c r="BH42" s="1082"/>
      <c r="BI42" s="1083"/>
      <c r="BJ42" s="253"/>
      <c r="BK42" s="253"/>
      <c r="BL42" s="253"/>
      <c r="BM42" s="253"/>
      <c r="BN42" s="253"/>
      <c r="BO42" s="266"/>
      <c r="BP42" s="266"/>
      <c r="BQ42" s="263">
        <v>36</v>
      </c>
      <c r="BR42" s="264"/>
      <c r="BS42" s="1070"/>
      <c r="BT42" s="1071"/>
      <c r="BU42" s="1071"/>
      <c r="BV42" s="1071"/>
      <c r="BW42" s="1071"/>
      <c r="BX42" s="1071"/>
      <c r="BY42" s="1071"/>
      <c r="BZ42" s="1071"/>
      <c r="CA42" s="1071"/>
      <c r="CB42" s="1071"/>
      <c r="CC42" s="1071"/>
      <c r="CD42" s="1071"/>
      <c r="CE42" s="1071"/>
      <c r="CF42" s="1071"/>
      <c r="CG42" s="1072"/>
      <c r="CH42" s="1045"/>
      <c r="CI42" s="1046"/>
      <c r="CJ42" s="1046"/>
      <c r="CK42" s="1046"/>
      <c r="CL42" s="1047"/>
      <c r="CM42" s="1045"/>
      <c r="CN42" s="1046"/>
      <c r="CO42" s="1046"/>
      <c r="CP42" s="1046"/>
      <c r="CQ42" s="1047"/>
      <c r="CR42" s="1045"/>
      <c r="CS42" s="1046"/>
      <c r="CT42" s="1046"/>
      <c r="CU42" s="1046"/>
      <c r="CV42" s="1047"/>
      <c r="CW42" s="1045"/>
      <c r="CX42" s="1046"/>
      <c r="CY42" s="1046"/>
      <c r="CZ42" s="1046"/>
      <c r="DA42" s="1047"/>
      <c r="DB42" s="1045"/>
      <c r="DC42" s="1046"/>
      <c r="DD42" s="1046"/>
      <c r="DE42" s="1046"/>
      <c r="DF42" s="1047"/>
      <c r="DG42" s="1045"/>
      <c r="DH42" s="1046"/>
      <c r="DI42" s="1046"/>
      <c r="DJ42" s="1046"/>
      <c r="DK42" s="1047"/>
      <c r="DL42" s="1045"/>
      <c r="DM42" s="1046"/>
      <c r="DN42" s="1046"/>
      <c r="DO42" s="1046"/>
      <c r="DP42" s="1047"/>
      <c r="DQ42" s="1045"/>
      <c r="DR42" s="1046"/>
      <c r="DS42" s="1046"/>
      <c r="DT42" s="1046"/>
      <c r="DU42" s="1047"/>
      <c r="DV42" s="1048"/>
      <c r="DW42" s="1049"/>
      <c r="DX42" s="1049"/>
      <c r="DY42" s="1049"/>
      <c r="DZ42" s="1050"/>
      <c r="EA42" s="247"/>
    </row>
    <row r="43" spans="1:131" s="248" customFormat="1" ht="26.25" customHeight="1" x14ac:dyDescent="0.15">
      <c r="A43" s="262">
        <v>16</v>
      </c>
      <c r="B43" s="1087"/>
      <c r="C43" s="1088"/>
      <c r="D43" s="1088"/>
      <c r="E43" s="1088"/>
      <c r="F43" s="1088"/>
      <c r="G43" s="1088"/>
      <c r="H43" s="1088"/>
      <c r="I43" s="1088"/>
      <c r="J43" s="1088"/>
      <c r="K43" s="1088"/>
      <c r="L43" s="1088"/>
      <c r="M43" s="1088"/>
      <c r="N43" s="1088"/>
      <c r="O43" s="1088"/>
      <c r="P43" s="1089"/>
      <c r="Q43" s="1099"/>
      <c r="R43" s="1100"/>
      <c r="S43" s="1100"/>
      <c r="T43" s="1100"/>
      <c r="U43" s="1100"/>
      <c r="V43" s="1100"/>
      <c r="W43" s="1100"/>
      <c r="X43" s="1100"/>
      <c r="Y43" s="1100"/>
      <c r="Z43" s="1100"/>
      <c r="AA43" s="1100"/>
      <c r="AB43" s="1100"/>
      <c r="AC43" s="1100"/>
      <c r="AD43" s="1100"/>
      <c r="AE43" s="1101"/>
      <c r="AF43" s="1093"/>
      <c r="AG43" s="1094"/>
      <c r="AH43" s="1094"/>
      <c r="AI43" s="1094"/>
      <c r="AJ43" s="1095"/>
      <c r="AK43" s="1035"/>
      <c r="AL43" s="1026"/>
      <c r="AM43" s="1026"/>
      <c r="AN43" s="1026"/>
      <c r="AO43" s="1026"/>
      <c r="AP43" s="1026"/>
      <c r="AQ43" s="1026"/>
      <c r="AR43" s="1026"/>
      <c r="AS43" s="1026"/>
      <c r="AT43" s="1026"/>
      <c r="AU43" s="1026"/>
      <c r="AV43" s="1026"/>
      <c r="AW43" s="1026"/>
      <c r="AX43" s="1026"/>
      <c r="AY43" s="1026"/>
      <c r="AZ43" s="1098"/>
      <c r="BA43" s="1098"/>
      <c r="BB43" s="1098"/>
      <c r="BC43" s="1098"/>
      <c r="BD43" s="1098"/>
      <c r="BE43" s="1082"/>
      <c r="BF43" s="1082"/>
      <c r="BG43" s="1082"/>
      <c r="BH43" s="1082"/>
      <c r="BI43" s="1083"/>
      <c r="BJ43" s="253"/>
      <c r="BK43" s="253"/>
      <c r="BL43" s="253"/>
      <c r="BM43" s="253"/>
      <c r="BN43" s="253"/>
      <c r="BO43" s="266"/>
      <c r="BP43" s="266"/>
      <c r="BQ43" s="263">
        <v>37</v>
      </c>
      <c r="BR43" s="264"/>
      <c r="BS43" s="1070"/>
      <c r="BT43" s="1071"/>
      <c r="BU43" s="1071"/>
      <c r="BV43" s="1071"/>
      <c r="BW43" s="1071"/>
      <c r="BX43" s="1071"/>
      <c r="BY43" s="1071"/>
      <c r="BZ43" s="1071"/>
      <c r="CA43" s="1071"/>
      <c r="CB43" s="1071"/>
      <c r="CC43" s="1071"/>
      <c r="CD43" s="1071"/>
      <c r="CE43" s="1071"/>
      <c r="CF43" s="1071"/>
      <c r="CG43" s="1072"/>
      <c r="CH43" s="1045"/>
      <c r="CI43" s="1046"/>
      <c r="CJ43" s="1046"/>
      <c r="CK43" s="1046"/>
      <c r="CL43" s="1047"/>
      <c r="CM43" s="1045"/>
      <c r="CN43" s="1046"/>
      <c r="CO43" s="1046"/>
      <c r="CP43" s="1046"/>
      <c r="CQ43" s="1047"/>
      <c r="CR43" s="1045"/>
      <c r="CS43" s="1046"/>
      <c r="CT43" s="1046"/>
      <c r="CU43" s="1046"/>
      <c r="CV43" s="1047"/>
      <c r="CW43" s="1045"/>
      <c r="CX43" s="1046"/>
      <c r="CY43" s="1046"/>
      <c r="CZ43" s="1046"/>
      <c r="DA43" s="1047"/>
      <c r="DB43" s="1045"/>
      <c r="DC43" s="1046"/>
      <c r="DD43" s="1046"/>
      <c r="DE43" s="1046"/>
      <c r="DF43" s="1047"/>
      <c r="DG43" s="1045"/>
      <c r="DH43" s="1046"/>
      <c r="DI43" s="1046"/>
      <c r="DJ43" s="1046"/>
      <c r="DK43" s="1047"/>
      <c r="DL43" s="1045"/>
      <c r="DM43" s="1046"/>
      <c r="DN43" s="1046"/>
      <c r="DO43" s="1046"/>
      <c r="DP43" s="1047"/>
      <c r="DQ43" s="1045"/>
      <c r="DR43" s="1046"/>
      <c r="DS43" s="1046"/>
      <c r="DT43" s="1046"/>
      <c r="DU43" s="1047"/>
      <c r="DV43" s="1048"/>
      <c r="DW43" s="1049"/>
      <c r="DX43" s="1049"/>
      <c r="DY43" s="1049"/>
      <c r="DZ43" s="1050"/>
      <c r="EA43" s="247"/>
    </row>
    <row r="44" spans="1:131" s="248" customFormat="1" ht="26.25" customHeight="1" x14ac:dyDescent="0.15">
      <c r="A44" s="262">
        <v>17</v>
      </c>
      <c r="B44" s="1087"/>
      <c r="C44" s="1088"/>
      <c r="D44" s="1088"/>
      <c r="E44" s="1088"/>
      <c r="F44" s="1088"/>
      <c r="G44" s="1088"/>
      <c r="H44" s="1088"/>
      <c r="I44" s="1088"/>
      <c r="J44" s="1088"/>
      <c r="K44" s="1088"/>
      <c r="L44" s="1088"/>
      <c r="M44" s="1088"/>
      <c r="N44" s="1088"/>
      <c r="O44" s="1088"/>
      <c r="P44" s="1089"/>
      <c r="Q44" s="1099"/>
      <c r="R44" s="1100"/>
      <c r="S44" s="1100"/>
      <c r="T44" s="1100"/>
      <c r="U44" s="1100"/>
      <c r="V44" s="1100"/>
      <c r="W44" s="1100"/>
      <c r="X44" s="1100"/>
      <c r="Y44" s="1100"/>
      <c r="Z44" s="1100"/>
      <c r="AA44" s="1100"/>
      <c r="AB44" s="1100"/>
      <c r="AC44" s="1100"/>
      <c r="AD44" s="1100"/>
      <c r="AE44" s="1101"/>
      <c r="AF44" s="1093"/>
      <c r="AG44" s="1094"/>
      <c r="AH44" s="1094"/>
      <c r="AI44" s="1094"/>
      <c r="AJ44" s="1095"/>
      <c r="AK44" s="1035"/>
      <c r="AL44" s="1026"/>
      <c r="AM44" s="1026"/>
      <c r="AN44" s="1026"/>
      <c r="AO44" s="1026"/>
      <c r="AP44" s="1026"/>
      <c r="AQ44" s="1026"/>
      <c r="AR44" s="1026"/>
      <c r="AS44" s="1026"/>
      <c r="AT44" s="1026"/>
      <c r="AU44" s="1026"/>
      <c r="AV44" s="1026"/>
      <c r="AW44" s="1026"/>
      <c r="AX44" s="1026"/>
      <c r="AY44" s="1026"/>
      <c r="AZ44" s="1098"/>
      <c r="BA44" s="1098"/>
      <c r="BB44" s="1098"/>
      <c r="BC44" s="1098"/>
      <c r="BD44" s="1098"/>
      <c r="BE44" s="1082"/>
      <c r="BF44" s="1082"/>
      <c r="BG44" s="1082"/>
      <c r="BH44" s="1082"/>
      <c r="BI44" s="1083"/>
      <c r="BJ44" s="253"/>
      <c r="BK44" s="253"/>
      <c r="BL44" s="253"/>
      <c r="BM44" s="253"/>
      <c r="BN44" s="253"/>
      <c r="BO44" s="266"/>
      <c r="BP44" s="266"/>
      <c r="BQ44" s="263">
        <v>38</v>
      </c>
      <c r="BR44" s="264"/>
      <c r="BS44" s="1070"/>
      <c r="BT44" s="1071"/>
      <c r="BU44" s="1071"/>
      <c r="BV44" s="1071"/>
      <c r="BW44" s="1071"/>
      <c r="BX44" s="1071"/>
      <c r="BY44" s="1071"/>
      <c r="BZ44" s="1071"/>
      <c r="CA44" s="1071"/>
      <c r="CB44" s="1071"/>
      <c r="CC44" s="1071"/>
      <c r="CD44" s="1071"/>
      <c r="CE44" s="1071"/>
      <c r="CF44" s="1071"/>
      <c r="CG44" s="1072"/>
      <c r="CH44" s="1045"/>
      <c r="CI44" s="1046"/>
      <c r="CJ44" s="1046"/>
      <c r="CK44" s="1046"/>
      <c r="CL44" s="1047"/>
      <c r="CM44" s="1045"/>
      <c r="CN44" s="1046"/>
      <c r="CO44" s="1046"/>
      <c r="CP44" s="1046"/>
      <c r="CQ44" s="1047"/>
      <c r="CR44" s="1045"/>
      <c r="CS44" s="1046"/>
      <c r="CT44" s="1046"/>
      <c r="CU44" s="1046"/>
      <c r="CV44" s="1047"/>
      <c r="CW44" s="1045"/>
      <c r="CX44" s="1046"/>
      <c r="CY44" s="1046"/>
      <c r="CZ44" s="1046"/>
      <c r="DA44" s="1047"/>
      <c r="DB44" s="1045"/>
      <c r="DC44" s="1046"/>
      <c r="DD44" s="1046"/>
      <c r="DE44" s="1046"/>
      <c r="DF44" s="1047"/>
      <c r="DG44" s="1045"/>
      <c r="DH44" s="1046"/>
      <c r="DI44" s="1046"/>
      <c r="DJ44" s="1046"/>
      <c r="DK44" s="1047"/>
      <c r="DL44" s="1045"/>
      <c r="DM44" s="1046"/>
      <c r="DN44" s="1046"/>
      <c r="DO44" s="1046"/>
      <c r="DP44" s="1047"/>
      <c r="DQ44" s="1045"/>
      <c r="DR44" s="1046"/>
      <c r="DS44" s="1046"/>
      <c r="DT44" s="1046"/>
      <c r="DU44" s="1047"/>
      <c r="DV44" s="1048"/>
      <c r="DW44" s="1049"/>
      <c r="DX44" s="1049"/>
      <c r="DY44" s="1049"/>
      <c r="DZ44" s="1050"/>
      <c r="EA44" s="247"/>
    </row>
    <row r="45" spans="1:131" s="248" customFormat="1" ht="26.25" customHeight="1" x14ac:dyDescent="0.15">
      <c r="A45" s="262">
        <v>18</v>
      </c>
      <c r="B45" s="1087"/>
      <c r="C45" s="1088"/>
      <c r="D45" s="1088"/>
      <c r="E45" s="1088"/>
      <c r="F45" s="1088"/>
      <c r="G45" s="1088"/>
      <c r="H45" s="1088"/>
      <c r="I45" s="1088"/>
      <c r="J45" s="1088"/>
      <c r="K45" s="1088"/>
      <c r="L45" s="1088"/>
      <c r="M45" s="1088"/>
      <c r="N45" s="1088"/>
      <c r="O45" s="1088"/>
      <c r="P45" s="1089"/>
      <c r="Q45" s="1099"/>
      <c r="R45" s="1100"/>
      <c r="S45" s="1100"/>
      <c r="T45" s="1100"/>
      <c r="U45" s="1100"/>
      <c r="V45" s="1100"/>
      <c r="W45" s="1100"/>
      <c r="X45" s="1100"/>
      <c r="Y45" s="1100"/>
      <c r="Z45" s="1100"/>
      <c r="AA45" s="1100"/>
      <c r="AB45" s="1100"/>
      <c r="AC45" s="1100"/>
      <c r="AD45" s="1100"/>
      <c r="AE45" s="1101"/>
      <c r="AF45" s="1093"/>
      <c r="AG45" s="1094"/>
      <c r="AH45" s="1094"/>
      <c r="AI45" s="1094"/>
      <c r="AJ45" s="1095"/>
      <c r="AK45" s="1035"/>
      <c r="AL45" s="1026"/>
      <c r="AM45" s="1026"/>
      <c r="AN45" s="1026"/>
      <c r="AO45" s="1026"/>
      <c r="AP45" s="1026"/>
      <c r="AQ45" s="1026"/>
      <c r="AR45" s="1026"/>
      <c r="AS45" s="1026"/>
      <c r="AT45" s="1026"/>
      <c r="AU45" s="1026"/>
      <c r="AV45" s="1026"/>
      <c r="AW45" s="1026"/>
      <c r="AX45" s="1026"/>
      <c r="AY45" s="1026"/>
      <c r="AZ45" s="1098"/>
      <c r="BA45" s="1098"/>
      <c r="BB45" s="1098"/>
      <c r="BC45" s="1098"/>
      <c r="BD45" s="1098"/>
      <c r="BE45" s="1082"/>
      <c r="BF45" s="1082"/>
      <c r="BG45" s="1082"/>
      <c r="BH45" s="1082"/>
      <c r="BI45" s="1083"/>
      <c r="BJ45" s="253"/>
      <c r="BK45" s="253"/>
      <c r="BL45" s="253"/>
      <c r="BM45" s="253"/>
      <c r="BN45" s="253"/>
      <c r="BO45" s="266"/>
      <c r="BP45" s="266"/>
      <c r="BQ45" s="263">
        <v>39</v>
      </c>
      <c r="BR45" s="264"/>
      <c r="BS45" s="1070"/>
      <c r="BT45" s="1071"/>
      <c r="BU45" s="1071"/>
      <c r="BV45" s="1071"/>
      <c r="BW45" s="1071"/>
      <c r="BX45" s="1071"/>
      <c r="BY45" s="1071"/>
      <c r="BZ45" s="1071"/>
      <c r="CA45" s="1071"/>
      <c r="CB45" s="1071"/>
      <c r="CC45" s="1071"/>
      <c r="CD45" s="1071"/>
      <c r="CE45" s="1071"/>
      <c r="CF45" s="1071"/>
      <c r="CG45" s="1072"/>
      <c r="CH45" s="1045"/>
      <c r="CI45" s="1046"/>
      <c r="CJ45" s="1046"/>
      <c r="CK45" s="1046"/>
      <c r="CL45" s="1047"/>
      <c r="CM45" s="1045"/>
      <c r="CN45" s="1046"/>
      <c r="CO45" s="1046"/>
      <c r="CP45" s="1046"/>
      <c r="CQ45" s="1047"/>
      <c r="CR45" s="1045"/>
      <c r="CS45" s="1046"/>
      <c r="CT45" s="1046"/>
      <c r="CU45" s="1046"/>
      <c r="CV45" s="1047"/>
      <c r="CW45" s="1045"/>
      <c r="CX45" s="1046"/>
      <c r="CY45" s="1046"/>
      <c r="CZ45" s="1046"/>
      <c r="DA45" s="1047"/>
      <c r="DB45" s="1045"/>
      <c r="DC45" s="1046"/>
      <c r="DD45" s="1046"/>
      <c r="DE45" s="1046"/>
      <c r="DF45" s="1047"/>
      <c r="DG45" s="1045"/>
      <c r="DH45" s="1046"/>
      <c r="DI45" s="1046"/>
      <c r="DJ45" s="1046"/>
      <c r="DK45" s="1047"/>
      <c r="DL45" s="1045"/>
      <c r="DM45" s="1046"/>
      <c r="DN45" s="1046"/>
      <c r="DO45" s="1046"/>
      <c r="DP45" s="1047"/>
      <c r="DQ45" s="1045"/>
      <c r="DR45" s="1046"/>
      <c r="DS45" s="1046"/>
      <c r="DT45" s="1046"/>
      <c r="DU45" s="1047"/>
      <c r="DV45" s="1048"/>
      <c r="DW45" s="1049"/>
      <c r="DX45" s="1049"/>
      <c r="DY45" s="1049"/>
      <c r="DZ45" s="1050"/>
      <c r="EA45" s="247"/>
    </row>
    <row r="46" spans="1:131" s="248" customFormat="1" ht="26.25" customHeight="1" x14ac:dyDescent="0.15">
      <c r="A46" s="262">
        <v>19</v>
      </c>
      <c r="B46" s="1087"/>
      <c r="C46" s="1088"/>
      <c r="D46" s="1088"/>
      <c r="E46" s="1088"/>
      <c r="F46" s="1088"/>
      <c r="G46" s="1088"/>
      <c r="H46" s="1088"/>
      <c r="I46" s="1088"/>
      <c r="J46" s="1088"/>
      <c r="K46" s="1088"/>
      <c r="L46" s="1088"/>
      <c r="M46" s="1088"/>
      <c r="N46" s="1088"/>
      <c r="O46" s="1088"/>
      <c r="P46" s="1089"/>
      <c r="Q46" s="1099"/>
      <c r="R46" s="1100"/>
      <c r="S46" s="1100"/>
      <c r="T46" s="1100"/>
      <c r="U46" s="1100"/>
      <c r="V46" s="1100"/>
      <c r="W46" s="1100"/>
      <c r="X46" s="1100"/>
      <c r="Y46" s="1100"/>
      <c r="Z46" s="1100"/>
      <c r="AA46" s="1100"/>
      <c r="AB46" s="1100"/>
      <c r="AC46" s="1100"/>
      <c r="AD46" s="1100"/>
      <c r="AE46" s="1101"/>
      <c r="AF46" s="1093"/>
      <c r="AG46" s="1094"/>
      <c r="AH46" s="1094"/>
      <c r="AI46" s="1094"/>
      <c r="AJ46" s="1095"/>
      <c r="AK46" s="1035"/>
      <c r="AL46" s="1026"/>
      <c r="AM46" s="1026"/>
      <c r="AN46" s="1026"/>
      <c r="AO46" s="1026"/>
      <c r="AP46" s="1026"/>
      <c r="AQ46" s="1026"/>
      <c r="AR46" s="1026"/>
      <c r="AS46" s="1026"/>
      <c r="AT46" s="1026"/>
      <c r="AU46" s="1026"/>
      <c r="AV46" s="1026"/>
      <c r="AW46" s="1026"/>
      <c r="AX46" s="1026"/>
      <c r="AY46" s="1026"/>
      <c r="AZ46" s="1098"/>
      <c r="BA46" s="1098"/>
      <c r="BB46" s="1098"/>
      <c r="BC46" s="1098"/>
      <c r="BD46" s="1098"/>
      <c r="BE46" s="1082"/>
      <c r="BF46" s="1082"/>
      <c r="BG46" s="1082"/>
      <c r="BH46" s="1082"/>
      <c r="BI46" s="1083"/>
      <c r="BJ46" s="253"/>
      <c r="BK46" s="253"/>
      <c r="BL46" s="253"/>
      <c r="BM46" s="253"/>
      <c r="BN46" s="253"/>
      <c r="BO46" s="266"/>
      <c r="BP46" s="266"/>
      <c r="BQ46" s="263">
        <v>40</v>
      </c>
      <c r="BR46" s="264"/>
      <c r="BS46" s="1070"/>
      <c r="BT46" s="1071"/>
      <c r="BU46" s="1071"/>
      <c r="BV46" s="1071"/>
      <c r="BW46" s="1071"/>
      <c r="BX46" s="1071"/>
      <c r="BY46" s="1071"/>
      <c r="BZ46" s="1071"/>
      <c r="CA46" s="1071"/>
      <c r="CB46" s="1071"/>
      <c r="CC46" s="1071"/>
      <c r="CD46" s="1071"/>
      <c r="CE46" s="1071"/>
      <c r="CF46" s="1071"/>
      <c r="CG46" s="1072"/>
      <c r="CH46" s="1045"/>
      <c r="CI46" s="1046"/>
      <c r="CJ46" s="1046"/>
      <c r="CK46" s="1046"/>
      <c r="CL46" s="1047"/>
      <c r="CM46" s="1045"/>
      <c r="CN46" s="1046"/>
      <c r="CO46" s="1046"/>
      <c r="CP46" s="1046"/>
      <c r="CQ46" s="1047"/>
      <c r="CR46" s="1045"/>
      <c r="CS46" s="1046"/>
      <c r="CT46" s="1046"/>
      <c r="CU46" s="1046"/>
      <c r="CV46" s="1047"/>
      <c r="CW46" s="1045"/>
      <c r="CX46" s="1046"/>
      <c r="CY46" s="1046"/>
      <c r="CZ46" s="1046"/>
      <c r="DA46" s="1047"/>
      <c r="DB46" s="1045"/>
      <c r="DC46" s="1046"/>
      <c r="DD46" s="1046"/>
      <c r="DE46" s="1046"/>
      <c r="DF46" s="1047"/>
      <c r="DG46" s="1045"/>
      <c r="DH46" s="1046"/>
      <c r="DI46" s="1046"/>
      <c r="DJ46" s="1046"/>
      <c r="DK46" s="1047"/>
      <c r="DL46" s="1045"/>
      <c r="DM46" s="1046"/>
      <c r="DN46" s="1046"/>
      <c r="DO46" s="1046"/>
      <c r="DP46" s="1047"/>
      <c r="DQ46" s="1045"/>
      <c r="DR46" s="1046"/>
      <c r="DS46" s="1046"/>
      <c r="DT46" s="1046"/>
      <c r="DU46" s="1047"/>
      <c r="DV46" s="1048"/>
      <c r="DW46" s="1049"/>
      <c r="DX46" s="1049"/>
      <c r="DY46" s="1049"/>
      <c r="DZ46" s="1050"/>
      <c r="EA46" s="247"/>
    </row>
    <row r="47" spans="1:131" s="248" customFormat="1" ht="26.25" customHeight="1" x14ac:dyDescent="0.15">
      <c r="A47" s="262">
        <v>20</v>
      </c>
      <c r="B47" s="1087"/>
      <c r="C47" s="1088"/>
      <c r="D47" s="1088"/>
      <c r="E47" s="1088"/>
      <c r="F47" s="1088"/>
      <c r="G47" s="1088"/>
      <c r="H47" s="1088"/>
      <c r="I47" s="1088"/>
      <c r="J47" s="1088"/>
      <c r="K47" s="1088"/>
      <c r="L47" s="1088"/>
      <c r="M47" s="1088"/>
      <c r="N47" s="1088"/>
      <c r="O47" s="1088"/>
      <c r="P47" s="1089"/>
      <c r="Q47" s="1099"/>
      <c r="R47" s="1100"/>
      <c r="S47" s="1100"/>
      <c r="T47" s="1100"/>
      <c r="U47" s="1100"/>
      <c r="V47" s="1100"/>
      <c r="W47" s="1100"/>
      <c r="X47" s="1100"/>
      <c r="Y47" s="1100"/>
      <c r="Z47" s="1100"/>
      <c r="AA47" s="1100"/>
      <c r="AB47" s="1100"/>
      <c r="AC47" s="1100"/>
      <c r="AD47" s="1100"/>
      <c r="AE47" s="1101"/>
      <c r="AF47" s="1093"/>
      <c r="AG47" s="1094"/>
      <c r="AH47" s="1094"/>
      <c r="AI47" s="1094"/>
      <c r="AJ47" s="1095"/>
      <c r="AK47" s="1035"/>
      <c r="AL47" s="1026"/>
      <c r="AM47" s="1026"/>
      <c r="AN47" s="1026"/>
      <c r="AO47" s="1026"/>
      <c r="AP47" s="1026"/>
      <c r="AQ47" s="1026"/>
      <c r="AR47" s="1026"/>
      <c r="AS47" s="1026"/>
      <c r="AT47" s="1026"/>
      <c r="AU47" s="1026"/>
      <c r="AV47" s="1026"/>
      <c r="AW47" s="1026"/>
      <c r="AX47" s="1026"/>
      <c r="AY47" s="1026"/>
      <c r="AZ47" s="1098"/>
      <c r="BA47" s="1098"/>
      <c r="BB47" s="1098"/>
      <c r="BC47" s="1098"/>
      <c r="BD47" s="1098"/>
      <c r="BE47" s="1082"/>
      <c r="BF47" s="1082"/>
      <c r="BG47" s="1082"/>
      <c r="BH47" s="1082"/>
      <c r="BI47" s="1083"/>
      <c r="BJ47" s="253"/>
      <c r="BK47" s="253"/>
      <c r="BL47" s="253"/>
      <c r="BM47" s="253"/>
      <c r="BN47" s="253"/>
      <c r="BO47" s="266"/>
      <c r="BP47" s="266"/>
      <c r="BQ47" s="263">
        <v>41</v>
      </c>
      <c r="BR47" s="264"/>
      <c r="BS47" s="1070"/>
      <c r="BT47" s="1071"/>
      <c r="BU47" s="1071"/>
      <c r="BV47" s="1071"/>
      <c r="BW47" s="1071"/>
      <c r="BX47" s="1071"/>
      <c r="BY47" s="1071"/>
      <c r="BZ47" s="1071"/>
      <c r="CA47" s="1071"/>
      <c r="CB47" s="1071"/>
      <c r="CC47" s="1071"/>
      <c r="CD47" s="1071"/>
      <c r="CE47" s="1071"/>
      <c r="CF47" s="1071"/>
      <c r="CG47" s="1072"/>
      <c r="CH47" s="1045"/>
      <c r="CI47" s="1046"/>
      <c r="CJ47" s="1046"/>
      <c r="CK47" s="1046"/>
      <c r="CL47" s="1047"/>
      <c r="CM47" s="1045"/>
      <c r="CN47" s="1046"/>
      <c r="CO47" s="1046"/>
      <c r="CP47" s="1046"/>
      <c r="CQ47" s="1047"/>
      <c r="CR47" s="1045"/>
      <c r="CS47" s="1046"/>
      <c r="CT47" s="1046"/>
      <c r="CU47" s="1046"/>
      <c r="CV47" s="1047"/>
      <c r="CW47" s="1045"/>
      <c r="CX47" s="1046"/>
      <c r="CY47" s="1046"/>
      <c r="CZ47" s="1046"/>
      <c r="DA47" s="1047"/>
      <c r="DB47" s="1045"/>
      <c r="DC47" s="1046"/>
      <c r="DD47" s="1046"/>
      <c r="DE47" s="1046"/>
      <c r="DF47" s="1047"/>
      <c r="DG47" s="1045"/>
      <c r="DH47" s="1046"/>
      <c r="DI47" s="1046"/>
      <c r="DJ47" s="1046"/>
      <c r="DK47" s="1047"/>
      <c r="DL47" s="1045"/>
      <c r="DM47" s="1046"/>
      <c r="DN47" s="1046"/>
      <c r="DO47" s="1046"/>
      <c r="DP47" s="1047"/>
      <c r="DQ47" s="1045"/>
      <c r="DR47" s="1046"/>
      <c r="DS47" s="1046"/>
      <c r="DT47" s="1046"/>
      <c r="DU47" s="1047"/>
      <c r="DV47" s="1048"/>
      <c r="DW47" s="1049"/>
      <c r="DX47" s="1049"/>
      <c r="DY47" s="1049"/>
      <c r="DZ47" s="1050"/>
      <c r="EA47" s="247"/>
    </row>
    <row r="48" spans="1:131" s="248" customFormat="1" ht="26.25" customHeight="1" x14ac:dyDescent="0.15">
      <c r="A48" s="262">
        <v>21</v>
      </c>
      <c r="B48" s="1087"/>
      <c r="C48" s="1088"/>
      <c r="D48" s="1088"/>
      <c r="E48" s="1088"/>
      <c r="F48" s="1088"/>
      <c r="G48" s="1088"/>
      <c r="H48" s="1088"/>
      <c r="I48" s="1088"/>
      <c r="J48" s="1088"/>
      <c r="K48" s="1088"/>
      <c r="L48" s="1088"/>
      <c r="M48" s="1088"/>
      <c r="N48" s="1088"/>
      <c r="O48" s="1088"/>
      <c r="P48" s="1089"/>
      <c r="Q48" s="1099"/>
      <c r="R48" s="1100"/>
      <c r="S48" s="1100"/>
      <c r="T48" s="1100"/>
      <c r="U48" s="1100"/>
      <c r="V48" s="1100"/>
      <c r="W48" s="1100"/>
      <c r="X48" s="1100"/>
      <c r="Y48" s="1100"/>
      <c r="Z48" s="1100"/>
      <c r="AA48" s="1100"/>
      <c r="AB48" s="1100"/>
      <c r="AC48" s="1100"/>
      <c r="AD48" s="1100"/>
      <c r="AE48" s="1101"/>
      <c r="AF48" s="1093"/>
      <c r="AG48" s="1094"/>
      <c r="AH48" s="1094"/>
      <c r="AI48" s="1094"/>
      <c r="AJ48" s="1095"/>
      <c r="AK48" s="1035"/>
      <c r="AL48" s="1026"/>
      <c r="AM48" s="1026"/>
      <c r="AN48" s="1026"/>
      <c r="AO48" s="1026"/>
      <c r="AP48" s="1026"/>
      <c r="AQ48" s="1026"/>
      <c r="AR48" s="1026"/>
      <c r="AS48" s="1026"/>
      <c r="AT48" s="1026"/>
      <c r="AU48" s="1026"/>
      <c r="AV48" s="1026"/>
      <c r="AW48" s="1026"/>
      <c r="AX48" s="1026"/>
      <c r="AY48" s="1026"/>
      <c r="AZ48" s="1098"/>
      <c r="BA48" s="1098"/>
      <c r="BB48" s="1098"/>
      <c r="BC48" s="1098"/>
      <c r="BD48" s="1098"/>
      <c r="BE48" s="1082"/>
      <c r="BF48" s="1082"/>
      <c r="BG48" s="1082"/>
      <c r="BH48" s="1082"/>
      <c r="BI48" s="1083"/>
      <c r="BJ48" s="253"/>
      <c r="BK48" s="253"/>
      <c r="BL48" s="253"/>
      <c r="BM48" s="253"/>
      <c r="BN48" s="253"/>
      <c r="BO48" s="266"/>
      <c r="BP48" s="266"/>
      <c r="BQ48" s="263">
        <v>42</v>
      </c>
      <c r="BR48" s="264"/>
      <c r="BS48" s="1070"/>
      <c r="BT48" s="1071"/>
      <c r="BU48" s="1071"/>
      <c r="BV48" s="1071"/>
      <c r="BW48" s="1071"/>
      <c r="BX48" s="1071"/>
      <c r="BY48" s="1071"/>
      <c r="BZ48" s="1071"/>
      <c r="CA48" s="1071"/>
      <c r="CB48" s="1071"/>
      <c r="CC48" s="1071"/>
      <c r="CD48" s="1071"/>
      <c r="CE48" s="1071"/>
      <c r="CF48" s="1071"/>
      <c r="CG48" s="1072"/>
      <c r="CH48" s="1045"/>
      <c r="CI48" s="1046"/>
      <c r="CJ48" s="1046"/>
      <c r="CK48" s="1046"/>
      <c r="CL48" s="1047"/>
      <c r="CM48" s="1045"/>
      <c r="CN48" s="1046"/>
      <c r="CO48" s="1046"/>
      <c r="CP48" s="1046"/>
      <c r="CQ48" s="1047"/>
      <c r="CR48" s="1045"/>
      <c r="CS48" s="1046"/>
      <c r="CT48" s="1046"/>
      <c r="CU48" s="1046"/>
      <c r="CV48" s="1047"/>
      <c r="CW48" s="1045"/>
      <c r="CX48" s="1046"/>
      <c r="CY48" s="1046"/>
      <c r="CZ48" s="1046"/>
      <c r="DA48" s="1047"/>
      <c r="DB48" s="1045"/>
      <c r="DC48" s="1046"/>
      <c r="DD48" s="1046"/>
      <c r="DE48" s="1046"/>
      <c r="DF48" s="1047"/>
      <c r="DG48" s="1045"/>
      <c r="DH48" s="1046"/>
      <c r="DI48" s="1046"/>
      <c r="DJ48" s="1046"/>
      <c r="DK48" s="1047"/>
      <c r="DL48" s="1045"/>
      <c r="DM48" s="1046"/>
      <c r="DN48" s="1046"/>
      <c r="DO48" s="1046"/>
      <c r="DP48" s="1047"/>
      <c r="DQ48" s="1045"/>
      <c r="DR48" s="1046"/>
      <c r="DS48" s="1046"/>
      <c r="DT48" s="1046"/>
      <c r="DU48" s="1047"/>
      <c r="DV48" s="1048"/>
      <c r="DW48" s="1049"/>
      <c r="DX48" s="1049"/>
      <c r="DY48" s="1049"/>
      <c r="DZ48" s="1050"/>
      <c r="EA48" s="247"/>
    </row>
    <row r="49" spans="1:131" s="248" customFormat="1" ht="26.25" customHeight="1" x14ac:dyDescent="0.15">
      <c r="A49" s="262">
        <v>22</v>
      </c>
      <c r="B49" s="1087"/>
      <c r="C49" s="1088"/>
      <c r="D49" s="1088"/>
      <c r="E49" s="1088"/>
      <c r="F49" s="1088"/>
      <c r="G49" s="1088"/>
      <c r="H49" s="1088"/>
      <c r="I49" s="1088"/>
      <c r="J49" s="1088"/>
      <c r="K49" s="1088"/>
      <c r="L49" s="1088"/>
      <c r="M49" s="1088"/>
      <c r="N49" s="1088"/>
      <c r="O49" s="1088"/>
      <c r="P49" s="1089"/>
      <c r="Q49" s="1099"/>
      <c r="R49" s="1100"/>
      <c r="S49" s="1100"/>
      <c r="T49" s="1100"/>
      <c r="U49" s="1100"/>
      <c r="V49" s="1100"/>
      <c r="W49" s="1100"/>
      <c r="X49" s="1100"/>
      <c r="Y49" s="1100"/>
      <c r="Z49" s="1100"/>
      <c r="AA49" s="1100"/>
      <c r="AB49" s="1100"/>
      <c r="AC49" s="1100"/>
      <c r="AD49" s="1100"/>
      <c r="AE49" s="1101"/>
      <c r="AF49" s="1093"/>
      <c r="AG49" s="1094"/>
      <c r="AH49" s="1094"/>
      <c r="AI49" s="1094"/>
      <c r="AJ49" s="1095"/>
      <c r="AK49" s="1035"/>
      <c r="AL49" s="1026"/>
      <c r="AM49" s="1026"/>
      <c r="AN49" s="1026"/>
      <c r="AO49" s="1026"/>
      <c r="AP49" s="1026"/>
      <c r="AQ49" s="1026"/>
      <c r="AR49" s="1026"/>
      <c r="AS49" s="1026"/>
      <c r="AT49" s="1026"/>
      <c r="AU49" s="1026"/>
      <c r="AV49" s="1026"/>
      <c r="AW49" s="1026"/>
      <c r="AX49" s="1026"/>
      <c r="AY49" s="1026"/>
      <c r="AZ49" s="1098"/>
      <c r="BA49" s="1098"/>
      <c r="BB49" s="1098"/>
      <c r="BC49" s="1098"/>
      <c r="BD49" s="1098"/>
      <c r="BE49" s="1082"/>
      <c r="BF49" s="1082"/>
      <c r="BG49" s="1082"/>
      <c r="BH49" s="1082"/>
      <c r="BI49" s="1083"/>
      <c r="BJ49" s="253"/>
      <c r="BK49" s="253"/>
      <c r="BL49" s="253"/>
      <c r="BM49" s="253"/>
      <c r="BN49" s="253"/>
      <c r="BO49" s="266"/>
      <c r="BP49" s="266"/>
      <c r="BQ49" s="263">
        <v>43</v>
      </c>
      <c r="BR49" s="264"/>
      <c r="BS49" s="1070"/>
      <c r="BT49" s="1071"/>
      <c r="BU49" s="1071"/>
      <c r="BV49" s="1071"/>
      <c r="BW49" s="1071"/>
      <c r="BX49" s="1071"/>
      <c r="BY49" s="1071"/>
      <c r="BZ49" s="1071"/>
      <c r="CA49" s="1071"/>
      <c r="CB49" s="1071"/>
      <c r="CC49" s="1071"/>
      <c r="CD49" s="1071"/>
      <c r="CE49" s="1071"/>
      <c r="CF49" s="1071"/>
      <c r="CG49" s="1072"/>
      <c r="CH49" s="1045"/>
      <c r="CI49" s="1046"/>
      <c r="CJ49" s="1046"/>
      <c r="CK49" s="1046"/>
      <c r="CL49" s="1047"/>
      <c r="CM49" s="1045"/>
      <c r="CN49" s="1046"/>
      <c r="CO49" s="1046"/>
      <c r="CP49" s="1046"/>
      <c r="CQ49" s="1047"/>
      <c r="CR49" s="1045"/>
      <c r="CS49" s="1046"/>
      <c r="CT49" s="1046"/>
      <c r="CU49" s="1046"/>
      <c r="CV49" s="1047"/>
      <c r="CW49" s="1045"/>
      <c r="CX49" s="1046"/>
      <c r="CY49" s="1046"/>
      <c r="CZ49" s="1046"/>
      <c r="DA49" s="1047"/>
      <c r="DB49" s="1045"/>
      <c r="DC49" s="1046"/>
      <c r="DD49" s="1046"/>
      <c r="DE49" s="1046"/>
      <c r="DF49" s="1047"/>
      <c r="DG49" s="1045"/>
      <c r="DH49" s="1046"/>
      <c r="DI49" s="1046"/>
      <c r="DJ49" s="1046"/>
      <c r="DK49" s="1047"/>
      <c r="DL49" s="1045"/>
      <c r="DM49" s="1046"/>
      <c r="DN49" s="1046"/>
      <c r="DO49" s="1046"/>
      <c r="DP49" s="1047"/>
      <c r="DQ49" s="1045"/>
      <c r="DR49" s="1046"/>
      <c r="DS49" s="1046"/>
      <c r="DT49" s="1046"/>
      <c r="DU49" s="1047"/>
      <c r="DV49" s="1048"/>
      <c r="DW49" s="1049"/>
      <c r="DX49" s="1049"/>
      <c r="DY49" s="1049"/>
      <c r="DZ49" s="1050"/>
      <c r="EA49" s="247"/>
    </row>
    <row r="50" spans="1:131" s="248" customFormat="1" ht="26.25" customHeight="1" x14ac:dyDescent="0.15">
      <c r="A50" s="262">
        <v>23</v>
      </c>
      <c r="B50" s="1087"/>
      <c r="C50" s="1088"/>
      <c r="D50" s="1088"/>
      <c r="E50" s="1088"/>
      <c r="F50" s="1088"/>
      <c r="G50" s="1088"/>
      <c r="H50" s="1088"/>
      <c r="I50" s="1088"/>
      <c r="J50" s="1088"/>
      <c r="K50" s="1088"/>
      <c r="L50" s="1088"/>
      <c r="M50" s="1088"/>
      <c r="N50" s="1088"/>
      <c r="O50" s="1088"/>
      <c r="P50" s="1089"/>
      <c r="Q50" s="1090"/>
      <c r="R50" s="1091"/>
      <c r="S50" s="1091"/>
      <c r="T50" s="1091"/>
      <c r="U50" s="1091"/>
      <c r="V50" s="1091"/>
      <c r="W50" s="1091"/>
      <c r="X50" s="1091"/>
      <c r="Y50" s="1091"/>
      <c r="Z50" s="1091"/>
      <c r="AA50" s="1091"/>
      <c r="AB50" s="1091"/>
      <c r="AC50" s="1091"/>
      <c r="AD50" s="1091"/>
      <c r="AE50" s="1092"/>
      <c r="AF50" s="1093"/>
      <c r="AG50" s="1094"/>
      <c r="AH50" s="1094"/>
      <c r="AI50" s="1094"/>
      <c r="AJ50" s="1095"/>
      <c r="AK50" s="1096"/>
      <c r="AL50" s="1091"/>
      <c r="AM50" s="1091"/>
      <c r="AN50" s="1091"/>
      <c r="AO50" s="1091"/>
      <c r="AP50" s="1091"/>
      <c r="AQ50" s="1091"/>
      <c r="AR50" s="1091"/>
      <c r="AS50" s="1091"/>
      <c r="AT50" s="1091"/>
      <c r="AU50" s="1091"/>
      <c r="AV50" s="1091"/>
      <c r="AW50" s="1091"/>
      <c r="AX50" s="1091"/>
      <c r="AY50" s="1091"/>
      <c r="AZ50" s="1097"/>
      <c r="BA50" s="1097"/>
      <c r="BB50" s="1097"/>
      <c r="BC50" s="1097"/>
      <c r="BD50" s="1097"/>
      <c r="BE50" s="1082"/>
      <c r="BF50" s="1082"/>
      <c r="BG50" s="1082"/>
      <c r="BH50" s="1082"/>
      <c r="BI50" s="1083"/>
      <c r="BJ50" s="253"/>
      <c r="BK50" s="253"/>
      <c r="BL50" s="253"/>
      <c r="BM50" s="253"/>
      <c r="BN50" s="253"/>
      <c r="BO50" s="266"/>
      <c r="BP50" s="266"/>
      <c r="BQ50" s="263">
        <v>44</v>
      </c>
      <c r="BR50" s="264"/>
      <c r="BS50" s="1070"/>
      <c r="BT50" s="1071"/>
      <c r="BU50" s="1071"/>
      <c r="BV50" s="1071"/>
      <c r="BW50" s="1071"/>
      <c r="BX50" s="1071"/>
      <c r="BY50" s="1071"/>
      <c r="BZ50" s="1071"/>
      <c r="CA50" s="1071"/>
      <c r="CB50" s="1071"/>
      <c r="CC50" s="1071"/>
      <c r="CD50" s="1071"/>
      <c r="CE50" s="1071"/>
      <c r="CF50" s="1071"/>
      <c r="CG50" s="1072"/>
      <c r="CH50" s="1045"/>
      <c r="CI50" s="1046"/>
      <c r="CJ50" s="1046"/>
      <c r="CK50" s="1046"/>
      <c r="CL50" s="1047"/>
      <c r="CM50" s="1045"/>
      <c r="CN50" s="1046"/>
      <c r="CO50" s="1046"/>
      <c r="CP50" s="1046"/>
      <c r="CQ50" s="1047"/>
      <c r="CR50" s="1045"/>
      <c r="CS50" s="1046"/>
      <c r="CT50" s="1046"/>
      <c r="CU50" s="1046"/>
      <c r="CV50" s="1047"/>
      <c r="CW50" s="1045"/>
      <c r="CX50" s="1046"/>
      <c r="CY50" s="1046"/>
      <c r="CZ50" s="1046"/>
      <c r="DA50" s="1047"/>
      <c r="DB50" s="1045"/>
      <c r="DC50" s="1046"/>
      <c r="DD50" s="1046"/>
      <c r="DE50" s="1046"/>
      <c r="DF50" s="1047"/>
      <c r="DG50" s="1045"/>
      <c r="DH50" s="1046"/>
      <c r="DI50" s="1046"/>
      <c r="DJ50" s="1046"/>
      <c r="DK50" s="1047"/>
      <c r="DL50" s="1045"/>
      <c r="DM50" s="1046"/>
      <c r="DN50" s="1046"/>
      <c r="DO50" s="1046"/>
      <c r="DP50" s="1047"/>
      <c r="DQ50" s="1045"/>
      <c r="DR50" s="1046"/>
      <c r="DS50" s="1046"/>
      <c r="DT50" s="1046"/>
      <c r="DU50" s="1047"/>
      <c r="DV50" s="1048"/>
      <c r="DW50" s="1049"/>
      <c r="DX50" s="1049"/>
      <c r="DY50" s="1049"/>
      <c r="DZ50" s="1050"/>
      <c r="EA50" s="247"/>
    </row>
    <row r="51" spans="1:131" s="248" customFormat="1" ht="26.25" customHeight="1" x14ac:dyDescent="0.15">
      <c r="A51" s="262">
        <v>24</v>
      </c>
      <c r="B51" s="1087"/>
      <c r="C51" s="1088"/>
      <c r="D51" s="1088"/>
      <c r="E51" s="1088"/>
      <c r="F51" s="1088"/>
      <c r="G51" s="1088"/>
      <c r="H51" s="1088"/>
      <c r="I51" s="1088"/>
      <c r="J51" s="1088"/>
      <c r="K51" s="1088"/>
      <c r="L51" s="1088"/>
      <c r="M51" s="1088"/>
      <c r="N51" s="1088"/>
      <c r="O51" s="1088"/>
      <c r="P51" s="1089"/>
      <c r="Q51" s="1090"/>
      <c r="R51" s="1091"/>
      <c r="S51" s="1091"/>
      <c r="T51" s="1091"/>
      <c r="U51" s="1091"/>
      <c r="V51" s="1091"/>
      <c r="W51" s="1091"/>
      <c r="X51" s="1091"/>
      <c r="Y51" s="1091"/>
      <c r="Z51" s="1091"/>
      <c r="AA51" s="1091"/>
      <c r="AB51" s="1091"/>
      <c r="AC51" s="1091"/>
      <c r="AD51" s="1091"/>
      <c r="AE51" s="1092"/>
      <c r="AF51" s="1093"/>
      <c r="AG51" s="1094"/>
      <c r="AH51" s="1094"/>
      <c r="AI51" s="1094"/>
      <c r="AJ51" s="1095"/>
      <c r="AK51" s="1096"/>
      <c r="AL51" s="1091"/>
      <c r="AM51" s="1091"/>
      <c r="AN51" s="1091"/>
      <c r="AO51" s="1091"/>
      <c r="AP51" s="1091"/>
      <c r="AQ51" s="1091"/>
      <c r="AR51" s="1091"/>
      <c r="AS51" s="1091"/>
      <c r="AT51" s="1091"/>
      <c r="AU51" s="1091"/>
      <c r="AV51" s="1091"/>
      <c r="AW51" s="1091"/>
      <c r="AX51" s="1091"/>
      <c r="AY51" s="1091"/>
      <c r="AZ51" s="1097"/>
      <c r="BA51" s="1097"/>
      <c r="BB51" s="1097"/>
      <c r="BC51" s="1097"/>
      <c r="BD51" s="1097"/>
      <c r="BE51" s="1082"/>
      <c r="BF51" s="1082"/>
      <c r="BG51" s="1082"/>
      <c r="BH51" s="1082"/>
      <c r="BI51" s="1083"/>
      <c r="BJ51" s="253"/>
      <c r="BK51" s="253"/>
      <c r="BL51" s="253"/>
      <c r="BM51" s="253"/>
      <c r="BN51" s="253"/>
      <c r="BO51" s="266"/>
      <c r="BP51" s="266"/>
      <c r="BQ51" s="263">
        <v>45</v>
      </c>
      <c r="BR51" s="264"/>
      <c r="BS51" s="1070"/>
      <c r="BT51" s="1071"/>
      <c r="BU51" s="1071"/>
      <c r="BV51" s="1071"/>
      <c r="BW51" s="1071"/>
      <c r="BX51" s="1071"/>
      <c r="BY51" s="1071"/>
      <c r="BZ51" s="1071"/>
      <c r="CA51" s="1071"/>
      <c r="CB51" s="1071"/>
      <c r="CC51" s="1071"/>
      <c r="CD51" s="1071"/>
      <c r="CE51" s="1071"/>
      <c r="CF51" s="1071"/>
      <c r="CG51" s="1072"/>
      <c r="CH51" s="1045"/>
      <c r="CI51" s="1046"/>
      <c r="CJ51" s="1046"/>
      <c r="CK51" s="1046"/>
      <c r="CL51" s="1047"/>
      <c r="CM51" s="1045"/>
      <c r="CN51" s="1046"/>
      <c r="CO51" s="1046"/>
      <c r="CP51" s="1046"/>
      <c r="CQ51" s="1047"/>
      <c r="CR51" s="1045"/>
      <c r="CS51" s="1046"/>
      <c r="CT51" s="1046"/>
      <c r="CU51" s="1046"/>
      <c r="CV51" s="1047"/>
      <c r="CW51" s="1045"/>
      <c r="CX51" s="1046"/>
      <c r="CY51" s="1046"/>
      <c r="CZ51" s="1046"/>
      <c r="DA51" s="1047"/>
      <c r="DB51" s="1045"/>
      <c r="DC51" s="1046"/>
      <c r="DD51" s="1046"/>
      <c r="DE51" s="1046"/>
      <c r="DF51" s="1047"/>
      <c r="DG51" s="1045"/>
      <c r="DH51" s="1046"/>
      <c r="DI51" s="1046"/>
      <c r="DJ51" s="1046"/>
      <c r="DK51" s="1047"/>
      <c r="DL51" s="1045"/>
      <c r="DM51" s="1046"/>
      <c r="DN51" s="1046"/>
      <c r="DO51" s="1046"/>
      <c r="DP51" s="1047"/>
      <c r="DQ51" s="1045"/>
      <c r="DR51" s="1046"/>
      <c r="DS51" s="1046"/>
      <c r="DT51" s="1046"/>
      <c r="DU51" s="1047"/>
      <c r="DV51" s="1048"/>
      <c r="DW51" s="1049"/>
      <c r="DX51" s="1049"/>
      <c r="DY51" s="1049"/>
      <c r="DZ51" s="1050"/>
      <c r="EA51" s="247"/>
    </row>
    <row r="52" spans="1:131" s="248" customFormat="1" ht="26.25" customHeight="1" x14ac:dyDescent="0.15">
      <c r="A52" s="262">
        <v>25</v>
      </c>
      <c r="B52" s="1087"/>
      <c r="C52" s="1088"/>
      <c r="D52" s="1088"/>
      <c r="E52" s="1088"/>
      <c r="F52" s="1088"/>
      <c r="G52" s="1088"/>
      <c r="H52" s="1088"/>
      <c r="I52" s="1088"/>
      <c r="J52" s="1088"/>
      <c r="K52" s="1088"/>
      <c r="L52" s="1088"/>
      <c r="M52" s="1088"/>
      <c r="N52" s="1088"/>
      <c r="O52" s="1088"/>
      <c r="P52" s="1089"/>
      <c r="Q52" s="1090"/>
      <c r="R52" s="1091"/>
      <c r="S52" s="1091"/>
      <c r="T52" s="1091"/>
      <c r="U52" s="1091"/>
      <c r="V52" s="1091"/>
      <c r="W52" s="1091"/>
      <c r="X52" s="1091"/>
      <c r="Y52" s="1091"/>
      <c r="Z52" s="1091"/>
      <c r="AA52" s="1091"/>
      <c r="AB52" s="1091"/>
      <c r="AC52" s="1091"/>
      <c r="AD52" s="1091"/>
      <c r="AE52" s="1092"/>
      <c r="AF52" s="1093"/>
      <c r="AG52" s="1094"/>
      <c r="AH52" s="1094"/>
      <c r="AI52" s="1094"/>
      <c r="AJ52" s="1095"/>
      <c r="AK52" s="1096"/>
      <c r="AL52" s="1091"/>
      <c r="AM52" s="1091"/>
      <c r="AN52" s="1091"/>
      <c r="AO52" s="1091"/>
      <c r="AP52" s="1091"/>
      <c r="AQ52" s="1091"/>
      <c r="AR52" s="1091"/>
      <c r="AS52" s="1091"/>
      <c r="AT52" s="1091"/>
      <c r="AU52" s="1091"/>
      <c r="AV52" s="1091"/>
      <c r="AW52" s="1091"/>
      <c r="AX52" s="1091"/>
      <c r="AY52" s="1091"/>
      <c r="AZ52" s="1097"/>
      <c r="BA52" s="1097"/>
      <c r="BB52" s="1097"/>
      <c r="BC52" s="1097"/>
      <c r="BD52" s="1097"/>
      <c r="BE52" s="1082"/>
      <c r="BF52" s="1082"/>
      <c r="BG52" s="1082"/>
      <c r="BH52" s="1082"/>
      <c r="BI52" s="1083"/>
      <c r="BJ52" s="253"/>
      <c r="BK52" s="253"/>
      <c r="BL52" s="253"/>
      <c r="BM52" s="253"/>
      <c r="BN52" s="253"/>
      <c r="BO52" s="266"/>
      <c r="BP52" s="266"/>
      <c r="BQ52" s="263">
        <v>46</v>
      </c>
      <c r="BR52" s="264"/>
      <c r="BS52" s="1070"/>
      <c r="BT52" s="1071"/>
      <c r="BU52" s="1071"/>
      <c r="BV52" s="1071"/>
      <c r="BW52" s="1071"/>
      <c r="BX52" s="1071"/>
      <c r="BY52" s="1071"/>
      <c r="BZ52" s="1071"/>
      <c r="CA52" s="1071"/>
      <c r="CB52" s="1071"/>
      <c r="CC52" s="1071"/>
      <c r="CD52" s="1071"/>
      <c r="CE52" s="1071"/>
      <c r="CF52" s="1071"/>
      <c r="CG52" s="1072"/>
      <c r="CH52" s="1045"/>
      <c r="CI52" s="1046"/>
      <c r="CJ52" s="1046"/>
      <c r="CK52" s="1046"/>
      <c r="CL52" s="1047"/>
      <c r="CM52" s="1045"/>
      <c r="CN52" s="1046"/>
      <c r="CO52" s="1046"/>
      <c r="CP52" s="1046"/>
      <c r="CQ52" s="1047"/>
      <c r="CR52" s="1045"/>
      <c r="CS52" s="1046"/>
      <c r="CT52" s="1046"/>
      <c r="CU52" s="1046"/>
      <c r="CV52" s="1047"/>
      <c r="CW52" s="1045"/>
      <c r="CX52" s="1046"/>
      <c r="CY52" s="1046"/>
      <c r="CZ52" s="1046"/>
      <c r="DA52" s="1047"/>
      <c r="DB52" s="1045"/>
      <c r="DC52" s="1046"/>
      <c r="DD52" s="1046"/>
      <c r="DE52" s="1046"/>
      <c r="DF52" s="1047"/>
      <c r="DG52" s="1045"/>
      <c r="DH52" s="1046"/>
      <c r="DI52" s="1046"/>
      <c r="DJ52" s="1046"/>
      <c r="DK52" s="1047"/>
      <c r="DL52" s="1045"/>
      <c r="DM52" s="1046"/>
      <c r="DN52" s="1046"/>
      <c r="DO52" s="1046"/>
      <c r="DP52" s="1047"/>
      <c r="DQ52" s="1045"/>
      <c r="DR52" s="1046"/>
      <c r="DS52" s="1046"/>
      <c r="DT52" s="1046"/>
      <c r="DU52" s="1047"/>
      <c r="DV52" s="1048"/>
      <c r="DW52" s="1049"/>
      <c r="DX52" s="1049"/>
      <c r="DY52" s="1049"/>
      <c r="DZ52" s="1050"/>
      <c r="EA52" s="247"/>
    </row>
    <row r="53" spans="1:131" s="248" customFormat="1" ht="26.25" customHeight="1" x14ac:dyDescent="0.15">
      <c r="A53" s="262">
        <v>26</v>
      </c>
      <c r="B53" s="1087"/>
      <c r="C53" s="1088"/>
      <c r="D53" s="1088"/>
      <c r="E53" s="1088"/>
      <c r="F53" s="1088"/>
      <c r="G53" s="1088"/>
      <c r="H53" s="1088"/>
      <c r="I53" s="1088"/>
      <c r="J53" s="1088"/>
      <c r="K53" s="1088"/>
      <c r="L53" s="1088"/>
      <c r="M53" s="1088"/>
      <c r="N53" s="1088"/>
      <c r="O53" s="1088"/>
      <c r="P53" s="1089"/>
      <c r="Q53" s="1090"/>
      <c r="R53" s="1091"/>
      <c r="S53" s="1091"/>
      <c r="T53" s="1091"/>
      <c r="U53" s="1091"/>
      <c r="V53" s="1091"/>
      <c r="W53" s="1091"/>
      <c r="X53" s="1091"/>
      <c r="Y53" s="1091"/>
      <c r="Z53" s="1091"/>
      <c r="AA53" s="1091"/>
      <c r="AB53" s="1091"/>
      <c r="AC53" s="1091"/>
      <c r="AD53" s="1091"/>
      <c r="AE53" s="1092"/>
      <c r="AF53" s="1093"/>
      <c r="AG53" s="1094"/>
      <c r="AH53" s="1094"/>
      <c r="AI53" s="1094"/>
      <c r="AJ53" s="1095"/>
      <c r="AK53" s="1096"/>
      <c r="AL53" s="1091"/>
      <c r="AM53" s="1091"/>
      <c r="AN53" s="1091"/>
      <c r="AO53" s="1091"/>
      <c r="AP53" s="1091"/>
      <c r="AQ53" s="1091"/>
      <c r="AR53" s="1091"/>
      <c r="AS53" s="1091"/>
      <c r="AT53" s="1091"/>
      <c r="AU53" s="1091"/>
      <c r="AV53" s="1091"/>
      <c r="AW53" s="1091"/>
      <c r="AX53" s="1091"/>
      <c r="AY53" s="1091"/>
      <c r="AZ53" s="1097"/>
      <c r="BA53" s="1097"/>
      <c r="BB53" s="1097"/>
      <c r="BC53" s="1097"/>
      <c r="BD53" s="1097"/>
      <c r="BE53" s="1082"/>
      <c r="BF53" s="1082"/>
      <c r="BG53" s="1082"/>
      <c r="BH53" s="1082"/>
      <c r="BI53" s="1083"/>
      <c r="BJ53" s="253"/>
      <c r="BK53" s="253"/>
      <c r="BL53" s="253"/>
      <c r="BM53" s="253"/>
      <c r="BN53" s="253"/>
      <c r="BO53" s="266"/>
      <c r="BP53" s="266"/>
      <c r="BQ53" s="263">
        <v>47</v>
      </c>
      <c r="BR53" s="264"/>
      <c r="BS53" s="1070"/>
      <c r="BT53" s="1071"/>
      <c r="BU53" s="1071"/>
      <c r="BV53" s="1071"/>
      <c r="BW53" s="1071"/>
      <c r="BX53" s="1071"/>
      <c r="BY53" s="1071"/>
      <c r="BZ53" s="1071"/>
      <c r="CA53" s="1071"/>
      <c r="CB53" s="1071"/>
      <c r="CC53" s="1071"/>
      <c r="CD53" s="1071"/>
      <c r="CE53" s="1071"/>
      <c r="CF53" s="1071"/>
      <c r="CG53" s="1072"/>
      <c r="CH53" s="1045"/>
      <c r="CI53" s="1046"/>
      <c r="CJ53" s="1046"/>
      <c r="CK53" s="1046"/>
      <c r="CL53" s="1047"/>
      <c r="CM53" s="1045"/>
      <c r="CN53" s="1046"/>
      <c r="CO53" s="1046"/>
      <c r="CP53" s="1046"/>
      <c r="CQ53" s="1047"/>
      <c r="CR53" s="1045"/>
      <c r="CS53" s="1046"/>
      <c r="CT53" s="1046"/>
      <c r="CU53" s="1046"/>
      <c r="CV53" s="1047"/>
      <c r="CW53" s="1045"/>
      <c r="CX53" s="1046"/>
      <c r="CY53" s="1046"/>
      <c r="CZ53" s="1046"/>
      <c r="DA53" s="1047"/>
      <c r="DB53" s="1045"/>
      <c r="DC53" s="1046"/>
      <c r="DD53" s="1046"/>
      <c r="DE53" s="1046"/>
      <c r="DF53" s="1047"/>
      <c r="DG53" s="1045"/>
      <c r="DH53" s="1046"/>
      <c r="DI53" s="1046"/>
      <c r="DJ53" s="1046"/>
      <c r="DK53" s="1047"/>
      <c r="DL53" s="1045"/>
      <c r="DM53" s="1046"/>
      <c r="DN53" s="1046"/>
      <c r="DO53" s="1046"/>
      <c r="DP53" s="1047"/>
      <c r="DQ53" s="1045"/>
      <c r="DR53" s="1046"/>
      <c r="DS53" s="1046"/>
      <c r="DT53" s="1046"/>
      <c r="DU53" s="1047"/>
      <c r="DV53" s="1048"/>
      <c r="DW53" s="1049"/>
      <c r="DX53" s="1049"/>
      <c r="DY53" s="1049"/>
      <c r="DZ53" s="1050"/>
      <c r="EA53" s="247"/>
    </row>
    <row r="54" spans="1:131" s="248" customFormat="1" ht="26.25" customHeight="1" x14ac:dyDescent="0.15">
      <c r="A54" s="262">
        <v>27</v>
      </c>
      <c r="B54" s="1087"/>
      <c r="C54" s="1088"/>
      <c r="D54" s="1088"/>
      <c r="E54" s="1088"/>
      <c r="F54" s="1088"/>
      <c r="G54" s="1088"/>
      <c r="H54" s="1088"/>
      <c r="I54" s="1088"/>
      <c r="J54" s="1088"/>
      <c r="K54" s="1088"/>
      <c r="L54" s="1088"/>
      <c r="M54" s="1088"/>
      <c r="N54" s="1088"/>
      <c r="O54" s="1088"/>
      <c r="P54" s="1089"/>
      <c r="Q54" s="1090"/>
      <c r="R54" s="1091"/>
      <c r="S54" s="1091"/>
      <c r="T54" s="1091"/>
      <c r="U54" s="1091"/>
      <c r="V54" s="1091"/>
      <c r="W54" s="1091"/>
      <c r="X54" s="1091"/>
      <c r="Y54" s="1091"/>
      <c r="Z54" s="1091"/>
      <c r="AA54" s="1091"/>
      <c r="AB54" s="1091"/>
      <c r="AC54" s="1091"/>
      <c r="AD54" s="1091"/>
      <c r="AE54" s="1092"/>
      <c r="AF54" s="1093"/>
      <c r="AG54" s="1094"/>
      <c r="AH54" s="1094"/>
      <c r="AI54" s="1094"/>
      <c r="AJ54" s="1095"/>
      <c r="AK54" s="1096"/>
      <c r="AL54" s="1091"/>
      <c r="AM54" s="1091"/>
      <c r="AN54" s="1091"/>
      <c r="AO54" s="1091"/>
      <c r="AP54" s="1091"/>
      <c r="AQ54" s="1091"/>
      <c r="AR54" s="1091"/>
      <c r="AS54" s="1091"/>
      <c r="AT54" s="1091"/>
      <c r="AU54" s="1091"/>
      <c r="AV54" s="1091"/>
      <c r="AW54" s="1091"/>
      <c r="AX54" s="1091"/>
      <c r="AY54" s="1091"/>
      <c r="AZ54" s="1097"/>
      <c r="BA54" s="1097"/>
      <c r="BB54" s="1097"/>
      <c r="BC54" s="1097"/>
      <c r="BD54" s="1097"/>
      <c r="BE54" s="1082"/>
      <c r="BF54" s="1082"/>
      <c r="BG54" s="1082"/>
      <c r="BH54" s="1082"/>
      <c r="BI54" s="1083"/>
      <c r="BJ54" s="253"/>
      <c r="BK54" s="253"/>
      <c r="BL54" s="253"/>
      <c r="BM54" s="253"/>
      <c r="BN54" s="253"/>
      <c r="BO54" s="266"/>
      <c r="BP54" s="266"/>
      <c r="BQ54" s="263">
        <v>48</v>
      </c>
      <c r="BR54" s="264"/>
      <c r="BS54" s="1070"/>
      <c r="BT54" s="1071"/>
      <c r="BU54" s="1071"/>
      <c r="BV54" s="1071"/>
      <c r="BW54" s="1071"/>
      <c r="BX54" s="1071"/>
      <c r="BY54" s="1071"/>
      <c r="BZ54" s="1071"/>
      <c r="CA54" s="1071"/>
      <c r="CB54" s="1071"/>
      <c r="CC54" s="1071"/>
      <c r="CD54" s="1071"/>
      <c r="CE54" s="1071"/>
      <c r="CF54" s="1071"/>
      <c r="CG54" s="1072"/>
      <c r="CH54" s="1045"/>
      <c r="CI54" s="1046"/>
      <c r="CJ54" s="1046"/>
      <c r="CK54" s="1046"/>
      <c r="CL54" s="1047"/>
      <c r="CM54" s="1045"/>
      <c r="CN54" s="1046"/>
      <c r="CO54" s="1046"/>
      <c r="CP54" s="1046"/>
      <c r="CQ54" s="1047"/>
      <c r="CR54" s="1045"/>
      <c r="CS54" s="1046"/>
      <c r="CT54" s="1046"/>
      <c r="CU54" s="1046"/>
      <c r="CV54" s="1047"/>
      <c r="CW54" s="1045"/>
      <c r="CX54" s="1046"/>
      <c r="CY54" s="1046"/>
      <c r="CZ54" s="1046"/>
      <c r="DA54" s="1047"/>
      <c r="DB54" s="1045"/>
      <c r="DC54" s="1046"/>
      <c r="DD54" s="1046"/>
      <c r="DE54" s="1046"/>
      <c r="DF54" s="1047"/>
      <c r="DG54" s="1045"/>
      <c r="DH54" s="1046"/>
      <c r="DI54" s="1046"/>
      <c r="DJ54" s="1046"/>
      <c r="DK54" s="1047"/>
      <c r="DL54" s="1045"/>
      <c r="DM54" s="1046"/>
      <c r="DN54" s="1046"/>
      <c r="DO54" s="1046"/>
      <c r="DP54" s="1047"/>
      <c r="DQ54" s="1045"/>
      <c r="DR54" s="1046"/>
      <c r="DS54" s="1046"/>
      <c r="DT54" s="1046"/>
      <c r="DU54" s="1047"/>
      <c r="DV54" s="1048"/>
      <c r="DW54" s="1049"/>
      <c r="DX54" s="1049"/>
      <c r="DY54" s="1049"/>
      <c r="DZ54" s="1050"/>
      <c r="EA54" s="247"/>
    </row>
    <row r="55" spans="1:131" s="248" customFormat="1" ht="26.25" customHeight="1" x14ac:dyDescent="0.15">
      <c r="A55" s="262">
        <v>28</v>
      </c>
      <c r="B55" s="1087"/>
      <c r="C55" s="1088"/>
      <c r="D55" s="1088"/>
      <c r="E55" s="1088"/>
      <c r="F55" s="1088"/>
      <c r="G55" s="1088"/>
      <c r="H55" s="1088"/>
      <c r="I55" s="1088"/>
      <c r="J55" s="1088"/>
      <c r="K55" s="1088"/>
      <c r="L55" s="1088"/>
      <c r="M55" s="1088"/>
      <c r="N55" s="1088"/>
      <c r="O55" s="1088"/>
      <c r="P55" s="1089"/>
      <c r="Q55" s="1090"/>
      <c r="R55" s="1091"/>
      <c r="S55" s="1091"/>
      <c r="T55" s="1091"/>
      <c r="U55" s="1091"/>
      <c r="V55" s="1091"/>
      <c r="W55" s="1091"/>
      <c r="X55" s="1091"/>
      <c r="Y55" s="1091"/>
      <c r="Z55" s="1091"/>
      <c r="AA55" s="1091"/>
      <c r="AB55" s="1091"/>
      <c r="AC55" s="1091"/>
      <c r="AD55" s="1091"/>
      <c r="AE55" s="1092"/>
      <c r="AF55" s="1093"/>
      <c r="AG55" s="1094"/>
      <c r="AH55" s="1094"/>
      <c r="AI55" s="1094"/>
      <c r="AJ55" s="1095"/>
      <c r="AK55" s="1096"/>
      <c r="AL55" s="1091"/>
      <c r="AM55" s="1091"/>
      <c r="AN55" s="1091"/>
      <c r="AO55" s="1091"/>
      <c r="AP55" s="1091"/>
      <c r="AQ55" s="1091"/>
      <c r="AR55" s="1091"/>
      <c r="AS55" s="1091"/>
      <c r="AT55" s="1091"/>
      <c r="AU55" s="1091"/>
      <c r="AV55" s="1091"/>
      <c r="AW55" s="1091"/>
      <c r="AX55" s="1091"/>
      <c r="AY55" s="1091"/>
      <c r="AZ55" s="1097"/>
      <c r="BA55" s="1097"/>
      <c r="BB55" s="1097"/>
      <c r="BC55" s="1097"/>
      <c r="BD55" s="1097"/>
      <c r="BE55" s="1082"/>
      <c r="BF55" s="1082"/>
      <c r="BG55" s="1082"/>
      <c r="BH55" s="1082"/>
      <c r="BI55" s="1083"/>
      <c r="BJ55" s="253"/>
      <c r="BK55" s="253"/>
      <c r="BL55" s="253"/>
      <c r="BM55" s="253"/>
      <c r="BN55" s="253"/>
      <c r="BO55" s="266"/>
      <c r="BP55" s="266"/>
      <c r="BQ55" s="263">
        <v>49</v>
      </c>
      <c r="BR55" s="264"/>
      <c r="BS55" s="1070"/>
      <c r="BT55" s="1071"/>
      <c r="BU55" s="1071"/>
      <c r="BV55" s="1071"/>
      <c r="BW55" s="1071"/>
      <c r="BX55" s="1071"/>
      <c r="BY55" s="1071"/>
      <c r="BZ55" s="1071"/>
      <c r="CA55" s="1071"/>
      <c r="CB55" s="1071"/>
      <c r="CC55" s="1071"/>
      <c r="CD55" s="1071"/>
      <c r="CE55" s="1071"/>
      <c r="CF55" s="1071"/>
      <c r="CG55" s="1072"/>
      <c r="CH55" s="1045"/>
      <c r="CI55" s="1046"/>
      <c r="CJ55" s="1046"/>
      <c r="CK55" s="1046"/>
      <c r="CL55" s="1047"/>
      <c r="CM55" s="1045"/>
      <c r="CN55" s="1046"/>
      <c r="CO55" s="1046"/>
      <c r="CP55" s="1046"/>
      <c r="CQ55" s="1047"/>
      <c r="CR55" s="1045"/>
      <c r="CS55" s="1046"/>
      <c r="CT55" s="1046"/>
      <c r="CU55" s="1046"/>
      <c r="CV55" s="1047"/>
      <c r="CW55" s="1045"/>
      <c r="CX55" s="1046"/>
      <c r="CY55" s="1046"/>
      <c r="CZ55" s="1046"/>
      <c r="DA55" s="1047"/>
      <c r="DB55" s="1045"/>
      <c r="DC55" s="1046"/>
      <c r="DD55" s="1046"/>
      <c r="DE55" s="1046"/>
      <c r="DF55" s="1047"/>
      <c r="DG55" s="1045"/>
      <c r="DH55" s="1046"/>
      <c r="DI55" s="1046"/>
      <c r="DJ55" s="1046"/>
      <c r="DK55" s="1047"/>
      <c r="DL55" s="1045"/>
      <c r="DM55" s="1046"/>
      <c r="DN55" s="1046"/>
      <c r="DO55" s="1046"/>
      <c r="DP55" s="1047"/>
      <c r="DQ55" s="1045"/>
      <c r="DR55" s="1046"/>
      <c r="DS55" s="1046"/>
      <c r="DT55" s="1046"/>
      <c r="DU55" s="1047"/>
      <c r="DV55" s="1048"/>
      <c r="DW55" s="1049"/>
      <c r="DX55" s="1049"/>
      <c r="DY55" s="1049"/>
      <c r="DZ55" s="1050"/>
      <c r="EA55" s="247"/>
    </row>
    <row r="56" spans="1:131" s="248" customFormat="1" ht="26.25" customHeight="1" x14ac:dyDescent="0.15">
      <c r="A56" s="262">
        <v>29</v>
      </c>
      <c r="B56" s="1087"/>
      <c r="C56" s="1088"/>
      <c r="D56" s="1088"/>
      <c r="E56" s="1088"/>
      <c r="F56" s="1088"/>
      <c r="G56" s="1088"/>
      <c r="H56" s="1088"/>
      <c r="I56" s="1088"/>
      <c r="J56" s="1088"/>
      <c r="K56" s="1088"/>
      <c r="L56" s="1088"/>
      <c r="M56" s="1088"/>
      <c r="N56" s="1088"/>
      <c r="O56" s="1088"/>
      <c r="P56" s="1089"/>
      <c r="Q56" s="1090"/>
      <c r="R56" s="1091"/>
      <c r="S56" s="1091"/>
      <c r="T56" s="1091"/>
      <c r="U56" s="1091"/>
      <c r="V56" s="1091"/>
      <c r="W56" s="1091"/>
      <c r="X56" s="1091"/>
      <c r="Y56" s="1091"/>
      <c r="Z56" s="1091"/>
      <c r="AA56" s="1091"/>
      <c r="AB56" s="1091"/>
      <c r="AC56" s="1091"/>
      <c r="AD56" s="1091"/>
      <c r="AE56" s="1092"/>
      <c r="AF56" s="1093"/>
      <c r="AG56" s="1094"/>
      <c r="AH56" s="1094"/>
      <c r="AI56" s="1094"/>
      <c r="AJ56" s="1095"/>
      <c r="AK56" s="1096"/>
      <c r="AL56" s="1091"/>
      <c r="AM56" s="1091"/>
      <c r="AN56" s="1091"/>
      <c r="AO56" s="1091"/>
      <c r="AP56" s="1091"/>
      <c r="AQ56" s="1091"/>
      <c r="AR56" s="1091"/>
      <c r="AS56" s="1091"/>
      <c r="AT56" s="1091"/>
      <c r="AU56" s="1091"/>
      <c r="AV56" s="1091"/>
      <c r="AW56" s="1091"/>
      <c r="AX56" s="1091"/>
      <c r="AY56" s="1091"/>
      <c r="AZ56" s="1097"/>
      <c r="BA56" s="1097"/>
      <c r="BB56" s="1097"/>
      <c r="BC56" s="1097"/>
      <c r="BD56" s="1097"/>
      <c r="BE56" s="1082"/>
      <c r="BF56" s="1082"/>
      <c r="BG56" s="1082"/>
      <c r="BH56" s="1082"/>
      <c r="BI56" s="1083"/>
      <c r="BJ56" s="253"/>
      <c r="BK56" s="253"/>
      <c r="BL56" s="253"/>
      <c r="BM56" s="253"/>
      <c r="BN56" s="253"/>
      <c r="BO56" s="266"/>
      <c r="BP56" s="266"/>
      <c r="BQ56" s="263">
        <v>50</v>
      </c>
      <c r="BR56" s="264"/>
      <c r="BS56" s="1070"/>
      <c r="BT56" s="1071"/>
      <c r="BU56" s="1071"/>
      <c r="BV56" s="1071"/>
      <c r="BW56" s="1071"/>
      <c r="BX56" s="1071"/>
      <c r="BY56" s="1071"/>
      <c r="BZ56" s="1071"/>
      <c r="CA56" s="1071"/>
      <c r="CB56" s="1071"/>
      <c r="CC56" s="1071"/>
      <c r="CD56" s="1071"/>
      <c r="CE56" s="1071"/>
      <c r="CF56" s="1071"/>
      <c r="CG56" s="1072"/>
      <c r="CH56" s="1045"/>
      <c r="CI56" s="1046"/>
      <c r="CJ56" s="1046"/>
      <c r="CK56" s="1046"/>
      <c r="CL56" s="1047"/>
      <c r="CM56" s="1045"/>
      <c r="CN56" s="1046"/>
      <c r="CO56" s="1046"/>
      <c r="CP56" s="1046"/>
      <c r="CQ56" s="1047"/>
      <c r="CR56" s="1045"/>
      <c r="CS56" s="1046"/>
      <c r="CT56" s="1046"/>
      <c r="CU56" s="1046"/>
      <c r="CV56" s="1047"/>
      <c r="CW56" s="1045"/>
      <c r="CX56" s="1046"/>
      <c r="CY56" s="1046"/>
      <c r="CZ56" s="1046"/>
      <c r="DA56" s="1047"/>
      <c r="DB56" s="1045"/>
      <c r="DC56" s="1046"/>
      <c r="DD56" s="1046"/>
      <c r="DE56" s="1046"/>
      <c r="DF56" s="1047"/>
      <c r="DG56" s="1045"/>
      <c r="DH56" s="1046"/>
      <c r="DI56" s="1046"/>
      <c r="DJ56" s="1046"/>
      <c r="DK56" s="1047"/>
      <c r="DL56" s="1045"/>
      <c r="DM56" s="1046"/>
      <c r="DN56" s="1046"/>
      <c r="DO56" s="1046"/>
      <c r="DP56" s="1047"/>
      <c r="DQ56" s="1045"/>
      <c r="DR56" s="1046"/>
      <c r="DS56" s="1046"/>
      <c r="DT56" s="1046"/>
      <c r="DU56" s="1047"/>
      <c r="DV56" s="1048"/>
      <c r="DW56" s="1049"/>
      <c r="DX56" s="1049"/>
      <c r="DY56" s="1049"/>
      <c r="DZ56" s="1050"/>
      <c r="EA56" s="247"/>
    </row>
    <row r="57" spans="1:131" s="248" customFormat="1" ht="26.25" customHeight="1" x14ac:dyDescent="0.15">
      <c r="A57" s="262">
        <v>30</v>
      </c>
      <c r="B57" s="1087"/>
      <c r="C57" s="1088"/>
      <c r="D57" s="1088"/>
      <c r="E57" s="1088"/>
      <c r="F57" s="1088"/>
      <c r="G57" s="1088"/>
      <c r="H57" s="1088"/>
      <c r="I57" s="1088"/>
      <c r="J57" s="1088"/>
      <c r="K57" s="1088"/>
      <c r="L57" s="1088"/>
      <c r="M57" s="1088"/>
      <c r="N57" s="1088"/>
      <c r="O57" s="1088"/>
      <c r="P57" s="1089"/>
      <c r="Q57" s="1090"/>
      <c r="R57" s="1091"/>
      <c r="S57" s="1091"/>
      <c r="T57" s="1091"/>
      <c r="U57" s="1091"/>
      <c r="V57" s="1091"/>
      <c r="W57" s="1091"/>
      <c r="X57" s="1091"/>
      <c r="Y57" s="1091"/>
      <c r="Z57" s="1091"/>
      <c r="AA57" s="1091"/>
      <c r="AB57" s="1091"/>
      <c r="AC57" s="1091"/>
      <c r="AD57" s="1091"/>
      <c r="AE57" s="1092"/>
      <c r="AF57" s="1093"/>
      <c r="AG57" s="1094"/>
      <c r="AH57" s="1094"/>
      <c r="AI57" s="1094"/>
      <c r="AJ57" s="1095"/>
      <c r="AK57" s="1096"/>
      <c r="AL57" s="1091"/>
      <c r="AM57" s="1091"/>
      <c r="AN57" s="1091"/>
      <c r="AO57" s="1091"/>
      <c r="AP57" s="1091"/>
      <c r="AQ57" s="1091"/>
      <c r="AR57" s="1091"/>
      <c r="AS57" s="1091"/>
      <c r="AT57" s="1091"/>
      <c r="AU57" s="1091"/>
      <c r="AV57" s="1091"/>
      <c r="AW57" s="1091"/>
      <c r="AX57" s="1091"/>
      <c r="AY57" s="1091"/>
      <c r="AZ57" s="1097"/>
      <c r="BA57" s="1097"/>
      <c r="BB57" s="1097"/>
      <c r="BC57" s="1097"/>
      <c r="BD57" s="1097"/>
      <c r="BE57" s="1082"/>
      <c r="BF57" s="1082"/>
      <c r="BG57" s="1082"/>
      <c r="BH57" s="1082"/>
      <c r="BI57" s="1083"/>
      <c r="BJ57" s="253"/>
      <c r="BK57" s="253"/>
      <c r="BL57" s="253"/>
      <c r="BM57" s="253"/>
      <c r="BN57" s="253"/>
      <c r="BO57" s="266"/>
      <c r="BP57" s="266"/>
      <c r="BQ57" s="263">
        <v>51</v>
      </c>
      <c r="BR57" s="264"/>
      <c r="BS57" s="1070"/>
      <c r="BT57" s="1071"/>
      <c r="BU57" s="1071"/>
      <c r="BV57" s="1071"/>
      <c r="BW57" s="1071"/>
      <c r="BX57" s="1071"/>
      <c r="BY57" s="1071"/>
      <c r="BZ57" s="1071"/>
      <c r="CA57" s="1071"/>
      <c r="CB57" s="1071"/>
      <c r="CC57" s="1071"/>
      <c r="CD57" s="1071"/>
      <c r="CE57" s="1071"/>
      <c r="CF57" s="1071"/>
      <c r="CG57" s="1072"/>
      <c r="CH57" s="1045"/>
      <c r="CI57" s="1046"/>
      <c r="CJ57" s="1046"/>
      <c r="CK57" s="1046"/>
      <c r="CL57" s="1047"/>
      <c r="CM57" s="1045"/>
      <c r="CN57" s="1046"/>
      <c r="CO57" s="1046"/>
      <c r="CP57" s="1046"/>
      <c r="CQ57" s="1047"/>
      <c r="CR57" s="1045"/>
      <c r="CS57" s="1046"/>
      <c r="CT57" s="1046"/>
      <c r="CU57" s="1046"/>
      <c r="CV57" s="1047"/>
      <c r="CW57" s="1045"/>
      <c r="CX57" s="1046"/>
      <c r="CY57" s="1046"/>
      <c r="CZ57" s="1046"/>
      <c r="DA57" s="1047"/>
      <c r="DB57" s="1045"/>
      <c r="DC57" s="1046"/>
      <c r="DD57" s="1046"/>
      <c r="DE57" s="1046"/>
      <c r="DF57" s="1047"/>
      <c r="DG57" s="1045"/>
      <c r="DH57" s="1046"/>
      <c r="DI57" s="1046"/>
      <c r="DJ57" s="1046"/>
      <c r="DK57" s="1047"/>
      <c r="DL57" s="1045"/>
      <c r="DM57" s="1046"/>
      <c r="DN57" s="1046"/>
      <c r="DO57" s="1046"/>
      <c r="DP57" s="1047"/>
      <c r="DQ57" s="1045"/>
      <c r="DR57" s="1046"/>
      <c r="DS57" s="1046"/>
      <c r="DT57" s="1046"/>
      <c r="DU57" s="1047"/>
      <c r="DV57" s="1048"/>
      <c r="DW57" s="1049"/>
      <c r="DX57" s="1049"/>
      <c r="DY57" s="1049"/>
      <c r="DZ57" s="1050"/>
      <c r="EA57" s="247"/>
    </row>
    <row r="58" spans="1:131" s="248" customFormat="1" ht="26.25" customHeight="1" x14ac:dyDescent="0.15">
      <c r="A58" s="262">
        <v>31</v>
      </c>
      <c r="B58" s="1087"/>
      <c r="C58" s="1088"/>
      <c r="D58" s="1088"/>
      <c r="E58" s="1088"/>
      <c r="F58" s="1088"/>
      <c r="G58" s="1088"/>
      <c r="H58" s="1088"/>
      <c r="I58" s="1088"/>
      <c r="J58" s="1088"/>
      <c r="K58" s="1088"/>
      <c r="L58" s="1088"/>
      <c r="M58" s="1088"/>
      <c r="N58" s="1088"/>
      <c r="O58" s="1088"/>
      <c r="P58" s="1089"/>
      <c r="Q58" s="1090"/>
      <c r="R58" s="1091"/>
      <c r="S58" s="1091"/>
      <c r="T58" s="1091"/>
      <c r="U58" s="1091"/>
      <c r="V58" s="1091"/>
      <c r="W58" s="1091"/>
      <c r="X58" s="1091"/>
      <c r="Y58" s="1091"/>
      <c r="Z58" s="1091"/>
      <c r="AA58" s="1091"/>
      <c r="AB58" s="1091"/>
      <c r="AC58" s="1091"/>
      <c r="AD58" s="1091"/>
      <c r="AE58" s="1092"/>
      <c r="AF58" s="1093"/>
      <c r="AG58" s="1094"/>
      <c r="AH58" s="1094"/>
      <c r="AI58" s="1094"/>
      <c r="AJ58" s="1095"/>
      <c r="AK58" s="1096"/>
      <c r="AL58" s="1091"/>
      <c r="AM58" s="1091"/>
      <c r="AN58" s="1091"/>
      <c r="AO58" s="1091"/>
      <c r="AP58" s="1091"/>
      <c r="AQ58" s="1091"/>
      <c r="AR58" s="1091"/>
      <c r="AS58" s="1091"/>
      <c r="AT58" s="1091"/>
      <c r="AU58" s="1091"/>
      <c r="AV58" s="1091"/>
      <c r="AW58" s="1091"/>
      <c r="AX58" s="1091"/>
      <c r="AY58" s="1091"/>
      <c r="AZ58" s="1097"/>
      <c r="BA58" s="1097"/>
      <c r="BB58" s="1097"/>
      <c r="BC58" s="1097"/>
      <c r="BD58" s="1097"/>
      <c r="BE58" s="1082"/>
      <c r="BF58" s="1082"/>
      <c r="BG58" s="1082"/>
      <c r="BH58" s="1082"/>
      <c r="BI58" s="1083"/>
      <c r="BJ58" s="253"/>
      <c r="BK58" s="253"/>
      <c r="BL58" s="253"/>
      <c r="BM58" s="253"/>
      <c r="BN58" s="253"/>
      <c r="BO58" s="266"/>
      <c r="BP58" s="266"/>
      <c r="BQ58" s="263">
        <v>52</v>
      </c>
      <c r="BR58" s="264"/>
      <c r="BS58" s="1070"/>
      <c r="BT58" s="1071"/>
      <c r="BU58" s="1071"/>
      <c r="BV58" s="1071"/>
      <c r="BW58" s="1071"/>
      <c r="BX58" s="1071"/>
      <c r="BY58" s="1071"/>
      <c r="BZ58" s="1071"/>
      <c r="CA58" s="1071"/>
      <c r="CB58" s="1071"/>
      <c r="CC58" s="1071"/>
      <c r="CD58" s="1071"/>
      <c r="CE58" s="1071"/>
      <c r="CF58" s="1071"/>
      <c r="CG58" s="1072"/>
      <c r="CH58" s="1045"/>
      <c r="CI58" s="1046"/>
      <c r="CJ58" s="1046"/>
      <c r="CK58" s="1046"/>
      <c r="CL58" s="1047"/>
      <c r="CM58" s="1045"/>
      <c r="CN58" s="1046"/>
      <c r="CO58" s="1046"/>
      <c r="CP58" s="1046"/>
      <c r="CQ58" s="1047"/>
      <c r="CR58" s="1045"/>
      <c r="CS58" s="1046"/>
      <c r="CT58" s="1046"/>
      <c r="CU58" s="1046"/>
      <c r="CV58" s="1047"/>
      <c r="CW58" s="1045"/>
      <c r="CX58" s="1046"/>
      <c r="CY58" s="1046"/>
      <c r="CZ58" s="1046"/>
      <c r="DA58" s="1047"/>
      <c r="DB58" s="1045"/>
      <c r="DC58" s="1046"/>
      <c r="DD58" s="1046"/>
      <c r="DE58" s="1046"/>
      <c r="DF58" s="1047"/>
      <c r="DG58" s="1045"/>
      <c r="DH58" s="1046"/>
      <c r="DI58" s="1046"/>
      <c r="DJ58" s="1046"/>
      <c r="DK58" s="1047"/>
      <c r="DL58" s="1045"/>
      <c r="DM58" s="1046"/>
      <c r="DN58" s="1046"/>
      <c r="DO58" s="1046"/>
      <c r="DP58" s="1047"/>
      <c r="DQ58" s="1045"/>
      <c r="DR58" s="1046"/>
      <c r="DS58" s="1046"/>
      <c r="DT58" s="1046"/>
      <c r="DU58" s="1047"/>
      <c r="DV58" s="1048"/>
      <c r="DW58" s="1049"/>
      <c r="DX58" s="1049"/>
      <c r="DY58" s="1049"/>
      <c r="DZ58" s="1050"/>
      <c r="EA58" s="247"/>
    </row>
    <row r="59" spans="1:131" s="248" customFormat="1" ht="26.25" customHeight="1" x14ac:dyDescent="0.15">
      <c r="A59" s="262">
        <v>32</v>
      </c>
      <c r="B59" s="1087"/>
      <c r="C59" s="1088"/>
      <c r="D59" s="1088"/>
      <c r="E59" s="1088"/>
      <c r="F59" s="1088"/>
      <c r="G59" s="1088"/>
      <c r="H59" s="1088"/>
      <c r="I59" s="1088"/>
      <c r="J59" s="1088"/>
      <c r="K59" s="1088"/>
      <c r="L59" s="1088"/>
      <c r="M59" s="1088"/>
      <c r="N59" s="1088"/>
      <c r="O59" s="1088"/>
      <c r="P59" s="1089"/>
      <c r="Q59" s="1090"/>
      <c r="R59" s="1091"/>
      <c r="S59" s="1091"/>
      <c r="T59" s="1091"/>
      <c r="U59" s="1091"/>
      <c r="V59" s="1091"/>
      <c r="W59" s="1091"/>
      <c r="X59" s="1091"/>
      <c r="Y59" s="1091"/>
      <c r="Z59" s="1091"/>
      <c r="AA59" s="1091"/>
      <c r="AB59" s="1091"/>
      <c r="AC59" s="1091"/>
      <c r="AD59" s="1091"/>
      <c r="AE59" s="1092"/>
      <c r="AF59" s="1093"/>
      <c r="AG59" s="1094"/>
      <c r="AH59" s="1094"/>
      <c r="AI59" s="1094"/>
      <c r="AJ59" s="1095"/>
      <c r="AK59" s="1096"/>
      <c r="AL59" s="1091"/>
      <c r="AM59" s="1091"/>
      <c r="AN59" s="1091"/>
      <c r="AO59" s="1091"/>
      <c r="AP59" s="1091"/>
      <c r="AQ59" s="1091"/>
      <c r="AR59" s="1091"/>
      <c r="AS59" s="1091"/>
      <c r="AT59" s="1091"/>
      <c r="AU59" s="1091"/>
      <c r="AV59" s="1091"/>
      <c r="AW59" s="1091"/>
      <c r="AX59" s="1091"/>
      <c r="AY59" s="1091"/>
      <c r="AZ59" s="1097"/>
      <c r="BA59" s="1097"/>
      <c r="BB59" s="1097"/>
      <c r="BC59" s="1097"/>
      <c r="BD59" s="1097"/>
      <c r="BE59" s="1082"/>
      <c r="BF59" s="1082"/>
      <c r="BG59" s="1082"/>
      <c r="BH59" s="1082"/>
      <c r="BI59" s="1083"/>
      <c r="BJ59" s="253"/>
      <c r="BK59" s="253"/>
      <c r="BL59" s="253"/>
      <c r="BM59" s="253"/>
      <c r="BN59" s="253"/>
      <c r="BO59" s="266"/>
      <c r="BP59" s="266"/>
      <c r="BQ59" s="263">
        <v>53</v>
      </c>
      <c r="BR59" s="264"/>
      <c r="BS59" s="1070"/>
      <c r="BT59" s="1071"/>
      <c r="BU59" s="1071"/>
      <c r="BV59" s="1071"/>
      <c r="BW59" s="1071"/>
      <c r="BX59" s="1071"/>
      <c r="BY59" s="1071"/>
      <c r="BZ59" s="1071"/>
      <c r="CA59" s="1071"/>
      <c r="CB59" s="1071"/>
      <c r="CC59" s="1071"/>
      <c r="CD59" s="1071"/>
      <c r="CE59" s="1071"/>
      <c r="CF59" s="1071"/>
      <c r="CG59" s="1072"/>
      <c r="CH59" s="1045"/>
      <c r="CI59" s="1046"/>
      <c r="CJ59" s="1046"/>
      <c r="CK59" s="1046"/>
      <c r="CL59" s="1047"/>
      <c r="CM59" s="1045"/>
      <c r="CN59" s="1046"/>
      <c r="CO59" s="1046"/>
      <c r="CP59" s="1046"/>
      <c r="CQ59" s="1047"/>
      <c r="CR59" s="1045"/>
      <c r="CS59" s="1046"/>
      <c r="CT59" s="1046"/>
      <c r="CU59" s="1046"/>
      <c r="CV59" s="1047"/>
      <c r="CW59" s="1045"/>
      <c r="CX59" s="1046"/>
      <c r="CY59" s="1046"/>
      <c r="CZ59" s="1046"/>
      <c r="DA59" s="1047"/>
      <c r="DB59" s="1045"/>
      <c r="DC59" s="1046"/>
      <c r="DD59" s="1046"/>
      <c r="DE59" s="1046"/>
      <c r="DF59" s="1047"/>
      <c r="DG59" s="1045"/>
      <c r="DH59" s="1046"/>
      <c r="DI59" s="1046"/>
      <c r="DJ59" s="1046"/>
      <c r="DK59" s="1047"/>
      <c r="DL59" s="1045"/>
      <c r="DM59" s="1046"/>
      <c r="DN59" s="1046"/>
      <c r="DO59" s="1046"/>
      <c r="DP59" s="1047"/>
      <c r="DQ59" s="1045"/>
      <c r="DR59" s="1046"/>
      <c r="DS59" s="1046"/>
      <c r="DT59" s="1046"/>
      <c r="DU59" s="1047"/>
      <c r="DV59" s="1048"/>
      <c r="DW59" s="1049"/>
      <c r="DX59" s="1049"/>
      <c r="DY59" s="1049"/>
      <c r="DZ59" s="1050"/>
      <c r="EA59" s="247"/>
    </row>
    <row r="60" spans="1:131" s="248" customFormat="1" ht="26.25" customHeight="1" x14ac:dyDescent="0.15">
      <c r="A60" s="262">
        <v>33</v>
      </c>
      <c r="B60" s="1087"/>
      <c r="C60" s="1088"/>
      <c r="D60" s="1088"/>
      <c r="E60" s="1088"/>
      <c r="F60" s="1088"/>
      <c r="G60" s="1088"/>
      <c r="H60" s="1088"/>
      <c r="I60" s="1088"/>
      <c r="J60" s="1088"/>
      <c r="K60" s="1088"/>
      <c r="L60" s="1088"/>
      <c r="M60" s="1088"/>
      <c r="N60" s="1088"/>
      <c r="O60" s="1088"/>
      <c r="P60" s="1089"/>
      <c r="Q60" s="1090"/>
      <c r="R60" s="1091"/>
      <c r="S60" s="1091"/>
      <c r="T60" s="1091"/>
      <c r="U60" s="1091"/>
      <c r="V60" s="1091"/>
      <c r="W60" s="1091"/>
      <c r="X60" s="1091"/>
      <c r="Y60" s="1091"/>
      <c r="Z60" s="1091"/>
      <c r="AA60" s="1091"/>
      <c r="AB60" s="1091"/>
      <c r="AC60" s="1091"/>
      <c r="AD60" s="1091"/>
      <c r="AE60" s="1092"/>
      <c r="AF60" s="1093"/>
      <c r="AG60" s="1094"/>
      <c r="AH60" s="1094"/>
      <c r="AI60" s="1094"/>
      <c r="AJ60" s="1095"/>
      <c r="AK60" s="1096"/>
      <c r="AL60" s="1091"/>
      <c r="AM60" s="1091"/>
      <c r="AN60" s="1091"/>
      <c r="AO60" s="1091"/>
      <c r="AP60" s="1091"/>
      <c r="AQ60" s="1091"/>
      <c r="AR60" s="1091"/>
      <c r="AS60" s="1091"/>
      <c r="AT60" s="1091"/>
      <c r="AU60" s="1091"/>
      <c r="AV60" s="1091"/>
      <c r="AW60" s="1091"/>
      <c r="AX60" s="1091"/>
      <c r="AY60" s="1091"/>
      <c r="AZ60" s="1097"/>
      <c r="BA60" s="1097"/>
      <c r="BB60" s="1097"/>
      <c r="BC60" s="1097"/>
      <c r="BD60" s="1097"/>
      <c r="BE60" s="1082"/>
      <c r="BF60" s="1082"/>
      <c r="BG60" s="1082"/>
      <c r="BH60" s="1082"/>
      <c r="BI60" s="1083"/>
      <c r="BJ60" s="253"/>
      <c r="BK60" s="253"/>
      <c r="BL60" s="253"/>
      <c r="BM60" s="253"/>
      <c r="BN60" s="253"/>
      <c r="BO60" s="266"/>
      <c r="BP60" s="266"/>
      <c r="BQ60" s="263">
        <v>54</v>
      </c>
      <c r="BR60" s="264"/>
      <c r="BS60" s="1070"/>
      <c r="BT60" s="1071"/>
      <c r="BU60" s="1071"/>
      <c r="BV60" s="1071"/>
      <c r="BW60" s="1071"/>
      <c r="BX60" s="1071"/>
      <c r="BY60" s="1071"/>
      <c r="BZ60" s="1071"/>
      <c r="CA60" s="1071"/>
      <c r="CB60" s="1071"/>
      <c r="CC60" s="1071"/>
      <c r="CD60" s="1071"/>
      <c r="CE60" s="1071"/>
      <c r="CF60" s="1071"/>
      <c r="CG60" s="1072"/>
      <c r="CH60" s="1045"/>
      <c r="CI60" s="1046"/>
      <c r="CJ60" s="1046"/>
      <c r="CK60" s="1046"/>
      <c r="CL60" s="1047"/>
      <c r="CM60" s="1045"/>
      <c r="CN60" s="1046"/>
      <c r="CO60" s="1046"/>
      <c r="CP60" s="1046"/>
      <c r="CQ60" s="1047"/>
      <c r="CR60" s="1045"/>
      <c r="CS60" s="1046"/>
      <c r="CT60" s="1046"/>
      <c r="CU60" s="1046"/>
      <c r="CV60" s="1047"/>
      <c r="CW60" s="1045"/>
      <c r="CX60" s="1046"/>
      <c r="CY60" s="1046"/>
      <c r="CZ60" s="1046"/>
      <c r="DA60" s="1047"/>
      <c r="DB60" s="1045"/>
      <c r="DC60" s="1046"/>
      <c r="DD60" s="1046"/>
      <c r="DE60" s="1046"/>
      <c r="DF60" s="1047"/>
      <c r="DG60" s="1045"/>
      <c r="DH60" s="1046"/>
      <c r="DI60" s="1046"/>
      <c r="DJ60" s="1046"/>
      <c r="DK60" s="1047"/>
      <c r="DL60" s="1045"/>
      <c r="DM60" s="1046"/>
      <c r="DN60" s="1046"/>
      <c r="DO60" s="1046"/>
      <c r="DP60" s="1047"/>
      <c r="DQ60" s="1045"/>
      <c r="DR60" s="1046"/>
      <c r="DS60" s="1046"/>
      <c r="DT60" s="1046"/>
      <c r="DU60" s="1047"/>
      <c r="DV60" s="1048"/>
      <c r="DW60" s="1049"/>
      <c r="DX60" s="1049"/>
      <c r="DY60" s="1049"/>
      <c r="DZ60" s="1050"/>
      <c r="EA60" s="247"/>
    </row>
    <row r="61" spans="1:131" s="248" customFormat="1" ht="26.25" customHeight="1" thickBot="1" x14ac:dyDescent="0.2">
      <c r="A61" s="262">
        <v>34</v>
      </c>
      <c r="B61" s="1087"/>
      <c r="C61" s="1088"/>
      <c r="D61" s="1088"/>
      <c r="E61" s="1088"/>
      <c r="F61" s="1088"/>
      <c r="G61" s="1088"/>
      <c r="H61" s="1088"/>
      <c r="I61" s="1088"/>
      <c r="J61" s="1088"/>
      <c r="K61" s="1088"/>
      <c r="L61" s="1088"/>
      <c r="M61" s="1088"/>
      <c r="N61" s="1088"/>
      <c r="O61" s="1088"/>
      <c r="P61" s="1089"/>
      <c r="Q61" s="1090"/>
      <c r="R61" s="1091"/>
      <c r="S61" s="1091"/>
      <c r="T61" s="1091"/>
      <c r="U61" s="1091"/>
      <c r="V61" s="1091"/>
      <c r="W61" s="1091"/>
      <c r="X61" s="1091"/>
      <c r="Y61" s="1091"/>
      <c r="Z61" s="1091"/>
      <c r="AA61" s="1091"/>
      <c r="AB61" s="1091"/>
      <c r="AC61" s="1091"/>
      <c r="AD61" s="1091"/>
      <c r="AE61" s="1092"/>
      <c r="AF61" s="1093"/>
      <c r="AG61" s="1094"/>
      <c r="AH61" s="1094"/>
      <c r="AI61" s="1094"/>
      <c r="AJ61" s="1095"/>
      <c r="AK61" s="1096"/>
      <c r="AL61" s="1091"/>
      <c r="AM61" s="1091"/>
      <c r="AN61" s="1091"/>
      <c r="AO61" s="1091"/>
      <c r="AP61" s="1091"/>
      <c r="AQ61" s="1091"/>
      <c r="AR61" s="1091"/>
      <c r="AS61" s="1091"/>
      <c r="AT61" s="1091"/>
      <c r="AU61" s="1091"/>
      <c r="AV61" s="1091"/>
      <c r="AW61" s="1091"/>
      <c r="AX61" s="1091"/>
      <c r="AY61" s="1091"/>
      <c r="AZ61" s="1097"/>
      <c r="BA61" s="1097"/>
      <c r="BB61" s="1097"/>
      <c r="BC61" s="1097"/>
      <c r="BD61" s="1097"/>
      <c r="BE61" s="1082"/>
      <c r="BF61" s="1082"/>
      <c r="BG61" s="1082"/>
      <c r="BH61" s="1082"/>
      <c r="BI61" s="1083"/>
      <c r="BJ61" s="253"/>
      <c r="BK61" s="253"/>
      <c r="BL61" s="253"/>
      <c r="BM61" s="253"/>
      <c r="BN61" s="253"/>
      <c r="BO61" s="266"/>
      <c r="BP61" s="266"/>
      <c r="BQ61" s="263">
        <v>55</v>
      </c>
      <c r="BR61" s="264"/>
      <c r="BS61" s="1070"/>
      <c r="BT61" s="1071"/>
      <c r="BU61" s="1071"/>
      <c r="BV61" s="1071"/>
      <c r="BW61" s="1071"/>
      <c r="BX61" s="1071"/>
      <c r="BY61" s="1071"/>
      <c r="BZ61" s="1071"/>
      <c r="CA61" s="1071"/>
      <c r="CB61" s="1071"/>
      <c r="CC61" s="1071"/>
      <c r="CD61" s="1071"/>
      <c r="CE61" s="1071"/>
      <c r="CF61" s="1071"/>
      <c r="CG61" s="1072"/>
      <c r="CH61" s="1045"/>
      <c r="CI61" s="1046"/>
      <c r="CJ61" s="1046"/>
      <c r="CK61" s="1046"/>
      <c r="CL61" s="1047"/>
      <c r="CM61" s="1045"/>
      <c r="CN61" s="1046"/>
      <c r="CO61" s="1046"/>
      <c r="CP61" s="1046"/>
      <c r="CQ61" s="1047"/>
      <c r="CR61" s="1045"/>
      <c r="CS61" s="1046"/>
      <c r="CT61" s="1046"/>
      <c r="CU61" s="1046"/>
      <c r="CV61" s="1047"/>
      <c r="CW61" s="1045"/>
      <c r="CX61" s="1046"/>
      <c r="CY61" s="1046"/>
      <c r="CZ61" s="1046"/>
      <c r="DA61" s="1047"/>
      <c r="DB61" s="1045"/>
      <c r="DC61" s="1046"/>
      <c r="DD61" s="1046"/>
      <c r="DE61" s="1046"/>
      <c r="DF61" s="1047"/>
      <c r="DG61" s="1045"/>
      <c r="DH61" s="1046"/>
      <c r="DI61" s="1046"/>
      <c r="DJ61" s="1046"/>
      <c r="DK61" s="1047"/>
      <c r="DL61" s="1045"/>
      <c r="DM61" s="1046"/>
      <c r="DN61" s="1046"/>
      <c r="DO61" s="1046"/>
      <c r="DP61" s="1047"/>
      <c r="DQ61" s="1045"/>
      <c r="DR61" s="1046"/>
      <c r="DS61" s="1046"/>
      <c r="DT61" s="1046"/>
      <c r="DU61" s="1047"/>
      <c r="DV61" s="1048"/>
      <c r="DW61" s="1049"/>
      <c r="DX61" s="1049"/>
      <c r="DY61" s="1049"/>
      <c r="DZ61" s="1050"/>
      <c r="EA61" s="247"/>
    </row>
    <row r="62" spans="1:131" s="248" customFormat="1" ht="26.25" customHeight="1" x14ac:dyDescent="0.15">
      <c r="A62" s="262">
        <v>35</v>
      </c>
      <c r="B62" s="1087"/>
      <c r="C62" s="1088"/>
      <c r="D62" s="1088"/>
      <c r="E62" s="1088"/>
      <c r="F62" s="1088"/>
      <c r="G62" s="1088"/>
      <c r="H62" s="1088"/>
      <c r="I62" s="1088"/>
      <c r="J62" s="1088"/>
      <c r="K62" s="1088"/>
      <c r="L62" s="1088"/>
      <c r="M62" s="1088"/>
      <c r="N62" s="1088"/>
      <c r="O62" s="1088"/>
      <c r="P62" s="1089"/>
      <c r="Q62" s="1090"/>
      <c r="R62" s="1091"/>
      <c r="S62" s="1091"/>
      <c r="T62" s="1091"/>
      <c r="U62" s="1091"/>
      <c r="V62" s="1091"/>
      <c r="W62" s="1091"/>
      <c r="X62" s="1091"/>
      <c r="Y62" s="1091"/>
      <c r="Z62" s="1091"/>
      <c r="AA62" s="1091"/>
      <c r="AB62" s="1091"/>
      <c r="AC62" s="1091"/>
      <c r="AD62" s="1091"/>
      <c r="AE62" s="1092"/>
      <c r="AF62" s="1093"/>
      <c r="AG62" s="1094"/>
      <c r="AH62" s="1094"/>
      <c r="AI62" s="1094"/>
      <c r="AJ62" s="1095"/>
      <c r="AK62" s="1096"/>
      <c r="AL62" s="1091"/>
      <c r="AM62" s="1091"/>
      <c r="AN62" s="1091"/>
      <c r="AO62" s="1091"/>
      <c r="AP62" s="1091"/>
      <c r="AQ62" s="1091"/>
      <c r="AR62" s="1091"/>
      <c r="AS62" s="1091"/>
      <c r="AT62" s="1091"/>
      <c r="AU62" s="1091"/>
      <c r="AV62" s="1091"/>
      <c r="AW62" s="1091"/>
      <c r="AX62" s="1091"/>
      <c r="AY62" s="1091"/>
      <c r="AZ62" s="1097"/>
      <c r="BA62" s="1097"/>
      <c r="BB62" s="1097"/>
      <c r="BC62" s="1097"/>
      <c r="BD62" s="1097"/>
      <c r="BE62" s="1082"/>
      <c r="BF62" s="1082"/>
      <c r="BG62" s="1082"/>
      <c r="BH62" s="1082"/>
      <c r="BI62" s="1083"/>
      <c r="BJ62" s="1084" t="s">
        <v>409</v>
      </c>
      <c r="BK62" s="1085"/>
      <c r="BL62" s="1085"/>
      <c r="BM62" s="1085"/>
      <c r="BN62" s="1086"/>
      <c r="BO62" s="266"/>
      <c r="BP62" s="266"/>
      <c r="BQ62" s="263">
        <v>56</v>
      </c>
      <c r="BR62" s="264"/>
      <c r="BS62" s="1070"/>
      <c r="BT62" s="1071"/>
      <c r="BU62" s="1071"/>
      <c r="BV62" s="1071"/>
      <c r="BW62" s="1071"/>
      <c r="BX62" s="1071"/>
      <c r="BY62" s="1071"/>
      <c r="BZ62" s="1071"/>
      <c r="CA62" s="1071"/>
      <c r="CB62" s="1071"/>
      <c r="CC62" s="1071"/>
      <c r="CD62" s="1071"/>
      <c r="CE62" s="1071"/>
      <c r="CF62" s="1071"/>
      <c r="CG62" s="1072"/>
      <c r="CH62" s="1045"/>
      <c r="CI62" s="1046"/>
      <c r="CJ62" s="1046"/>
      <c r="CK62" s="1046"/>
      <c r="CL62" s="1047"/>
      <c r="CM62" s="1045"/>
      <c r="CN62" s="1046"/>
      <c r="CO62" s="1046"/>
      <c r="CP62" s="1046"/>
      <c r="CQ62" s="1047"/>
      <c r="CR62" s="1045"/>
      <c r="CS62" s="1046"/>
      <c r="CT62" s="1046"/>
      <c r="CU62" s="1046"/>
      <c r="CV62" s="1047"/>
      <c r="CW62" s="1045"/>
      <c r="CX62" s="1046"/>
      <c r="CY62" s="1046"/>
      <c r="CZ62" s="1046"/>
      <c r="DA62" s="1047"/>
      <c r="DB62" s="1045"/>
      <c r="DC62" s="1046"/>
      <c r="DD62" s="1046"/>
      <c r="DE62" s="1046"/>
      <c r="DF62" s="1047"/>
      <c r="DG62" s="1045"/>
      <c r="DH62" s="1046"/>
      <c r="DI62" s="1046"/>
      <c r="DJ62" s="1046"/>
      <c r="DK62" s="1047"/>
      <c r="DL62" s="1045"/>
      <c r="DM62" s="1046"/>
      <c r="DN62" s="1046"/>
      <c r="DO62" s="1046"/>
      <c r="DP62" s="1047"/>
      <c r="DQ62" s="1045"/>
      <c r="DR62" s="1046"/>
      <c r="DS62" s="1046"/>
      <c r="DT62" s="1046"/>
      <c r="DU62" s="1047"/>
      <c r="DV62" s="1048"/>
      <c r="DW62" s="1049"/>
      <c r="DX62" s="1049"/>
      <c r="DY62" s="1049"/>
      <c r="DZ62" s="1050"/>
      <c r="EA62" s="247"/>
    </row>
    <row r="63" spans="1:131" s="248" customFormat="1" ht="26.25" customHeight="1" thickBot="1" x14ac:dyDescent="0.2">
      <c r="A63" s="265" t="s">
        <v>387</v>
      </c>
      <c r="B63" s="999" t="s">
        <v>410</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78"/>
      <c r="AF63" s="1079">
        <v>1147</v>
      </c>
      <c r="AG63" s="1014"/>
      <c r="AH63" s="1014"/>
      <c r="AI63" s="1014"/>
      <c r="AJ63" s="1080"/>
      <c r="AK63" s="1081"/>
      <c r="AL63" s="1018"/>
      <c r="AM63" s="1018"/>
      <c r="AN63" s="1018"/>
      <c r="AO63" s="1018"/>
      <c r="AP63" s="1014"/>
      <c r="AQ63" s="1014"/>
      <c r="AR63" s="1014"/>
      <c r="AS63" s="1014"/>
      <c r="AT63" s="1014"/>
      <c r="AU63" s="1014"/>
      <c r="AV63" s="1014"/>
      <c r="AW63" s="1014"/>
      <c r="AX63" s="1014"/>
      <c r="AY63" s="1014"/>
      <c r="AZ63" s="1075"/>
      <c r="BA63" s="1075"/>
      <c r="BB63" s="1075"/>
      <c r="BC63" s="1075"/>
      <c r="BD63" s="1075"/>
      <c r="BE63" s="1015"/>
      <c r="BF63" s="1015"/>
      <c r="BG63" s="1015"/>
      <c r="BH63" s="1015"/>
      <c r="BI63" s="1016"/>
      <c r="BJ63" s="1076" t="s">
        <v>411</v>
      </c>
      <c r="BK63" s="1006"/>
      <c r="BL63" s="1006"/>
      <c r="BM63" s="1006"/>
      <c r="BN63" s="1077"/>
      <c r="BO63" s="266"/>
      <c r="BP63" s="266"/>
      <c r="BQ63" s="263">
        <v>57</v>
      </c>
      <c r="BR63" s="264"/>
      <c r="BS63" s="1070"/>
      <c r="BT63" s="1071"/>
      <c r="BU63" s="1071"/>
      <c r="BV63" s="1071"/>
      <c r="BW63" s="1071"/>
      <c r="BX63" s="1071"/>
      <c r="BY63" s="1071"/>
      <c r="BZ63" s="1071"/>
      <c r="CA63" s="1071"/>
      <c r="CB63" s="1071"/>
      <c r="CC63" s="1071"/>
      <c r="CD63" s="1071"/>
      <c r="CE63" s="1071"/>
      <c r="CF63" s="1071"/>
      <c r="CG63" s="1072"/>
      <c r="CH63" s="1045"/>
      <c r="CI63" s="1046"/>
      <c r="CJ63" s="1046"/>
      <c r="CK63" s="1046"/>
      <c r="CL63" s="1047"/>
      <c r="CM63" s="1045"/>
      <c r="CN63" s="1046"/>
      <c r="CO63" s="1046"/>
      <c r="CP63" s="1046"/>
      <c r="CQ63" s="1047"/>
      <c r="CR63" s="1045"/>
      <c r="CS63" s="1046"/>
      <c r="CT63" s="1046"/>
      <c r="CU63" s="1046"/>
      <c r="CV63" s="1047"/>
      <c r="CW63" s="1045"/>
      <c r="CX63" s="1046"/>
      <c r="CY63" s="1046"/>
      <c r="CZ63" s="1046"/>
      <c r="DA63" s="1047"/>
      <c r="DB63" s="1045"/>
      <c r="DC63" s="1046"/>
      <c r="DD63" s="1046"/>
      <c r="DE63" s="1046"/>
      <c r="DF63" s="1047"/>
      <c r="DG63" s="1045"/>
      <c r="DH63" s="1046"/>
      <c r="DI63" s="1046"/>
      <c r="DJ63" s="1046"/>
      <c r="DK63" s="1047"/>
      <c r="DL63" s="1045"/>
      <c r="DM63" s="1046"/>
      <c r="DN63" s="1046"/>
      <c r="DO63" s="1046"/>
      <c r="DP63" s="1047"/>
      <c r="DQ63" s="1045"/>
      <c r="DR63" s="1046"/>
      <c r="DS63" s="1046"/>
      <c r="DT63" s="1046"/>
      <c r="DU63" s="1047"/>
      <c r="DV63" s="1048"/>
      <c r="DW63" s="1049"/>
      <c r="DX63" s="1049"/>
      <c r="DY63" s="1049"/>
      <c r="DZ63" s="105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70"/>
      <c r="BT64" s="1071"/>
      <c r="BU64" s="1071"/>
      <c r="BV64" s="1071"/>
      <c r="BW64" s="1071"/>
      <c r="BX64" s="1071"/>
      <c r="BY64" s="1071"/>
      <c r="BZ64" s="1071"/>
      <c r="CA64" s="1071"/>
      <c r="CB64" s="1071"/>
      <c r="CC64" s="1071"/>
      <c r="CD64" s="1071"/>
      <c r="CE64" s="1071"/>
      <c r="CF64" s="1071"/>
      <c r="CG64" s="1072"/>
      <c r="CH64" s="1045"/>
      <c r="CI64" s="1046"/>
      <c r="CJ64" s="1046"/>
      <c r="CK64" s="1046"/>
      <c r="CL64" s="1047"/>
      <c r="CM64" s="1045"/>
      <c r="CN64" s="1046"/>
      <c r="CO64" s="1046"/>
      <c r="CP64" s="1046"/>
      <c r="CQ64" s="1047"/>
      <c r="CR64" s="1045"/>
      <c r="CS64" s="1046"/>
      <c r="CT64" s="1046"/>
      <c r="CU64" s="1046"/>
      <c r="CV64" s="1047"/>
      <c r="CW64" s="1045"/>
      <c r="CX64" s="1046"/>
      <c r="CY64" s="1046"/>
      <c r="CZ64" s="1046"/>
      <c r="DA64" s="1047"/>
      <c r="DB64" s="1045"/>
      <c r="DC64" s="1046"/>
      <c r="DD64" s="1046"/>
      <c r="DE64" s="1046"/>
      <c r="DF64" s="1047"/>
      <c r="DG64" s="1045"/>
      <c r="DH64" s="1046"/>
      <c r="DI64" s="1046"/>
      <c r="DJ64" s="1046"/>
      <c r="DK64" s="1047"/>
      <c r="DL64" s="1045"/>
      <c r="DM64" s="1046"/>
      <c r="DN64" s="1046"/>
      <c r="DO64" s="1046"/>
      <c r="DP64" s="1047"/>
      <c r="DQ64" s="1045"/>
      <c r="DR64" s="1046"/>
      <c r="DS64" s="1046"/>
      <c r="DT64" s="1046"/>
      <c r="DU64" s="1047"/>
      <c r="DV64" s="1048"/>
      <c r="DW64" s="1049"/>
      <c r="DX64" s="1049"/>
      <c r="DY64" s="1049"/>
      <c r="DZ64" s="1050"/>
      <c r="EA64" s="247"/>
    </row>
    <row r="65" spans="1:131" s="248" customFormat="1" ht="26.25" customHeight="1" thickBot="1" x14ac:dyDescent="0.2">
      <c r="A65" s="253" t="s">
        <v>412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70"/>
      <c r="BT65" s="1071"/>
      <c r="BU65" s="1071"/>
      <c r="BV65" s="1071"/>
      <c r="BW65" s="1071"/>
      <c r="BX65" s="1071"/>
      <c r="BY65" s="1071"/>
      <c r="BZ65" s="1071"/>
      <c r="CA65" s="1071"/>
      <c r="CB65" s="1071"/>
      <c r="CC65" s="1071"/>
      <c r="CD65" s="1071"/>
      <c r="CE65" s="1071"/>
      <c r="CF65" s="1071"/>
      <c r="CG65" s="1072"/>
      <c r="CH65" s="1045"/>
      <c r="CI65" s="1046"/>
      <c r="CJ65" s="1046"/>
      <c r="CK65" s="1046"/>
      <c r="CL65" s="1047"/>
      <c r="CM65" s="1045"/>
      <c r="CN65" s="1046"/>
      <c r="CO65" s="1046"/>
      <c r="CP65" s="1046"/>
      <c r="CQ65" s="1047"/>
      <c r="CR65" s="1045"/>
      <c r="CS65" s="1046"/>
      <c r="CT65" s="1046"/>
      <c r="CU65" s="1046"/>
      <c r="CV65" s="1047"/>
      <c r="CW65" s="1045"/>
      <c r="CX65" s="1046"/>
      <c r="CY65" s="1046"/>
      <c r="CZ65" s="1046"/>
      <c r="DA65" s="1047"/>
      <c r="DB65" s="1045"/>
      <c r="DC65" s="1046"/>
      <c r="DD65" s="1046"/>
      <c r="DE65" s="1046"/>
      <c r="DF65" s="1047"/>
      <c r="DG65" s="1045"/>
      <c r="DH65" s="1046"/>
      <c r="DI65" s="1046"/>
      <c r="DJ65" s="1046"/>
      <c r="DK65" s="1047"/>
      <c r="DL65" s="1045"/>
      <c r="DM65" s="1046"/>
      <c r="DN65" s="1046"/>
      <c r="DO65" s="1046"/>
      <c r="DP65" s="1047"/>
      <c r="DQ65" s="1045"/>
      <c r="DR65" s="1046"/>
      <c r="DS65" s="1046"/>
      <c r="DT65" s="1046"/>
      <c r="DU65" s="1047"/>
      <c r="DV65" s="1048"/>
      <c r="DW65" s="1049"/>
      <c r="DX65" s="1049"/>
      <c r="DY65" s="1049"/>
      <c r="DZ65" s="1050"/>
      <c r="EA65" s="247"/>
    </row>
    <row r="66" spans="1:131" s="248" customFormat="1" ht="26.25" customHeight="1" x14ac:dyDescent="0.15">
      <c r="A66" s="1051" t="s">
        <v>413</v>
      </c>
      <c r="B66" s="1052"/>
      <c r="C66" s="1052"/>
      <c r="D66" s="1052"/>
      <c r="E66" s="1052"/>
      <c r="F66" s="1052"/>
      <c r="G66" s="1052"/>
      <c r="H66" s="1052"/>
      <c r="I66" s="1052"/>
      <c r="J66" s="1052"/>
      <c r="K66" s="1052"/>
      <c r="L66" s="1052"/>
      <c r="M66" s="1052"/>
      <c r="N66" s="1052"/>
      <c r="O66" s="1052"/>
      <c r="P66" s="1053"/>
      <c r="Q66" s="1057" t="s">
        <v>414</v>
      </c>
      <c r="R66" s="1058"/>
      <c r="S66" s="1058"/>
      <c r="T66" s="1058"/>
      <c r="U66" s="1059"/>
      <c r="V66" s="1057" t="s">
        <v>415</v>
      </c>
      <c r="W66" s="1058"/>
      <c r="X66" s="1058"/>
      <c r="Y66" s="1058"/>
      <c r="Z66" s="1059"/>
      <c r="AA66" s="1057" t="s">
        <v>416</v>
      </c>
      <c r="AB66" s="1058"/>
      <c r="AC66" s="1058"/>
      <c r="AD66" s="1058"/>
      <c r="AE66" s="1059"/>
      <c r="AF66" s="1063" t="s">
        <v>417</v>
      </c>
      <c r="AG66" s="1064"/>
      <c r="AH66" s="1064"/>
      <c r="AI66" s="1064"/>
      <c r="AJ66" s="1065"/>
      <c r="AK66" s="1057" t="s">
        <v>418</v>
      </c>
      <c r="AL66" s="1052"/>
      <c r="AM66" s="1052"/>
      <c r="AN66" s="1052"/>
      <c r="AO66" s="1053"/>
      <c r="AP66" s="1057" t="s">
        <v>419</v>
      </c>
      <c r="AQ66" s="1058"/>
      <c r="AR66" s="1058"/>
      <c r="AS66" s="1058"/>
      <c r="AT66" s="1059"/>
      <c r="AU66" s="1057" t="s">
        <v>420</v>
      </c>
      <c r="AV66" s="1058"/>
      <c r="AW66" s="1058"/>
      <c r="AX66" s="1058"/>
      <c r="AY66" s="1059"/>
      <c r="AZ66" s="1057" t="s">
        <v>375</v>
      </c>
      <c r="BA66" s="1058"/>
      <c r="BB66" s="1058"/>
      <c r="BC66" s="1058"/>
      <c r="BD66" s="1073"/>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4"/>
      <c r="B67" s="1055"/>
      <c r="C67" s="1055"/>
      <c r="D67" s="1055"/>
      <c r="E67" s="1055"/>
      <c r="F67" s="1055"/>
      <c r="G67" s="1055"/>
      <c r="H67" s="1055"/>
      <c r="I67" s="1055"/>
      <c r="J67" s="1055"/>
      <c r="K67" s="1055"/>
      <c r="L67" s="1055"/>
      <c r="M67" s="1055"/>
      <c r="N67" s="1055"/>
      <c r="O67" s="1055"/>
      <c r="P67" s="1056"/>
      <c r="Q67" s="1060"/>
      <c r="R67" s="1061"/>
      <c r="S67" s="1061"/>
      <c r="T67" s="1061"/>
      <c r="U67" s="1062"/>
      <c r="V67" s="1060"/>
      <c r="W67" s="1061"/>
      <c r="X67" s="1061"/>
      <c r="Y67" s="1061"/>
      <c r="Z67" s="1062"/>
      <c r="AA67" s="1060"/>
      <c r="AB67" s="1061"/>
      <c r="AC67" s="1061"/>
      <c r="AD67" s="1061"/>
      <c r="AE67" s="1062"/>
      <c r="AF67" s="1066"/>
      <c r="AG67" s="1067"/>
      <c r="AH67" s="1067"/>
      <c r="AI67" s="1067"/>
      <c r="AJ67" s="1068"/>
      <c r="AK67" s="1069"/>
      <c r="AL67" s="1055"/>
      <c r="AM67" s="1055"/>
      <c r="AN67" s="1055"/>
      <c r="AO67" s="1056"/>
      <c r="AP67" s="1060"/>
      <c r="AQ67" s="1061"/>
      <c r="AR67" s="1061"/>
      <c r="AS67" s="1061"/>
      <c r="AT67" s="1062"/>
      <c r="AU67" s="1060"/>
      <c r="AV67" s="1061"/>
      <c r="AW67" s="1061"/>
      <c r="AX67" s="1061"/>
      <c r="AY67" s="1062"/>
      <c r="AZ67" s="1060"/>
      <c r="BA67" s="1061"/>
      <c r="BB67" s="1061"/>
      <c r="BC67" s="1061"/>
      <c r="BD67" s="1074"/>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1" t="s">
        <v>587</v>
      </c>
      <c r="C68" s="1042"/>
      <c r="D68" s="1042"/>
      <c r="E68" s="1042"/>
      <c r="F68" s="1042"/>
      <c r="G68" s="1042"/>
      <c r="H68" s="1042"/>
      <c r="I68" s="1042"/>
      <c r="J68" s="1042"/>
      <c r="K68" s="1042"/>
      <c r="L68" s="1042"/>
      <c r="M68" s="1042"/>
      <c r="N68" s="1042"/>
      <c r="O68" s="1042"/>
      <c r="P68" s="1043"/>
      <c r="Q68" s="1044">
        <v>9132</v>
      </c>
      <c r="R68" s="1038"/>
      <c r="S68" s="1038"/>
      <c r="T68" s="1038"/>
      <c r="U68" s="1038"/>
      <c r="V68" s="1038">
        <v>7684</v>
      </c>
      <c r="W68" s="1038"/>
      <c r="X68" s="1038"/>
      <c r="Y68" s="1038"/>
      <c r="Z68" s="1038"/>
      <c r="AA68" s="1038">
        <v>1448</v>
      </c>
      <c r="AB68" s="1038"/>
      <c r="AC68" s="1038"/>
      <c r="AD68" s="1038"/>
      <c r="AE68" s="1038"/>
      <c r="AF68" s="1038">
        <v>1448</v>
      </c>
      <c r="AG68" s="1038"/>
      <c r="AH68" s="1038"/>
      <c r="AI68" s="1038"/>
      <c r="AJ68" s="1038"/>
      <c r="AK68" s="1038">
        <v>725</v>
      </c>
      <c r="AL68" s="1038"/>
      <c r="AM68" s="1038"/>
      <c r="AN68" s="1038"/>
      <c r="AO68" s="1038"/>
      <c r="AP68" s="1038" t="s">
        <v>592</v>
      </c>
      <c r="AQ68" s="1038"/>
      <c r="AR68" s="1038"/>
      <c r="AS68" s="1038"/>
      <c r="AT68" s="1038"/>
      <c r="AU68" s="1038" t="s">
        <v>592</v>
      </c>
      <c r="AV68" s="1038"/>
      <c r="AW68" s="1038"/>
      <c r="AX68" s="1038"/>
      <c r="AY68" s="1038"/>
      <c r="AZ68" s="1039"/>
      <c r="BA68" s="1039"/>
      <c r="BB68" s="1039"/>
      <c r="BC68" s="1039"/>
      <c r="BD68" s="1040"/>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37" t="s">
        <v>593</v>
      </c>
      <c r="C69" s="1030"/>
      <c r="D69" s="1030"/>
      <c r="E69" s="1030"/>
      <c r="F69" s="1030"/>
      <c r="G69" s="1030"/>
      <c r="H69" s="1030"/>
      <c r="I69" s="1030"/>
      <c r="J69" s="1030"/>
      <c r="K69" s="1030"/>
      <c r="L69" s="1030"/>
      <c r="M69" s="1030"/>
      <c r="N69" s="1030"/>
      <c r="O69" s="1030"/>
      <c r="P69" s="1031"/>
      <c r="Q69" s="1032">
        <v>308</v>
      </c>
      <c r="R69" s="1026"/>
      <c r="S69" s="1026"/>
      <c r="T69" s="1026"/>
      <c r="U69" s="1026"/>
      <c r="V69" s="1026">
        <v>254</v>
      </c>
      <c r="W69" s="1026"/>
      <c r="X69" s="1026"/>
      <c r="Y69" s="1026"/>
      <c r="Z69" s="1026"/>
      <c r="AA69" s="1026">
        <v>54</v>
      </c>
      <c r="AB69" s="1026"/>
      <c r="AC69" s="1026"/>
      <c r="AD69" s="1026"/>
      <c r="AE69" s="1026"/>
      <c r="AF69" s="1026">
        <v>54</v>
      </c>
      <c r="AG69" s="1026"/>
      <c r="AH69" s="1026"/>
      <c r="AI69" s="1026"/>
      <c r="AJ69" s="1026"/>
      <c r="AK69" s="1026" t="s">
        <v>592</v>
      </c>
      <c r="AL69" s="1026"/>
      <c r="AM69" s="1026"/>
      <c r="AN69" s="1026"/>
      <c r="AO69" s="1026"/>
      <c r="AP69" s="1026" t="s">
        <v>592</v>
      </c>
      <c r="AQ69" s="1026"/>
      <c r="AR69" s="1026"/>
      <c r="AS69" s="1026"/>
      <c r="AT69" s="1026"/>
      <c r="AU69" s="1026" t="s">
        <v>592</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37" t="s">
        <v>594</v>
      </c>
      <c r="C70" s="1030"/>
      <c r="D70" s="1030"/>
      <c r="E70" s="1030"/>
      <c r="F70" s="1030"/>
      <c r="G70" s="1030"/>
      <c r="H70" s="1030"/>
      <c r="I70" s="1030"/>
      <c r="J70" s="1030"/>
      <c r="K70" s="1030"/>
      <c r="L70" s="1030"/>
      <c r="M70" s="1030"/>
      <c r="N70" s="1030"/>
      <c r="O70" s="1030"/>
      <c r="P70" s="1031"/>
      <c r="Q70" s="1032">
        <v>296028</v>
      </c>
      <c r="R70" s="1026"/>
      <c r="S70" s="1026"/>
      <c r="T70" s="1026"/>
      <c r="U70" s="1026"/>
      <c r="V70" s="1026">
        <v>287668</v>
      </c>
      <c r="W70" s="1026"/>
      <c r="X70" s="1026"/>
      <c r="Y70" s="1026"/>
      <c r="Z70" s="1026"/>
      <c r="AA70" s="1026">
        <v>8361</v>
      </c>
      <c r="AB70" s="1026"/>
      <c r="AC70" s="1026"/>
      <c r="AD70" s="1026"/>
      <c r="AE70" s="1026"/>
      <c r="AF70" s="1026">
        <v>8361</v>
      </c>
      <c r="AG70" s="1026"/>
      <c r="AH70" s="1026"/>
      <c r="AI70" s="1026"/>
      <c r="AJ70" s="1026"/>
      <c r="AK70" s="1026" t="s">
        <v>592</v>
      </c>
      <c r="AL70" s="1026"/>
      <c r="AM70" s="1026"/>
      <c r="AN70" s="1026"/>
      <c r="AO70" s="1026"/>
      <c r="AP70" s="1026" t="s">
        <v>592</v>
      </c>
      <c r="AQ70" s="1026"/>
      <c r="AR70" s="1026"/>
      <c r="AS70" s="1026"/>
      <c r="AT70" s="1026"/>
      <c r="AU70" s="1026" t="s">
        <v>592</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588</v>
      </c>
      <c r="C71" s="1030"/>
      <c r="D71" s="1030"/>
      <c r="E71" s="1030"/>
      <c r="F71" s="1030"/>
      <c r="G71" s="1030"/>
      <c r="H71" s="1030"/>
      <c r="I71" s="1030"/>
      <c r="J71" s="1030"/>
      <c r="K71" s="1030"/>
      <c r="L71" s="1030"/>
      <c r="M71" s="1030"/>
      <c r="N71" s="1030"/>
      <c r="O71" s="1030"/>
      <c r="P71" s="1031"/>
      <c r="Q71" s="1032">
        <v>608</v>
      </c>
      <c r="R71" s="1026"/>
      <c r="S71" s="1026"/>
      <c r="T71" s="1026"/>
      <c r="U71" s="1026"/>
      <c r="V71" s="1026">
        <v>580</v>
      </c>
      <c r="W71" s="1026"/>
      <c r="X71" s="1026"/>
      <c r="Y71" s="1026"/>
      <c r="Z71" s="1026"/>
      <c r="AA71" s="1026">
        <v>29</v>
      </c>
      <c r="AB71" s="1026"/>
      <c r="AC71" s="1026"/>
      <c r="AD71" s="1026"/>
      <c r="AE71" s="1026"/>
      <c r="AF71" s="1026">
        <v>29</v>
      </c>
      <c r="AG71" s="1026"/>
      <c r="AH71" s="1026"/>
      <c r="AI71" s="1026"/>
      <c r="AJ71" s="1026"/>
      <c r="AK71" s="1026" t="s">
        <v>522</v>
      </c>
      <c r="AL71" s="1026"/>
      <c r="AM71" s="1026"/>
      <c r="AN71" s="1026"/>
      <c r="AO71" s="1026"/>
      <c r="AP71" s="1026">
        <v>53</v>
      </c>
      <c r="AQ71" s="1026"/>
      <c r="AR71" s="1026"/>
      <c r="AS71" s="1026"/>
      <c r="AT71" s="1026"/>
      <c r="AU71" s="1026" t="s">
        <v>592</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t="s">
        <v>589</v>
      </c>
      <c r="C72" s="1030"/>
      <c r="D72" s="1030"/>
      <c r="E72" s="1030"/>
      <c r="F72" s="1030"/>
      <c r="G72" s="1030"/>
      <c r="H72" s="1030"/>
      <c r="I72" s="1030"/>
      <c r="J72" s="1030"/>
      <c r="K72" s="1030"/>
      <c r="L72" s="1030"/>
      <c r="M72" s="1030"/>
      <c r="N72" s="1030"/>
      <c r="O72" s="1030"/>
      <c r="P72" s="1031"/>
      <c r="Q72" s="1032">
        <v>212</v>
      </c>
      <c r="R72" s="1026"/>
      <c r="S72" s="1026"/>
      <c r="T72" s="1026"/>
      <c r="U72" s="1026"/>
      <c r="V72" s="1026">
        <v>184</v>
      </c>
      <c r="W72" s="1026"/>
      <c r="X72" s="1026"/>
      <c r="Y72" s="1026"/>
      <c r="Z72" s="1026"/>
      <c r="AA72" s="1026">
        <v>29</v>
      </c>
      <c r="AB72" s="1026"/>
      <c r="AC72" s="1026"/>
      <c r="AD72" s="1026"/>
      <c r="AE72" s="1026"/>
      <c r="AF72" s="1026">
        <v>29</v>
      </c>
      <c r="AG72" s="1026"/>
      <c r="AH72" s="1026"/>
      <c r="AI72" s="1026"/>
      <c r="AJ72" s="1026"/>
      <c r="AK72" s="1026">
        <v>10</v>
      </c>
      <c r="AL72" s="1026"/>
      <c r="AM72" s="1026"/>
      <c r="AN72" s="1026"/>
      <c r="AO72" s="1026"/>
      <c r="AP72" s="1026" t="s">
        <v>592</v>
      </c>
      <c r="AQ72" s="1026"/>
      <c r="AR72" s="1026"/>
      <c r="AS72" s="1026"/>
      <c r="AT72" s="1026"/>
      <c r="AU72" s="1026" t="s">
        <v>592</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t="s">
        <v>590</v>
      </c>
      <c r="C73" s="1030"/>
      <c r="D73" s="1030"/>
      <c r="E73" s="1030"/>
      <c r="F73" s="1030"/>
      <c r="G73" s="1030"/>
      <c r="H73" s="1030"/>
      <c r="I73" s="1030"/>
      <c r="J73" s="1030"/>
      <c r="K73" s="1030"/>
      <c r="L73" s="1030"/>
      <c r="M73" s="1030"/>
      <c r="N73" s="1030"/>
      <c r="O73" s="1030"/>
      <c r="P73" s="1031"/>
      <c r="Q73" s="1032">
        <v>68</v>
      </c>
      <c r="R73" s="1026"/>
      <c r="S73" s="1026"/>
      <c r="T73" s="1026"/>
      <c r="U73" s="1026"/>
      <c r="V73" s="1026">
        <v>60</v>
      </c>
      <c r="W73" s="1026"/>
      <c r="X73" s="1026"/>
      <c r="Y73" s="1026"/>
      <c r="Z73" s="1026"/>
      <c r="AA73" s="1026">
        <v>9</v>
      </c>
      <c r="AB73" s="1026"/>
      <c r="AC73" s="1026"/>
      <c r="AD73" s="1026"/>
      <c r="AE73" s="1026"/>
      <c r="AF73" s="1026">
        <v>9</v>
      </c>
      <c r="AG73" s="1026"/>
      <c r="AH73" s="1026"/>
      <c r="AI73" s="1026"/>
      <c r="AJ73" s="1026"/>
      <c r="AK73" s="1026" t="s">
        <v>592</v>
      </c>
      <c r="AL73" s="1026"/>
      <c r="AM73" s="1026"/>
      <c r="AN73" s="1026"/>
      <c r="AO73" s="1026"/>
      <c r="AP73" s="1026" t="s">
        <v>592</v>
      </c>
      <c r="AQ73" s="1026"/>
      <c r="AR73" s="1026"/>
      <c r="AS73" s="1026"/>
      <c r="AT73" s="1026"/>
      <c r="AU73" s="1026" t="s">
        <v>592</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c r="C74" s="1030"/>
      <c r="D74" s="1030"/>
      <c r="E74" s="1030"/>
      <c r="F74" s="1030"/>
      <c r="G74" s="1030"/>
      <c r="H74" s="1030"/>
      <c r="I74" s="1030"/>
      <c r="J74" s="1030"/>
      <c r="K74" s="1030"/>
      <c r="L74" s="1030"/>
      <c r="M74" s="1030"/>
      <c r="N74" s="1030"/>
      <c r="O74" s="1030"/>
      <c r="P74" s="1031"/>
      <c r="Q74" s="1032"/>
      <c r="R74" s="1026"/>
      <c r="S74" s="1026"/>
      <c r="T74" s="1026"/>
      <c r="U74" s="1026"/>
      <c r="V74" s="1026"/>
      <c r="W74" s="1026"/>
      <c r="X74" s="1026"/>
      <c r="Y74" s="1026"/>
      <c r="Z74" s="1026"/>
      <c r="AA74" s="1026"/>
      <c r="AB74" s="1026"/>
      <c r="AC74" s="1026"/>
      <c r="AD74" s="1026"/>
      <c r="AE74" s="1026"/>
      <c r="AF74" s="1026"/>
      <c r="AG74" s="1026"/>
      <c r="AH74" s="1026"/>
      <c r="AI74" s="1026"/>
      <c r="AJ74" s="1026"/>
      <c r="AK74" s="1026"/>
      <c r="AL74" s="1026"/>
      <c r="AM74" s="1026"/>
      <c r="AN74" s="1026"/>
      <c r="AO74" s="1026"/>
      <c r="AP74" s="1026"/>
      <c r="AQ74" s="1026"/>
      <c r="AR74" s="1026"/>
      <c r="AS74" s="1026"/>
      <c r="AT74" s="1026"/>
      <c r="AU74" s="1026"/>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c r="C75" s="1030"/>
      <c r="D75" s="1030"/>
      <c r="E75" s="1030"/>
      <c r="F75" s="1030"/>
      <c r="G75" s="1030"/>
      <c r="H75" s="1030"/>
      <c r="I75" s="1030"/>
      <c r="J75" s="1030"/>
      <c r="K75" s="1030"/>
      <c r="L75" s="1030"/>
      <c r="M75" s="1030"/>
      <c r="N75" s="1030"/>
      <c r="O75" s="1030"/>
      <c r="P75" s="1031"/>
      <c r="Q75" s="1033"/>
      <c r="R75" s="1034"/>
      <c r="S75" s="1034"/>
      <c r="T75" s="1034"/>
      <c r="U75" s="1035"/>
      <c r="V75" s="1036"/>
      <c r="W75" s="1034"/>
      <c r="X75" s="1034"/>
      <c r="Y75" s="1034"/>
      <c r="Z75" s="1035"/>
      <c r="AA75" s="1036"/>
      <c r="AB75" s="1034"/>
      <c r="AC75" s="1034"/>
      <c r="AD75" s="1034"/>
      <c r="AE75" s="1035"/>
      <c r="AF75" s="1036"/>
      <c r="AG75" s="1034"/>
      <c r="AH75" s="1034"/>
      <c r="AI75" s="1034"/>
      <c r="AJ75" s="1035"/>
      <c r="AK75" s="1036"/>
      <c r="AL75" s="1034"/>
      <c r="AM75" s="1034"/>
      <c r="AN75" s="1034"/>
      <c r="AO75" s="1035"/>
      <c r="AP75" s="1036"/>
      <c r="AQ75" s="1034"/>
      <c r="AR75" s="1034"/>
      <c r="AS75" s="1034"/>
      <c r="AT75" s="1035"/>
      <c r="AU75" s="1036"/>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387</v>
      </c>
      <c r="B88" s="999" t="s">
        <v>421</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c r="AG88" s="1014"/>
      <c r="AH88" s="1014"/>
      <c r="AI88" s="1014"/>
      <c r="AJ88" s="1014"/>
      <c r="AK88" s="1018"/>
      <c r="AL88" s="1018"/>
      <c r="AM88" s="1018"/>
      <c r="AN88" s="1018"/>
      <c r="AO88" s="1018"/>
      <c r="AP88" s="1014"/>
      <c r="AQ88" s="1014"/>
      <c r="AR88" s="1014"/>
      <c r="AS88" s="1014"/>
      <c r="AT88" s="1014"/>
      <c r="AU88" s="1014"/>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387</v>
      </c>
      <c r="BR102" s="999" t="s">
        <v>422</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c r="CS102" s="1006"/>
      <c r="CT102" s="1006"/>
      <c r="CU102" s="1006"/>
      <c r="CV102" s="1007"/>
      <c r="CW102" s="1005"/>
      <c r="CX102" s="1006"/>
      <c r="CY102" s="1006"/>
      <c r="CZ102" s="1006"/>
      <c r="DA102" s="1007"/>
      <c r="DB102" s="1005"/>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423</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424</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425</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426</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427</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428</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429</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430</v>
      </c>
      <c r="AB109" s="949"/>
      <c r="AC109" s="949"/>
      <c r="AD109" s="949"/>
      <c r="AE109" s="950"/>
      <c r="AF109" s="951" t="s">
        <v>305</v>
      </c>
      <c r="AG109" s="949"/>
      <c r="AH109" s="949"/>
      <c r="AI109" s="949"/>
      <c r="AJ109" s="950"/>
      <c r="AK109" s="951" t="s">
        <v>304</v>
      </c>
      <c r="AL109" s="949"/>
      <c r="AM109" s="949"/>
      <c r="AN109" s="949"/>
      <c r="AO109" s="950"/>
      <c r="AP109" s="951" t="s">
        <v>431</v>
      </c>
      <c r="AQ109" s="949"/>
      <c r="AR109" s="949"/>
      <c r="AS109" s="949"/>
      <c r="AT109" s="980"/>
      <c r="AU109" s="948" t="s">
        <v>429</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430</v>
      </c>
      <c r="BR109" s="949"/>
      <c r="BS109" s="949"/>
      <c r="BT109" s="949"/>
      <c r="BU109" s="950"/>
      <c r="BV109" s="951" t="s">
        <v>305</v>
      </c>
      <c r="BW109" s="949"/>
      <c r="BX109" s="949"/>
      <c r="BY109" s="949"/>
      <c r="BZ109" s="950"/>
      <c r="CA109" s="951" t="s">
        <v>304</v>
      </c>
      <c r="CB109" s="949"/>
      <c r="CC109" s="949"/>
      <c r="CD109" s="949"/>
      <c r="CE109" s="950"/>
      <c r="CF109" s="987" t="s">
        <v>431</v>
      </c>
      <c r="CG109" s="987"/>
      <c r="CH109" s="987"/>
      <c r="CI109" s="987"/>
      <c r="CJ109" s="987"/>
      <c r="CK109" s="951" t="s">
        <v>432</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430</v>
      </c>
      <c r="DH109" s="949"/>
      <c r="DI109" s="949"/>
      <c r="DJ109" s="949"/>
      <c r="DK109" s="950"/>
      <c r="DL109" s="951" t="s">
        <v>305</v>
      </c>
      <c r="DM109" s="949"/>
      <c r="DN109" s="949"/>
      <c r="DO109" s="949"/>
      <c r="DP109" s="950"/>
      <c r="DQ109" s="951" t="s">
        <v>304</v>
      </c>
      <c r="DR109" s="949"/>
      <c r="DS109" s="949"/>
      <c r="DT109" s="949"/>
      <c r="DU109" s="950"/>
      <c r="DV109" s="951" t="s">
        <v>431</v>
      </c>
      <c r="DW109" s="949"/>
      <c r="DX109" s="949"/>
      <c r="DY109" s="949"/>
      <c r="DZ109" s="980"/>
    </row>
    <row r="110" spans="1:131" s="247" customFormat="1" ht="26.25" customHeight="1" x14ac:dyDescent="0.15">
      <c r="A110" s="851" t="s">
        <v>433</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976418</v>
      </c>
      <c r="AB110" s="942"/>
      <c r="AC110" s="942"/>
      <c r="AD110" s="942"/>
      <c r="AE110" s="943"/>
      <c r="AF110" s="944">
        <v>929554</v>
      </c>
      <c r="AG110" s="942"/>
      <c r="AH110" s="942"/>
      <c r="AI110" s="942"/>
      <c r="AJ110" s="943"/>
      <c r="AK110" s="944">
        <v>938238</v>
      </c>
      <c r="AL110" s="942"/>
      <c r="AM110" s="942"/>
      <c r="AN110" s="942"/>
      <c r="AO110" s="943"/>
      <c r="AP110" s="945">
        <v>14.7</v>
      </c>
      <c r="AQ110" s="946"/>
      <c r="AR110" s="946"/>
      <c r="AS110" s="946"/>
      <c r="AT110" s="947"/>
      <c r="AU110" s="981" t="s">
        <v>73</v>
      </c>
      <c r="AV110" s="982"/>
      <c r="AW110" s="982"/>
      <c r="AX110" s="982"/>
      <c r="AY110" s="982"/>
      <c r="AZ110" s="907" t="s">
        <v>434</v>
      </c>
      <c r="BA110" s="852"/>
      <c r="BB110" s="852"/>
      <c r="BC110" s="852"/>
      <c r="BD110" s="852"/>
      <c r="BE110" s="852"/>
      <c r="BF110" s="852"/>
      <c r="BG110" s="852"/>
      <c r="BH110" s="852"/>
      <c r="BI110" s="852"/>
      <c r="BJ110" s="852"/>
      <c r="BK110" s="852"/>
      <c r="BL110" s="852"/>
      <c r="BM110" s="852"/>
      <c r="BN110" s="852"/>
      <c r="BO110" s="852"/>
      <c r="BP110" s="853"/>
      <c r="BQ110" s="908">
        <v>22208801</v>
      </c>
      <c r="BR110" s="889"/>
      <c r="BS110" s="889"/>
      <c r="BT110" s="889"/>
      <c r="BU110" s="889"/>
      <c r="BV110" s="889">
        <v>27925693</v>
      </c>
      <c r="BW110" s="889"/>
      <c r="BX110" s="889"/>
      <c r="BY110" s="889"/>
      <c r="BZ110" s="889"/>
      <c r="CA110" s="889">
        <v>38847141</v>
      </c>
      <c r="CB110" s="889"/>
      <c r="CC110" s="889"/>
      <c r="CD110" s="889"/>
      <c r="CE110" s="889"/>
      <c r="CF110" s="913">
        <v>609.70000000000005</v>
      </c>
      <c r="CG110" s="914"/>
      <c r="CH110" s="914"/>
      <c r="CI110" s="914"/>
      <c r="CJ110" s="914"/>
      <c r="CK110" s="977" t="s">
        <v>435</v>
      </c>
      <c r="CL110" s="863"/>
      <c r="CM110" s="938" t="s">
        <v>436</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437</v>
      </c>
      <c r="DH110" s="889"/>
      <c r="DI110" s="889"/>
      <c r="DJ110" s="889"/>
      <c r="DK110" s="889"/>
      <c r="DL110" s="889" t="s">
        <v>411</v>
      </c>
      <c r="DM110" s="889"/>
      <c r="DN110" s="889"/>
      <c r="DO110" s="889"/>
      <c r="DP110" s="889"/>
      <c r="DQ110" s="889" t="s">
        <v>438</v>
      </c>
      <c r="DR110" s="889"/>
      <c r="DS110" s="889"/>
      <c r="DT110" s="889"/>
      <c r="DU110" s="889"/>
      <c r="DV110" s="890" t="s">
        <v>411</v>
      </c>
      <c r="DW110" s="890"/>
      <c r="DX110" s="890"/>
      <c r="DY110" s="890"/>
      <c r="DZ110" s="891"/>
    </row>
    <row r="111" spans="1:131" s="247" customFormat="1" ht="26.25" customHeight="1" x14ac:dyDescent="0.15">
      <c r="A111" s="818" t="s">
        <v>439</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440</v>
      </c>
      <c r="AB111" s="970"/>
      <c r="AC111" s="970"/>
      <c r="AD111" s="970"/>
      <c r="AE111" s="971"/>
      <c r="AF111" s="972" t="s">
        <v>440</v>
      </c>
      <c r="AG111" s="970"/>
      <c r="AH111" s="970"/>
      <c r="AI111" s="970"/>
      <c r="AJ111" s="971"/>
      <c r="AK111" s="972" t="s">
        <v>438</v>
      </c>
      <c r="AL111" s="970"/>
      <c r="AM111" s="970"/>
      <c r="AN111" s="970"/>
      <c r="AO111" s="971"/>
      <c r="AP111" s="973" t="s">
        <v>437</v>
      </c>
      <c r="AQ111" s="974"/>
      <c r="AR111" s="974"/>
      <c r="AS111" s="974"/>
      <c r="AT111" s="975"/>
      <c r="AU111" s="983"/>
      <c r="AV111" s="984"/>
      <c r="AW111" s="984"/>
      <c r="AX111" s="984"/>
      <c r="AY111" s="984"/>
      <c r="AZ111" s="859" t="s">
        <v>441</v>
      </c>
      <c r="BA111" s="794"/>
      <c r="BB111" s="794"/>
      <c r="BC111" s="794"/>
      <c r="BD111" s="794"/>
      <c r="BE111" s="794"/>
      <c r="BF111" s="794"/>
      <c r="BG111" s="794"/>
      <c r="BH111" s="794"/>
      <c r="BI111" s="794"/>
      <c r="BJ111" s="794"/>
      <c r="BK111" s="794"/>
      <c r="BL111" s="794"/>
      <c r="BM111" s="794"/>
      <c r="BN111" s="794"/>
      <c r="BO111" s="794"/>
      <c r="BP111" s="795"/>
      <c r="BQ111" s="860" t="s">
        <v>411</v>
      </c>
      <c r="BR111" s="861"/>
      <c r="BS111" s="861"/>
      <c r="BT111" s="861"/>
      <c r="BU111" s="861"/>
      <c r="BV111" s="861" t="s">
        <v>411</v>
      </c>
      <c r="BW111" s="861"/>
      <c r="BX111" s="861"/>
      <c r="BY111" s="861"/>
      <c r="BZ111" s="861"/>
      <c r="CA111" s="861" t="s">
        <v>442</v>
      </c>
      <c r="CB111" s="861"/>
      <c r="CC111" s="861"/>
      <c r="CD111" s="861"/>
      <c r="CE111" s="861"/>
      <c r="CF111" s="922" t="s">
        <v>437</v>
      </c>
      <c r="CG111" s="923"/>
      <c r="CH111" s="923"/>
      <c r="CI111" s="923"/>
      <c r="CJ111" s="923"/>
      <c r="CK111" s="978"/>
      <c r="CL111" s="865"/>
      <c r="CM111" s="868" t="s">
        <v>443</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442</v>
      </c>
      <c r="DH111" s="861"/>
      <c r="DI111" s="861"/>
      <c r="DJ111" s="861"/>
      <c r="DK111" s="861"/>
      <c r="DL111" s="861" t="s">
        <v>438</v>
      </c>
      <c r="DM111" s="861"/>
      <c r="DN111" s="861"/>
      <c r="DO111" s="861"/>
      <c r="DP111" s="861"/>
      <c r="DQ111" s="861" t="s">
        <v>437</v>
      </c>
      <c r="DR111" s="861"/>
      <c r="DS111" s="861"/>
      <c r="DT111" s="861"/>
      <c r="DU111" s="861"/>
      <c r="DV111" s="838" t="s">
        <v>442</v>
      </c>
      <c r="DW111" s="838"/>
      <c r="DX111" s="838"/>
      <c r="DY111" s="838"/>
      <c r="DZ111" s="839"/>
    </row>
    <row r="112" spans="1:131" s="247" customFormat="1" ht="26.25" customHeight="1" x14ac:dyDescent="0.15">
      <c r="A112" s="963" t="s">
        <v>444</v>
      </c>
      <c r="B112" s="964"/>
      <c r="C112" s="794" t="s">
        <v>445</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411</v>
      </c>
      <c r="AB112" s="824"/>
      <c r="AC112" s="824"/>
      <c r="AD112" s="824"/>
      <c r="AE112" s="825"/>
      <c r="AF112" s="826" t="s">
        <v>442</v>
      </c>
      <c r="AG112" s="824"/>
      <c r="AH112" s="824"/>
      <c r="AI112" s="824"/>
      <c r="AJ112" s="825"/>
      <c r="AK112" s="826" t="s">
        <v>411</v>
      </c>
      <c r="AL112" s="824"/>
      <c r="AM112" s="824"/>
      <c r="AN112" s="824"/>
      <c r="AO112" s="825"/>
      <c r="AP112" s="871" t="s">
        <v>411</v>
      </c>
      <c r="AQ112" s="872"/>
      <c r="AR112" s="872"/>
      <c r="AS112" s="872"/>
      <c r="AT112" s="873"/>
      <c r="AU112" s="983"/>
      <c r="AV112" s="984"/>
      <c r="AW112" s="984"/>
      <c r="AX112" s="984"/>
      <c r="AY112" s="984"/>
      <c r="AZ112" s="859" t="s">
        <v>446</v>
      </c>
      <c r="BA112" s="794"/>
      <c r="BB112" s="794"/>
      <c r="BC112" s="794"/>
      <c r="BD112" s="794"/>
      <c r="BE112" s="794"/>
      <c r="BF112" s="794"/>
      <c r="BG112" s="794"/>
      <c r="BH112" s="794"/>
      <c r="BI112" s="794"/>
      <c r="BJ112" s="794"/>
      <c r="BK112" s="794"/>
      <c r="BL112" s="794"/>
      <c r="BM112" s="794"/>
      <c r="BN112" s="794"/>
      <c r="BO112" s="794"/>
      <c r="BP112" s="795"/>
      <c r="BQ112" s="860">
        <v>5803239</v>
      </c>
      <c r="BR112" s="861"/>
      <c r="BS112" s="861"/>
      <c r="BT112" s="861"/>
      <c r="BU112" s="861"/>
      <c r="BV112" s="861">
        <v>5687049</v>
      </c>
      <c r="BW112" s="861"/>
      <c r="BX112" s="861"/>
      <c r="BY112" s="861"/>
      <c r="BZ112" s="861"/>
      <c r="CA112" s="861">
        <v>5139872</v>
      </c>
      <c r="CB112" s="861"/>
      <c r="CC112" s="861"/>
      <c r="CD112" s="861"/>
      <c r="CE112" s="861"/>
      <c r="CF112" s="922">
        <v>80.7</v>
      </c>
      <c r="CG112" s="923"/>
      <c r="CH112" s="923"/>
      <c r="CI112" s="923"/>
      <c r="CJ112" s="923"/>
      <c r="CK112" s="978"/>
      <c r="CL112" s="865"/>
      <c r="CM112" s="868" t="s">
        <v>447</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442</v>
      </c>
      <c r="DH112" s="861"/>
      <c r="DI112" s="861"/>
      <c r="DJ112" s="861"/>
      <c r="DK112" s="861"/>
      <c r="DL112" s="861" t="s">
        <v>440</v>
      </c>
      <c r="DM112" s="861"/>
      <c r="DN112" s="861"/>
      <c r="DO112" s="861"/>
      <c r="DP112" s="861"/>
      <c r="DQ112" s="861" t="s">
        <v>442</v>
      </c>
      <c r="DR112" s="861"/>
      <c r="DS112" s="861"/>
      <c r="DT112" s="861"/>
      <c r="DU112" s="861"/>
      <c r="DV112" s="838" t="s">
        <v>411</v>
      </c>
      <c r="DW112" s="838"/>
      <c r="DX112" s="838"/>
      <c r="DY112" s="838"/>
      <c r="DZ112" s="839"/>
    </row>
    <row r="113" spans="1:130" s="247" customFormat="1" ht="26.25" customHeight="1" x14ac:dyDescent="0.15">
      <c r="A113" s="965"/>
      <c r="B113" s="966"/>
      <c r="C113" s="794" t="s">
        <v>448</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383563</v>
      </c>
      <c r="AB113" s="970"/>
      <c r="AC113" s="970"/>
      <c r="AD113" s="970"/>
      <c r="AE113" s="971"/>
      <c r="AF113" s="972">
        <v>503513</v>
      </c>
      <c r="AG113" s="970"/>
      <c r="AH113" s="970"/>
      <c r="AI113" s="970"/>
      <c r="AJ113" s="971"/>
      <c r="AK113" s="972">
        <v>627371</v>
      </c>
      <c r="AL113" s="970"/>
      <c r="AM113" s="970"/>
      <c r="AN113" s="970"/>
      <c r="AO113" s="971"/>
      <c r="AP113" s="973">
        <v>9.8000000000000007</v>
      </c>
      <c r="AQ113" s="974"/>
      <c r="AR113" s="974"/>
      <c r="AS113" s="974"/>
      <c r="AT113" s="975"/>
      <c r="AU113" s="983"/>
      <c r="AV113" s="984"/>
      <c r="AW113" s="984"/>
      <c r="AX113" s="984"/>
      <c r="AY113" s="984"/>
      <c r="AZ113" s="859" t="s">
        <v>449</v>
      </c>
      <c r="BA113" s="794"/>
      <c r="BB113" s="794"/>
      <c r="BC113" s="794"/>
      <c r="BD113" s="794"/>
      <c r="BE113" s="794"/>
      <c r="BF113" s="794"/>
      <c r="BG113" s="794"/>
      <c r="BH113" s="794"/>
      <c r="BI113" s="794"/>
      <c r="BJ113" s="794"/>
      <c r="BK113" s="794"/>
      <c r="BL113" s="794"/>
      <c r="BM113" s="794"/>
      <c r="BN113" s="794"/>
      <c r="BO113" s="794"/>
      <c r="BP113" s="795"/>
      <c r="BQ113" s="860">
        <v>38679</v>
      </c>
      <c r="BR113" s="861"/>
      <c r="BS113" s="861"/>
      <c r="BT113" s="861"/>
      <c r="BU113" s="861"/>
      <c r="BV113" s="861">
        <v>34503</v>
      </c>
      <c r="BW113" s="861"/>
      <c r="BX113" s="861"/>
      <c r="BY113" s="861"/>
      <c r="BZ113" s="861"/>
      <c r="CA113" s="861">
        <v>30192</v>
      </c>
      <c r="CB113" s="861"/>
      <c r="CC113" s="861"/>
      <c r="CD113" s="861"/>
      <c r="CE113" s="861"/>
      <c r="CF113" s="922">
        <v>0.5</v>
      </c>
      <c r="CG113" s="923"/>
      <c r="CH113" s="923"/>
      <c r="CI113" s="923"/>
      <c r="CJ113" s="923"/>
      <c r="CK113" s="978"/>
      <c r="CL113" s="865"/>
      <c r="CM113" s="868" t="s">
        <v>450</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411</v>
      </c>
      <c r="DH113" s="824"/>
      <c r="DI113" s="824"/>
      <c r="DJ113" s="824"/>
      <c r="DK113" s="825"/>
      <c r="DL113" s="826" t="s">
        <v>442</v>
      </c>
      <c r="DM113" s="824"/>
      <c r="DN113" s="824"/>
      <c r="DO113" s="824"/>
      <c r="DP113" s="825"/>
      <c r="DQ113" s="826" t="s">
        <v>442</v>
      </c>
      <c r="DR113" s="824"/>
      <c r="DS113" s="824"/>
      <c r="DT113" s="824"/>
      <c r="DU113" s="825"/>
      <c r="DV113" s="871" t="s">
        <v>440</v>
      </c>
      <c r="DW113" s="872"/>
      <c r="DX113" s="872"/>
      <c r="DY113" s="872"/>
      <c r="DZ113" s="873"/>
    </row>
    <row r="114" spans="1:130" s="247" customFormat="1" ht="26.25" customHeight="1" x14ac:dyDescent="0.15">
      <c r="A114" s="965"/>
      <c r="B114" s="966"/>
      <c r="C114" s="794" t="s">
        <v>451</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3846</v>
      </c>
      <c r="AB114" s="824"/>
      <c r="AC114" s="824"/>
      <c r="AD114" s="824"/>
      <c r="AE114" s="825"/>
      <c r="AF114" s="826">
        <v>3568</v>
      </c>
      <c r="AG114" s="824"/>
      <c r="AH114" s="824"/>
      <c r="AI114" s="824"/>
      <c r="AJ114" s="825"/>
      <c r="AK114" s="826">
        <v>3678</v>
      </c>
      <c r="AL114" s="824"/>
      <c r="AM114" s="824"/>
      <c r="AN114" s="824"/>
      <c r="AO114" s="825"/>
      <c r="AP114" s="871">
        <v>0.1</v>
      </c>
      <c r="AQ114" s="872"/>
      <c r="AR114" s="872"/>
      <c r="AS114" s="872"/>
      <c r="AT114" s="873"/>
      <c r="AU114" s="983"/>
      <c r="AV114" s="984"/>
      <c r="AW114" s="984"/>
      <c r="AX114" s="984"/>
      <c r="AY114" s="984"/>
      <c r="AZ114" s="859" t="s">
        <v>452</v>
      </c>
      <c r="BA114" s="794"/>
      <c r="BB114" s="794"/>
      <c r="BC114" s="794"/>
      <c r="BD114" s="794"/>
      <c r="BE114" s="794"/>
      <c r="BF114" s="794"/>
      <c r="BG114" s="794"/>
      <c r="BH114" s="794"/>
      <c r="BI114" s="794"/>
      <c r="BJ114" s="794"/>
      <c r="BK114" s="794"/>
      <c r="BL114" s="794"/>
      <c r="BM114" s="794"/>
      <c r="BN114" s="794"/>
      <c r="BO114" s="794"/>
      <c r="BP114" s="795"/>
      <c r="BQ114" s="860">
        <v>309493</v>
      </c>
      <c r="BR114" s="861"/>
      <c r="BS114" s="861"/>
      <c r="BT114" s="861"/>
      <c r="BU114" s="861"/>
      <c r="BV114" s="861">
        <v>133839</v>
      </c>
      <c r="BW114" s="861"/>
      <c r="BX114" s="861"/>
      <c r="BY114" s="861"/>
      <c r="BZ114" s="861"/>
      <c r="CA114" s="861">
        <v>48016</v>
      </c>
      <c r="CB114" s="861"/>
      <c r="CC114" s="861"/>
      <c r="CD114" s="861"/>
      <c r="CE114" s="861"/>
      <c r="CF114" s="922">
        <v>0.8</v>
      </c>
      <c r="CG114" s="923"/>
      <c r="CH114" s="923"/>
      <c r="CI114" s="923"/>
      <c r="CJ114" s="923"/>
      <c r="CK114" s="978"/>
      <c r="CL114" s="865"/>
      <c r="CM114" s="868" t="s">
        <v>453</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437</v>
      </c>
      <c r="DH114" s="824"/>
      <c r="DI114" s="824"/>
      <c r="DJ114" s="824"/>
      <c r="DK114" s="825"/>
      <c r="DL114" s="826" t="s">
        <v>411</v>
      </c>
      <c r="DM114" s="824"/>
      <c r="DN114" s="824"/>
      <c r="DO114" s="824"/>
      <c r="DP114" s="825"/>
      <c r="DQ114" s="826" t="s">
        <v>440</v>
      </c>
      <c r="DR114" s="824"/>
      <c r="DS114" s="824"/>
      <c r="DT114" s="824"/>
      <c r="DU114" s="825"/>
      <c r="DV114" s="871" t="s">
        <v>440</v>
      </c>
      <c r="DW114" s="872"/>
      <c r="DX114" s="872"/>
      <c r="DY114" s="872"/>
      <c r="DZ114" s="873"/>
    </row>
    <row r="115" spans="1:130" s="247" customFormat="1" ht="26.25" customHeight="1" x14ac:dyDescent="0.15">
      <c r="A115" s="965"/>
      <c r="B115" s="966"/>
      <c r="C115" s="794" t="s">
        <v>454</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t="s">
        <v>442</v>
      </c>
      <c r="AB115" s="970"/>
      <c r="AC115" s="970"/>
      <c r="AD115" s="970"/>
      <c r="AE115" s="971"/>
      <c r="AF115" s="972" t="s">
        <v>438</v>
      </c>
      <c r="AG115" s="970"/>
      <c r="AH115" s="970"/>
      <c r="AI115" s="970"/>
      <c r="AJ115" s="971"/>
      <c r="AK115" s="972" t="s">
        <v>442</v>
      </c>
      <c r="AL115" s="970"/>
      <c r="AM115" s="970"/>
      <c r="AN115" s="970"/>
      <c r="AO115" s="971"/>
      <c r="AP115" s="973" t="s">
        <v>437</v>
      </c>
      <c r="AQ115" s="974"/>
      <c r="AR115" s="974"/>
      <c r="AS115" s="974"/>
      <c r="AT115" s="975"/>
      <c r="AU115" s="983"/>
      <c r="AV115" s="984"/>
      <c r="AW115" s="984"/>
      <c r="AX115" s="984"/>
      <c r="AY115" s="984"/>
      <c r="AZ115" s="859" t="s">
        <v>455</v>
      </c>
      <c r="BA115" s="794"/>
      <c r="BB115" s="794"/>
      <c r="BC115" s="794"/>
      <c r="BD115" s="794"/>
      <c r="BE115" s="794"/>
      <c r="BF115" s="794"/>
      <c r="BG115" s="794"/>
      <c r="BH115" s="794"/>
      <c r="BI115" s="794"/>
      <c r="BJ115" s="794"/>
      <c r="BK115" s="794"/>
      <c r="BL115" s="794"/>
      <c r="BM115" s="794"/>
      <c r="BN115" s="794"/>
      <c r="BO115" s="794"/>
      <c r="BP115" s="795"/>
      <c r="BQ115" s="860" t="s">
        <v>411</v>
      </c>
      <c r="BR115" s="861"/>
      <c r="BS115" s="861"/>
      <c r="BT115" s="861"/>
      <c r="BU115" s="861"/>
      <c r="BV115" s="861">
        <v>47613</v>
      </c>
      <c r="BW115" s="861"/>
      <c r="BX115" s="861"/>
      <c r="BY115" s="861"/>
      <c r="BZ115" s="861"/>
      <c r="CA115" s="861">
        <v>64550</v>
      </c>
      <c r="CB115" s="861"/>
      <c r="CC115" s="861"/>
      <c r="CD115" s="861"/>
      <c r="CE115" s="861"/>
      <c r="CF115" s="922">
        <v>1</v>
      </c>
      <c r="CG115" s="923"/>
      <c r="CH115" s="923"/>
      <c r="CI115" s="923"/>
      <c r="CJ115" s="923"/>
      <c r="CK115" s="978"/>
      <c r="CL115" s="865"/>
      <c r="CM115" s="859" t="s">
        <v>456</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442</v>
      </c>
      <c r="DH115" s="824"/>
      <c r="DI115" s="824"/>
      <c r="DJ115" s="824"/>
      <c r="DK115" s="825"/>
      <c r="DL115" s="826" t="s">
        <v>438</v>
      </c>
      <c r="DM115" s="824"/>
      <c r="DN115" s="824"/>
      <c r="DO115" s="824"/>
      <c r="DP115" s="825"/>
      <c r="DQ115" s="826" t="s">
        <v>437</v>
      </c>
      <c r="DR115" s="824"/>
      <c r="DS115" s="824"/>
      <c r="DT115" s="824"/>
      <c r="DU115" s="825"/>
      <c r="DV115" s="871" t="s">
        <v>440</v>
      </c>
      <c r="DW115" s="872"/>
      <c r="DX115" s="872"/>
      <c r="DY115" s="872"/>
      <c r="DZ115" s="873"/>
    </row>
    <row r="116" spans="1:130" s="247" customFormat="1" ht="26.25" customHeight="1" x14ac:dyDescent="0.15">
      <c r="A116" s="967"/>
      <c r="B116" s="968"/>
      <c r="C116" s="927" t="s">
        <v>457</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437</v>
      </c>
      <c r="AB116" s="824"/>
      <c r="AC116" s="824"/>
      <c r="AD116" s="824"/>
      <c r="AE116" s="825"/>
      <c r="AF116" s="826" t="s">
        <v>411</v>
      </c>
      <c r="AG116" s="824"/>
      <c r="AH116" s="824"/>
      <c r="AI116" s="824"/>
      <c r="AJ116" s="825"/>
      <c r="AK116" s="826">
        <v>2383</v>
      </c>
      <c r="AL116" s="824"/>
      <c r="AM116" s="824"/>
      <c r="AN116" s="824"/>
      <c r="AO116" s="825"/>
      <c r="AP116" s="871">
        <v>0</v>
      </c>
      <c r="AQ116" s="872"/>
      <c r="AR116" s="872"/>
      <c r="AS116" s="872"/>
      <c r="AT116" s="873"/>
      <c r="AU116" s="983"/>
      <c r="AV116" s="984"/>
      <c r="AW116" s="984"/>
      <c r="AX116" s="984"/>
      <c r="AY116" s="984"/>
      <c r="AZ116" s="910" t="s">
        <v>458</v>
      </c>
      <c r="BA116" s="911"/>
      <c r="BB116" s="911"/>
      <c r="BC116" s="911"/>
      <c r="BD116" s="911"/>
      <c r="BE116" s="911"/>
      <c r="BF116" s="911"/>
      <c r="BG116" s="911"/>
      <c r="BH116" s="911"/>
      <c r="BI116" s="911"/>
      <c r="BJ116" s="911"/>
      <c r="BK116" s="911"/>
      <c r="BL116" s="911"/>
      <c r="BM116" s="911"/>
      <c r="BN116" s="911"/>
      <c r="BO116" s="911"/>
      <c r="BP116" s="912"/>
      <c r="BQ116" s="860" t="s">
        <v>437</v>
      </c>
      <c r="BR116" s="861"/>
      <c r="BS116" s="861"/>
      <c r="BT116" s="861"/>
      <c r="BU116" s="861"/>
      <c r="BV116" s="861" t="s">
        <v>440</v>
      </c>
      <c r="BW116" s="861"/>
      <c r="BX116" s="861"/>
      <c r="BY116" s="861"/>
      <c r="BZ116" s="861"/>
      <c r="CA116" s="861" t="s">
        <v>442</v>
      </c>
      <c r="CB116" s="861"/>
      <c r="CC116" s="861"/>
      <c r="CD116" s="861"/>
      <c r="CE116" s="861"/>
      <c r="CF116" s="922" t="s">
        <v>437</v>
      </c>
      <c r="CG116" s="923"/>
      <c r="CH116" s="923"/>
      <c r="CI116" s="923"/>
      <c r="CJ116" s="923"/>
      <c r="CK116" s="978"/>
      <c r="CL116" s="865"/>
      <c r="CM116" s="868" t="s">
        <v>459</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437</v>
      </c>
      <c r="DH116" s="824"/>
      <c r="DI116" s="824"/>
      <c r="DJ116" s="824"/>
      <c r="DK116" s="825"/>
      <c r="DL116" s="826" t="s">
        <v>411</v>
      </c>
      <c r="DM116" s="824"/>
      <c r="DN116" s="824"/>
      <c r="DO116" s="824"/>
      <c r="DP116" s="825"/>
      <c r="DQ116" s="826" t="s">
        <v>442</v>
      </c>
      <c r="DR116" s="824"/>
      <c r="DS116" s="824"/>
      <c r="DT116" s="824"/>
      <c r="DU116" s="825"/>
      <c r="DV116" s="871" t="s">
        <v>411</v>
      </c>
      <c r="DW116" s="872"/>
      <c r="DX116" s="872"/>
      <c r="DY116" s="872"/>
      <c r="DZ116" s="873"/>
    </row>
    <row r="117" spans="1:130" s="247" customFormat="1" ht="26.25" customHeight="1" x14ac:dyDescent="0.15">
      <c r="A117" s="948" t="s">
        <v>186</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460</v>
      </c>
      <c r="Z117" s="950"/>
      <c r="AA117" s="955">
        <v>1363827</v>
      </c>
      <c r="AB117" s="956"/>
      <c r="AC117" s="956"/>
      <c r="AD117" s="956"/>
      <c r="AE117" s="957"/>
      <c r="AF117" s="958">
        <v>1436635</v>
      </c>
      <c r="AG117" s="956"/>
      <c r="AH117" s="956"/>
      <c r="AI117" s="956"/>
      <c r="AJ117" s="957"/>
      <c r="AK117" s="958">
        <v>1571670</v>
      </c>
      <c r="AL117" s="956"/>
      <c r="AM117" s="956"/>
      <c r="AN117" s="956"/>
      <c r="AO117" s="957"/>
      <c r="AP117" s="959"/>
      <c r="AQ117" s="960"/>
      <c r="AR117" s="960"/>
      <c r="AS117" s="960"/>
      <c r="AT117" s="961"/>
      <c r="AU117" s="983"/>
      <c r="AV117" s="984"/>
      <c r="AW117" s="984"/>
      <c r="AX117" s="984"/>
      <c r="AY117" s="984"/>
      <c r="AZ117" s="910" t="s">
        <v>461</v>
      </c>
      <c r="BA117" s="911"/>
      <c r="BB117" s="911"/>
      <c r="BC117" s="911"/>
      <c r="BD117" s="911"/>
      <c r="BE117" s="911"/>
      <c r="BF117" s="911"/>
      <c r="BG117" s="911"/>
      <c r="BH117" s="911"/>
      <c r="BI117" s="911"/>
      <c r="BJ117" s="911"/>
      <c r="BK117" s="911"/>
      <c r="BL117" s="911"/>
      <c r="BM117" s="911"/>
      <c r="BN117" s="911"/>
      <c r="BO117" s="911"/>
      <c r="BP117" s="912"/>
      <c r="BQ117" s="860" t="s">
        <v>411</v>
      </c>
      <c r="BR117" s="861"/>
      <c r="BS117" s="861"/>
      <c r="BT117" s="861"/>
      <c r="BU117" s="861"/>
      <c r="BV117" s="861" t="s">
        <v>437</v>
      </c>
      <c r="BW117" s="861"/>
      <c r="BX117" s="861"/>
      <c r="BY117" s="861"/>
      <c r="BZ117" s="861"/>
      <c r="CA117" s="861" t="s">
        <v>437</v>
      </c>
      <c r="CB117" s="861"/>
      <c r="CC117" s="861"/>
      <c r="CD117" s="861"/>
      <c r="CE117" s="861"/>
      <c r="CF117" s="922" t="s">
        <v>437</v>
      </c>
      <c r="CG117" s="923"/>
      <c r="CH117" s="923"/>
      <c r="CI117" s="923"/>
      <c r="CJ117" s="923"/>
      <c r="CK117" s="978"/>
      <c r="CL117" s="865"/>
      <c r="CM117" s="868" t="s">
        <v>462</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438</v>
      </c>
      <c r="DH117" s="824"/>
      <c r="DI117" s="824"/>
      <c r="DJ117" s="824"/>
      <c r="DK117" s="825"/>
      <c r="DL117" s="826" t="s">
        <v>411</v>
      </c>
      <c r="DM117" s="824"/>
      <c r="DN117" s="824"/>
      <c r="DO117" s="824"/>
      <c r="DP117" s="825"/>
      <c r="DQ117" s="826" t="s">
        <v>442</v>
      </c>
      <c r="DR117" s="824"/>
      <c r="DS117" s="824"/>
      <c r="DT117" s="824"/>
      <c r="DU117" s="825"/>
      <c r="DV117" s="871" t="s">
        <v>438</v>
      </c>
      <c r="DW117" s="872"/>
      <c r="DX117" s="872"/>
      <c r="DY117" s="872"/>
      <c r="DZ117" s="873"/>
    </row>
    <row r="118" spans="1:130" s="247" customFormat="1" ht="26.25" customHeight="1" x14ac:dyDescent="0.15">
      <c r="A118" s="948" t="s">
        <v>432</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430</v>
      </c>
      <c r="AB118" s="949"/>
      <c r="AC118" s="949"/>
      <c r="AD118" s="949"/>
      <c r="AE118" s="950"/>
      <c r="AF118" s="951" t="s">
        <v>305</v>
      </c>
      <c r="AG118" s="949"/>
      <c r="AH118" s="949"/>
      <c r="AI118" s="949"/>
      <c r="AJ118" s="950"/>
      <c r="AK118" s="951" t="s">
        <v>304</v>
      </c>
      <c r="AL118" s="949"/>
      <c r="AM118" s="949"/>
      <c r="AN118" s="949"/>
      <c r="AO118" s="950"/>
      <c r="AP118" s="952" t="s">
        <v>431</v>
      </c>
      <c r="AQ118" s="953"/>
      <c r="AR118" s="953"/>
      <c r="AS118" s="953"/>
      <c r="AT118" s="954"/>
      <c r="AU118" s="983"/>
      <c r="AV118" s="984"/>
      <c r="AW118" s="984"/>
      <c r="AX118" s="984"/>
      <c r="AY118" s="984"/>
      <c r="AZ118" s="926" t="s">
        <v>463</v>
      </c>
      <c r="BA118" s="927"/>
      <c r="BB118" s="927"/>
      <c r="BC118" s="927"/>
      <c r="BD118" s="927"/>
      <c r="BE118" s="927"/>
      <c r="BF118" s="927"/>
      <c r="BG118" s="927"/>
      <c r="BH118" s="927"/>
      <c r="BI118" s="927"/>
      <c r="BJ118" s="927"/>
      <c r="BK118" s="927"/>
      <c r="BL118" s="927"/>
      <c r="BM118" s="927"/>
      <c r="BN118" s="927"/>
      <c r="BO118" s="927"/>
      <c r="BP118" s="928"/>
      <c r="BQ118" s="929" t="s">
        <v>411</v>
      </c>
      <c r="BR118" s="892"/>
      <c r="BS118" s="892"/>
      <c r="BT118" s="892"/>
      <c r="BU118" s="892"/>
      <c r="BV118" s="892" t="s">
        <v>437</v>
      </c>
      <c r="BW118" s="892"/>
      <c r="BX118" s="892"/>
      <c r="BY118" s="892"/>
      <c r="BZ118" s="892"/>
      <c r="CA118" s="892" t="s">
        <v>442</v>
      </c>
      <c r="CB118" s="892"/>
      <c r="CC118" s="892"/>
      <c r="CD118" s="892"/>
      <c r="CE118" s="892"/>
      <c r="CF118" s="922" t="s">
        <v>411</v>
      </c>
      <c r="CG118" s="923"/>
      <c r="CH118" s="923"/>
      <c r="CI118" s="923"/>
      <c r="CJ118" s="923"/>
      <c r="CK118" s="978"/>
      <c r="CL118" s="865"/>
      <c r="CM118" s="868" t="s">
        <v>464</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411</v>
      </c>
      <c r="DH118" s="824"/>
      <c r="DI118" s="824"/>
      <c r="DJ118" s="824"/>
      <c r="DK118" s="825"/>
      <c r="DL118" s="826" t="s">
        <v>411</v>
      </c>
      <c r="DM118" s="824"/>
      <c r="DN118" s="824"/>
      <c r="DO118" s="824"/>
      <c r="DP118" s="825"/>
      <c r="DQ118" s="826" t="s">
        <v>411</v>
      </c>
      <c r="DR118" s="824"/>
      <c r="DS118" s="824"/>
      <c r="DT118" s="824"/>
      <c r="DU118" s="825"/>
      <c r="DV118" s="871" t="s">
        <v>437</v>
      </c>
      <c r="DW118" s="872"/>
      <c r="DX118" s="872"/>
      <c r="DY118" s="872"/>
      <c r="DZ118" s="873"/>
    </row>
    <row r="119" spans="1:130" s="247" customFormat="1" ht="26.25" customHeight="1" x14ac:dyDescent="0.15">
      <c r="A119" s="862" t="s">
        <v>435</v>
      </c>
      <c r="B119" s="863"/>
      <c r="C119" s="938" t="s">
        <v>436</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411</v>
      </c>
      <c r="AB119" s="942"/>
      <c r="AC119" s="942"/>
      <c r="AD119" s="942"/>
      <c r="AE119" s="943"/>
      <c r="AF119" s="944" t="s">
        <v>411</v>
      </c>
      <c r="AG119" s="942"/>
      <c r="AH119" s="942"/>
      <c r="AI119" s="942"/>
      <c r="AJ119" s="943"/>
      <c r="AK119" s="944" t="s">
        <v>411</v>
      </c>
      <c r="AL119" s="942"/>
      <c r="AM119" s="942"/>
      <c r="AN119" s="942"/>
      <c r="AO119" s="943"/>
      <c r="AP119" s="945" t="s">
        <v>437</v>
      </c>
      <c r="AQ119" s="946"/>
      <c r="AR119" s="946"/>
      <c r="AS119" s="946"/>
      <c r="AT119" s="947"/>
      <c r="AU119" s="985"/>
      <c r="AV119" s="986"/>
      <c r="AW119" s="986"/>
      <c r="AX119" s="986"/>
      <c r="AY119" s="986"/>
      <c r="AZ119" s="278" t="s">
        <v>186</v>
      </c>
      <c r="BA119" s="278"/>
      <c r="BB119" s="278"/>
      <c r="BC119" s="278"/>
      <c r="BD119" s="278"/>
      <c r="BE119" s="278"/>
      <c r="BF119" s="278"/>
      <c r="BG119" s="278"/>
      <c r="BH119" s="278"/>
      <c r="BI119" s="278"/>
      <c r="BJ119" s="278"/>
      <c r="BK119" s="278"/>
      <c r="BL119" s="278"/>
      <c r="BM119" s="278"/>
      <c r="BN119" s="278"/>
      <c r="BO119" s="924" t="s">
        <v>465</v>
      </c>
      <c r="BP119" s="925"/>
      <c r="BQ119" s="929">
        <v>28360212</v>
      </c>
      <c r="BR119" s="892"/>
      <c r="BS119" s="892"/>
      <c r="BT119" s="892"/>
      <c r="BU119" s="892"/>
      <c r="BV119" s="892">
        <v>33828697</v>
      </c>
      <c r="BW119" s="892"/>
      <c r="BX119" s="892"/>
      <c r="BY119" s="892"/>
      <c r="BZ119" s="892"/>
      <c r="CA119" s="892">
        <v>44129771</v>
      </c>
      <c r="CB119" s="892"/>
      <c r="CC119" s="892"/>
      <c r="CD119" s="892"/>
      <c r="CE119" s="892"/>
      <c r="CF119" s="790"/>
      <c r="CG119" s="791"/>
      <c r="CH119" s="791"/>
      <c r="CI119" s="791"/>
      <c r="CJ119" s="881"/>
      <c r="CK119" s="979"/>
      <c r="CL119" s="867"/>
      <c r="CM119" s="885" t="s">
        <v>466</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411</v>
      </c>
      <c r="DH119" s="807"/>
      <c r="DI119" s="807"/>
      <c r="DJ119" s="807"/>
      <c r="DK119" s="808"/>
      <c r="DL119" s="809" t="s">
        <v>411</v>
      </c>
      <c r="DM119" s="807"/>
      <c r="DN119" s="807"/>
      <c r="DO119" s="807"/>
      <c r="DP119" s="808"/>
      <c r="DQ119" s="809" t="s">
        <v>411</v>
      </c>
      <c r="DR119" s="807"/>
      <c r="DS119" s="807"/>
      <c r="DT119" s="807"/>
      <c r="DU119" s="808"/>
      <c r="DV119" s="895" t="s">
        <v>411</v>
      </c>
      <c r="DW119" s="896"/>
      <c r="DX119" s="896"/>
      <c r="DY119" s="896"/>
      <c r="DZ119" s="897"/>
    </row>
    <row r="120" spans="1:130" s="247" customFormat="1" ht="26.25" customHeight="1" x14ac:dyDescent="0.15">
      <c r="A120" s="864"/>
      <c r="B120" s="865"/>
      <c r="C120" s="868" t="s">
        <v>443</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411</v>
      </c>
      <c r="AB120" s="824"/>
      <c r="AC120" s="824"/>
      <c r="AD120" s="824"/>
      <c r="AE120" s="825"/>
      <c r="AF120" s="826" t="s">
        <v>411</v>
      </c>
      <c r="AG120" s="824"/>
      <c r="AH120" s="824"/>
      <c r="AI120" s="824"/>
      <c r="AJ120" s="825"/>
      <c r="AK120" s="826" t="s">
        <v>411</v>
      </c>
      <c r="AL120" s="824"/>
      <c r="AM120" s="824"/>
      <c r="AN120" s="824"/>
      <c r="AO120" s="825"/>
      <c r="AP120" s="871" t="s">
        <v>411</v>
      </c>
      <c r="AQ120" s="872"/>
      <c r="AR120" s="872"/>
      <c r="AS120" s="872"/>
      <c r="AT120" s="873"/>
      <c r="AU120" s="930" t="s">
        <v>467</v>
      </c>
      <c r="AV120" s="931"/>
      <c r="AW120" s="931"/>
      <c r="AX120" s="931"/>
      <c r="AY120" s="932"/>
      <c r="AZ120" s="907" t="s">
        <v>468</v>
      </c>
      <c r="BA120" s="852"/>
      <c r="BB120" s="852"/>
      <c r="BC120" s="852"/>
      <c r="BD120" s="852"/>
      <c r="BE120" s="852"/>
      <c r="BF120" s="852"/>
      <c r="BG120" s="852"/>
      <c r="BH120" s="852"/>
      <c r="BI120" s="852"/>
      <c r="BJ120" s="852"/>
      <c r="BK120" s="852"/>
      <c r="BL120" s="852"/>
      <c r="BM120" s="852"/>
      <c r="BN120" s="852"/>
      <c r="BO120" s="852"/>
      <c r="BP120" s="853"/>
      <c r="BQ120" s="908">
        <v>5726152</v>
      </c>
      <c r="BR120" s="889"/>
      <c r="BS120" s="889"/>
      <c r="BT120" s="889"/>
      <c r="BU120" s="889"/>
      <c r="BV120" s="889">
        <v>5498286</v>
      </c>
      <c r="BW120" s="889"/>
      <c r="BX120" s="889"/>
      <c r="BY120" s="889"/>
      <c r="BZ120" s="889"/>
      <c r="CA120" s="889">
        <v>5797821</v>
      </c>
      <c r="CB120" s="889"/>
      <c r="CC120" s="889"/>
      <c r="CD120" s="889"/>
      <c r="CE120" s="889"/>
      <c r="CF120" s="913">
        <v>91</v>
      </c>
      <c r="CG120" s="914"/>
      <c r="CH120" s="914"/>
      <c r="CI120" s="914"/>
      <c r="CJ120" s="914"/>
      <c r="CK120" s="915" t="s">
        <v>469</v>
      </c>
      <c r="CL120" s="899"/>
      <c r="CM120" s="899"/>
      <c r="CN120" s="899"/>
      <c r="CO120" s="900"/>
      <c r="CP120" s="919" t="s">
        <v>470</v>
      </c>
      <c r="CQ120" s="920"/>
      <c r="CR120" s="920"/>
      <c r="CS120" s="920"/>
      <c r="CT120" s="920"/>
      <c r="CU120" s="920"/>
      <c r="CV120" s="920"/>
      <c r="CW120" s="920"/>
      <c r="CX120" s="920"/>
      <c r="CY120" s="920"/>
      <c r="CZ120" s="920"/>
      <c r="DA120" s="920"/>
      <c r="DB120" s="920"/>
      <c r="DC120" s="920"/>
      <c r="DD120" s="920"/>
      <c r="DE120" s="920"/>
      <c r="DF120" s="921"/>
      <c r="DG120" s="908">
        <v>4818377</v>
      </c>
      <c r="DH120" s="889"/>
      <c r="DI120" s="889"/>
      <c r="DJ120" s="889"/>
      <c r="DK120" s="889"/>
      <c r="DL120" s="889">
        <v>4585663</v>
      </c>
      <c r="DM120" s="889"/>
      <c r="DN120" s="889"/>
      <c r="DO120" s="889"/>
      <c r="DP120" s="889"/>
      <c r="DQ120" s="889">
        <v>4049691</v>
      </c>
      <c r="DR120" s="889"/>
      <c r="DS120" s="889"/>
      <c r="DT120" s="889"/>
      <c r="DU120" s="889"/>
      <c r="DV120" s="890">
        <v>63.6</v>
      </c>
      <c r="DW120" s="890"/>
      <c r="DX120" s="890"/>
      <c r="DY120" s="890"/>
      <c r="DZ120" s="891"/>
    </row>
    <row r="121" spans="1:130" s="247" customFormat="1" ht="26.25" customHeight="1" x14ac:dyDescent="0.15">
      <c r="A121" s="864"/>
      <c r="B121" s="865"/>
      <c r="C121" s="910" t="s">
        <v>471</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411</v>
      </c>
      <c r="AB121" s="824"/>
      <c r="AC121" s="824"/>
      <c r="AD121" s="824"/>
      <c r="AE121" s="825"/>
      <c r="AF121" s="826" t="s">
        <v>411</v>
      </c>
      <c r="AG121" s="824"/>
      <c r="AH121" s="824"/>
      <c r="AI121" s="824"/>
      <c r="AJ121" s="825"/>
      <c r="AK121" s="826" t="s">
        <v>411</v>
      </c>
      <c r="AL121" s="824"/>
      <c r="AM121" s="824"/>
      <c r="AN121" s="824"/>
      <c r="AO121" s="825"/>
      <c r="AP121" s="871" t="s">
        <v>411</v>
      </c>
      <c r="AQ121" s="872"/>
      <c r="AR121" s="872"/>
      <c r="AS121" s="872"/>
      <c r="AT121" s="873"/>
      <c r="AU121" s="933"/>
      <c r="AV121" s="934"/>
      <c r="AW121" s="934"/>
      <c r="AX121" s="934"/>
      <c r="AY121" s="935"/>
      <c r="AZ121" s="859" t="s">
        <v>472</v>
      </c>
      <c r="BA121" s="794"/>
      <c r="BB121" s="794"/>
      <c r="BC121" s="794"/>
      <c r="BD121" s="794"/>
      <c r="BE121" s="794"/>
      <c r="BF121" s="794"/>
      <c r="BG121" s="794"/>
      <c r="BH121" s="794"/>
      <c r="BI121" s="794"/>
      <c r="BJ121" s="794"/>
      <c r="BK121" s="794"/>
      <c r="BL121" s="794"/>
      <c r="BM121" s="794"/>
      <c r="BN121" s="794"/>
      <c r="BO121" s="794"/>
      <c r="BP121" s="795"/>
      <c r="BQ121" s="860">
        <v>807989</v>
      </c>
      <c r="BR121" s="861"/>
      <c r="BS121" s="861"/>
      <c r="BT121" s="861"/>
      <c r="BU121" s="861"/>
      <c r="BV121" s="861">
        <v>1456088</v>
      </c>
      <c r="BW121" s="861"/>
      <c r="BX121" s="861"/>
      <c r="BY121" s="861"/>
      <c r="BZ121" s="861"/>
      <c r="CA121" s="861">
        <v>6783466</v>
      </c>
      <c r="CB121" s="861"/>
      <c r="CC121" s="861"/>
      <c r="CD121" s="861"/>
      <c r="CE121" s="861"/>
      <c r="CF121" s="922">
        <v>106.5</v>
      </c>
      <c r="CG121" s="923"/>
      <c r="CH121" s="923"/>
      <c r="CI121" s="923"/>
      <c r="CJ121" s="923"/>
      <c r="CK121" s="916"/>
      <c r="CL121" s="902"/>
      <c r="CM121" s="902"/>
      <c r="CN121" s="902"/>
      <c r="CO121" s="903"/>
      <c r="CP121" s="882" t="s">
        <v>473</v>
      </c>
      <c r="CQ121" s="883"/>
      <c r="CR121" s="883"/>
      <c r="CS121" s="883"/>
      <c r="CT121" s="883"/>
      <c r="CU121" s="883"/>
      <c r="CV121" s="883"/>
      <c r="CW121" s="883"/>
      <c r="CX121" s="883"/>
      <c r="CY121" s="883"/>
      <c r="CZ121" s="883"/>
      <c r="DA121" s="883"/>
      <c r="DB121" s="883"/>
      <c r="DC121" s="883"/>
      <c r="DD121" s="883"/>
      <c r="DE121" s="883"/>
      <c r="DF121" s="884"/>
      <c r="DG121" s="860">
        <v>487779</v>
      </c>
      <c r="DH121" s="861"/>
      <c r="DI121" s="861"/>
      <c r="DJ121" s="861"/>
      <c r="DK121" s="861"/>
      <c r="DL121" s="861">
        <v>640592</v>
      </c>
      <c r="DM121" s="861"/>
      <c r="DN121" s="861"/>
      <c r="DO121" s="861"/>
      <c r="DP121" s="861"/>
      <c r="DQ121" s="861">
        <v>632502</v>
      </c>
      <c r="DR121" s="861"/>
      <c r="DS121" s="861"/>
      <c r="DT121" s="861"/>
      <c r="DU121" s="861"/>
      <c r="DV121" s="838">
        <v>9.9</v>
      </c>
      <c r="DW121" s="838"/>
      <c r="DX121" s="838"/>
      <c r="DY121" s="838"/>
      <c r="DZ121" s="839"/>
    </row>
    <row r="122" spans="1:130" s="247" customFormat="1" ht="26.25" customHeight="1" x14ac:dyDescent="0.15">
      <c r="A122" s="864"/>
      <c r="B122" s="865"/>
      <c r="C122" s="868" t="s">
        <v>453</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411</v>
      </c>
      <c r="AB122" s="824"/>
      <c r="AC122" s="824"/>
      <c r="AD122" s="824"/>
      <c r="AE122" s="825"/>
      <c r="AF122" s="826" t="s">
        <v>411</v>
      </c>
      <c r="AG122" s="824"/>
      <c r="AH122" s="824"/>
      <c r="AI122" s="824"/>
      <c r="AJ122" s="825"/>
      <c r="AK122" s="826" t="s">
        <v>411</v>
      </c>
      <c r="AL122" s="824"/>
      <c r="AM122" s="824"/>
      <c r="AN122" s="824"/>
      <c r="AO122" s="825"/>
      <c r="AP122" s="871" t="s">
        <v>442</v>
      </c>
      <c r="AQ122" s="872"/>
      <c r="AR122" s="872"/>
      <c r="AS122" s="872"/>
      <c r="AT122" s="873"/>
      <c r="AU122" s="933"/>
      <c r="AV122" s="934"/>
      <c r="AW122" s="934"/>
      <c r="AX122" s="934"/>
      <c r="AY122" s="935"/>
      <c r="AZ122" s="926" t="s">
        <v>474</v>
      </c>
      <c r="BA122" s="927"/>
      <c r="BB122" s="927"/>
      <c r="BC122" s="927"/>
      <c r="BD122" s="927"/>
      <c r="BE122" s="927"/>
      <c r="BF122" s="927"/>
      <c r="BG122" s="927"/>
      <c r="BH122" s="927"/>
      <c r="BI122" s="927"/>
      <c r="BJ122" s="927"/>
      <c r="BK122" s="927"/>
      <c r="BL122" s="927"/>
      <c r="BM122" s="927"/>
      <c r="BN122" s="927"/>
      <c r="BO122" s="927"/>
      <c r="BP122" s="928"/>
      <c r="BQ122" s="929">
        <v>22272438</v>
      </c>
      <c r="BR122" s="892"/>
      <c r="BS122" s="892"/>
      <c r="BT122" s="892"/>
      <c r="BU122" s="892"/>
      <c r="BV122" s="892">
        <v>25548659</v>
      </c>
      <c r="BW122" s="892"/>
      <c r="BX122" s="892"/>
      <c r="BY122" s="892"/>
      <c r="BZ122" s="892"/>
      <c r="CA122" s="892">
        <v>29494291</v>
      </c>
      <c r="CB122" s="892"/>
      <c r="CC122" s="892"/>
      <c r="CD122" s="892"/>
      <c r="CE122" s="892"/>
      <c r="CF122" s="893">
        <v>462.9</v>
      </c>
      <c r="CG122" s="894"/>
      <c r="CH122" s="894"/>
      <c r="CI122" s="894"/>
      <c r="CJ122" s="894"/>
      <c r="CK122" s="916"/>
      <c r="CL122" s="902"/>
      <c r="CM122" s="902"/>
      <c r="CN122" s="902"/>
      <c r="CO122" s="903"/>
      <c r="CP122" s="882" t="s">
        <v>475</v>
      </c>
      <c r="CQ122" s="883"/>
      <c r="CR122" s="883"/>
      <c r="CS122" s="883"/>
      <c r="CT122" s="883"/>
      <c r="CU122" s="883"/>
      <c r="CV122" s="883"/>
      <c r="CW122" s="883"/>
      <c r="CX122" s="883"/>
      <c r="CY122" s="883"/>
      <c r="CZ122" s="883"/>
      <c r="DA122" s="883"/>
      <c r="DB122" s="883"/>
      <c r="DC122" s="883"/>
      <c r="DD122" s="883"/>
      <c r="DE122" s="883"/>
      <c r="DF122" s="884"/>
      <c r="DG122" s="860">
        <v>497083</v>
      </c>
      <c r="DH122" s="861"/>
      <c r="DI122" s="861"/>
      <c r="DJ122" s="861"/>
      <c r="DK122" s="861"/>
      <c r="DL122" s="861">
        <v>460794</v>
      </c>
      <c r="DM122" s="861"/>
      <c r="DN122" s="861"/>
      <c r="DO122" s="861"/>
      <c r="DP122" s="861"/>
      <c r="DQ122" s="861">
        <v>457679</v>
      </c>
      <c r="DR122" s="861"/>
      <c r="DS122" s="861"/>
      <c r="DT122" s="861"/>
      <c r="DU122" s="861"/>
      <c r="DV122" s="838">
        <v>7.2</v>
      </c>
      <c r="DW122" s="838"/>
      <c r="DX122" s="838"/>
      <c r="DY122" s="838"/>
      <c r="DZ122" s="839"/>
    </row>
    <row r="123" spans="1:130" s="247" customFormat="1" ht="26.25" customHeight="1" x14ac:dyDescent="0.15">
      <c r="A123" s="864"/>
      <c r="B123" s="865"/>
      <c r="C123" s="868" t="s">
        <v>459</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437</v>
      </c>
      <c r="AB123" s="824"/>
      <c r="AC123" s="824"/>
      <c r="AD123" s="824"/>
      <c r="AE123" s="825"/>
      <c r="AF123" s="826" t="s">
        <v>437</v>
      </c>
      <c r="AG123" s="824"/>
      <c r="AH123" s="824"/>
      <c r="AI123" s="824"/>
      <c r="AJ123" s="825"/>
      <c r="AK123" s="826" t="s">
        <v>437</v>
      </c>
      <c r="AL123" s="824"/>
      <c r="AM123" s="824"/>
      <c r="AN123" s="824"/>
      <c r="AO123" s="825"/>
      <c r="AP123" s="871" t="s">
        <v>437</v>
      </c>
      <c r="AQ123" s="872"/>
      <c r="AR123" s="872"/>
      <c r="AS123" s="872"/>
      <c r="AT123" s="873"/>
      <c r="AU123" s="936"/>
      <c r="AV123" s="937"/>
      <c r="AW123" s="937"/>
      <c r="AX123" s="937"/>
      <c r="AY123" s="937"/>
      <c r="AZ123" s="278" t="s">
        <v>186</v>
      </c>
      <c r="BA123" s="278"/>
      <c r="BB123" s="278"/>
      <c r="BC123" s="278"/>
      <c r="BD123" s="278"/>
      <c r="BE123" s="278"/>
      <c r="BF123" s="278"/>
      <c r="BG123" s="278"/>
      <c r="BH123" s="278"/>
      <c r="BI123" s="278"/>
      <c r="BJ123" s="278"/>
      <c r="BK123" s="278"/>
      <c r="BL123" s="278"/>
      <c r="BM123" s="278"/>
      <c r="BN123" s="278"/>
      <c r="BO123" s="924" t="s">
        <v>476</v>
      </c>
      <c r="BP123" s="925"/>
      <c r="BQ123" s="879">
        <v>28806579</v>
      </c>
      <c r="BR123" s="880"/>
      <c r="BS123" s="880"/>
      <c r="BT123" s="880"/>
      <c r="BU123" s="880"/>
      <c r="BV123" s="880">
        <v>32503033</v>
      </c>
      <c r="BW123" s="880"/>
      <c r="BX123" s="880"/>
      <c r="BY123" s="880"/>
      <c r="BZ123" s="880"/>
      <c r="CA123" s="880">
        <v>42075578</v>
      </c>
      <c r="CB123" s="880"/>
      <c r="CC123" s="880"/>
      <c r="CD123" s="880"/>
      <c r="CE123" s="880"/>
      <c r="CF123" s="790"/>
      <c r="CG123" s="791"/>
      <c r="CH123" s="791"/>
      <c r="CI123" s="791"/>
      <c r="CJ123" s="881"/>
      <c r="CK123" s="916"/>
      <c r="CL123" s="902"/>
      <c r="CM123" s="902"/>
      <c r="CN123" s="902"/>
      <c r="CO123" s="903"/>
      <c r="CP123" s="882" t="s">
        <v>477</v>
      </c>
      <c r="CQ123" s="883"/>
      <c r="CR123" s="883"/>
      <c r="CS123" s="883"/>
      <c r="CT123" s="883"/>
      <c r="CU123" s="883"/>
      <c r="CV123" s="883"/>
      <c r="CW123" s="883"/>
      <c r="CX123" s="883"/>
      <c r="CY123" s="883"/>
      <c r="CZ123" s="883"/>
      <c r="DA123" s="883"/>
      <c r="DB123" s="883"/>
      <c r="DC123" s="883"/>
      <c r="DD123" s="883"/>
      <c r="DE123" s="883"/>
      <c r="DF123" s="884"/>
      <c r="DG123" s="823" t="s">
        <v>411</v>
      </c>
      <c r="DH123" s="824"/>
      <c r="DI123" s="824"/>
      <c r="DJ123" s="824"/>
      <c r="DK123" s="825"/>
      <c r="DL123" s="826" t="s">
        <v>411</v>
      </c>
      <c r="DM123" s="824"/>
      <c r="DN123" s="824"/>
      <c r="DO123" s="824"/>
      <c r="DP123" s="825"/>
      <c r="DQ123" s="826" t="s">
        <v>411</v>
      </c>
      <c r="DR123" s="824"/>
      <c r="DS123" s="824"/>
      <c r="DT123" s="824"/>
      <c r="DU123" s="825"/>
      <c r="DV123" s="871" t="s">
        <v>411</v>
      </c>
      <c r="DW123" s="872"/>
      <c r="DX123" s="872"/>
      <c r="DY123" s="872"/>
      <c r="DZ123" s="873"/>
    </row>
    <row r="124" spans="1:130" s="247" customFormat="1" ht="26.25" customHeight="1" thickBot="1" x14ac:dyDescent="0.2">
      <c r="A124" s="864"/>
      <c r="B124" s="865"/>
      <c r="C124" s="868" t="s">
        <v>462</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411</v>
      </c>
      <c r="AB124" s="824"/>
      <c r="AC124" s="824"/>
      <c r="AD124" s="824"/>
      <c r="AE124" s="825"/>
      <c r="AF124" s="826" t="s">
        <v>411</v>
      </c>
      <c r="AG124" s="824"/>
      <c r="AH124" s="824"/>
      <c r="AI124" s="824"/>
      <c r="AJ124" s="825"/>
      <c r="AK124" s="826" t="s">
        <v>411</v>
      </c>
      <c r="AL124" s="824"/>
      <c r="AM124" s="824"/>
      <c r="AN124" s="824"/>
      <c r="AO124" s="825"/>
      <c r="AP124" s="871" t="s">
        <v>411</v>
      </c>
      <c r="AQ124" s="872"/>
      <c r="AR124" s="872"/>
      <c r="AS124" s="872"/>
      <c r="AT124" s="873"/>
      <c r="AU124" s="874" t="s">
        <v>478</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t="s">
        <v>411</v>
      </c>
      <c r="BR124" s="878"/>
      <c r="BS124" s="878"/>
      <c r="BT124" s="878"/>
      <c r="BU124" s="878"/>
      <c r="BV124" s="878">
        <v>21.4</v>
      </c>
      <c r="BW124" s="878"/>
      <c r="BX124" s="878"/>
      <c r="BY124" s="878"/>
      <c r="BZ124" s="878"/>
      <c r="CA124" s="878">
        <v>32.200000000000003</v>
      </c>
      <c r="CB124" s="878"/>
      <c r="CC124" s="878"/>
      <c r="CD124" s="878"/>
      <c r="CE124" s="878"/>
      <c r="CF124" s="768"/>
      <c r="CG124" s="769"/>
      <c r="CH124" s="769"/>
      <c r="CI124" s="769"/>
      <c r="CJ124" s="909"/>
      <c r="CK124" s="917"/>
      <c r="CL124" s="917"/>
      <c r="CM124" s="917"/>
      <c r="CN124" s="917"/>
      <c r="CO124" s="918"/>
      <c r="CP124" s="882" t="s">
        <v>479</v>
      </c>
      <c r="CQ124" s="883"/>
      <c r="CR124" s="883"/>
      <c r="CS124" s="883"/>
      <c r="CT124" s="883"/>
      <c r="CU124" s="883"/>
      <c r="CV124" s="883"/>
      <c r="CW124" s="883"/>
      <c r="CX124" s="883"/>
      <c r="CY124" s="883"/>
      <c r="CZ124" s="883"/>
      <c r="DA124" s="883"/>
      <c r="DB124" s="883"/>
      <c r="DC124" s="883"/>
      <c r="DD124" s="883"/>
      <c r="DE124" s="883"/>
      <c r="DF124" s="884"/>
      <c r="DG124" s="806" t="s">
        <v>480</v>
      </c>
      <c r="DH124" s="807"/>
      <c r="DI124" s="807"/>
      <c r="DJ124" s="807"/>
      <c r="DK124" s="808"/>
      <c r="DL124" s="809" t="s">
        <v>481</v>
      </c>
      <c r="DM124" s="807"/>
      <c r="DN124" s="807"/>
      <c r="DO124" s="807"/>
      <c r="DP124" s="808"/>
      <c r="DQ124" s="809" t="s">
        <v>411</v>
      </c>
      <c r="DR124" s="807"/>
      <c r="DS124" s="807"/>
      <c r="DT124" s="807"/>
      <c r="DU124" s="808"/>
      <c r="DV124" s="895" t="s">
        <v>411</v>
      </c>
      <c r="DW124" s="896"/>
      <c r="DX124" s="896"/>
      <c r="DY124" s="896"/>
      <c r="DZ124" s="897"/>
    </row>
    <row r="125" spans="1:130" s="247" customFormat="1" ht="26.25" customHeight="1" x14ac:dyDescent="0.15">
      <c r="A125" s="864"/>
      <c r="B125" s="865"/>
      <c r="C125" s="868" t="s">
        <v>464</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481</v>
      </c>
      <c r="AB125" s="824"/>
      <c r="AC125" s="824"/>
      <c r="AD125" s="824"/>
      <c r="AE125" s="825"/>
      <c r="AF125" s="826" t="s">
        <v>482</v>
      </c>
      <c r="AG125" s="824"/>
      <c r="AH125" s="824"/>
      <c r="AI125" s="824"/>
      <c r="AJ125" s="825"/>
      <c r="AK125" s="826" t="s">
        <v>411</v>
      </c>
      <c r="AL125" s="824"/>
      <c r="AM125" s="824"/>
      <c r="AN125" s="824"/>
      <c r="AO125" s="825"/>
      <c r="AP125" s="871" t="s">
        <v>411</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483</v>
      </c>
      <c r="CL125" s="899"/>
      <c r="CM125" s="899"/>
      <c r="CN125" s="899"/>
      <c r="CO125" s="900"/>
      <c r="CP125" s="907" t="s">
        <v>484</v>
      </c>
      <c r="CQ125" s="852"/>
      <c r="CR125" s="852"/>
      <c r="CS125" s="852"/>
      <c r="CT125" s="852"/>
      <c r="CU125" s="852"/>
      <c r="CV125" s="852"/>
      <c r="CW125" s="852"/>
      <c r="CX125" s="852"/>
      <c r="CY125" s="852"/>
      <c r="CZ125" s="852"/>
      <c r="DA125" s="852"/>
      <c r="DB125" s="852"/>
      <c r="DC125" s="852"/>
      <c r="DD125" s="852"/>
      <c r="DE125" s="852"/>
      <c r="DF125" s="853"/>
      <c r="DG125" s="908" t="s">
        <v>482</v>
      </c>
      <c r="DH125" s="889"/>
      <c r="DI125" s="889"/>
      <c r="DJ125" s="889"/>
      <c r="DK125" s="889"/>
      <c r="DL125" s="889" t="s">
        <v>485</v>
      </c>
      <c r="DM125" s="889"/>
      <c r="DN125" s="889"/>
      <c r="DO125" s="889"/>
      <c r="DP125" s="889"/>
      <c r="DQ125" s="889" t="s">
        <v>482</v>
      </c>
      <c r="DR125" s="889"/>
      <c r="DS125" s="889"/>
      <c r="DT125" s="889"/>
      <c r="DU125" s="889"/>
      <c r="DV125" s="890" t="s">
        <v>485</v>
      </c>
      <c r="DW125" s="890"/>
      <c r="DX125" s="890"/>
      <c r="DY125" s="890"/>
      <c r="DZ125" s="891"/>
    </row>
    <row r="126" spans="1:130" s="247" customFormat="1" ht="26.25" customHeight="1" thickBot="1" x14ac:dyDescent="0.2">
      <c r="A126" s="864"/>
      <c r="B126" s="865"/>
      <c r="C126" s="868" t="s">
        <v>466</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411</v>
      </c>
      <c r="AB126" s="824"/>
      <c r="AC126" s="824"/>
      <c r="AD126" s="824"/>
      <c r="AE126" s="825"/>
      <c r="AF126" s="826" t="s">
        <v>482</v>
      </c>
      <c r="AG126" s="824"/>
      <c r="AH126" s="824"/>
      <c r="AI126" s="824"/>
      <c r="AJ126" s="825"/>
      <c r="AK126" s="826" t="s">
        <v>486</v>
      </c>
      <c r="AL126" s="824"/>
      <c r="AM126" s="824"/>
      <c r="AN126" s="824"/>
      <c r="AO126" s="825"/>
      <c r="AP126" s="871" t="s">
        <v>411</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487</v>
      </c>
      <c r="CQ126" s="794"/>
      <c r="CR126" s="794"/>
      <c r="CS126" s="794"/>
      <c r="CT126" s="794"/>
      <c r="CU126" s="794"/>
      <c r="CV126" s="794"/>
      <c r="CW126" s="794"/>
      <c r="CX126" s="794"/>
      <c r="CY126" s="794"/>
      <c r="CZ126" s="794"/>
      <c r="DA126" s="794"/>
      <c r="DB126" s="794"/>
      <c r="DC126" s="794"/>
      <c r="DD126" s="794"/>
      <c r="DE126" s="794"/>
      <c r="DF126" s="795"/>
      <c r="DG126" s="860" t="s">
        <v>480</v>
      </c>
      <c r="DH126" s="861"/>
      <c r="DI126" s="861"/>
      <c r="DJ126" s="861"/>
      <c r="DK126" s="861"/>
      <c r="DL126" s="861">
        <v>47613</v>
      </c>
      <c r="DM126" s="861"/>
      <c r="DN126" s="861"/>
      <c r="DO126" s="861"/>
      <c r="DP126" s="861"/>
      <c r="DQ126" s="861">
        <v>64550</v>
      </c>
      <c r="DR126" s="861"/>
      <c r="DS126" s="861"/>
      <c r="DT126" s="861"/>
      <c r="DU126" s="861"/>
      <c r="DV126" s="838">
        <v>1</v>
      </c>
      <c r="DW126" s="838"/>
      <c r="DX126" s="838"/>
      <c r="DY126" s="838"/>
      <c r="DZ126" s="839"/>
    </row>
    <row r="127" spans="1:130" s="247" customFormat="1" ht="26.25" customHeight="1" x14ac:dyDescent="0.15">
      <c r="A127" s="866"/>
      <c r="B127" s="867"/>
      <c r="C127" s="885" t="s">
        <v>488</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481</v>
      </c>
      <c r="AB127" s="824"/>
      <c r="AC127" s="824"/>
      <c r="AD127" s="824"/>
      <c r="AE127" s="825"/>
      <c r="AF127" s="826" t="s">
        <v>486</v>
      </c>
      <c r="AG127" s="824"/>
      <c r="AH127" s="824"/>
      <c r="AI127" s="824"/>
      <c r="AJ127" s="825"/>
      <c r="AK127" s="826" t="s">
        <v>411</v>
      </c>
      <c r="AL127" s="824"/>
      <c r="AM127" s="824"/>
      <c r="AN127" s="824"/>
      <c r="AO127" s="825"/>
      <c r="AP127" s="871" t="s">
        <v>482</v>
      </c>
      <c r="AQ127" s="872"/>
      <c r="AR127" s="872"/>
      <c r="AS127" s="872"/>
      <c r="AT127" s="873"/>
      <c r="AU127" s="283"/>
      <c r="AV127" s="283"/>
      <c r="AW127" s="283"/>
      <c r="AX127" s="888" t="s">
        <v>489</v>
      </c>
      <c r="AY127" s="856"/>
      <c r="AZ127" s="856"/>
      <c r="BA127" s="856"/>
      <c r="BB127" s="856"/>
      <c r="BC127" s="856"/>
      <c r="BD127" s="856"/>
      <c r="BE127" s="857"/>
      <c r="BF127" s="855" t="s">
        <v>490</v>
      </c>
      <c r="BG127" s="856"/>
      <c r="BH127" s="856"/>
      <c r="BI127" s="856"/>
      <c r="BJ127" s="856"/>
      <c r="BK127" s="856"/>
      <c r="BL127" s="857"/>
      <c r="BM127" s="855" t="s">
        <v>491</v>
      </c>
      <c r="BN127" s="856"/>
      <c r="BO127" s="856"/>
      <c r="BP127" s="856"/>
      <c r="BQ127" s="856"/>
      <c r="BR127" s="856"/>
      <c r="BS127" s="857"/>
      <c r="BT127" s="855" t="s">
        <v>492</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493</v>
      </c>
      <c r="CQ127" s="794"/>
      <c r="CR127" s="794"/>
      <c r="CS127" s="794"/>
      <c r="CT127" s="794"/>
      <c r="CU127" s="794"/>
      <c r="CV127" s="794"/>
      <c r="CW127" s="794"/>
      <c r="CX127" s="794"/>
      <c r="CY127" s="794"/>
      <c r="CZ127" s="794"/>
      <c r="DA127" s="794"/>
      <c r="DB127" s="794"/>
      <c r="DC127" s="794"/>
      <c r="DD127" s="794"/>
      <c r="DE127" s="794"/>
      <c r="DF127" s="795"/>
      <c r="DG127" s="860" t="s">
        <v>440</v>
      </c>
      <c r="DH127" s="861"/>
      <c r="DI127" s="861"/>
      <c r="DJ127" s="861"/>
      <c r="DK127" s="861"/>
      <c r="DL127" s="861" t="s">
        <v>494</v>
      </c>
      <c r="DM127" s="861"/>
      <c r="DN127" s="861"/>
      <c r="DO127" s="861"/>
      <c r="DP127" s="861"/>
      <c r="DQ127" s="861" t="s">
        <v>411</v>
      </c>
      <c r="DR127" s="861"/>
      <c r="DS127" s="861"/>
      <c r="DT127" s="861"/>
      <c r="DU127" s="861"/>
      <c r="DV127" s="838" t="s">
        <v>440</v>
      </c>
      <c r="DW127" s="838"/>
      <c r="DX127" s="838"/>
      <c r="DY127" s="838"/>
      <c r="DZ127" s="839"/>
    </row>
    <row r="128" spans="1:130" s="247" customFormat="1" ht="26.25" customHeight="1" thickBot="1" x14ac:dyDescent="0.2">
      <c r="A128" s="840" t="s">
        <v>495</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496</v>
      </c>
      <c r="X128" s="842"/>
      <c r="Y128" s="842"/>
      <c r="Z128" s="843"/>
      <c r="AA128" s="844">
        <v>27033</v>
      </c>
      <c r="AB128" s="845"/>
      <c r="AC128" s="845"/>
      <c r="AD128" s="845"/>
      <c r="AE128" s="846"/>
      <c r="AF128" s="847">
        <v>14335</v>
      </c>
      <c r="AG128" s="845"/>
      <c r="AH128" s="845"/>
      <c r="AI128" s="845"/>
      <c r="AJ128" s="846"/>
      <c r="AK128" s="847">
        <v>2687</v>
      </c>
      <c r="AL128" s="845"/>
      <c r="AM128" s="845"/>
      <c r="AN128" s="845"/>
      <c r="AO128" s="846"/>
      <c r="AP128" s="848"/>
      <c r="AQ128" s="849"/>
      <c r="AR128" s="849"/>
      <c r="AS128" s="849"/>
      <c r="AT128" s="850"/>
      <c r="AU128" s="283"/>
      <c r="AV128" s="283"/>
      <c r="AW128" s="283"/>
      <c r="AX128" s="851" t="s">
        <v>497</v>
      </c>
      <c r="AY128" s="852"/>
      <c r="AZ128" s="852"/>
      <c r="BA128" s="852"/>
      <c r="BB128" s="852"/>
      <c r="BC128" s="852"/>
      <c r="BD128" s="852"/>
      <c r="BE128" s="853"/>
      <c r="BF128" s="830" t="s">
        <v>485</v>
      </c>
      <c r="BG128" s="831"/>
      <c r="BH128" s="831"/>
      <c r="BI128" s="831"/>
      <c r="BJ128" s="831"/>
      <c r="BK128" s="831"/>
      <c r="BL128" s="854"/>
      <c r="BM128" s="830">
        <v>13.94</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498</v>
      </c>
      <c r="CQ128" s="772"/>
      <c r="CR128" s="772"/>
      <c r="CS128" s="772"/>
      <c r="CT128" s="772"/>
      <c r="CU128" s="772"/>
      <c r="CV128" s="772"/>
      <c r="CW128" s="772"/>
      <c r="CX128" s="772"/>
      <c r="CY128" s="772"/>
      <c r="CZ128" s="772"/>
      <c r="DA128" s="772"/>
      <c r="DB128" s="772"/>
      <c r="DC128" s="772"/>
      <c r="DD128" s="772"/>
      <c r="DE128" s="772"/>
      <c r="DF128" s="773"/>
      <c r="DG128" s="834" t="s">
        <v>481</v>
      </c>
      <c r="DH128" s="835"/>
      <c r="DI128" s="835"/>
      <c r="DJ128" s="835"/>
      <c r="DK128" s="835"/>
      <c r="DL128" s="835" t="s">
        <v>486</v>
      </c>
      <c r="DM128" s="835"/>
      <c r="DN128" s="835"/>
      <c r="DO128" s="835"/>
      <c r="DP128" s="835"/>
      <c r="DQ128" s="835" t="s">
        <v>499</v>
      </c>
      <c r="DR128" s="835"/>
      <c r="DS128" s="835"/>
      <c r="DT128" s="835"/>
      <c r="DU128" s="835"/>
      <c r="DV128" s="836" t="s">
        <v>411</v>
      </c>
      <c r="DW128" s="836"/>
      <c r="DX128" s="836"/>
      <c r="DY128" s="836"/>
      <c r="DZ128" s="837"/>
    </row>
    <row r="129" spans="1:131" s="247" customFormat="1" ht="26.25" customHeight="1" x14ac:dyDescent="0.15">
      <c r="A129" s="818" t="s">
        <v>106</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500</v>
      </c>
      <c r="X129" s="821"/>
      <c r="Y129" s="821"/>
      <c r="Z129" s="822"/>
      <c r="AA129" s="823">
        <v>7123392</v>
      </c>
      <c r="AB129" s="824"/>
      <c r="AC129" s="824"/>
      <c r="AD129" s="824"/>
      <c r="AE129" s="825"/>
      <c r="AF129" s="826">
        <v>7136299</v>
      </c>
      <c r="AG129" s="824"/>
      <c r="AH129" s="824"/>
      <c r="AI129" s="824"/>
      <c r="AJ129" s="825"/>
      <c r="AK129" s="826">
        <v>7324602</v>
      </c>
      <c r="AL129" s="824"/>
      <c r="AM129" s="824"/>
      <c r="AN129" s="824"/>
      <c r="AO129" s="825"/>
      <c r="AP129" s="827"/>
      <c r="AQ129" s="828"/>
      <c r="AR129" s="828"/>
      <c r="AS129" s="828"/>
      <c r="AT129" s="829"/>
      <c r="AU129" s="285"/>
      <c r="AV129" s="285"/>
      <c r="AW129" s="285"/>
      <c r="AX129" s="793" t="s">
        <v>501</v>
      </c>
      <c r="AY129" s="794"/>
      <c r="AZ129" s="794"/>
      <c r="BA129" s="794"/>
      <c r="BB129" s="794"/>
      <c r="BC129" s="794"/>
      <c r="BD129" s="794"/>
      <c r="BE129" s="795"/>
      <c r="BF129" s="813" t="s">
        <v>499</v>
      </c>
      <c r="BG129" s="814"/>
      <c r="BH129" s="814"/>
      <c r="BI129" s="814"/>
      <c r="BJ129" s="814"/>
      <c r="BK129" s="814"/>
      <c r="BL129" s="815"/>
      <c r="BM129" s="813">
        <v>18.940000000000001</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502</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503</v>
      </c>
      <c r="X130" s="821"/>
      <c r="Y130" s="821"/>
      <c r="Z130" s="822"/>
      <c r="AA130" s="823">
        <v>925774</v>
      </c>
      <c r="AB130" s="824"/>
      <c r="AC130" s="824"/>
      <c r="AD130" s="824"/>
      <c r="AE130" s="825"/>
      <c r="AF130" s="826">
        <v>962189</v>
      </c>
      <c r="AG130" s="824"/>
      <c r="AH130" s="824"/>
      <c r="AI130" s="824"/>
      <c r="AJ130" s="825"/>
      <c r="AK130" s="826">
        <v>953223</v>
      </c>
      <c r="AL130" s="824"/>
      <c r="AM130" s="824"/>
      <c r="AN130" s="824"/>
      <c r="AO130" s="825"/>
      <c r="AP130" s="827"/>
      <c r="AQ130" s="828"/>
      <c r="AR130" s="828"/>
      <c r="AS130" s="828"/>
      <c r="AT130" s="829"/>
      <c r="AU130" s="285"/>
      <c r="AV130" s="285"/>
      <c r="AW130" s="285"/>
      <c r="AX130" s="793" t="s">
        <v>504</v>
      </c>
      <c r="AY130" s="794"/>
      <c r="AZ130" s="794"/>
      <c r="BA130" s="794"/>
      <c r="BB130" s="794"/>
      <c r="BC130" s="794"/>
      <c r="BD130" s="794"/>
      <c r="BE130" s="795"/>
      <c r="BF130" s="796">
        <v>7.9</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505</v>
      </c>
      <c r="X131" s="804"/>
      <c r="Y131" s="804"/>
      <c r="Z131" s="805"/>
      <c r="AA131" s="806">
        <v>6197618</v>
      </c>
      <c r="AB131" s="807"/>
      <c r="AC131" s="807"/>
      <c r="AD131" s="807"/>
      <c r="AE131" s="808"/>
      <c r="AF131" s="809">
        <v>6174110</v>
      </c>
      <c r="AG131" s="807"/>
      <c r="AH131" s="807"/>
      <c r="AI131" s="807"/>
      <c r="AJ131" s="808"/>
      <c r="AK131" s="809">
        <v>6371379</v>
      </c>
      <c r="AL131" s="807"/>
      <c r="AM131" s="807"/>
      <c r="AN131" s="807"/>
      <c r="AO131" s="808"/>
      <c r="AP131" s="810"/>
      <c r="AQ131" s="811"/>
      <c r="AR131" s="811"/>
      <c r="AS131" s="811"/>
      <c r="AT131" s="812"/>
      <c r="AU131" s="285"/>
      <c r="AV131" s="285"/>
      <c r="AW131" s="285"/>
      <c r="AX131" s="771" t="s">
        <v>506</v>
      </c>
      <c r="AY131" s="772"/>
      <c r="AZ131" s="772"/>
      <c r="BA131" s="772"/>
      <c r="BB131" s="772"/>
      <c r="BC131" s="772"/>
      <c r="BD131" s="772"/>
      <c r="BE131" s="773"/>
      <c r="BF131" s="774">
        <v>32.200000000000003</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507</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508</v>
      </c>
      <c r="W132" s="784"/>
      <c r="X132" s="784"/>
      <c r="Y132" s="784"/>
      <c r="Z132" s="785"/>
      <c r="AA132" s="786">
        <v>6.6319027730000002</v>
      </c>
      <c r="AB132" s="787"/>
      <c r="AC132" s="787"/>
      <c r="AD132" s="787"/>
      <c r="AE132" s="788"/>
      <c r="AF132" s="789">
        <v>7.4522643750000004</v>
      </c>
      <c r="AG132" s="787"/>
      <c r="AH132" s="787"/>
      <c r="AI132" s="787"/>
      <c r="AJ132" s="788"/>
      <c r="AK132" s="789">
        <v>9.664469811</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509</v>
      </c>
      <c r="W133" s="763"/>
      <c r="X133" s="763"/>
      <c r="Y133" s="763"/>
      <c r="Z133" s="764"/>
      <c r="AA133" s="765">
        <v>8</v>
      </c>
      <c r="AB133" s="766"/>
      <c r="AC133" s="766"/>
      <c r="AD133" s="766"/>
      <c r="AE133" s="767"/>
      <c r="AF133" s="765">
        <v>8.1</v>
      </c>
      <c r="AG133" s="766"/>
      <c r="AH133" s="766"/>
      <c r="AI133" s="766"/>
      <c r="AJ133" s="767"/>
      <c r="AK133" s="765">
        <v>7.9</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E/iMUbxypd8euhKYvVTUtKTo6B5DMnzHSCnqY6Idb3A1ZXU5BGMef4vFlmQmtYppGJbsQsY2CXGUTyHWJ9eL7A==" saltValue="3UVMgx4h4x6ElLvNZyRmb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E58" zoomScale="70" zoomScaleNormal="85" zoomScaleSheetLayoutView="70" workbookViewId="0">
      <selection activeCell="DM70" sqref="DM70"/>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510</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ITKA/sV1UZ7yyXxi7r+hZqWw/l67XxG04gtEHwvUcXitxF8hXIuVf3dt68LyMP3/e21cv8UIyTqAPO+X9xtT6A==" saltValue="7YMmLBjFjFYgobZQjx7BJ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N67" zoomScale="80" zoomScaleNormal="8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0+qBZXuFz/DAeeHaLDx34QlRKN2Jw3kgD7iwIQtKU8NVSQ4lYwuoGar9ifCCbUpvOWzFvzj/bpdShdR2DMWStw==" saltValue="yg2aSC2MBgobFhx1uArxe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topLeftCell="A37" zoomScale="70" zoomScaleSheetLayoutView="7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511</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512</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9" t="s">
        <v>513</v>
      </c>
      <c r="AP7" s="304"/>
      <c r="AQ7" s="305" t="s">
        <v>514</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80"/>
      <c r="AP8" s="310" t="s">
        <v>515</v>
      </c>
      <c r="AQ8" s="311" t="s">
        <v>516</v>
      </c>
      <c r="AR8" s="312" t="s">
        <v>517</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3" t="s">
        <v>518</v>
      </c>
      <c r="AL9" s="1194"/>
      <c r="AM9" s="1194"/>
      <c r="AN9" s="1195"/>
      <c r="AO9" s="313">
        <v>2379136</v>
      </c>
      <c r="AP9" s="313">
        <v>71879</v>
      </c>
      <c r="AQ9" s="314">
        <v>56845</v>
      </c>
      <c r="AR9" s="315">
        <v>26.4</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3" t="s">
        <v>519</v>
      </c>
      <c r="AL10" s="1194"/>
      <c r="AM10" s="1194"/>
      <c r="AN10" s="1195"/>
      <c r="AO10" s="316">
        <v>18992</v>
      </c>
      <c r="AP10" s="316">
        <v>574</v>
      </c>
      <c r="AQ10" s="317">
        <v>5922</v>
      </c>
      <c r="AR10" s="318">
        <v>-90.3</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3" t="s">
        <v>520</v>
      </c>
      <c r="AL11" s="1194"/>
      <c r="AM11" s="1194"/>
      <c r="AN11" s="1195"/>
      <c r="AO11" s="316">
        <v>84931</v>
      </c>
      <c r="AP11" s="316">
        <v>2566</v>
      </c>
      <c r="AQ11" s="317">
        <v>8264</v>
      </c>
      <c r="AR11" s="318">
        <v>-68.900000000000006</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3" t="s">
        <v>521</v>
      </c>
      <c r="AL12" s="1194"/>
      <c r="AM12" s="1194"/>
      <c r="AN12" s="1195"/>
      <c r="AO12" s="316" t="s">
        <v>522</v>
      </c>
      <c r="AP12" s="316" t="s">
        <v>522</v>
      </c>
      <c r="AQ12" s="317">
        <v>284</v>
      </c>
      <c r="AR12" s="318" t="s">
        <v>522</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3" t="s">
        <v>523</v>
      </c>
      <c r="AL13" s="1194"/>
      <c r="AM13" s="1194"/>
      <c r="AN13" s="1195"/>
      <c r="AO13" s="316" t="s">
        <v>522</v>
      </c>
      <c r="AP13" s="316" t="s">
        <v>522</v>
      </c>
      <c r="AQ13" s="317">
        <v>20</v>
      </c>
      <c r="AR13" s="318" t="s">
        <v>522</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3" t="s">
        <v>524</v>
      </c>
      <c r="AL14" s="1194"/>
      <c r="AM14" s="1194"/>
      <c r="AN14" s="1195"/>
      <c r="AO14" s="316">
        <v>94777</v>
      </c>
      <c r="AP14" s="316">
        <v>2863</v>
      </c>
      <c r="AQ14" s="317">
        <v>2517</v>
      </c>
      <c r="AR14" s="318">
        <v>13.7</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3" t="s">
        <v>525</v>
      </c>
      <c r="AL15" s="1194"/>
      <c r="AM15" s="1194"/>
      <c r="AN15" s="1195"/>
      <c r="AO15" s="316">
        <v>663152</v>
      </c>
      <c r="AP15" s="316">
        <v>20035</v>
      </c>
      <c r="AQ15" s="317">
        <v>1185</v>
      </c>
      <c r="AR15" s="318">
        <v>1590.7</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6" t="s">
        <v>526</v>
      </c>
      <c r="AL16" s="1197"/>
      <c r="AM16" s="1197"/>
      <c r="AN16" s="1198"/>
      <c r="AO16" s="316">
        <v>-192614</v>
      </c>
      <c r="AP16" s="316">
        <v>-5819</v>
      </c>
      <c r="AQ16" s="317">
        <v>-4726</v>
      </c>
      <c r="AR16" s="318">
        <v>23.1</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6" t="s">
        <v>186</v>
      </c>
      <c r="AL17" s="1197"/>
      <c r="AM17" s="1197"/>
      <c r="AN17" s="1198"/>
      <c r="AO17" s="316">
        <v>3048374</v>
      </c>
      <c r="AP17" s="316">
        <v>92099</v>
      </c>
      <c r="AQ17" s="317">
        <v>70311</v>
      </c>
      <c r="AR17" s="318">
        <v>31</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527</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528</v>
      </c>
      <c r="AP20" s="324" t="s">
        <v>529</v>
      </c>
      <c r="AQ20" s="325" t="s">
        <v>530</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90" t="s">
        <v>531</v>
      </c>
      <c r="AL21" s="1191"/>
      <c r="AM21" s="1191"/>
      <c r="AN21" s="1192"/>
      <c r="AO21" s="328">
        <v>9.06</v>
      </c>
      <c r="AP21" s="329">
        <v>6.54</v>
      </c>
      <c r="AQ21" s="330">
        <v>2.52</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90" t="s">
        <v>532</v>
      </c>
      <c r="AL22" s="1191"/>
      <c r="AM22" s="1191"/>
      <c r="AN22" s="1192"/>
      <c r="AO22" s="333">
        <v>92.7</v>
      </c>
      <c r="AP22" s="334">
        <v>97.4</v>
      </c>
      <c r="AQ22" s="335">
        <v>-4.7</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533</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534</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535</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9" t="s">
        <v>513</v>
      </c>
      <c r="AP30" s="304"/>
      <c r="AQ30" s="305" t="s">
        <v>514</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80"/>
      <c r="AP31" s="310" t="s">
        <v>515</v>
      </c>
      <c r="AQ31" s="311" t="s">
        <v>516</v>
      </c>
      <c r="AR31" s="312" t="s">
        <v>517</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1" t="s">
        <v>536</v>
      </c>
      <c r="AL32" s="1182"/>
      <c r="AM32" s="1182"/>
      <c r="AN32" s="1183"/>
      <c r="AO32" s="343">
        <v>938238</v>
      </c>
      <c r="AP32" s="343">
        <v>28346</v>
      </c>
      <c r="AQ32" s="344">
        <v>31480</v>
      </c>
      <c r="AR32" s="345">
        <v>-10</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1" t="s">
        <v>537</v>
      </c>
      <c r="AL33" s="1182"/>
      <c r="AM33" s="1182"/>
      <c r="AN33" s="1183"/>
      <c r="AO33" s="343" t="s">
        <v>522</v>
      </c>
      <c r="AP33" s="343" t="s">
        <v>522</v>
      </c>
      <c r="AQ33" s="344" t="s">
        <v>522</v>
      </c>
      <c r="AR33" s="345" t="s">
        <v>522</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1" t="s">
        <v>538</v>
      </c>
      <c r="AL34" s="1182"/>
      <c r="AM34" s="1182"/>
      <c r="AN34" s="1183"/>
      <c r="AO34" s="343" t="s">
        <v>522</v>
      </c>
      <c r="AP34" s="343" t="s">
        <v>522</v>
      </c>
      <c r="AQ34" s="344">
        <v>0</v>
      </c>
      <c r="AR34" s="345" t="s">
        <v>522</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1" t="s">
        <v>539</v>
      </c>
      <c r="AL35" s="1182"/>
      <c r="AM35" s="1182"/>
      <c r="AN35" s="1183"/>
      <c r="AO35" s="343">
        <v>627371</v>
      </c>
      <c r="AP35" s="343">
        <v>18954</v>
      </c>
      <c r="AQ35" s="344">
        <v>9510</v>
      </c>
      <c r="AR35" s="345">
        <v>99.3</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1" t="s">
        <v>540</v>
      </c>
      <c r="AL36" s="1182"/>
      <c r="AM36" s="1182"/>
      <c r="AN36" s="1183"/>
      <c r="AO36" s="343">
        <v>3678</v>
      </c>
      <c r="AP36" s="343">
        <v>111</v>
      </c>
      <c r="AQ36" s="344">
        <v>2191</v>
      </c>
      <c r="AR36" s="345">
        <v>-94.9</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1" t="s">
        <v>541</v>
      </c>
      <c r="AL37" s="1182"/>
      <c r="AM37" s="1182"/>
      <c r="AN37" s="1183"/>
      <c r="AO37" s="343" t="s">
        <v>522</v>
      </c>
      <c r="AP37" s="343" t="s">
        <v>522</v>
      </c>
      <c r="AQ37" s="344">
        <v>905</v>
      </c>
      <c r="AR37" s="345" t="s">
        <v>522</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4" t="s">
        <v>542</v>
      </c>
      <c r="AL38" s="1185"/>
      <c r="AM38" s="1185"/>
      <c r="AN38" s="1186"/>
      <c r="AO38" s="346">
        <v>2383</v>
      </c>
      <c r="AP38" s="346">
        <v>72</v>
      </c>
      <c r="AQ38" s="347">
        <v>0</v>
      </c>
      <c r="AR38" s="335">
        <v>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4" t="s">
        <v>543</v>
      </c>
      <c r="AL39" s="1185"/>
      <c r="AM39" s="1185"/>
      <c r="AN39" s="1186"/>
      <c r="AO39" s="343">
        <v>-2687</v>
      </c>
      <c r="AP39" s="343">
        <v>-81</v>
      </c>
      <c r="AQ39" s="344">
        <v>-3197</v>
      </c>
      <c r="AR39" s="345">
        <v>-97.5</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1" t="s">
        <v>544</v>
      </c>
      <c r="AL40" s="1182"/>
      <c r="AM40" s="1182"/>
      <c r="AN40" s="1183"/>
      <c r="AO40" s="343">
        <v>-953223</v>
      </c>
      <c r="AP40" s="343">
        <v>-28799</v>
      </c>
      <c r="AQ40" s="344">
        <v>-28113</v>
      </c>
      <c r="AR40" s="345">
        <v>2.4</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7" t="s">
        <v>297</v>
      </c>
      <c r="AL41" s="1188"/>
      <c r="AM41" s="1188"/>
      <c r="AN41" s="1189"/>
      <c r="AO41" s="343">
        <v>615760</v>
      </c>
      <c r="AP41" s="343">
        <v>18604</v>
      </c>
      <c r="AQ41" s="344">
        <v>12777</v>
      </c>
      <c r="AR41" s="345">
        <v>45.6</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545</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546</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547</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4" t="s">
        <v>513</v>
      </c>
      <c r="AN49" s="1176" t="s">
        <v>548</v>
      </c>
      <c r="AO49" s="1177"/>
      <c r="AP49" s="1177"/>
      <c r="AQ49" s="1177"/>
      <c r="AR49" s="117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5"/>
      <c r="AN50" s="359" t="s">
        <v>549</v>
      </c>
      <c r="AO50" s="360" t="s">
        <v>550</v>
      </c>
      <c r="AP50" s="361" t="s">
        <v>551</v>
      </c>
      <c r="AQ50" s="362" t="s">
        <v>552</v>
      </c>
      <c r="AR50" s="363" t="s">
        <v>553</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554</v>
      </c>
      <c r="AL51" s="356"/>
      <c r="AM51" s="364">
        <v>1226043</v>
      </c>
      <c r="AN51" s="365">
        <v>35454</v>
      </c>
      <c r="AO51" s="366">
        <v>-28.1</v>
      </c>
      <c r="AP51" s="367">
        <v>49919</v>
      </c>
      <c r="AQ51" s="368">
        <v>-6.3</v>
      </c>
      <c r="AR51" s="369">
        <v>-21.8</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555</v>
      </c>
      <c r="AM52" s="372">
        <v>777649</v>
      </c>
      <c r="AN52" s="373">
        <v>22488</v>
      </c>
      <c r="AO52" s="374">
        <v>2.2000000000000002</v>
      </c>
      <c r="AP52" s="375">
        <v>26398</v>
      </c>
      <c r="AQ52" s="376">
        <v>-8.6999999999999993</v>
      </c>
      <c r="AR52" s="377">
        <v>10.9</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556</v>
      </c>
      <c r="AL53" s="356"/>
      <c r="AM53" s="364">
        <v>500297</v>
      </c>
      <c r="AN53" s="365">
        <v>15067</v>
      </c>
      <c r="AO53" s="366">
        <v>-57.5</v>
      </c>
      <c r="AP53" s="367">
        <v>47738</v>
      </c>
      <c r="AQ53" s="368">
        <v>-4.4000000000000004</v>
      </c>
      <c r="AR53" s="369">
        <v>-53.1</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555</v>
      </c>
      <c r="AM54" s="372">
        <v>281040</v>
      </c>
      <c r="AN54" s="373">
        <v>8464</v>
      </c>
      <c r="AO54" s="374">
        <v>-62.4</v>
      </c>
      <c r="AP54" s="375">
        <v>24937</v>
      </c>
      <c r="AQ54" s="376">
        <v>-5.5</v>
      </c>
      <c r="AR54" s="377">
        <v>-56.9</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557</v>
      </c>
      <c r="AL55" s="356"/>
      <c r="AM55" s="364">
        <v>1693358</v>
      </c>
      <c r="AN55" s="365">
        <v>51230</v>
      </c>
      <c r="AO55" s="366">
        <v>240</v>
      </c>
      <c r="AP55" s="367">
        <v>52191</v>
      </c>
      <c r="AQ55" s="368">
        <v>9.3000000000000007</v>
      </c>
      <c r="AR55" s="369">
        <v>230.7</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555</v>
      </c>
      <c r="AM56" s="372">
        <v>1026575</v>
      </c>
      <c r="AN56" s="373">
        <v>31058</v>
      </c>
      <c r="AO56" s="374">
        <v>266.89999999999998</v>
      </c>
      <c r="AP56" s="375">
        <v>24843</v>
      </c>
      <c r="AQ56" s="376">
        <v>-0.4</v>
      </c>
      <c r="AR56" s="377">
        <v>267.3</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558</v>
      </c>
      <c r="AL57" s="356"/>
      <c r="AM57" s="364">
        <v>4058272</v>
      </c>
      <c r="AN57" s="365">
        <v>123101</v>
      </c>
      <c r="AO57" s="366">
        <v>140.30000000000001</v>
      </c>
      <c r="AP57" s="367">
        <v>47387</v>
      </c>
      <c r="AQ57" s="368">
        <v>-9.1999999999999993</v>
      </c>
      <c r="AR57" s="369">
        <v>149.5</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555</v>
      </c>
      <c r="AM58" s="372">
        <v>915251</v>
      </c>
      <c r="AN58" s="373">
        <v>27763</v>
      </c>
      <c r="AO58" s="374">
        <v>-10.6</v>
      </c>
      <c r="AP58" s="375">
        <v>24928</v>
      </c>
      <c r="AQ58" s="376">
        <v>0.3</v>
      </c>
      <c r="AR58" s="377">
        <v>-10.9</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559</v>
      </c>
      <c r="AL59" s="356"/>
      <c r="AM59" s="364">
        <v>20646106</v>
      </c>
      <c r="AN59" s="365">
        <v>623768</v>
      </c>
      <c r="AO59" s="366">
        <v>406.7</v>
      </c>
      <c r="AP59" s="367">
        <v>51264</v>
      </c>
      <c r="AQ59" s="368">
        <v>8.1999999999999993</v>
      </c>
      <c r="AR59" s="369">
        <v>398.5</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555</v>
      </c>
      <c r="AM60" s="372">
        <v>1553688</v>
      </c>
      <c r="AN60" s="373">
        <v>46941</v>
      </c>
      <c r="AO60" s="374">
        <v>69.099999999999994</v>
      </c>
      <c r="AP60" s="375">
        <v>26040</v>
      </c>
      <c r="AQ60" s="376">
        <v>4.5</v>
      </c>
      <c r="AR60" s="377">
        <v>64.599999999999994</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560</v>
      </c>
      <c r="AL61" s="378"/>
      <c r="AM61" s="379">
        <v>5624815</v>
      </c>
      <c r="AN61" s="380">
        <v>169724</v>
      </c>
      <c r="AO61" s="381">
        <v>140.30000000000001</v>
      </c>
      <c r="AP61" s="382">
        <v>49700</v>
      </c>
      <c r="AQ61" s="383">
        <v>-0.5</v>
      </c>
      <c r="AR61" s="369">
        <v>140.80000000000001</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555</v>
      </c>
      <c r="AM62" s="372">
        <v>910841</v>
      </c>
      <c r="AN62" s="373">
        <v>27343</v>
      </c>
      <c r="AO62" s="374">
        <v>53</v>
      </c>
      <c r="AP62" s="375">
        <v>25429</v>
      </c>
      <c r="AQ62" s="376">
        <v>-2</v>
      </c>
      <c r="AR62" s="377">
        <v>55</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0ihY1wZsLlOUv9XOGMrAr9K92nXt3sphPCz79Q9rG4XHhNhl5xJjtWSiaBafc28meBv308Y8fhB3ZQRbP2bCpg==" saltValue="ILdaZx8XyZBbREAsAm5aK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view="pageBreakPreview" zoomScale="60" zoomScaleNormal="70"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562</v>
      </c>
    </row>
    <row r="120" spans="125:125" ht="13.5" hidden="1" customHeight="1" x14ac:dyDescent="0.15"/>
    <row r="121" spans="125:125" ht="13.5" hidden="1" customHeight="1" x14ac:dyDescent="0.15">
      <c r="DU121" s="291"/>
    </row>
  </sheetData>
  <sheetProtection algorithmName="SHA-512" hashValue="wrS7lmnTFWZrmoZJA4xkL3Jc8UhyLS78CvogX12gCe1XdO7dVH1SamCftiY12MN+Yf+SZU1b+hPxfMSZaw+rPA==" saltValue="5KvKmXtPx+X/CZ8HW/97c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A77" zoomScale="70" zoomScaleNormal="7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563</v>
      </c>
    </row>
  </sheetData>
  <sheetProtection algorithmName="SHA-512" hashValue="lnrRI29hyEU474yXCrTe9Y5+Xay21AJ7fMm9ClEJuiwYuyvA6H+y6XWVzocZqwwJG7ur/38/9eDo37ipUa+mBw==" saltValue="v9g32PZel+N7IKGBPLaFj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F16" zoomScale="50" zoomScaleNormal="5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199" t="s">
        <v>3</v>
      </c>
      <c r="D47" s="1199"/>
      <c r="E47" s="1200"/>
      <c r="F47" s="11">
        <v>15.83</v>
      </c>
      <c r="G47" s="12">
        <v>15.62</v>
      </c>
      <c r="H47" s="12">
        <v>15.7</v>
      </c>
      <c r="I47" s="12">
        <v>15.68</v>
      </c>
      <c r="J47" s="13">
        <v>15.28</v>
      </c>
    </row>
    <row r="48" spans="2:10" ht="57.75" customHeight="1" x14ac:dyDescent="0.15">
      <c r="B48" s="14"/>
      <c r="C48" s="1201" t="s">
        <v>4</v>
      </c>
      <c r="D48" s="1201"/>
      <c r="E48" s="1202"/>
      <c r="F48" s="15">
        <v>4.32</v>
      </c>
      <c r="G48" s="16">
        <v>10.49</v>
      </c>
      <c r="H48" s="16">
        <v>0</v>
      </c>
      <c r="I48" s="16">
        <v>3.53</v>
      </c>
      <c r="J48" s="17">
        <v>15.83</v>
      </c>
    </row>
    <row r="49" spans="2:10" ht="57.75" customHeight="1" thickBot="1" x14ac:dyDescent="0.2">
      <c r="B49" s="18"/>
      <c r="C49" s="1203" t="s">
        <v>5</v>
      </c>
      <c r="D49" s="1203"/>
      <c r="E49" s="1204"/>
      <c r="F49" s="19" t="s">
        <v>569</v>
      </c>
      <c r="G49" s="20">
        <v>6.25</v>
      </c>
      <c r="H49" s="20" t="s">
        <v>570</v>
      </c>
      <c r="I49" s="20">
        <v>3.54</v>
      </c>
      <c r="J49" s="21">
        <v>12.39</v>
      </c>
    </row>
    <row r="50" spans="2:10" ht="13.5" customHeight="1" x14ac:dyDescent="0.15"/>
  </sheetData>
  <sheetProtection algorithmName="SHA-512" hashValue="fJDIBhMW+TdpX4vC1mFh1XnzuGLSIeC/asCISxKI+Gw2CowEo1WUTZ/eyk2i7C+puhC/ng8YwqZqSyyOlnqm4g==" saltValue="lvFSNP17MZL/9HQTwPzlJ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25" zoomScale="60" zoomScaleNormal="60" zoomScaleSheetLayoutView="100" workbookViewId="0">
      <selection activeCell="J34" sqref="J34"/>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211" t="s">
        <v>571</v>
      </c>
      <c r="D34" s="1211"/>
      <c r="E34" s="1212"/>
      <c r="F34" s="32">
        <v>0.3</v>
      </c>
      <c r="G34" s="33">
        <v>0.21</v>
      </c>
      <c r="H34" s="33">
        <v>0.01</v>
      </c>
      <c r="I34" s="33">
        <v>0</v>
      </c>
      <c r="J34" s="34" t="s">
        <v>572</v>
      </c>
      <c r="K34" s="22"/>
      <c r="L34" s="22"/>
      <c r="M34" s="22"/>
      <c r="N34" s="22"/>
      <c r="O34" s="22"/>
      <c r="P34" s="22"/>
    </row>
    <row r="35" spans="1:16" ht="39" customHeight="1" x14ac:dyDescent="0.15">
      <c r="A35" s="22"/>
      <c r="B35" s="35"/>
      <c r="C35" s="1205" t="s">
        <v>573</v>
      </c>
      <c r="D35" s="1206"/>
      <c r="E35" s="1207"/>
      <c r="F35" s="36">
        <v>4.3099999999999996</v>
      </c>
      <c r="G35" s="37">
        <v>10.49</v>
      </c>
      <c r="H35" s="37">
        <v>0</v>
      </c>
      <c r="I35" s="37">
        <v>3.52</v>
      </c>
      <c r="J35" s="38">
        <v>15.82</v>
      </c>
      <c r="K35" s="22"/>
      <c r="L35" s="22"/>
      <c r="M35" s="22"/>
      <c r="N35" s="22"/>
      <c r="O35" s="22"/>
      <c r="P35" s="22"/>
    </row>
    <row r="36" spans="1:16" ht="39" customHeight="1" x14ac:dyDescent="0.15">
      <c r="A36" s="22"/>
      <c r="B36" s="35"/>
      <c r="C36" s="1205" t="s">
        <v>574</v>
      </c>
      <c r="D36" s="1206"/>
      <c r="E36" s="1207"/>
      <c r="F36" s="36">
        <v>9.48</v>
      </c>
      <c r="G36" s="37">
        <v>12.01</v>
      </c>
      <c r="H36" s="37">
        <v>11.86</v>
      </c>
      <c r="I36" s="37">
        <v>8.86</v>
      </c>
      <c r="J36" s="38">
        <v>13.33</v>
      </c>
      <c r="K36" s="22"/>
      <c r="L36" s="22"/>
      <c r="M36" s="22"/>
      <c r="N36" s="22"/>
      <c r="O36" s="22"/>
      <c r="P36" s="22"/>
    </row>
    <row r="37" spans="1:16" ht="39" customHeight="1" x14ac:dyDescent="0.15">
      <c r="A37" s="22"/>
      <c r="B37" s="35"/>
      <c r="C37" s="1205" t="s">
        <v>575</v>
      </c>
      <c r="D37" s="1206"/>
      <c r="E37" s="1207"/>
      <c r="F37" s="36">
        <v>0.69</v>
      </c>
      <c r="G37" s="37">
        <v>0.05</v>
      </c>
      <c r="H37" s="37">
        <v>5.24</v>
      </c>
      <c r="I37" s="37">
        <v>5.66</v>
      </c>
      <c r="J37" s="38">
        <v>5.29</v>
      </c>
      <c r="K37" s="22"/>
      <c r="L37" s="22"/>
      <c r="M37" s="22"/>
      <c r="N37" s="22"/>
      <c r="O37" s="22"/>
      <c r="P37" s="22"/>
    </row>
    <row r="38" spans="1:16" ht="39" customHeight="1" x14ac:dyDescent="0.15">
      <c r="A38" s="22"/>
      <c r="B38" s="35"/>
      <c r="C38" s="1205" t="s">
        <v>576</v>
      </c>
      <c r="D38" s="1206"/>
      <c r="E38" s="1207"/>
      <c r="F38" s="36">
        <v>2.48</v>
      </c>
      <c r="G38" s="37">
        <v>3.45</v>
      </c>
      <c r="H38" s="37">
        <v>3.59</v>
      </c>
      <c r="I38" s="37">
        <v>2.5499999999999998</v>
      </c>
      <c r="J38" s="38">
        <v>3.9</v>
      </c>
      <c r="K38" s="22"/>
      <c r="L38" s="22"/>
      <c r="M38" s="22"/>
      <c r="N38" s="22"/>
      <c r="O38" s="22"/>
      <c r="P38" s="22"/>
    </row>
    <row r="39" spans="1:16" ht="39" customHeight="1" x14ac:dyDescent="0.15">
      <c r="A39" s="22"/>
      <c r="B39" s="35"/>
      <c r="C39" s="1205" t="s">
        <v>577</v>
      </c>
      <c r="D39" s="1206"/>
      <c r="E39" s="1207"/>
      <c r="F39" s="36">
        <v>0.06</v>
      </c>
      <c r="G39" s="37">
        <v>0.12</v>
      </c>
      <c r="H39" s="37">
        <v>0</v>
      </c>
      <c r="I39" s="37">
        <v>0.1</v>
      </c>
      <c r="J39" s="38">
        <v>0.18</v>
      </c>
      <c r="K39" s="22"/>
      <c r="L39" s="22"/>
      <c r="M39" s="22"/>
      <c r="N39" s="22"/>
      <c r="O39" s="22"/>
      <c r="P39" s="22"/>
    </row>
    <row r="40" spans="1:16" ht="39" customHeight="1" x14ac:dyDescent="0.15">
      <c r="A40" s="22"/>
      <c r="B40" s="35"/>
      <c r="C40" s="1205" t="s">
        <v>578</v>
      </c>
      <c r="D40" s="1206"/>
      <c r="E40" s="1207"/>
      <c r="F40" s="36">
        <v>0.18</v>
      </c>
      <c r="G40" s="37">
        <v>0.09</v>
      </c>
      <c r="H40" s="37">
        <v>0.43</v>
      </c>
      <c r="I40" s="37">
        <v>0.21</v>
      </c>
      <c r="J40" s="38">
        <v>0.18</v>
      </c>
      <c r="K40" s="22"/>
      <c r="L40" s="22"/>
      <c r="M40" s="22"/>
      <c r="N40" s="22"/>
      <c r="O40" s="22"/>
      <c r="P40" s="22"/>
    </row>
    <row r="41" spans="1:16" ht="39" customHeight="1" x14ac:dyDescent="0.15">
      <c r="A41" s="22"/>
      <c r="B41" s="35"/>
      <c r="C41" s="1205"/>
      <c r="D41" s="1206"/>
      <c r="E41" s="1207"/>
      <c r="F41" s="36"/>
      <c r="G41" s="37"/>
      <c r="H41" s="37"/>
      <c r="I41" s="37"/>
      <c r="J41" s="38"/>
      <c r="K41" s="22"/>
      <c r="L41" s="22"/>
      <c r="M41" s="22"/>
      <c r="N41" s="22"/>
      <c r="O41" s="22"/>
      <c r="P41" s="22"/>
    </row>
    <row r="42" spans="1:16" ht="39" customHeight="1" x14ac:dyDescent="0.15">
      <c r="A42" s="22"/>
      <c r="B42" s="39"/>
      <c r="C42" s="1205" t="s">
        <v>579</v>
      </c>
      <c r="D42" s="1206"/>
      <c r="E42" s="1207"/>
      <c r="F42" s="36" t="s">
        <v>522</v>
      </c>
      <c r="G42" s="37" t="s">
        <v>522</v>
      </c>
      <c r="H42" s="37" t="s">
        <v>522</v>
      </c>
      <c r="I42" s="37" t="s">
        <v>522</v>
      </c>
      <c r="J42" s="38" t="s">
        <v>522</v>
      </c>
      <c r="K42" s="22"/>
      <c r="L42" s="22"/>
      <c r="M42" s="22"/>
      <c r="N42" s="22"/>
      <c r="O42" s="22"/>
      <c r="P42" s="22"/>
    </row>
    <row r="43" spans="1:16" ht="39" customHeight="1" thickBot="1" x14ac:dyDescent="0.2">
      <c r="A43" s="22"/>
      <c r="B43" s="40"/>
      <c r="C43" s="1208" t="s">
        <v>580</v>
      </c>
      <c r="D43" s="1209"/>
      <c r="E43" s="1210"/>
      <c r="F43" s="41" t="s">
        <v>522</v>
      </c>
      <c r="G43" s="42" t="s">
        <v>522</v>
      </c>
      <c r="H43" s="42" t="s">
        <v>522</v>
      </c>
      <c r="I43" s="42" t="s">
        <v>522</v>
      </c>
      <c r="J43" s="43" t="s">
        <v>522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Z1UtcbX35ltqKquRlhfCtFfq8YgyvTOaB2PTokoE2p9ThUb1LU3COu3CTFdQAt+hUYgHcdJnYLl+uLsP4tT8wQ==" saltValue="e/a9bX0X0sqVuy71MEaS7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M37" zoomScale="70" zoomScaleNormal="70" zoomScaleSheetLayoutView="55" workbookViewId="0">
      <selection activeCell="N57" sqref="N57"/>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15">
      <c r="A45" s="48"/>
      <c r="B45" s="1231" t="s">
        <v>11</v>
      </c>
      <c r="C45" s="1232"/>
      <c r="D45" s="58"/>
      <c r="E45" s="1237" t="s">
        <v>12</v>
      </c>
      <c r="F45" s="1237"/>
      <c r="G45" s="1237"/>
      <c r="H45" s="1237"/>
      <c r="I45" s="1237"/>
      <c r="J45" s="1238"/>
      <c r="K45" s="59">
        <v>854</v>
      </c>
      <c r="L45" s="60">
        <v>902</v>
      </c>
      <c r="M45" s="60">
        <v>976</v>
      </c>
      <c r="N45" s="60">
        <v>930</v>
      </c>
      <c r="O45" s="61">
        <v>938</v>
      </c>
      <c r="P45" s="48"/>
      <c r="Q45" s="48"/>
      <c r="R45" s="48"/>
      <c r="S45" s="48"/>
      <c r="T45" s="48"/>
      <c r="U45" s="48"/>
    </row>
    <row r="46" spans="1:21" ht="30.75" customHeight="1" x14ac:dyDescent="0.15">
      <c r="A46" s="48"/>
      <c r="B46" s="1233"/>
      <c r="C46" s="1234"/>
      <c r="D46" s="62"/>
      <c r="E46" s="1215" t="s">
        <v>13</v>
      </c>
      <c r="F46" s="1215"/>
      <c r="G46" s="1215"/>
      <c r="H46" s="1215"/>
      <c r="I46" s="1215"/>
      <c r="J46" s="1216"/>
      <c r="K46" s="63" t="s">
        <v>522</v>
      </c>
      <c r="L46" s="64" t="s">
        <v>522</v>
      </c>
      <c r="M46" s="64" t="s">
        <v>522</v>
      </c>
      <c r="N46" s="64" t="s">
        <v>522</v>
      </c>
      <c r="O46" s="65" t="s">
        <v>522</v>
      </c>
      <c r="P46" s="48"/>
      <c r="Q46" s="48"/>
      <c r="R46" s="48"/>
      <c r="S46" s="48"/>
      <c r="T46" s="48"/>
      <c r="U46" s="48"/>
    </row>
    <row r="47" spans="1:21" ht="30.75" customHeight="1" x14ac:dyDescent="0.15">
      <c r="A47" s="48"/>
      <c r="B47" s="1233"/>
      <c r="C47" s="1234"/>
      <c r="D47" s="62"/>
      <c r="E47" s="1215" t="s">
        <v>14</v>
      </c>
      <c r="F47" s="1215"/>
      <c r="G47" s="1215"/>
      <c r="H47" s="1215"/>
      <c r="I47" s="1215"/>
      <c r="J47" s="1216"/>
      <c r="K47" s="63" t="s">
        <v>522</v>
      </c>
      <c r="L47" s="64" t="s">
        <v>522</v>
      </c>
      <c r="M47" s="64" t="s">
        <v>522</v>
      </c>
      <c r="N47" s="64" t="s">
        <v>522</v>
      </c>
      <c r="O47" s="65" t="s">
        <v>522</v>
      </c>
      <c r="P47" s="48"/>
      <c r="Q47" s="48"/>
      <c r="R47" s="48"/>
      <c r="S47" s="48"/>
      <c r="T47" s="48"/>
      <c r="U47" s="48"/>
    </row>
    <row r="48" spans="1:21" ht="30.75" customHeight="1" x14ac:dyDescent="0.15">
      <c r="A48" s="48"/>
      <c r="B48" s="1233"/>
      <c r="C48" s="1234"/>
      <c r="D48" s="62"/>
      <c r="E48" s="1215" t="s">
        <v>15</v>
      </c>
      <c r="F48" s="1215"/>
      <c r="G48" s="1215"/>
      <c r="H48" s="1215"/>
      <c r="I48" s="1215"/>
      <c r="J48" s="1216"/>
      <c r="K48" s="63">
        <v>501</v>
      </c>
      <c r="L48" s="64">
        <v>671</v>
      </c>
      <c r="M48" s="64">
        <v>384</v>
      </c>
      <c r="N48" s="64">
        <v>504</v>
      </c>
      <c r="O48" s="65">
        <v>627</v>
      </c>
      <c r="P48" s="48"/>
      <c r="Q48" s="48"/>
      <c r="R48" s="48"/>
      <c r="S48" s="48"/>
      <c r="T48" s="48"/>
      <c r="U48" s="48"/>
    </row>
    <row r="49" spans="1:21" ht="30.75" customHeight="1" x14ac:dyDescent="0.15">
      <c r="A49" s="48"/>
      <c r="B49" s="1233"/>
      <c r="C49" s="1234"/>
      <c r="D49" s="62"/>
      <c r="E49" s="1215" t="s">
        <v>16</v>
      </c>
      <c r="F49" s="1215"/>
      <c r="G49" s="1215"/>
      <c r="H49" s="1215"/>
      <c r="I49" s="1215"/>
      <c r="J49" s="1216"/>
      <c r="K49" s="63" t="s">
        <v>522</v>
      </c>
      <c r="L49" s="64" t="s">
        <v>522</v>
      </c>
      <c r="M49" s="64">
        <v>4</v>
      </c>
      <c r="N49" s="64">
        <v>4</v>
      </c>
      <c r="O49" s="65">
        <v>4</v>
      </c>
      <c r="P49" s="48"/>
      <c r="Q49" s="48"/>
      <c r="R49" s="48"/>
      <c r="S49" s="48"/>
      <c r="T49" s="48"/>
      <c r="U49" s="48"/>
    </row>
    <row r="50" spans="1:21" ht="30.75" customHeight="1" x14ac:dyDescent="0.15">
      <c r="A50" s="48"/>
      <c r="B50" s="1233"/>
      <c r="C50" s="1234"/>
      <c r="D50" s="62"/>
      <c r="E50" s="1215" t="s">
        <v>17</v>
      </c>
      <c r="F50" s="1215"/>
      <c r="G50" s="1215"/>
      <c r="H50" s="1215"/>
      <c r="I50" s="1215"/>
      <c r="J50" s="1216"/>
      <c r="K50" s="63" t="s">
        <v>522</v>
      </c>
      <c r="L50" s="64" t="s">
        <v>522</v>
      </c>
      <c r="M50" s="64" t="s">
        <v>522</v>
      </c>
      <c r="N50" s="64" t="s">
        <v>522</v>
      </c>
      <c r="O50" s="65" t="s">
        <v>522</v>
      </c>
      <c r="P50" s="48"/>
      <c r="Q50" s="48"/>
      <c r="R50" s="48"/>
      <c r="S50" s="48"/>
      <c r="T50" s="48"/>
      <c r="U50" s="48"/>
    </row>
    <row r="51" spans="1:21" ht="30.75" customHeight="1" x14ac:dyDescent="0.15">
      <c r="A51" s="48"/>
      <c r="B51" s="1235"/>
      <c r="C51" s="1236"/>
      <c r="D51" s="66"/>
      <c r="E51" s="1215" t="s">
        <v>18</v>
      </c>
      <c r="F51" s="1215"/>
      <c r="G51" s="1215"/>
      <c r="H51" s="1215"/>
      <c r="I51" s="1215"/>
      <c r="J51" s="1216"/>
      <c r="K51" s="63" t="s">
        <v>522</v>
      </c>
      <c r="L51" s="64" t="s">
        <v>522</v>
      </c>
      <c r="M51" s="64" t="s">
        <v>522</v>
      </c>
      <c r="N51" s="64" t="s">
        <v>522</v>
      </c>
      <c r="O51" s="65">
        <v>2</v>
      </c>
      <c r="P51" s="48"/>
      <c r="Q51" s="48"/>
      <c r="R51" s="48"/>
      <c r="S51" s="48"/>
      <c r="T51" s="48"/>
      <c r="U51" s="48"/>
    </row>
    <row r="52" spans="1:21" ht="30.75" customHeight="1" x14ac:dyDescent="0.15">
      <c r="A52" s="48"/>
      <c r="B52" s="1213" t="s">
        <v>19</v>
      </c>
      <c r="C52" s="1214"/>
      <c r="D52" s="66"/>
      <c r="E52" s="1215" t="s">
        <v>20</v>
      </c>
      <c r="F52" s="1215"/>
      <c r="G52" s="1215"/>
      <c r="H52" s="1215"/>
      <c r="I52" s="1215"/>
      <c r="J52" s="1216"/>
      <c r="K52" s="63">
        <v>917</v>
      </c>
      <c r="L52" s="64">
        <v>924</v>
      </c>
      <c r="M52" s="64">
        <v>953</v>
      </c>
      <c r="N52" s="64">
        <v>976</v>
      </c>
      <c r="O52" s="65">
        <v>956</v>
      </c>
      <c r="P52" s="48"/>
      <c r="Q52" s="48"/>
      <c r="R52" s="48"/>
      <c r="S52" s="48"/>
      <c r="T52" s="48"/>
      <c r="U52" s="48"/>
    </row>
    <row r="53" spans="1:21" ht="30.75" customHeight="1" thickBot="1" x14ac:dyDescent="0.2">
      <c r="A53" s="48"/>
      <c r="B53" s="1217" t="s">
        <v>21</v>
      </c>
      <c r="C53" s="1218"/>
      <c r="D53" s="67"/>
      <c r="E53" s="1219" t="s">
        <v>22</v>
      </c>
      <c r="F53" s="1219"/>
      <c r="G53" s="1219"/>
      <c r="H53" s="1219"/>
      <c r="I53" s="1219"/>
      <c r="J53" s="1220"/>
      <c r="K53" s="68">
        <v>438</v>
      </c>
      <c r="L53" s="69">
        <v>649</v>
      </c>
      <c r="M53" s="69">
        <v>411</v>
      </c>
      <c r="N53" s="69">
        <v>462</v>
      </c>
      <c r="O53" s="70">
        <v>615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581</v>
      </c>
      <c r="P55" s="48"/>
      <c r="Q55" s="48"/>
      <c r="R55" s="48"/>
      <c r="S55" s="48"/>
      <c r="T55" s="48"/>
      <c r="U55" s="48"/>
    </row>
    <row r="56" spans="1:21" ht="31.5" customHeight="1" thickBot="1" x14ac:dyDescent="0.2">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x14ac:dyDescent="0.15">
      <c r="B57" s="1221" t="s">
        <v>25</v>
      </c>
      <c r="C57" s="1222"/>
      <c r="D57" s="1225" t="s">
        <v>26</v>
      </c>
      <c r="E57" s="1226"/>
      <c r="F57" s="1226"/>
      <c r="G57" s="1226"/>
      <c r="H57" s="1226"/>
      <c r="I57" s="1226"/>
      <c r="J57" s="1227"/>
      <c r="K57" s="83" t="s">
        <v>592</v>
      </c>
      <c r="L57" s="84" t="s">
        <v>592</v>
      </c>
      <c r="M57" s="84" t="s">
        <v>592</v>
      </c>
      <c r="N57" s="84" t="s">
        <v>592</v>
      </c>
      <c r="O57" s="85" t="s">
        <v>592</v>
      </c>
    </row>
    <row r="58" spans="1:21" ht="31.5" customHeight="1" thickBot="1" x14ac:dyDescent="0.2">
      <c r="B58" s="1223"/>
      <c r="C58" s="1224"/>
      <c r="D58" s="1228" t="s">
        <v>27</v>
      </c>
      <c r="E58" s="1229"/>
      <c r="F58" s="1229"/>
      <c r="G58" s="1229"/>
      <c r="H58" s="1229"/>
      <c r="I58" s="1229"/>
      <c r="J58" s="1230"/>
      <c r="K58" s="86" t="s">
        <v>592</v>
      </c>
      <c r="L58" s="87" t="s">
        <v>592</v>
      </c>
      <c r="M58" s="87" t="s">
        <v>592</v>
      </c>
      <c r="N58" s="87" t="s">
        <v>592</v>
      </c>
      <c r="O58" s="88" t="s">
        <v>592</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YmMJgUupCS3EvsCzD+NKwcRM/aSKkxVTQ2B8dIEQnYYqKnTU6AzWaIBD4OmQ/qnGf5X3zI8szGBsxPhPXltA==" saltValue="msn7pnrT4OPWVBHqQ8zd6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abSelected="1" zoomScale="60" zoomScaleNormal="6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564</v>
      </c>
      <c r="J40" s="100" t="s">
        <v>565</v>
      </c>
      <c r="K40" s="100" t="s">
        <v>566</v>
      </c>
      <c r="L40" s="100" t="s">
        <v>567</v>
      </c>
      <c r="M40" s="101" t="s">
        <v>568</v>
      </c>
    </row>
    <row r="41" spans="2:13" ht="27.75" customHeight="1" x14ac:dyDescent="0.15">
      <c r="B41" s="1251" t="s">
        <v>30</v>
      </c>
      <c r="C41" s="1252"/>
      <c r="D41" s="102"/>
      <c r="E41" s="1253" t="s">
        <v>31</v>
      </c>
      <c r="F41" s="1253"/>
      <c r="G41" s="1253"/>
      <c r="H41" s="1254"/>
      <c r="I41" s="103">
        <v>9839</v>
      </c>
      <c r="J41" s="104">
        <v>16472</v>
      </c>
      <c r="K41" s="104">
        <v>22209</v>
      </c>
      <c r="L41" s="104">
        <v>27926</v>
      </c>
      <c r="M41" s="105">
        <v>38847</v>
      </c>
    </row>
    <row r="42" spans="2:13" ht="27.75" customHeight="1" x14ac:dyDescent="0.15">
      <c r="B42" s="1241"/>
      <c r="C42" s="1242"/>
      <c r="D42" s="106"/>
      <c r="E42" s="1245" t="s">
        <v>32</v>
      </c>
      <c r="F42" s="1245"/>
      <c r="G42" s="1245"/>
      <c r="H42" s="1246"/>
      <c r="I42" s="107" t="s">
        <v>522</v>
      </c>
      <c r="J42" s="108" t="s">
        <v>522</v>
      </c>
      <c r="K42" s="108" t="s">
        <v>522</v>
      </c>
      <c r="L42" s="108" t="s">
        <v>522</v>
      </c>
      <c r="M42" s="109" t="s">
        <v>522</v>
      </c>
    </row>
    <row r="43" spans="2:13" ht="27.75" customHeight="1" x14ac:dyDescent="0.15">
      <c r="B43" s="1241"/>
      <c r="C43" s="1242"/>
      <c r="D43" s="106"/>
      <c r="E43" s="1245" t="s">
        <v>33</v>
      </c>
      <c r="F43" s="1245"/>
      <c r="G43" s="1245"/>
      <c r="H43" s="1246"/>
      <c r="I43" s="107">
        <v>5789</v>
      </c>
      <c r="J43" s="108">
        <v>6736</v>
      </c>
      <c r="K43" s="108">
        <v>5803</v>
      </c>
      <c r="L43" s="108">
        <v>5687</v>
      </c>
      <c r="M43" s="109">
        <v>5140</v>
      </c>
    </row>
    <row r="44" spans="2:13" ht="27.75" customHeight="1" x14ac:dyDescent="0.15">
      <c r="B44" s="1241"/>
      <c r="C44" s="1242"/>
      <c r="D44" s="106"/>
      <c r="E44" s="1245" t="s">
        <v>34</v>
      </c>
      <c r="F44" s="1245"/>
      <c r="G44" s="1245"/>
      <c r="H44" s="1246"/>
      <c r="I44" s="107" t="s">
        <v>522</v>
      </c>
      <c r="J44" s="108">
        <v>43</v>
      </c>
      <c r="K44" s="108">
        <v>39</v>
      </c>
      <c r="L44" s="108">
        <v>35</v>
      </c>
      <c r="M44" s="109">
        <v>30</v>
      </c>
    </row>
    <row r="45" spans="2:13" ht="27.75" customHeight="1" x14ac:dyDescent="0.15">
      <c r="B45" s="1241"/>
      <c r="C45" s="1242"/>
      <c r="D45" s="106"/>
      <c r="E45" s="1245" t="s">
        <v>35</v>
      </c>
      <c r="F45" s="1245"/>
      <c r="G45" s="1245"/>
      <c r="H45" s="1246"/>
      <c r="I45" s="107">
        <v>718</v>
      </c>
      <c r="J45" s="108">
        <v>397</v>
      </c>
      <c r="K45" s="108">
        <v>309</v>
      </c>
      <c r="L45" s="108">
        <v>134</v>
      </c>
      <c r="M45" s="109">
        <v>48</v>
      </c>
    </row>
    <row r="46" spans="2:13" ht="27.75" customHeight="1" x14ac:dyDescent="0.15">
      <c r="B46" s="1241"/>
      <c r="C46" s="1242"/>
      <c r="D46" s="110"/>
      <c r="E46" s="1245" t="s">
        <v>36</v>
      </c>
      <c r="F46" s="1245"/>
      <c r="G46" s="1245"/>
      <c r="H46" s="1246"/>
      <c r="I46" s="107" t="s">
        <v>522</v>
      </c>
      <c r="J46" s="108" t="s">
        <v>522</v>
      </c>
      <c r="K46" s="108" t="s">
        <v>522</v>
      </c>
      <c r="L46" s="108">
        <v>48</v>
      </c>
      <c r="M46" s="109">
        <v>65</v>
      </c>
    </row>
    <row r="47" spans="2:13" ht="27.75" customHeight="1" x14ac:dyDescent="0.15">
      <c r="B47" s="1241"/>
      <c r="C47" s="1242"/>
      <c r="D47" s="111"/>
      <c r="E47" s="1255" t="s">
        <v>37</v>
      </c>
      <c r="F47" s="1256"/>
      <c r="G47" s="1256"/>
      <c r="H47" s="1257"/>
      <c r="I47" s="107" t="s">
        <v>522</v>
      </c>
      <c r="J47" s="108" t="s">
        <v>522</v>
      </c>
      <c r="K47" s="108" t="s">
        <v>522</v>
      </c>
      <c r="L47" s="108" t="s">
        <v>522</v>
      </c>
      <c r="M47" s="109" t="s">
        <v>522</v>
      </c>
    </row>
    <row r="48" spans="2:13" ht="27.75" customHeight="1" x14ac:dyDescent="0.15">
      <c r="B48" s="1241"/>
      <c r="C48" s="1242"/>
      <c r="D48" s="106"/>
      <c r="E48" s="1245" t="s">
        <v>38</v>
      </c>
      <c r="F48" s="1245"/>
      <c r="G48" s="1245"/>
      <c r="H48" s="1246"/>
      <c r="I48" s="107" t="s">
        <v>522</v>
      </c>
      <c r="J48" s="108" t="s">
        <v>522</v>
      </c>
      <c r="K48" s="108" t="s">
        <v>522</v>
      </c>
      <c r="L48" s="108" t="s">
        <v>522</v>
      </c>
      <c r="M48" s="109" t="s">
        <v>522</v>
      </c>
    </row>
    <row r="49" spans="2:13" ht="27.75" customHeight="1" x14ac:dyDescent="0.15">
      <c r="B49" s="1243"/>
      <c r="C49" s="1244"/>
      <c r="D49" s="106"/>
      <c r="E49" s="1245" t="s">
        <v>39</v>
      </c>
      <c r="F49" s="1245"/>
      <c r="G49" s="1245"/>
      <c r="H49" s="1246"/>
      <c r="I49" s="107" t="s">
        <v>522</v>
      </c>
      <c r="J49" s="108" t="s">
        <v>522</v>
      </c>
      <c r="K49" s="108" t="s">
        <v>522</v>
      </c>
      <c r="L49" s="108" t="s">
        <v>522</v>
      </c>
      <c r="M49" s="109" t="s">
        <v>522</v>
      </c>
    </row>
    <row r="50" spans="2:13" ht="27.75" customHeight="1" x14ac:dyDescent="0.15">
      <c r="B50" s="1239" t="s">
        <v>40</v>
      </c>
      <c r="C50" s="1240"/>
      <c r="D50" s="112"/>
      <c r="E50" s="1245" t="s">
        <v>41</v>
      </c>
      <c r="F50" s="1245"/>
      <c r="G50" s="1245"/>
      <c r="H50" s="1246"/>
      <c r="I50" s="107">
        <v>4049</v>
      </c>
      <c r="J50" s="108">
        <v>3968</v>
      </c>
      <c r="K50" s="108">
        <v>5726</v>
      </c>
      <c r="L50" s="108">
        <v>5498</v>
      </c>
      <c r="M50" s="109">
        <v>5798</v>
      </c>
    </row>
    <row r="51" spans="2:13" ht="27.75" customHeight="1" x14ac:dyDescent="0.15">
      <c r="B51" s="1241"/>
      <c r="C51" s="1242"/>
      <c r="D51" s="106"/>
      <c r="E51" s="1245" t="s">
        <v>42</v>
      </c>
      <c r="F51" s="1245"/>
      <c r="G51" s="1245"/>
      <c r="H51" s="1246"/>
      <c r="I51" s="107">
        <v>199</v>
      </c>
      <c r="J51" s="108">
        <v>314</v>
      </c>
      <c r="K51" s="108">
        <v>808</v>
      </c>
      <c r="L51" s="108">
        <v>1456</v>
      </c>
      <c r="M51" s="109">
        <v>6783</v>
      </c>
    </row>
    <row r="52" spans="2:13" ht="27.75" customHeight="1" x14ac:dyDescent="0.15">
      <c r="B52" s="1243"/>
      <c r="C52" s="1244"/>
      <c r="D52" s="106"/>
      <c r="E52" s="1245" t="s">
        <v>43</v>
      </c>
      <c r="F52" s="1245"/>
      <c r="G52" s="1245"/>
      <c r="H52" s="1246"/>
      <c r="I52" s="107">
        <v>11250</v>
      </c>
      <c r="J52" s="108">
        <v>17469</v>
      </c>
      <c r="K52" s="108">
        <v>22272</v>
      </c>
      <c r="L52" s="108">
        <v>25549</v>
      </c>
      <c r="M52" s="109">
        <v>29494</v>
      </c>
    </row>
    <row r="53" spans="2:13" ht="27.75" customHeight="1" thickBot="1" x14ac:dyDescent="0.2">
      <c r="B53" s="1247" t="s">
        <v>44</v>
      </c>
      <c r="C53" s="1248"/>
      <c r="D53" s="113"/>
      <c r="E53" s="1249" t="s">
        <v>45</v>
      </c>
      <c r="F53" s="1249"/>
      <c r="G53" s="1249"/>
      <c r="H53" s="1250"/>
      <c r="I53" s="114">
        <v>849</v>
      </c>
      <c r="J53" s="115">
        <v>1898</v>
      </c>
      <c r="K53" s="115">
        <v>-446</v>
      </c>
      <c r="L53" s="115">
        <v>1326</v>
      </c>
      <c r="M53" s="116">
        <v>2054</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z7Itk4KN389pqLoDcglW7QQQYT82ZgLoYuM1QZT329cMSRCJR3ZmfZLv7SpQfAhOzKpDdnlcAnWyNF4J679lAw==" saltValue="p0gj6hFYhkrCzh1BITeMo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election activeCell="C55" sqref="C55:E55"/>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566</v>
      </c>
      <c r="G54" s="125" t="s">
        <v>567</v>
      </c>
      <c r="H54" s="126" t="s">
        <v>568</v>
      </c>
    </row>
    <row r="55" spans="2:8" ht="52.5" customHeight="1" x14ac:dyDescent="0.15">
      <c r="B55" s="127"/>
      <c r="C55" s="1266" t="s">
        <v>48</v>
      </c>
      <c r="D55" s="1266"/>
      <c r="E55" s="1267"/>
      <c r="F55" s="128">
        <v>1118</v>
      </c>
      <c r="G55" s="128">
        <v>1119</v>
      </c>
      <c r="H55" s="129">
        <v>1119</v>
      </c>
    </row>
    <row r="56" spans="2:8" ht="52.5" customHeight="1" x14ac:dyDescent="0.15">
      <c r="B56" s="130"/>
      <c r="C56" s="1268" t="s">
        <v>49</v>
      </c>
      <c r="D56" s="1268"/>
      <c r="E56" s="1269"/>
      <c r="F56" s="131">
        <v>511</v>
      </c>
      <c r="G56" s="131">
        <v>511</v>
      </c>
      <c r="H56" s="132">
        <v>891</v>
      </c>
    </row>
    <row r="57" spans="2:8" ht="53.25" customHeight="1" x14ac:dyDescent="0.15">
      <c r="B57" s="130"/>
      <c r="C57" s="1270" t="s">
        <v>50</v>
      </c>
      <c r="D57" s="1270"/>
      <c r="E57" s="1271"/>
      <c r="F57" s="133">
        <v>3953</v>
      </c>
      <c r="G57" s="133">
        <v>3725</v>
      </c>
      <c r="H57" s="134">
        <v>3496</v>
      </c>
    </row>
    <row r="58" spans="2:8" ht="45.75" customHeight="1" x14ac:dyDescent="0.15">
      <c r="B58" s="135"/>
      <c r="C58" s="1258" t="s">
        <v>597</v>
      </c>
      <c r="D58" s="1259"/>
      <c r="E58" s="1260"/>
      <c r="F58" s="136">
        <v>1740</v>
      </c>
      <c r="G58" s="136">
        <v>1496</v>
      </c>
      <c r="H58" s="137">
        <v>1223</v>
      </c>
    </row>
    <row r="59" spans="2:8" ht="45.75" customHeight="1" x14ac:dyDescent="0.15">
      <c r="B59" s="135"/>
      <c r="C59" s="1258" t="s">
        <v>598</v>
      </c>
      <c r="D59" s="1259"/>
      <c r="E59" s="1260"/>
      <c r="F59" s="136">
        <v>1113</v>
      </c>
      <c r="G59" s="136">
        <v>1117</v>
      </c>
      <c r="H59" s="137">
        <v>1131</v>
      </c>
    </row>
    <row r="60" spans="2:8" ht="45.75" customHeight="1" x14ac:dyDescent="0.15">
      <c r="B60" s="135"/>
      <c r="C60" s="1258" t="s">
        <v>599</v>
      </c>
      <c r="D60" s="1259"/>
      <c r="E60" s="1260"/>
      <c r="F60" s="136">
        <v>619</v>
      </c>
      <c r="G60" s="136">
        <v>629</v>
      </c>
      <c r="H60" s="137">
        <v>639</v>
      </c>
    </row>
    <row r="61" spans="2:8" ht="45.75" customHeight="1" x14ac:dyDescent="0.15">
      <c r="B61" s="135"/>
      <c r="C61" s="1258" t="s">
        <v>600</v>
      </c>
      <c r="D61" s="1259"/>
      <c r="E61" s="1260"/>
      <c r="F61" s="136">
        <v>333</v>
      </c>
      <c r="G61" s="136">
        <v>335</v>
      </c>
      <c r="H61" s="137">
        <v>354</v>
      </c>
    </row>
    <row r="62" spans="2:8" ht="45.75" customHeight="1" thickBot="1" x14ac:dyDescent="0.2">
      <c r="B62" s="138"/>
      <c r="C62" s="1261" t="s">
        <v>601</v>
      </c>
      <c r="D62" s="1262"/>
      <c r="E62" s="1263"/>
      <c r="F62" s="139">
        <v>84</v>
      </c>
      <c r="G62" s="139">
        <v>84</v>
      </c>
      <c r="H62" s="140">
        <v>84</v>
      </c>
    </row>
    <row r="63" spans="2:8" ht="52.5" customHeight="1" thickBot="1" x14ac:dyDescent="0.2">
      <c r="B63" s="141"/>
      <c r="C63" s="1264" t="s">
        <v>51</v>
      </c>
      <c r="D63" s="1264"/>
      <c r="E63" s="1265"/>
      <c r="F63" s="142">
        <v>5582</v>
      </c>
      <c r="G63" s="142">
        <v>5354</v>
      </c>
      <c r="H63" s="143">
        <v>5506</v>
      </c>
    </row>
    <row r="64" spans="2:8" ht="15" customHeight="1" x14ac:dyDescent="0.15"/>
  </sheetData>
  <sheetProtection algorithmName="SHA-512" hashValue="gR6oj+J0Wg61GD/QMdq2HdwuqknljXM1CKjNciLmflw9zbJzcL9S2zTF9CBpD5lBJfij6GxOEPFX5RWP+boljA==" saltValue="INK7NGHW7NdG53oa/q/ls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6B39D-ACA7-4CD5-A9F9-A66233B9257E}">
  <sheetPr>
    <pageSetUpPr fitToPage="1"/>
  </sheetPr>
  <dimension ref="A1:WZM160"/>
  <sheetViews>
    <sheetView showGridLines="0" zoomScale="85" zoomScaleNormal="85" zoomScaleSheetLayoutView="55" workbookViewId="0">
      <selection activeCell="E21" sqref="E21"/>
    </sheetView>
  </sheetViews>
  <sheetFormatPr defaultColWidth="0" defaultRowHeight="13.5" customHeight="1" zeroHeight="1" x14ac:dyDescent="0.15"/>
  <cols>
    <col min="1" max="1" width="6.375" style="1274" customWidth="1"/>
    <col min="2" max="107" width="2.5" style="1274" customWidth="1"/>
    <col min="108" max="108" width="6.125" style="1282" customWidth="1"/>
    <col min="109" max="109" width="5.875" style="1281" customWidth="1"/>
    <col min="110" max="110" width="19.125" style="1274" hidden="1"/>
    <col min="111" max="115" width="12.625" style="1274" hidden="1"/>
    <col min="116" max="349" width="8.625" style="1274" hidden="1"/>
    <col min="350" max="355" width="14.875" style="1274" hidden="1"/>
    <col min="356" max="357" width="15.875" style="1274" hidden="1"/>
    <col min="358" max="363" width="16.125" style="1274" hidden="1"/>
    <col min="364" max="364" width="6.125" style="1274" hidden="1"/>
    <col min="365" max="365" width="3" style="1274" hidden="1"/>
    <col min="366" max="605" width="8.625" style="1274" hidden="1"/>
    <col min="606" max="611" width="14.875" style="1274" hidden="1"/>
    <col min="612" max="613" width="15.875" style="1274" hidden="1"/>
    <col min="614" max="619" width="16.125" style="1274" hidden="1"/>
    <col min="620" max="620" width="6.125" style="1274" hidden="1"/>
    <col min="621" max="621" width="3" style="1274" hidden="1"/>
    <col min="622" max="861" width="8.625" style="1274" hidden="1"/>
    <col min="862" max="867" width="14.875" style="1274" hidden="1"/>
    <col min="868" max="869" width="15.875" style="1274" hidden="1"/>
    <col min="870" max="875" width="16.125" style="1274" hidden="1"/>
    <col min="876" max="876" width="6.125" style="1274" hidden="1"/>
    <col min="877" max="877" width="3" style="1274" hidden="1"/>
    <col min="878" max="1117" width="8.625" style="1274" hidden="1"/>
    <col min="1118" max="1123" width="14.875" style="1274" hidden="1"/>
    <col min="1124" max="1125" width="15.875" style="1274" hidden="1"/>
    <col min="1126" max="1131" width="16.125" style="1274" hidden="1"/>
    <col min="1132" max="1132" width="6.125" style="1274" hidden="1"/>
    <col min="1133" max="1133" width="3" style="1274" hidden="1"/>
    <col min="1134" max="1373" width="8.625" style="1274" hidden="1"/>
    <col min="1374" max="1379" width="14.875" style="1274" hidden="1"/>
    <col min="1380" max="1381" width="15.875" style="1274" hidden="1"/>
    <col min="1382" max="1387" width="16.125" style="1274" hidden="1"/>
    <col min="1388" max="1388" width="6.125" style="1274" hidden="1"/>
    <col min="1389" max="1389" width="3" style="1274" hidden="1"/>
    <col min="1390" max="1629" width="8.625" style="1274" hidden="1"/>
    <col min="1630" max="1635" width="14.875" style="1274" hidden="1"/>
    <col min="1636" max="1637" width="15.875" style="1274" hidden="1"/>
    <col min="1638" max="1643" width="16.125" style="1274" hidden="1"/>
    <col min="1644" max="1644" width="6.125" style="1274" hidden="1"/>
    <col min="1645" max="1645" width="3" style="1274" hidden="1"/>
    <col min="1646" max="1885" width="8.625" style="1274" hidden="1"/>
    <col min="1886" max="1891" width="14.875" style="1274" hidden="1"/>
    <col min="1892" max="1893" width="15.875" style="1274" hidden="1"/>
    <col min="1894" max="1899" width="16.125" style="1274" hidden="1"/>
    <col min="1900" max="1900" width="6.125" style="1274" hidden="1"/>
    <col min="1901" max="1901" width="3" style="1274" hidden="1"/>
    <col min="1902" max="2141" width="8.625" style="1274" hidden="1"/>
    <col min="2142" max="2147" width="14.875" style="1274" hidden="1"/>
    <col min="2148" max="2149" width="15.875" style="1274" hidden="1"/>
    <col min="2150" max="2155" width="16.125" style="1274" hidden="1"/>
    <col min="2156" max="2156" width="6.125" style="1274" hidden="1"/>
    <col min="2157" max="2157" width="3" style="1274" hidden="1"/>
    <col min="2158" max="2397" width="8.625" style="1274" hidden="1"/>
    <col min="2398" max="2403" width="14.875" style="1274" hidden="1"/>
    <col min="2404" max="2405" width="15.875" style="1274" hidden="1"/>
    <col min="2406" max="2411" width="16.125" style="1274" hidden="1"/>
    <col min="2412" max="2412" width="6.125" style="1274" hidden="1"/>
    <col min="2413" max="2413" width="3" style="1274" hidden="1"/>
    <col min="2414" max="2653" width="8.625" style="1274" hidden="1"/>
    <col min="2654" max="2659" width="14.875" style="1274" hidden="1"/>
    <col min="2660" max="2661" width="15.875" style="1274" hidden="1"/>
    <col min="2662" max="2667" width="16.125" style="1274" hidden="1"/>
    <col min="2668" max="2668" width="6.125" style="1274" hidden="1"/>
    <col min="2669" max="2669" width="3" style="1274" hidden="1"/>
    <col min="2670" max="2909" width="8.625" style="1274" hidden="1"/>
    <col min="2910" max="2915" width="14.875" style="1274" hidden="1"/>
    <col min="2916" max="2917" width="15.875" style="1274" hidden="1"/>
    <col min="2918" max="2923" width="16.125" style="1274" hidden="1"/>
    <col min="2924" max="2924" width="6.125" style="1274" hidden="1"/>
    <col min="2925" max="2925" width="3" style="1274" hidden="1"/>
    <col min="2926" max="3165" width="8.625" style="1274" hidden="1"/>
    <col min="3166" max="3171" width="14.875" style="1274" hidden="1"/>
    <col min="3172" max="3173" width="15.875" style="1274" hidden="1"/>
    <col min="3174" max="3179" width="16.125" style="1274" hidden="1"/>
    <col min="3180" max="3180" width="6.125" style="1274" hidden="1"/>
    <col min="3181" max="3181" width="3" style="1274" hidden="1"/>
    <col min="3182" max="3421" width="8.625" style="1274" hidden="1"/>
    <col min="3422" max="3427" width="14.875" style="1274" hidden="1"/>
    <col min="3428" max="3429" width="15.875" style="1274" hidden="1"/>
    <col min="3430" max="3435" width="16.125" style="1274" hidden="1"/>
    <col min="3436" max="3436" width="6.125" style="1274" hidden="1"/>
    <col min="3437" max="3437" width="3" style="1274" hidden="1"/>
    <col min="3438" max="3677" width="8.625" style="1274" hidden="1"/>
    <col min="3678" max="3683" width="14.875" style="1274" hidden="1"/>
    <col min="3684" max="3685" width="15.875" style="1274" hidden="1"/>
    <col min="3686" max="3691" width="16.125" style="1274" hidden="1"/>
    <col min="3692" max="3692" width="6.125" style="1274" hidden="1"/>
    <col min="3693" max="3693" width="3" style="1274" hidden="1"/>
    <col min="3694" max="3933" width="8.625" style="1274" hidden="1"/>
    <col min="3934" max="3939" width="14.875" style="1274" hidden="1"/>
    <col min="3940" max="3941" width="15.875" style="1274" hidden="1"/>
    <col min="3942" max="3947" width="16.125" style="1274" hidden="1"/>
    <col min="3948" max="3948" width="6.125" style="1274" hidden="1"/>
    <col min="3949" max="3949" width="3" style="1274" hidden="1"/>
    <col min="3950" max="4189" width="8.625" style="1274" hidden="1"/>
    <col min="4190" max="4195" width="14.875" style="1274" hidden="1"/>
    <col min="4196" max="4197" width="15.875" style="1274" hidden="1"/>
    <col min="4198" max="4203" width="16.125" style="1274" hidden="1"/>
    <col min="4204" max="4204" width="6.125" style="1274" hidden="1"/>
    <col min="4205" max="4205" width="3" style="1274" hidden="1"/>
    <col min="4206" max="4445" width="8.625" style="1274" hidden="1"/>
    <col min="4446" max="4451" width="14.875" style="1274" hidden="1"/>
    <col min="4452" max="4453" width="15.875" style="1274" hidden="1"/>
    <col min="4454" max="4459" width="16.125" style="1274" hidden="1"/>
    <col min="4460" max="4460" width="6.125" style="1274" hidden="1"/>
    <col min="4461" max="4461" width="3" style="1274" hidden="1"/>
    <col min="4462" max="4701" width="8.625" style="1274" hidden="1"/>
    <col min="4702" max="4707" width="14.875" style="1274" hidden="1"/>
    <col min="4708" max="4709" width="15.875" style="1274" hidden="1"/>
    <col min="4710" max="4715" width="16.125" style="1274" hidden="1"/>
    <col min="4716" max="4716" width="6.125" style="1274" hidden="1"/>
    <col min="4717" max="4717" width="3" style="1274" hidden="1"/>
    <col min="4718" max="4957" width="8.625" style="1274" hidden="1"/>
    <col min="4958" max="4963" width="14.875" style="1274" hidden="1"/>
    <col min="4964" max="4965" width="15.875" style="1274" hidden="1"/>
    <col min="4966" max="4971" width="16.125" style="1274" hidden="1"/>
    <col min="4972" max="4972" width="6.125" style="1274" hidden="1"/>
    <col min="4973" max="4973" width="3" style="1274" hidden="1"/>
    <col min="4974" max="5213" width="8.625" style="1274" hidden="1"/>
    <col min="5214" max="5219" width="14.875" style="1274" hidden="1"/>
    <col min="5220" max="5221" width="15.875" style="1274" hidden="1"/>
    <col min="5222" max="5227" width="16.125" style="1274" hidden="1"/>
    <col min="5228" max="5228" width="6.125" style="1274" hidden="1"/>
    <col min="5229" max="5229" width="3" style="1274" hidden="1"/>
    <col min="5230" max="5469" width="8.625" style="1274" hidden="1"/>
    <col min="5470" max="5475" width="14.875" style="1274" hidden="1"/>
    <col min="5476" max="5477" width="15.875" style="1274" hidden="1"/>
    <col min="5478" max="5483" width="16.125" style="1274" hidden="1"/>
    <col min="5484" max="5484" width="6.125" style="1274" hidden="1"/>
    <col min="5485" max="5485" width="3" style="1274" hidden="1"/>
    <col min="5486" max="5725" width="8.625" style="1274" hidden="1"/>
    <col min="5726" max="5731" width="14.875" style="1274" hidden="1"/>
    <col min="5732" max="5733" width="15.875" style="1274" hidden="1"/>
    <col min="5734" max="5739" width="16.125" style="1274" hidden="1"/>
    <col min="5740" max="5740" width="6.125" style="1274" hidden="1"/>
    <col min="5741" max="5741" width="3" style="1274" hidden="1"/>
    <col min="5742" max="5981" width="8.625" style="1274" hidden="1"/>
    <col min="5982" max="5987" width="14.875" style="1274" hidden="1"/>
    <col min="5988" max="5989" width="15.875" style="1274" hidden="1"/>
    <col min="5990" max="5995" width="16.125" style="1274" hidden="1"/>
    <col min="5996" max="5996" width="6.125" style="1274" hidden="1"/>
    <col min="5997" max="5997" width="3" style="1274" hidden="1"/>
    <col min="5998" max="6237" width="8.625" style="1274" hidden="1"/>
    <col min="6238" max="6243" width="14.875" style="1274" hidden="1"/>
    <col min="6244" max="6245" width="15.875" style="1274" hidden="1"/>
    <col min="6246" max="6251" width="16.125" style="1274" hidden="1"/>
    <col min="6252" max="6252" width="6.125" style="1274" hidden="1"/>
    <col min="6253" max="6253" width="3" style="1274" hidden="1"/>
    <col min="6254" max="6493" width="8.625" style="1274" hidden="1"/>
    <col min="6494" max="6499" width="14.875" style="1274" hidden="1"/>
    <col min="6500" max="6501" width="15.875" style="1274" hidden="1"/>
    <col min="6502" max="6507" width="16.125" style="1274" hidden="1"/>
    <col min="6508" max="6508" width="6.125" style="1274" hidden="1"/>
    <col min="6509" max="6509" width="3" style="1274" hidden="1"/>
    <col min="6510" max="6749" width="8.625" style="1274" hidden="1"/>
    <col min="6750" max="6755" width="14.875" style="1274" hidden="1"/>
    <col min="6756" max="6757" width="15.875" style="1274" hidden="1"/>
    <col min="6758" max="6763" width="16.125" style="1274" hidden="1"/>
    <col min="6764" max="6764" width="6.125" style="1274" hidden="1"/>
    <col min="6765" max="6765" width="3" style="1274" hidden="1"/>
    <col min="6766" max="7005" width="8.625" style="1274" hidden="1"/>
    <col min="7006" max="7011" width="14.875" style="1274" hidden="1"/>
    <col min="7012" max="7013" width="15.875" style="1274" hidden="1"/>
    <col min="7014" max="7019" width="16.125" style="1274" hidden="1"/>
    <col min="7020" max="7020" width="6.125" style="1274" hidden="1"/>
    <col min="7021" max="7021" width="3" style="1274" hidden="1"/>
    <col min="7022" max="7261" width="8.625" style="1274" hidden="1"/>
    <col min="7262" max="7267" width="14.875" style="1274" hidden="1"/>
    <col min="7268" max="7269" width="15.875" style="1274" hidden="1"/>
    <col min="7270" max="7275" width="16.125" style="1274" hidden="1"/>
    <col min="7276" max="7276" width="6.125" style="1274" hidden="1"/>
    <col min="7277" max="7277" width="3" style="1274" hidden="1"/>
    <col min="7278" max="7517" width="8.625" style="1274" hidden="1"/>
    <col min="7518" max="7523" width="14.875" style="1274" hidden="1"/>
    <col min="7524" max="7525" width="15.875" style="1274" hidden="1"/>
    <col min="7526" max="7531" width="16.125" style="1274" hidden="1"/>
    <col min="7532" max="7532" width="6.125" style="1274" hidden="1"/>
    <col min="7533" max="7533" width="3" style="1274" hidden="1"/>
    <col min="7534" max="7773" width="8.625" style="1274" hidden="1"/>
    <col min="7774" max="7779" width="14.875" style="1274" hidden="1"/>
    <col min="7780" max="7781" width="15.875" style="1274" hidden="1"/>
    <col min="7782" max="7787" width="16.125" style="1274" hidden="1"/>
    <col min="7788" max="7788" width="6.125" style="1274" hidden="1"/>
    <col min="7789" max="7789" width="3" style="1274" hidden="1"/>
    <col min="7790" max="8029" width="8.625" style="1274" hidden="1"/>
    <col min="8030" max="8035" width="14.875" style="1274" hidden="1"/>
    <col min="8036" max="8037" width="15.875" style="1274" hidden="1"/>
    <col min="8038" max="8043" width="16.125" style="1274" hidden="1"/>
    <col min="8044" max="8044" width="6.125" style="1274" hidden="1"/>
    <col min="8045" max="8045" width="3" style="1274" hidden="1"/>
    <col min="8046" max="8285" width="8.625" style="1274" hidden="1"/>
    <col min="8286" max="8291" width="14.875" style="1274" hidden="1"/>
    <col min="8292" max="8293" width="15.875" style="1274" hidden="1"/>
    <col min="8294" max="8299" width="16.125" style="1274" hidden="1"/>
    <col min="8300" max="8300" width="6.125" style="1274" hidden="1"/>
    <col min="8301" max="8301" width="3" style="1274" hidden="1"/>
    <col min="8302" max="8541" width="8.625" style="1274" hidden="1"/>
    <col min="8542" max="8547" width="14.875" style="1274" hidden="1"/>
    <col min="8548" max="8549" width="15.875" style="1274" hidden="1"/>
    <col min="8550" max="8555" width="16.125" style="1274" hidden="1"/>
    <col min="8556" max="8556" width="6.125" style="1274" hidden="1"/>
    <col min="8557" max="8557" width="3" style="1274" hidden="1"/>
    <col min="8558" max="8797" width="8.625" style="1274" hidden="1"/>
    <col min="8798" max="8803" width="14.875" style="1274" hidden="1"/>
    <col min="8804" max="8805" width="15.875" style="1274" hidden="1"/>
    <col min="8806" max="8811" width="16.125" style="1274" hidden="1"/>
    <col min="8812" max="8812" width="6.125" style="1274" hidden="1"/>
    <col min="8813" max="8813" width="3" style="1274" hidden="1"/>
    <col min="8814" max="9053" width="8.625" style="1274" hidden="1"/>
    <col min="9054" max="9059" width="14.875" style="1274" hidden="1"/>
    <col min="9060" max="9061" width="15.875" style="1274" hidden="1"/>
    <col min="9062" max="9067" width="16.125" style="1274" hidden="1"/>
    <col min="9068" max="9068" width="6.125" style="1274" hidden="1"/>
    <col min="9069" max="9069" width="3" style="1274" hidden="1"/>
    <col min="9070" max="9309" width="8.625" style="1274" hidden="1"/>
    <col min="9310" max="9315" width="14.875" style="1274" hidden="1"/>
    <col min="9316" max="9317" width="15.875" style="1274" hidden="1"/>
    <col min="9318" max="9323" width="16.125" style="1274" hidden="1"/>
    <col min="9324" max="9324" width="6.125" style="1274" hidden="1"/>
    <col min="9325" max="9325" width="3" style="1274" hidden="1"/>
    <col min="9326" max="9565" width="8.625" style="1274" hidden="1"/>
    <col min="9566" max="9571" width="14.875" style="1274" hidden="1"/>
    <col min="9572" max="9573" width="15.875" style="1274" hidden="1"/>
    <col min="9574" max="9579" width="16.125" style="1274" hidden="1"/>
    <col min="9580" max="9580" width="6.125" style="1274" hidden="1"/>
    <col min="9581" max="9581" width="3" style="1274" hidden="1"/>
    <col min="9582" max="9821" width="8.625" style="1274" hidden="1"/>
    <col min="9822" max="9827" width="14.875" style="1274" hidden="1"/>
    <col min="9828" max="9829" width="15.875" style="1274" hidden="1"/>
    <col min="9830" max="9835" width="16.125" style="1274" hidden="1"/>
    <col min="9836" max="9836" width="6.125" style="1274" hidden="1"/>
    <col min="9837" max="9837" width="3" style="1274" hidden="1"/>
    <col min="9838" max="10077" width="8.625" style="1274" hidden="1"/>
    <col min="10078" max="10083" width="14.875" style="1274" hidden="1"/>
    <col min="10084" max="10085" width="15.875" style="1274" hidden="1"/>
    <col min="10086" max="10091" width="16.125" style="1274" hidden="1"/>
    <col min="10092" max="10092" width="6.125" style="1274" hidden="1"/>
    <col min="10093" max="10093" width="3" style="1274" hidden="1"/>
    <col min="10094" max="10333" width="8.625" style="1274" hidden="1"/>
    <col min="10334" max="10339" width="14.875" style="1274" hidden="1"/>
    <col min="10340" max="10341" width="15.875" style="1274" hidden="1"/>
    <col min="10342" max="10347" width="16.125" style="1274" hidden="1"/>
    <col min="10348" max="10348" width="6.125" style="1274" hidden="1"/>
    <col min="10349" max="10349" width="3" style="1274" hidden="1"/>
    <col min="10350" max="10589" width="8.625" style="1274" hidden="1"/>
    <col min="10590" max="10595" width="14.875" style="1274" hidden="1"/>
    <col min="10596" max="10597" width="15.875" style="1274" hidden="1"/>
    <col min="10598" max="10603" width="16.125" style="1274" hidden="1"/>
    <col min="10604" max="10604" width="6.125" style="1274" hidden="1"/>
    <col min="10605" max="10605" width="3" style="1274" hidden="1"/>
    <col min="10606" max="10845" width="8.625" style="1274" hidden="1"/>
    <col min="10846" max="10851" width="14.875" style="1274" hidden="1"/>
    <col min="10852" max="10853" width="15.875" style="1274" hidden="1"/>
    <col min="10854" max="10859" width="16.125" style="1274" hidden="1"/>
    <col min="10860" max="10860" width="6.125" style="1274" hidden="1"/>
    <col min="10861" max="10861" width="3" style="1274" hidden="1"/>
    <col min="10862" max="11101" width="8.625" style="1274" hidden="1"/>
    <col min="11102" max="11107" width="14.875" style="1274" hidden="1"/>
    <col min="11108" max="11109" width="15.875" style="1274" hidden="1"/>
    <col min="11110" max="11115" width="16.125" style="1274" hidden="1"/>
    <col min="11116" max="11116" width="6.125" style="1274" hidden="1"/>
    <col min="11117" max="11117" width="3" style="1274" hidden="1"/>
    <col min="11118" max="11357" width="8.625" style="1274" hidden="1"/>
    <col min="11358" max="11363" width="14.875" style="1274" hidden="1"/>
    <col min="11364" max="11365" width="15.875" style="1274" hidden="1"/>
    <col min="11366" max="11371" width="16.125" style="1274" hidden="1"/>
    <col min="11372" max="11372" width="6.125" style="1274" hidden="1"/>
    <col min="11373" max="11373" width="3" style="1274" hidden="1"/>
    <col min="11374" max="11613" width="8.625" style="1274" hidden="1"/>
    <col min="11614" max="11619" width="14.875" style="1274" hidden="1"/>
    <col min="11620" max="11621" width="15.875" style="1274" hidden="1"/>
    <col min="11622" max="11627" width="16.125" style="1274" hidden="1"/>
    <col min="11628" max="11628" width="6.125" style="1274" hidden="1"/>
    <col min="11629" max="11629" width="3" style="1274" hidden="1"/>
    <col min="11630" max="11869" width="8.625" style="1274" hidden="1"/>
    <col min="11870" max="11875" width="14.875" style="1274" hidden="1"/>
    <col min="11876" max="11877" width="15.875" style="1274" hidden="1"/>
    <col min="11878" max="11883" width="16.125" style="1274" hidden="1"/>
    <col min="11884" max="11884" width="6.125" style="1274" hidden="1"/>
    <col min="11885" max="11885" width="3" style="1274" hidden="1"/>
    <col min="11886" max="12125" width="8.625" style="1274" hidden="1"/>
    <col min="12126" max="12131" width="14.875" style="1274" hidden="1"/>
    <col min="12132" max="12133" width="15.875" style="1274" hidden="1"/>
    <col min="12134" max="12139" width="16.125" style="1274" hidden="1"/>
    <col min="12140" max="12140" width="6.125" style="1274" hidden="1"/>
    <col min="12141" max="12141" width="3" style="1274" hidden="1"/>
    <col min="12142" max="12381" width="8.625" style="1274" hidden="1"/>
    <col min="12382" max="12387" width="14.875" style="1274" hidden="1"/>
    <col min="12388" max="12389" width="15.875" style="1274" hidden="1"/>
    <col min="12390" max="12395" width="16.125" style="1274" hidden="1"/>
    <col min="12396" max="12396" width="6.125" style="1274" hidden="1"/>
    <col min="12397" max="12397" width="3" style="1274" hidden="1"/>
    <col min="12398" max="12637" width="8.625" style="1274" hidden="1"/>
    <col min="12638" max="12643" width="14.875" style="1274" hidden="1"/>
    <col min="12644" max="12645" width="15.875" style="1274" hidden="1"/>
    <col min="12646" max="12651" width="16.125" style="1274" hidden="1"/>
    <col min="12652" max="12652" width="6.125" style="1274" hidden="1"/>
    <col min="12653" max="12653" width="3" style="1274" hidden="1"/>
    <col min="12654" max="12893" width="8.625" style="1274" hidden="1"/>
    <col min="12894" max="12899" width="14.875" style="1274" hidden="1"/>
    <col min="12900" max="12901" width="15.875" style="1274" hidden="1"/>
    <col min="12902" max="12907" width="16.125" style="1274" hidden="1"/>
    <col min="12908" max="12908" width="6.125" style="1274" hidden="1"/>
    <col min="12909" max="12909" width="3" style="1274" hidden="1"/>
    <col min="12910" max="13149" width="8.625" style="1274" hidden="1"/>
    <col min="13150" max="13155" width="14.875" style="1274" hidden="1"/>
    <col min="13156" max="13157" width="15.875" style="1274" hidden="1"/>
    <col min="13158" max="13163" width="16.125" style="1274" hidden="1"/>
    <col min="13164" max="13164" width="6.125" style="1274" hidden="1"/>
    <col min="13165" max="13165" width="3" style="1274" hidden="1"/>
    <col min="13166" max="13405" width="8.625" style="1274" hidden="1"/>
    <col min="13406" max="13411" width="14.875" style="1274" hidden="1"/>
    <col min="13412" max="13413" width="15.875" style="1274" hidden="1"/>
    <col min="13414" max="13419" width="16.125" style="1274" hidden="1"/>
    <col min="13420" max="13420" width="6.125" style="1274" hidden="1"/>
    <col min="13421" max="13421" width="3" style="1274" hidden="1"/>
    <col min="13422" max="13661" width="8.625" style="1274" hidden="1"/>
    <col min="13662" max="13667" width="14.875" style="1274" hidden="1"/>
    <col min="13668" max="13669" width="15.875" style="1274" hidden="1"/>
    <col min="13670" max="13675" width="16.125" style="1274" hidden="1"/>
    <col min="13676" max="13676" width="6.125" style="1274" hidden="1"/>
    <col min="13677" max="13677" width="3" style="1274" hidden="1"/>
    <col min="13678" max="13917" width="8.625" style="1274" hidden="1"/>
    <col min="13918" max="13923" width="14.875" style="1274" hidden="1"/>
    <col min="13924" max="13925" width="15.875" style="1274" hidden="1"/>
    <col min="13926" max="13931" width="16.125" style="1274" hidden="1"/>
    <col min="13932" max="13932" width="6.125" style="1274" hidden="1"/>
    <col min="13933" max="13933" width="3" style="1274" hidden="1"/>
    <col min="13934" max="14173" width="8.625" style="1274" hidden="1"/>
    <col min="14174" max="14179" width="14.875" style="1274" hidden="1"/>
    <col min="14180" max="14181" width="15.875" style="1274" hidden="1"/>
    <col min="14182" max="14187" width="16.125" style="1274" hidden="1"/>
    <col min="14188" max="14188" width="6.125" style="1274" hidden="1"/>
    <col min="14189" max="14189" width="3" style="1274" hidden="1"/>
    <col min="14190" max="14429" width="8.625" style="1274" hidden="1"/>
    <col min="14430" max="14435" width="14.875" style="1274" hidden="1"/>
    <col min="14436" max="14437" width="15.875" style="1274" hidden="1"/>
    <col min="14438" max="14443" width="16.125" style="1274" hidden="1"/>
    <col min="14444" max="14444" width="6.125" style="1274" hidden="1"/>
    <col min="14445" max="14445" width="3" style="1274" hidden="1"/>
    <col min="14446" max="14685" width="8.625" style="1274" hidden="1"/>
    <col min="14686" max="14691" width="14.875" style="1274" hidden="1"/>
    <col min="14692" max="14693" width="15.875" style="1274" hidden="1"/>
    <col min="14694" max="14699" width="16.125" style="1274" hidden="1"/>
    <col min="14700" max="14700" width="6.125" style="1274" hidden="1"/>
    <col min="14701" max="14701" width="3" style="1274" hidden="1"/>
    <col min="14702" max="14941" width="8.625" style="1274" hidden="1"/>
    <col min="14942" max="14947" width="14.875" style="1274" hidden="1"/>
    <col min="14948" max="14949" width="15.875" style="1274" hidden="1"/>
    <col min="14950" max="14955" width="16.125" style="1274" hidden="1"/>
    <col min="14956" max="14956" width="6.125" style="1274" hidden="1"/>
    <col min="14957" max="14957" width="3" style="1274" hidden="1"/>
    <col min="14958" max="15197" width="8.625" style="1274" hidden="1"/>
    <col min="15198" max="15203" width="14.875" style="1274" hidden="1"/>
    <col min="15204" max="15205" width="15.875" style="1274" hidden="1"/>
    <col min="15206" max="15211" width="16.125" style="1274" hidden="1"/>
    <col min="15212" max="15212" width="6.125" style="1274" hidden="1"/>
    <col min="15213" max="15213" width="3" style="1274" hidden="1"/>
    <col min="15214" max="15453" width="8.625" style="1274" hidden="1"/>
    <col min="15454" max="15459" width="14.875" style="1274" hidden="1"/>
    <col min="15460" max="15461" width="15.875" style="1274" hidden="1"/>
    <col min="15462" max="15467" width="16.125" style="1274" hidden="1"/>
    <col min="15468" max="15468" width="6.125" style="1274" hidden="1"/>
    <col min="15469" max="15469" width="3" style="1274" hidden="1"/>
    <col min="15470" max="15709" width="8.625" style="1274" hidden="1"/>
    <col min="15710" max="15715" width="14.875" style="1274" hidden="1"/>
    <col min="15716" max="15717" width="15.875" style="1274" hidden="1"/>
    <col min="15718" max="15723" width="16.125" style="1274" hidden="1"/>
    <col min="15724" max="15724" width="6.125" style="1274" hidden="1"/>
    <col min="15725" max="15725" width="3" style="1274" hidden="1"/>
    <col min="15726" max="15965" width="8.625" style="1274" hidden="1"/>
    <col min="15966" max="15971" width="14.875" style="1274" hidden="1"/>
    <col min="15972" max="15973" width="15.875" style="1274" hidden="1"/>
    <col min="15974" max="15979" width="16.125" style="1274" hidden="1"/>
    <col min="15980" max="15980" width="6.125" style="1274" hidden="1"/>
    <col min="15981" max="15981" width="3" style="1274" hidden="1"/>
    <col min="15982" max="16221" width="8.625" style="1274" hidden="1"/>
    <col min="16222" max="16227" width="14.875" style="1274" hidden="1"/>
    <col min="16228" max="16229" width="15.875" style="1274" hidden="1"/>
    <col min="16230" max="16235" width="16.125" style="1274" hidden="1"/>
    <col min="16236" max="16236" width="6.125" style="1274" hidden="1"/>
    <col min="16237" max="16237" width="3" style="1274" hidden="1"/>
    <col min="16238" max="16384" width="8.625" style="1274" hidden="1"/>
  </cols>
  <sheetData>
    <row r="1" spans="1:143" ht="42.75" customHeight="1" x14ac:dyDescent="0.15">
      <c r="A1" s="1272"/>
      <c r="B1" s="1273"/>
      <c r="DD1" s="1274"/>
      <c r="DE1" s="1274"/>
    </row>
    <row r="2" spans="1:143" ht="25.5" customHeight="1" x14ac:dyDescent="0.15">
      <c r="A2" s="1275"/>
      <c r="C2" s="1275"/>
      <c r="O2" s="1275"/>
      <c r="P2" s="1275"/>
      <c r="Q2" s="1275"/>
      <c r="R2" s="1275"/>
      <c r="S2" s="1275"/>
      <c r="T2" s="1275"/>
      <c r="U2" s="1275"/>
      <c r="V2" s="1275"/>
      <c r="W2" s="1275"/>
      <c r="X2" s="1275"/>
      <c r="Y2" s="1275"/>
      <c r="Z2" s="1275"/>
      <c r="AA2" s="1275"/>
      <c r="AB2" s="1275"/>
      <c r="AC2" s="1275"/>
      <c r="AD2" s="1275"/>
      <c r="AE2" s="1275"/>
      <c r="AF2" s="1275"/>
      <c r="AG2" s="1275"/>
      <c r="AH2" s="1275"/>
      <c r="AI2" s="1275"/>
      <c r="AU2" s="1275"/>
      <c r="BG2" s="1275"/>
      <c r="BS2" s="1275"/>
      <c r="CE2" s="1275"/>
      <c r="CQ2" s="1275"/>
      <c r="DD2" s="1274"/>
      <c r="DE2" s="1274"/>
    </row>
    <row r="3" spans="1:143" ht="25.5" customHeight="1" x14ac:dyDescent="0.15">
      <c r="A3" s="1275"/>
      <c r="C3" s="1275"/>
      <c r="O3" s="1275"/>
      <c r="P3" s="1275"/>
      <c r="Q3" s="1275"/>
      <c r="R3" s="1275"/>
      <c r="S3" s="1275"/>
      <c r="T3" s="1275"/>
      <c r="U3" s="1275"/>
      <c r="V3" s="1275"/>
      <c r="W3" s="1275"/>
      <c r="X3" s="1275"/>
      <c r="Y3" s="1275"/>
      <c r="Z3" s="1275"/>
      <c r="AA3" s="1275"/>
      <c r="AB3" s="1275"/>
      <c r="AC3" s="1275"/>
      <c r="AD3" s="1275"/>
      <c r="AE3" s="1275"/>
      <c r="AF3" s="1275"/>
      <c r="AG3" s="1275"/>
      <c r="AH3" s="1275"/>
      <c r="AI3" s="1275"/>
      <c r="AU3" s="1275"/>
      <c r="BG3" s="1275"/>
      <c r="BS3" s="1275"/>
      <c r="CE3" s="1275"/>
      <c r="CQ3" s="1275"/>
      <c r="DD3" s="1274"/>
      <c r="DE3" s="1274"/>
    </row>
    <row r="4" spans="1:143" s="291" customFormat="1" x14ac:dyDescent="0.15">
      <c r="A4" s="1275"/>
      <c r="B4" s="1275"/>
      <c r="C4" s="1275"/>
      <c r="D4" s="1275"/>
      <c r="E4" s="1275"/>
      <c r="F4" s="1275"/>
      <c r="G4" s="1275"/>
      <c r="H4" s="1275"/>
      <c r="I4" s="1275"/>
      <c r="J4" s="1275"/>
      <c r="K4" s="1275"/>
      <c r="L4" s="1275"/>
      <c r="M4" s="1275"/>
      <c r="N4" s="1275"/>
      <c r="O4" s="1275"/>
      <c r="P4" s="1275"/>
      <c r="Q4" s="1275"/>
      <c r="R4" s="1275"/>
      <c r="S4" s="1275"/>
      <c r="T4" s="1275"/>
      <c r="U4" s="1275"/>
      <c r="V4" s="1275"/>
      <c r="W4" s="1275"/>
      <c r="X4" s="1275"/>
      <c r="Y4" s="1275"/>
      <c r="Z4" s="1275"/>
      <c r="AA4" s="1275"/>
      <c r="AB4" s="1275"/>
      <c r="AC4" s="1275"/>
      <c r="AD4" s="1275"/>
      <c r="AE4" s="1275"/>
      <c r="AF4" s="1275"/>
      <c r="AG4" s="1275"/>
      <c r="AH4" s="1275"/>
      <c r="AI4" s="1275"/>
      <c r="AJ4" s="1275"/>
      <c r="AK4" s="1275"/>
      <c r="AL4" s="1275"/>
      <c r="AM4" s="1275"/>
      <c r="AN4" s="1275"/>
      <c r="AO4" s="1275"/>
      <c r="AP4" s="1275"/>
      <c r="AQ4" s="1275"/>
      <c r="AR4" s="1275"/>
      <c r="AS4" s="1275"/>
      <c r="AT4" s="1275"/>
      <c r="AU4" s="1275"/>
      <c r="AV4" s="1275"/>
      <c r="AW4" s="1275"/>
      <c r="AX4" s="1275"/>
      <c r="AY4" s="1275"/>
      <c r="AZ4" s="1275"/>
      <c r="BA4" s="1275"/>
      <c r="BB4" s="1275"/>
      <c r="BC4" s="1275"/>
      <c r="BD4" s="1275"/>
      <c r="BE4" s="1275"/>
      <c r="BF4" s="1275"/>
      <c r="BG4" s="1275"/>
      <c r="BH4" s="1275"/>
      <c r="BI4" s="1275"/>
      <c r="BJ4" s="1275"/>
      <c r="BK4" s="1275"/>
      <c r="BL4" s="1275"/>
      <c r="BM4" s="1275"/>
      <c r="BN4" s="1275"/>
      <c r="BO4" s="1275"/>
      <c r="BP4" s="1275"/>
      <c r="BQ4" s="1275"/>
      <c r="BR4" s="1275"/>
      <c r="BS4" s="1275"/>
      <c r="BT4" s="1275"/>
      <c r="BU4" s="1275"/>
      <c r="BV4" s="1275"/>
      <c r="BW4" s="1275"/>
      <c r="BX4" s="1275"/>
      <c r="BY4" s="1275"/>
      <c r="BZ4" s="1275"/>
      <c r="CA4" s="1275"/>
      <c r="CB4" s="1275"/>
      <c r="CC4" s="1275"/>
      <c r="CD4" s="1275"/>
      <c r="CE4" s="1275"/>
      <c r="CF4" s="1275"/>
      <c r="CG4" s="1275"/>
      <c r="CH4" s="1275"/>
      <c r="CI4" s="1275"/>
      <c r="CJ4" s="1275"/>
      <c r="CK4" s="1275"/>
      <c r="CL4" s="1275"/>
      <c r="CM4" s="1275"/>
      <c r="CN4" s="1275"/>
      <c r="CO4" s="1275"/>
      <c r="CP4" s="1275"/>
      <c r="CQ4" s="1275"/>
      <c r="CR4" s="1275"/>
      <c r="CS4" s="1275"/>
      <c r="CT4" s="1275"/>
      <c r="CU4" s="1275"/>
      <c r="CV4" s="1275"/>
      <c r="CW4" s="1275"/>
      <c r="CX4" s="1275"/>
      <c r="CY4" s="1275"/>
      <c r="CZ4" s="1275"/>
      <c r="DA4" s="1275"/>
      <c r="DB4" s="1275"/>
      <c r="DC4" s="1275"/>
      <c r="DD4" s="1275"/>
      <c r="DE4" s="1275"/>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5"/>
      <c r="B5" s="1275"/>
      <c r="C5" s="1275"/>
      <c r="D5" s="1275"/>
      <c r="E5" s="1275"/>
      <c r="F5" s="1275"/>
      <c r="G5" s="1275"/>
      <c r="H5" s="1275"/>
      <c r="I5" s="1275"/>
      <c r="J5" s="1275"/>
      <c r="K5" s="1275"/>
      <c r="L5" s="1275"/>
      <c r="M5" s="1275"/>
      <c r="N5" s="1275"/>
      <c r="O5" s="1275"/>
      <c r="P5" s="1275"/>
      <c r="Q5" s="1275"/>
      <c r="R5" s="1275"/>
      <c r="S5" s="1275"/>
      <c r="T5" s="1275"/>
      <c r="U5" s="1275"/>
      <c r="V5" s="1275"/>
      <c r="W5" s="1275"/>
      <c r="X5" s="1275"/>
      <c r="Y5" s="1275"/>
      <c r="Z5" s="1275"/>
      <c r="AA5" s="1275"/>
      <c r="AB5" s="1275"/>
      <c r="AC5" s="1275"/>
      <c r="AD5" s="1275"/>
      <c r="AE5" s="1275"/>
      <c r="AF5" s="1275"/>
      <c r="AG5" s="1275"/>
      <c r="AH5" s="1275"/>
      <c r="AI5" s="1275"/>
      <c r="AJ5" s="1275"/>
      <c r="AK5" s="1275"/>
      <c r="AL5" s="1275"/>
      <c r="AM5" s="1275"/>
      <c r="AN5" s="1275"/>
      <c r="AO5" s="1275"/>
      <c r="AP5" s="1275"/>
      <c r="AQ5" s="1275"/>
      <c r="AR5" s="1275"/>
      <c r="AS5" s="1275"/>
      <c r="AT5" s="1275"/>
      <c r="AU5" s="1275"/>
      <c r="AV5" s="1275"/>
      <c r="AW5" s="1275"/>
      <c r="AX5" s="1275"/>
      <c r="AY5" s="1275"/>
      <c r="AZ5" s="1275"/>
      <c r="BA5" s="1275"/>
      <c r="BB5" s="1275"/>
      <c r="BC5" s="1275"/>
      <c r="BD5" s="1275"/>
      <c r="BE5" s="1275"/>
      <c r="BF5" s="1275"/>
      <c r="BG5" s="1275"/>
      <c r="BH5" s="1275"/>
      <c r="BI5" s="1275"/>
      <c r="BJ5" s="1275"/>
      <c r="BK5" s="1275"/>
      <c r="BL5" s="1275"/>
      <c r="BM5" s="1275"/>
      <c r="BN5" s="1275"/>
      <c r="BO5" s="1275"/>
      <c r="BP5" s="1275"/>
      <c r="BQ5" s="1275"/>
      <c r="BR5" s="1275"/>
      <c r="BS5" s="1275"/>
      <c r="BT5" s="1275"/>
      <c r="BU5" s="1275"/>
      <c r="BV5" s="1275"/>
      <c r="BW5" s="1275"/>
      <c r="BX5" s="1275"/>
      <c r="BY5" s="1275"/>
      <c r="BZ5" s="1275"/>
      <c r="CA5" s="1275"/>
      <c r="CB5" s="1275"/>
      <c r="CC5" s="1275"/>
      <c r="CD5" s="1275"/>
      <c r="CE5" s="1275"/>
      <c r="CF5" s="1275"/>
      <c r="CG5" s="1275"/>
      <c r="CH5" s="1275"/>
      <c r="CI5" s="1275"/>
      <c r="CJ5" s="1275"/>
      <c r="CK5" s="1275"/>
      <c r="CL5" s="1275"/>
      <c r="CM5" s="1275"/>
      <c r="CN5" s="1275"/>
      <c r="CO5" s="1275"/>
      <c r="CP5" s="1275"/>
      <c r="CQ5" s="1275"/>
      <c r="CR5" s="1275"/>
      <c r="CS5" s="1275"/>
      <c r="CT5" s="1275"/>
      <c r="CU5" s="1275"/>
      <c r="CV5" s="1275"/>
      <c r="CW5" s="1275"/>
      <c r="CX5" s="1275"/>
      <c r="CY5" s="1275"/>
      <c r="CZ5" s="1275"/>
      <c r="DA5" s="1275"/>
      <c r="DB5" s="1275"/>
      <c r="DC5" s="1275"/>
      <c r="DD5" s="1275"/>
      <c r="DE5" s="1275"/>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5"/>
      <c r="B6" s="1275"/>
      <c r="C6" s="1275"/>
      <c r="D6" s="1275"/>
      <c r="E6" s="1275"/>
      <c r="F6" s="1275"/>
      <c r="G6" s="1275"/>
      <c r="H6" s="1275"/>
      <c r="I6" s="1275"/>
      <c r="J6" s="1275"/>
      <c r="K6" s="1275"/>
      <c r="L6" s="1275"/>
      <c r="M6" s="1275"/>
      <c r="N6" s="1275"/>
      <c r="O6" s="1275"/>
      <c r="P6" s="1275"/>
      <c r="Q6" s="1275"/>
      <c r="R6" s="1275"/>
      <c r="S6" s="1275"/>
      <c r="T6" s="1275"/>
      <c r="U6" s="1275"/>
      <c r="V6" s="1275"/>
      <c r="W6" s="1275"/>
      <c r="X6" s="1275"/>
      <c r="Y6" s="1275"/>
      <c r="Z6" s="1275"/>
      <c r="AA6" s="1275"/>
      <c r="AB6" s="1275"/>
      <c r="AC6" s="1275"/>
      <c r="AD6" s="1275"/>
      <c r="AE6" s="1275"/>
      <c r="AF6" s="1275"/>
      <c r="AG6" s="1275"/>
      <c r="AH6" s="1275"/>
      <c r="AI6" s="1275"/>
      <c r="AJ6" s="1275"/>
      <c r="AK6" s="1275"/>
      <c r="AL6" s="1275"/>
      <c r="AM6" s="1275"/>
      <c r="AN6" s="1275"/>
      <c r="AO6" s="1275"/>
      <c r="AP6" s="1275"/>
      <c r="AQ6" s="1275"/>
      <c r="AR6" s="1275"/>
      <c r="AS6" s="1275"/>
      <c r="AT6" s="1275"/>
      <c r="AU6" s="1275"/>
      <c r="AV6" s="1275"/>
      <c r="AW6" s="1275"/>
      <c r="AX6" s="1275"/>
      <c r="AY6" s="1275"/>
      <c r="AZ6" s="1275"/>
      <c r="BA6" s="1275"/>
      <c r="BB6" s="1275"/>
      <c r="BC6" s="1275"/>
      <c r="BD6" s="1275"/>
      <c r="BE6" s="1275"/>
      <c r="BF6" s="1275"/>
      <c r="BG6" s="1275"/>
      <c r="BH6" s="1275"/>
      <c r="BI6" s="1275"/>
      <c r="BJ6" s="1275"/>
      <c r="BK6" s="1275"/>
      <c r="BL6" s="1275"/>
      <c r="BM6" s="1275"/>
      <c r="BN6" s="1275"/>
      <c r="BO6" s="1275"/>
      <c r="BP6" s="1275"/>
      <c r="BQ6" s="1275"/>
      <c r="BR6" s="1275"/>
      <c r="BS6" s="1275"/>
      <c r="BT6" s="1275"/>
      <c r="BU6" s="1275"/>
      <c r="BV6" s="1275"/>
      <c r="BW6" s="1275"/>
      <c r="BX6" s="1275"/>
      <c r="BY6" s="1275"/>
      <c r="BZ6" s="1275"/>
      <c r="CA6" s="1275"/>
      <c r="CB6" s="1275"/>
      <c r="CC6" s="1275"/>
      <c r="CD6" s="1275"/>
      <c r="CE6" s="1275"/>
      <c r="CF6" s="1275"/>
      <c r="CG6" s="1275"/>
      <c r="CH6" s="1275"/>
      <c r="CI6" s="1275"/>
      <c r="CJ6" s="1275"/>
      <c r="CK6" s="1275"/>
      <c r="CL6" s="1275"/>
      <c r="CM6" s="1275"/>
      <c r="CN6" s="1275"/>
      <c r="CO6" s="1275"/>
      <c r="CP6" s="1275"/>
      <c r="CQ6" s="1275"/>
      <c r="CR6" s="1275"/>
      <c r="CS6" s="1275"/>
      <c r="CT6" s="1275"/>
      <c r="CU6" s="1275"/>
      <c r="CV6" s="1275"/>
      <c r="CW6" s="1275"/>
      <c r="CX6" s="1275"/>
      <c r="CY6" s="1275"/>
      <c r="CZ6" s="1275"/>
      <c r="DA6" s="1275"/>
      <c r="DB6" s="1275"/>
      <c r="DC6" s="1275"/>
      <c r="DD6" s="1275"/>
      <c r="DE6" s="1275"/>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5"/>
      <c r="B7" s="1275"/>
      <c r="C7" s="1275"/>
      <c r="D7" s="1275"/>
      <c r="E7" s="1275"/>
      <c r="F7" s="1275"/>
      <c r="G7" s="1275"/>
      <c r="H7" s="1275"/>
      <c r="I7" s="1275"/>
      <c r="J7" s="1275"/>
      <c r="K7" s="1275"/>
      <c r="L7" s="1275"/>
      <c r="M7" s="1275"/>
      <c r="N7" s="1275"/>
      <c r="O7" s="1275"/>
      <c r="P7" s="1275"/>
      <c r="Q7" s="1275"/>
      <c r="R7" s="1275"/>
      <c r="S7" s="1275"/>
      <c r="T7" s="1275"/>
      <c r="U7" s="1275"/>
      <c r="V7" s="1275"/>
      <c r="W7" s="1275"/>
      <c r="X7" s="1275"/>
      <c r="Y7" s="1275"/>
      <c r="Z7" s="1275"/>
      <c r="AA7" s="1275"/>
      <c r="AB7" s="1275"/>
      <c r="AC7" s="1275"/>
      <c r="AD7" s="1275"/>
      <c r="AE7" s="1275"/>
      <c r="AF7" s="1275"/>
      <c r="AG7" s="1275"/>
      <c r="AH7" s="1275"/>
      <c r="AI7" s="1275"/>
      <c r="AJ7" s="1275"/>
      <c r="AK7" s="1275"/>
      <c r="AL7" s="1275"/>
      <c r="AM7" s="1275"/>
      <c r="AN7" s="1275"/>
      <c r="AO7" s="1275"/>
      <c r="AP7" s="1275"/>
      <c r="AQ7" s="1275"/>
      <c r="AR7" s="1275"/>
      <c r="AS7" s="1275"/>
      <c r="AT7" s="1275"/>
      <c r="AU7" s="1275"/>
      <c r="AV7" s="1275"/>
      <c r="AW7" s="1275"/>
      <c r="AX7" s="1275"/>
      <c r="AY7" s="1275"/>
      <c r="AZ7" s="1275"/>
      <c r="BA7" s="1275"/>
      <c r="BB7" s="1275"/>
      <c r="BC7" s="1275"/>
      <c r="BD7" s="1275"/>
      <c r="BE7" s="1275"/>
      <c r="BF7" s="1275"/>
      <c r="BG7" s="1275"/>
      <c r="BH7" s="1275"/>
      <c r="BI7" s="1275"/>
      <c r="BJ7" s="1275"/>
      <c r="BK7" s="1275"/>
      <c r="BL7" s="1275"/>
      <c r="BM7" s="1275"/>
      <c r="BN7" s="1275"/>
      <c r="BO7" s="1275"/>
      <c r="BP7" s="1275"/>
      <c r="BQ7" s="1275"/>
      <c r="BR7" s="1275"/>
      <c r="BS7" s="1275"/>
      <c r="BT7" s="1275"/>
      <c r="BU7" s="1275"/>
      <c r="BV7" s="1275"/>
      <c r="BW7" s="1275"/>
      <c r="BX7" s="1275"/>
      <c r="BY7" s="1275"/>
      <c r="BZ7" s="1275"/>
      <c r="CA7" s="1275"/>
      <c r="CB7" s="1275"/>
      <c r="CC7" s="1275"/>
      <c r="CD7" s="1275"/>
      <c r="CE7" s="1275"/>
      <c r="CF7" s="1275"/>
      <c r="CG7" s="1275"/>
      <c r="CH7" s="1275"/>
      <c r="CI7" s="1275"/>
      <c r="CJ7" s="1275"/>
      <c r="CK7" s="1275"/>
      <c r="CL7" s="1275"/>
      <c r="CM7" s="1275"/>
      <c r="CN7" s="1275"/>
      <c r="CO7" s="1275"/>
      <c r="CP7" s="1275"/>
      <c r="CQ7" s="1275"/>
      <c r="CR7" s="1275"/>
      <c r="CS7" s="1275"/>
      <c r="CT7" s="1275"/>
      <c r="CU7" s="1275"/>
      <c r="CV7" s="1275"/>
      <c r="CW7" s="1275"/>
      <c r="CX7" s="1275"/>
      <c r="CY7" s="1275"/>
      <c r="CZ7" s="1275"/>
      <c r="DA7" s="1275"/>
      <c r="DB7" s="1275"/>
      <c r="DC7" s="1275"/>
      <c r="DD7" s="1275"/>
      <c r="DE7" s="1275"/>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5"/>
      <c r="B8" s="1275"/>
      <c r="C8" s="1275"/>
      <c r="D8" s="1275"/>
      <c r="E8" s="1275"/>
      <c r="F8" s="1275"/>
      <c r="G8" s="1275"/>
      <c r="H8" s="1275"/>
      <c r="I8" s="1275"/>
      <c r="J8" s="1275"/>
      <c r="K8" s="1275"/>
      <c r="L8" s="1275"/>
      <c r="M8" s="1275"/>
      <c r="N8" s="1275"/>
      <c r="O8" s="1275"/>
      <c r="P8" s="1275"/>
      <c r="Q8" s="1275"/>
      <c r="R8" s="1275"/>
      <c r="S8" s="1275"/>
      <c r="T8" s="1275"/>
      <c r="U8" s="1275"/>
      <c r="V8" s="1275"/>
      <c r="W8" s="1275"/>
      <c r="X8" s="1275"/>
      <c r="Y8" s="1275"/>
      <c r="Z8" s="1275"/>
      <c r="AA8" s="1275"/>
      <c r="AB8" s="1275"/>
      <c r="AC8" s="1275"/>
      <c r="AD8" s="1275"/>
      <c r="AE8" s="1275"/>
      <c r="AF8" s="1275"/>
      <c r="AG8" s="1275"/>
      <c r="AH8" s="1275"/>
      <c r="AI8" s="1275"/>
      <c r="AJ8" s="1275"/>
      <c r="AK8" s="1275"/>
      <c r="AL8" s="1275"/>
      <c r="AM8" s="1275"/>
      <c r="AN8" s="1275"/>
      <c r="AO8" s="1275"/>
      <c r="AP8" s="1275"/>
      <c r="AQ8" s="1275"/>
      <c r="AR8" s="1275"/>
      <c r="AS8" s="1275"/>
      <c r="AT8" s="1275"/>
      <c r="AU8" s="1275"/>
      <c r="AV8" s="1275"/>
      <c r="AW8" s="1275"/>
      <c r="AX8" s="1275"/>
      <c r="AY8" s="1275"/>
      <c r="AZ8" s="1275"/>
      <c r="BA8" s="1275"/>
      <c r="BB8" s="1275"/>
      <c r="BC8" s="1275"/>
      <c r="BD8" s="1275"/>
      <c r="BE8" s="1275"/>
      <c r="BF8" s="1275"/>
      <c r="BG8" s="1275"/>
      <c r="BH8" s="1275"/>
      <c r="BI8" s="1275"/>
      <c r="BJ8" s="1275"/>
      <c r="BK8" s="1275"/>
      <c r="BL8" s="1275"/>
      <c r="BM8" s="1275"/>
      <c r="BN8" s="1275"/>
      <c r="BO8" s="1275"/>
      <c r="BP8" s="1275"/>
      <c r="BQ8" s="1275"/>
      <c r="BR8" s="1275"/>
      <c r="BS8" s="1275"/>
      <c r="BT8" s="1275"/>
      <c r="BU8" s="1275"/>
      <c r="BV8" s="1275"/>
      <c r="BW8" s="1275"/>
      <c r="BX8" s="1275"/>
      <c r="BY8" s="1275"/>
      <c r="BZ8" s="1275"/>
      <c r="CA8" s="1275"/>
      <c r="CB8" s="1275"/>
      <c r="CC8" s="1275"/>
      <c r="CD8" s="1275"/>
      <c r="CE8" s="1275"/>
      <c r="CF8" s="1275"/>
      <c r="CG8" s="1275"/>
      <c r="CH8" s="1275"/>
      <c r="CI8" s="1275"/>
      <c r="CJ8" s="1275"/>
      <c r="CK8" s="1275"/>
      <c r="CL8" s="1275"/>
      <c r="CM8" s="1275"/>
      <c r="CN8" s="1275"/>
      <c r="CO8" s="1275"/>
      <c r="CP8" s="1275"/>
      <c r="CQ8" s="1275"/>
      <c r="CR8" s="1275"/>
      <c r="CS8" s="1275"/>
      <c r="CT8" s="1275"/>
      <c r="CU8" s="1275"/>
      <c r="CV8" s="1275"/>
      <c r="CW8" s="1275"/>
      <c r="CX8" s="1275"/>
      <c r="CY8" s="1275"/>
      <c r="CZ8" s="1275"/>
      <c r="DA8" s="1275"/>
      <c r="DB8" s="1275"/>
      <c r="DC8" s="1275"/>
      <c r="DD8" s="1275"/>
      <c r="DE8" s="1275"/>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5"/>
      <c r="B9" s="1275"/>
      <c r="C9" s="1275"/>
      <c r="D9" s="1275"/>
      <c r="E9" s="1275"/>
      <c r="F9" s="1275"/>
      <c r="G9" s="1275"/>
      <c r="H9" s="1275"/>
      <c r="I9" s="1275"/>
      <c r="J9" s="1275"/>
      <c r="K9" s="1275"/>
      <c r="L9" s="1275"/>
      <c r="M9" s="1275"/>
      <c r="N9" s="1275"/>
      <c r="O9" s="1275"/>
      <c r="P9" s="1275"/>
      <c r="Q9" s="1275"/>
      <c r="R9" s="1275"/>
      <c r="S9" s="1275"/>
      <c r="T9" s="1275"/>
      <c r="U9" s="1275"/>
      <c r="V9" s="1275"/>
      <c r="W9" s="1275"/>
      <c r="X9" s="1275"/>
      <c r="Y9" s="1275"/>
      <c r="Z9" s="1275"/>
      <c r="AA9" s="1275"/>
      <c r="AB9" s="1275"/>
      <c r="AC9" s="1275"/>
      <c r="AD9" s="1275"/>
      <c r="AE9" s="1275"/>
      <c r="AF9" s="1275"/>
      <c r="AG9" s="1275"/>
      <c r="AH9" s="1275"/>
      <c r="AI9" s="1275"/>
      <c r="AJ9" s="1275"/>
      <c r="AK9" s="1275"/>
      <c r="AL9" s="1275"/>
      <c r="AM9" s="1275"/>
      <c r="AN9" s="1275"/>
      <c r="AO9" s="1275"/>
      <c r="AP9" s="1275"/>
      <c r="AQ9" s="1275"/>
      <c r="AR9" s="1275"/>
      <c r="AS9" s="1275"/>
      <c r="AT9" s="1275"/>
      <c r="AU9" s="1275"/>
      <c r="AV9" s="1275"/>
      <c r="AW9" s="1275"/>
      <c r="AX9" s="1275"/>
      <c r="AY9" s="1275"/>
      <c r="AZ9" s="1275"/>
      <c r="BA9" s="1275"/>
      <c r="BB9" s="1275"/>
      <c r="BC9" s="1275"/>
      <c r="BD9" s="1275"/>
      <c r="BE9" s="1275"/>
      <c r="BF9" s="1275"/>
      <c r="BG9" s="1275"/>
      <c r="BH9" s="1275"/>
      <c r="BI9" s="1275"/>
      <c r="BJ9" s="1275"/>
      <c r="BK9" s="1275"/>
      <c r="BL9" s="1275"/>
      <c r="BM9" s="1275"/>
      <c r="BN9" s="1275"/>
      <c r="BO9" s="1275"/>
      <c r="BP9" s="1275"/>
      <c r="BQ9" s="1275"/>
      <c r="BR9" s="1275"/>
      <c r="BS9" s="1275"/>
      <c r="BT9" s="1275"/>
      <c r="BU9" s="1275"/>
      <c r="BV9" s="1275"/>
      <c r="BW9" s="1275"/>
      <c r="BX9" s="1275"/>
      <c r="BY9" s="1275"/>
      <c r="BZ9" s="1275"/>
      <c r="CA9" s="1275"/>
      <c r="CB9" s="1275"/>
      <c r="CC9" s="1275"/>
      <c r="CD9" s="1275"/>
      <c r="CE9" s="1275"/>
      <c r="CF9" s="1275"/>
      <c r="CG9" s="1275"/>
      <c r="CH9" s="1275"/>
      <c r="CI9" s="1275"/>
      <c r="CJ9" s="1275"/>
      <c r="CK9" s="1275"/>
      <c r="CL9" s="1275"/>
      <c r="CM9" s="1275"/>
      <c r="CN9" s="1275"/>
      <c r="CO9" s="1275"/>
      <c r="CP9" s="1275"/>
      <c r="CQ9" s="1275"/>
      <c r="CR9" s="1275"/>
      <c r="CS9" s="1275"/>
      <c r="CT9" s="1275"/>
      <c r="CU9" s="1275"/>
      <c r="CV9" s="1275"/>
      <c r="CW9" s="1275"/>
      <c r="CX9" s="1275"/>
      <c r="CY9" s="1275"/>
      <c r="CZ9" s="1275"/>
      <c r="DA9" s="1275"/>
      <c r="DB9" s="1275"/>
      <c r="DC9" s="1275"/>
      <c r="DD9" s="1275"/>
      <c r="DE9" s="1275"/>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5"/>
      <c r="B10" s="1275"/>
      <c r="C10" s="1275"/>
      <c r="D10" s="1275"/>
      <c r="E10" s="1275"/>
      <c r="F10" s="1275"/>
      <c r="G10" s="1275"/>
      <c r="H10" s="1275"/>
      <c r="I10" s="1275"/>
      <c r="J10" s="1275"/>
      <c r="K10" s="1275"/>
      <c r="L10" s="1275"/>
      <c r="M10" s="1275"/>
      <c r="N10" s="1275"/>
      <c r="O10" s="1275"/>
      <c r="P10" s="1275"/>
      <c r="Q10" s="1275"/>
      <c r="R10" s="1275"/>
      <c r="S10" s="1275"/>
      <c r="T10" s="1275"/>
      <c r="U10" s="1275"/>
      <c r="V10" s="1275"/>
      <c r="W10" s="1275"/>
      <c r="X10" s="1275"/>
      <c r="Y10" s="1275"/>
      <c r="Z10" s="1275"/>
      <c r="AA10" s="1275"/>
      <c r="AB10" s="1275"/>
      <c r="AC10" s="1275"/>
      <c r="AD10" s="1275"/>
      <c r="AE10" s="1275"/>
      <c r="AF10" s="1275"/>
      <c r="AG10" s="1275"/>
      <c r="AH10" s="1275"/>
      <c r="AI10" s="1275"/>
      <c r="AJ10" s="1275"/>
      <c r="AK10" s="1275"/>
      <c r="AL10" s="1275"/>
      <c r="AM10" s="1275"/>
      <c r="AN10" s="1275"/>
      <c r="AO10" s="1275"/>
      <c r="AP10" s="1275"/>
      <c r="AQ10" s="1275"/>
      <c r="AR10" s="1275"/>
      <c r="AS10" s="1275"/>
      <c r="AT10" s="1275"/>
      <c r="AU10" s="1275"/>
      <c r="AV10" s="1275"/>
      <c r="AW10" s="1275"/>
      <c r="AX10" s="1275"/>
      <c r="AY10" s="1275"/>
      <c r="AZ10" s="1275"/>
      <c r="BA10" s="1275"/>
      <c r="BB10" s="1275"/>
      <c r="BC10" s="1275"/>
      <c r="BD10" s="1275"/>
      <c r="BE10" s="1275"/>
      <c r="BF10" s="1275"/>
      <c r="BG10" s="1275"/>
      <c r="BH10" s="1275"/>
      <c r="BI10" s="1275"/>
      <c r="BJ10" s="1275"/>
      <c r="BK10" s="1275"/>
      <c r="BL10" s="1275"/>
      <c r="BM10" s="1275"/>
      <c r="BN10" s="1275"/>
      <c r="BO10" s="1275"/>
      <c r="BP10" s="1275"/>
      <c r="BQ10" s="1275"/>
      <c r="BR10" s="1275"/>
      <c r="BS10" s="1275"/>
      <c r="BT10" s="1275"/>
      <c r="BU10" s="1275"/>
      <c r="BV10" s="1275"/>
      <c r="BW10" s="1275"/>
      <c r="BX10" s="1275"/>
      <c r="BY10" s="1275"/>
      <c r="BZ10" s="1275"/>
      <c r="CA10" s="1275"/>
      <c r="CB10" s="1275"/>
      <c r="CC10" s="1275"/>
      <c r="CD10" s="1275"/>
      <c r="CE10" s="1275"/>
      <c r="CF10" s="1275"/>
      <c r="CG10" s="1275"/>
      <c r="CH10" s="1275"/>
      <c r="CI10" s="1275"/>
      <c r="CJ10" s="1275"/>
      <c r="CK10" s="1275"/>
      <c r="CL10" s="1275"/>
      <c r="CM10" s="1275"/>
      <c r="CN10" s="1275"/>
      <c r="CO10" s="1275"/>
      <c r="CP10" s="1275"/>
      <c r="CQ10" s="1275"/>
      <c r="CR10" s="1275"/>
      <c r="CS10" s="1275"/>
      <c r="CT10" s="1275"/>
      <c r="CU10" s="1275"/>
      <c r="CV10" s="1275"/>
      <c r="CW10" s="1275"/>
      <c r="CX10" s="1275"/>
      <c r="CY10" s="1275"/>
      <c r="CZ10" s="1275"/>
      <c r="DA10" s="1275"/>
      <c r="DB10" s="1275"/>
      <c r="DC10" s="1275"/>
      <c r="DD10" s="1275"/>
      <c r="DE10" s="1275"/>
      <c r="DF10" s="292"/>
      <c r="DG10" s="292"/>
      <c r="DH10" s="292"/>
      <c r="DI10" s="292"/>
      <c r="DJ10" s="292"/>
      <c r="DK10" s="292"/>
      <c r="DL10" s="292"/>
      <c r="DM10" s="292"/>
      <c r="DN10" s="292"/>
      <c r="DO10" s="292"/>
      <c r="DP10" s="292"/>
      <c r="DQ10" s="292"/>
      <c r="DR10" s="292"/>
      <c r="DS10" s="292"/>
      <c r="DT10" s="292"/>
      <c r="DU10" s="292"/>
      <c r="DV10" s="292"/>
      <c r="DW10" s="292"/>
      <c r="EM10" s="291" t="s">
        <v>602</v>
      </c>
    </row>
    <row r="11" spans="1:143" s="291" customFormat="1" x14ac:dyDescent="0.15">
      <c r="A11" s="1275"/>
      <c r="B11" s="1275"/>
      <c r="C11" s="1275"/>
      <c r="D11" s="1275"/>
      <c r="E11" s="1275"/>
      <c r="F11" s="1275"/>
      <c r="G11" s="1275"/>
      <c r="H11" s="1275"/>
      <c r="I11" s="1275"/>
      <c r="J11" s="1275"/>
      <c r="K11" s="1275"/>
      <c r="L11" s="1275"/>
      <c r="M11" s="1275"/>
      <c r="N11" s="1275"/>
      <c r="O11" s="1275"/>
      <c r="P11" s="1275"/>
      <c r="Q11" s="1275"/>
      <c r="R11" s="1275"/>
      <c r="S11" s="1275"/>
      <c r="T11" s="1275"/>
      <c r="U11" s="1275"/>
      <c r="V11" s="1275"/>
      <c r="W11" s="1275"/>
      <c r="X11" s="1275"/>
      <c r="Y11" s="1275"/>
      <c r="Z11" s="1275"/>
      <c r="AA11" s="1275"/>
      <c r="AB11" s="1275"/>
      <c r="AC11" s="1275"/>
      <c r="AD11" s="1275"/>
      <c r="AE11" s="1275"/>
      <c r="AF11" s="1275"/>
      <c r="AG11" s="1275"/>
      <c r="AH11" s="1275"/>
      <c r="AI11" s="1275"/>
      <c r="AJ11" s="1275"/>
      <c r="AK11" s="1275"/>
      <c r="AL11" s="1275"/>
      <c r="AM11" s="1275"/>
      <c r="AN11" s="1275"/>
      <c r="AO11" s="1275"/>
      <c r="AP11" s="1275"/>
      <c r="AQ11" s="1275"/>
      <c r="AR11" s="1275"/>
      <c r="AS11" s="1275"/>
      <c r="AT11" s="1275"/>
      <c r="AU11" s="1275"/>
      <c r="AV11" s="1275"/>
      <c r="AW11" s="1275"/>
      <c r="AX11" s="1275"/>
      <c r="AY11" s="1275"/>
      <c r="AZ11" s="1275"/>
      <c r="BA11" s="1275"/>
      <c r="BB11" s="1275"/>
      <c r="BC11" s="1275"/>
      <c r="BD11" s="1275"/>
      <c r="BE11" s="1275"/>
      <c r="BF11" s="1275"/>
      <c r="BG11" s="1275"/>
      <c r="BH11" s="1275"/>
      <c r="BI11" s="1275"/>
      <c r="BJ11" s="1275"/>
      <c r="BK11" s="1275"/>
      <c r="BL11" s="1275"/>
      <c r="BM11" s="1275"/>
      <c r="BN11" s="1275"/>
      <c r="BO11" s="1275"/>
      <c r="BP11" s="1275"/>
      <c r="BQ11" s="1275"/>
      <c r="BR11" s="1275"/>
      <c r="BS11" s="1275"/>
      <c r="BT11" s="1275"/>
      <c r="BU11" s="1275"/>
      <c r="BV11" s="1275"/>
      <c r="BW11" s="1275"/>
      <c r="BX11" s="1275"/>
      <c r="BY11" s="1275"/>
      <c r="BZ11" s="1275"/>
      <c r="CA11" s="1275"/>
      <c r="CB11" s="1275"/>
      <c r="CC11" s="1275"/>
      <c r="CD11" s="1275"/>
      <c r="CE11" s="1275"/>
      <c r="CF11" s="1275"/>
      <c r="CG11" s="1275"/>
      <c r="CH11" s="1275"/>
      <c r="CI11" s="1275"/>
      <c r="CJ11" s="1275"/>
      <c r="CK11" s="1275"/>
      <c r="CL11" s="1275"/>
      <c r="CM11" s="1275"/>
      <c r="CN11" s="1275"/>
      <c r="CO11" s="1275"/>
      <c r="CP11" s="1275"/>
      <c r="CQ11" s="1275"/>
      <c r="CR11" s="1275"/>
      <c r="CS11" s="1275"/>
      <c r="CT11" s="1275"/>
      <c r="CU11" s="1275"/>
      <c r="CV11" s="1275"/>
      <c r="CW11" s="1275"/>
      <c r="CX11" s="1275"/>
      <c r="CY11" s="1275"/>
      <c r="CZ11" s="1275"/>
      <c r="DA11" s="1275"/>
      <c r="DB11" s="1275"/>
      <c r="DC11" s="1275"/>
      <c r="DD11" s="1275"/>
      <c r="DE11" s="1275"/>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5"/>
      <c r="B12" s="1275"/>
      <c r="C12" s="1275"/>
      <c r="D12" s="1275"/>
      <c r="E12" s="1275"/>
      <c r="F12" s="1275"/>
      <c r="G12" s="1275"/>
      <c r="H12" s="1275"/>
      <c r="I12" s="1275"/>
      <c r="J12" s="1275"/>
      <c r="K12" s="1275"/>
      <c r="L12" s="1275"/>
      <c r="M12" s="1275"/>
      <c r="N12" s="1275"/>
      <c r="O12" s="1275"/>
      <c r="P12" s="1275"/>
      <c r="Q12" s="1275"/>
      <c r="R12" s="1275"/>
      <c r="S12" s="1275"/>
      <c r="T12" s="1275"/>
      <c r="U12" s="1275"/>
      <c r="V12" s="1275"/>
      <c r="W12" s="1275"/>
      <c r="X12" s="1275"/>
      <c r="Y12" s="1275"/>
      <c r="Z12" s="1275"/>
      <c r="AA12" s="1275"/>
      <c r="AB12" s="1275"/>
      <c r="AC12" s="1275"/>
      <c r="AD12" s="1275"/>
      <c r="AE12" s="1275"/>
      <c r="AF12" s="1275"/>
      <c r="AG12" s="1275"/>
      <c r="AH12" s="1275"/>
      <c r="AI12" s="1275"/>
      <c r="AJ12" s="1275"/>
      <c r="AK12" s="1275"/>
      <c r="AL12" s="1275"/>
      <c r="AM12" s="1275"/>
      <c r="AN12" s="1275"/>
      <c r="AO12" s="1275"/>
      <c r="AP12" s="1275"/>
      <c r="AQ12" s="1275"/>
      <c r="AR12" s="1275"/>
      <c r="AS12" s="1275"/>
      <c r="AT12" s="1275"/>
      <c r="AU12" s="1275"/>
      <c r="AV12" s="1275"/>
      <c r="AW12" s="1275"/>
      <c r="AX12" s="1275"/>
      <c r="AY12" s="1275"/>
      <c r="AZ12" s="1275"/>
      <c r="BA12" s="1275"/>
      <c r="BB12" s="1275"/>
      <c r="BC12" s="1275"/>
      <c r="BD12" s="1275"/>
      <c r="BE12" s="1275"/>
      <c r="BF12" s="1275"/>
      <c r="BG12" s="1275"/>
      <c r="BH12" s="1275"/>
      <c r="BI12" s="1275"/>
      <c r="BJ12" s="1275"/>
      <c r="BK12" s="1275"/>
      <c r="BL12" s="1275"/>
      <c r="BM12" s="1275"/>
      <c r="BN12" s="1275"/>
      <c r="BO12" s="1275"/>
      <c r="BP12" s="1275"/>
      <c r="BQ12" s="1275"/>
      <c r="BR12" s="1275"/>
      <c r="BS12" s="1275"/>
      <c r="BT12" s="1275"/>
      <c r="BU12" s="1275"/>
      <c r="BV12" s="1275"/>
      <c r="BW12" s="1275"/>
      <c r="BX12" s="1275"/>
      <c r="BY12" s="1275"/>
      <c r="BZ12" s="1275"/>
      <c r="CA12" s="1275"/>
      <c r="CB12" s="1275"/>
      <c r="CC12" s="1275"/>
      <c r="CD12" s="1275"/>
      <c r="CE12" s="1275"/>
      <c r="CF12" s="1275"/>
      <c r="CG12" s="1275"/>
      <c r="CH12" s="1275"/>
      <c r="CI12" s="1275"/>
      <c r="CJ12" s="1275"/>
      <c r="CK12" s="1275"/>
      <c r="CL12" s="1275"/>
      <c r="CM12" s="1275"/>
      <c r="CN12" s="1275"/>
      <c r="CO12" s="1275"/>
      <c r="CP12" s="1275"/>
      <c r="CQ12" s="1275"/>
      <c r="CR12" s="1275"/>
      <c r="CS12" s="1275"/>
      <c r="CT12" s="1275"/>
      <c r="CU12" s="1275"/>
      <c r="CV12" s="1275"/>
      <c r="CW12" s="1275"/>
      <c r="CX12" s="1275"/>
      <c r="CY12" s="1275"/>
      <c r="CZ12" s="1275"/>
      <c r="DA12" s="1275"/>
      <c r="DB12" s="1275"/>
      <c r="DC12" s="1275"/>
      <c r="DD12" s="1275"/>
      <c r="DE12" s="1275"/>
      <c r="DF12" s="292"/>
      <c r="DG12" s="292"/>
      <c r="DH12" s="292"/>
      <c r="DI12" s="292"/>
      <c r="DJ12" s="292"/>
      <c r="DK12" s="292"/>
      <c r="DL12" s="292"/>
      <c r="DM12" s="292"/>
      <c r="DN12" s="292"/>
      <c r="DO12" s="292"/>
      <c r="DP12" s="292"/>
      <c r="DQ12" s="292"/>
      <c r="DR12" s="292"/>
      <c r="DS12" s="292"/>
      <c r="DT12" s="292"/>
      <c r="DU12" s="292"/>
      <c r="DV12" s="292"/>
      <c r="DW12" s="292"/>
      <c r="EM12" s="291" t="s">
        <v>602</v>
      </c>
    </row>
    <row r="13" spans="1:143" s="291" customFormat="1" x14ac:dyDescent="0.15">
      <c r="A13" s="1275"/>
      <c r="B13" s="1275"/>
      <c r="C13" s="1275"/>
      <c r="D13" s="1275"/>
      <c r="E13" s="1275"/>
      <c r="F13" s="1275"/>
      <c r="G13" s="1275"/>
      <c r="H13" s="1275"/>
      <c r="I13" s="1275"/>
      <c r="J13" s="1275"/>
      <c r="K13" s="1275"/>
      <c r="L13" s="1275"/>
      <c r="M13" s="1275"/>
      <c r="N13" s="1275"/>
      <c r="O13" s="1275"/>
      <c r="P13" s="1275"/>
      <c r="Q13" s="1275"/>
      <c r="R13" s="1275"/>
      <c r="S13" s="1275"/>
      <c r="T13" s="1275"/>
      <c r="U13" s="1275"/>
      <c r="V13" s="1275"/>
      <c r="W13" s="1275"/>
      <c r="X13" s="1275"/>
      <c r="Y13" s="1275"/>
      <c r="Z13" s="1275"/>
      <c r="AA13" s="1275"/>
      <c r="AB13" s="1275"/>
      <c r="AC13" s="1275"/>
      <c r="AD13" s="1275"/>
      <c r="AE13" s="1275"/>
      <c r="AF13" s="1275"/>
      <c r="AG13" s="1275"/>
      <c r="AH13" s="1275"/>
      <c r="AI13" s="1275"/>
      <c r="AJ13" s="1275"/>
      <c r="AK13" s="1275"/>
      <c r="AL13" s="1275"/>
      <c r="AM13" s="1275"/>
      <c r="AN13" s="1275"/>
      <c r="AO13" s="1275"/>
      <c r="AP13" s="1275"/>
      <c r="AQ13" s="1275"/>
      <c r="AR13" s="1275"/>
      <c r="AS13" s="1275"/>
      <c r="AT13" s="1275"/>
      <c r="AU13" s="1275"/>
      <c r="AV13" s="1275"/>
      <c r="AW13" s="1275"/>
      <c r="AX13" s="1275"/>
      <c r="AY13" s="1275"/>
      <c r="AZ13" s="1275"/>
      <c r="BA13" s="1275"/>
      <c r="BB13" s="1275"/>
      <c r="BC13" s="1275"/>
      <c r="BD13" s="1275"/>
      <c r="BE13" s="1275"/>
      <c r="BF13" s="1275"/>
      <c r="BG13" s="1275"/>
      <c r="BH13" s="1275"/>
      <c r="BI13" s="1275"/>
      <c r="BJ13" s="1275"/>
      <c r="BK13" s="1275"/>
      <c r="BL13" s="1275"/>
      <c r="BM13" s="1275"/>
      <c r="BN13" s="1275"/>
      <c r="BO13" s="1275"/>
      <c r="BP13" s="1275"/>
      <c r="BQ13" s="1275"/>
      <c r="BR13" s="1275"/>
      <c r="BS13" s="1275"/>
      <c r="BT13" s="1275"/>
      <c r="BU13" s="1275"/>
      <c r="BV13" s="1275"/>
      <c r="BW13" s="1275"/>
      <c r="BX13" s="1275"/>
      <c r="BY13" s="1275"/>
      <c r="BZ13" s="1275"/>
      <c r="CA13" s="1275"/>
      <c r="CB13" s="1275"/>
      <c r="CC13" s="1275"/>
      <c r="CD13" s="1275"/>
      <c r="CE13" s="1275"/>
      <c r="CF13" s="1275"/>
      <c r="CG13" s="1275"/>
      <c r="CH13" s="1275"/>
      <c r="CI13" s="1275"/>
      <c r="CJ13" s="1275"/>
      <c r="CK13" s="1275"/>
      <c r="CL13" s="1275"/>
      <c r="CM13" s="1275"/>
      <c r="CN13" s="1275"/>
      <c r="CO13" s="1275"/>
      <c r="CP13" s="1275"/>
      <c r="CQ13" s="1275"/>
      <c r="CR13" s="1275"/>
      <c r="CS13" s="1275"/>
      <c r="CT13" s="1275"/>
      <c r="CU13" s="1275"/>
      <c r="CV13" s="1275"/>
      <c r="CW13" s="1275"/>
      <c r="CX13" s="1275"/>
      <c r="CY13" s="1275"/>
      <c r="CZ13" s="1275"/>
      <c r="DA13" s="1275"/>
      <c r="DB13" s="1275"/>
      <c r="DC13" s="1275"/>
      <c r="DD13" s="1275"/>
      <c r="DE13" s="1275"/>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5"/>
      <c r="B14" s="1275"/>
      <c r="C14" s="1275"/>
      <c r="D14" s="1275"/>
      <c r="E14" s="1275"/>
      <c r="F14" s="1275"/>
      <c r="G14" s="1275"/>
      <c r="H14" s="1275"/>
      <c r="I14" s="1275"/>
      <c r="J14" s="1275"/>
      <c r="K14" s="1275"/>
      <c r="L14" s="1275"/>
      <c r="M14" s="1275"/>
      <c r="N14" s="1275"/>
      <c r="O14" s="1275"/>
      <c r="P14" s="1275"/>
      <c r="Q14" s="1275"/>
      <c r="R14" s="1275"/>
      <c r="S14" s="1275"/>
      <c r="T14" s="1275"/>
      <c r="U14" s="1275"/>
      <c r="V14" s="1275"/>
      <c r="W14" s="1275"/>
      <c r="X14" s="1275"/>
      <c r="Y14" s="1275"/>
      <c r="Z14" s="1275"/>
      <c r="AA14" s="1275"/>
      <c r="AB14" s="1275"/>
      <c r="AC14" s="1275"/>
      <c r="AD14" s="1275"/>
      <c r="AE14" s="1275"/>
      <c r="AF14" s="1275"/>
      <c r="AG14" s="1275"/>
      <c r="AH14" s="1275"/>
      <c r="AI14" s="1275"/>
      <c r="AJ14" s="1275"/>
      <c r="AK14" s="1275"/>
      <c r="AL14" s="1275"/>
      <c r="AM14" s="1275"/>
      <c r="AN14" s="1275"/>
      <c r="AO14" s="1275"/>
      <c r="AP14" s="1275"/>
      <c r="AQ14" s="1275"/>
      <c r="AR14" s="1275"/>
      <c r="AS14" s="1275"/>
      <c r="AT14" s="1275"/>
      <c r="AU14" s="1275"/>
      <c r="AV14" s="1275"/>
      <c r="AW14" s="1275"/>
      <c r="AX14" s="1275"/>
      <c r="AY14" s="1275"/>
      <c r="AZ14" s="1275"/>
      <c r="BA14" s="1275"/>
      <c r="BB14" s="1275"/>
      <c r="BC14" s="1275"/>
      <c r="BD14" s="1275"/>
      <c r="BE14" s="1275"/>
      <c r="BF14" s="1275"/>
      <c r="BG14" s="1275"/>
      <c r="BH14" s="1275"/>
      <c r="BI14" s="1275"/>
      <c r="BJ14" s="1275"/>
      <c r="BK14" s="1275"/>
      <c r="BL14" s="1275"/>
      <c r="BM14" s="1275"/>
      <c r="BN14" s="1275"/>
      <c r="BO14" s="1275"/>
      <c r="BP14" s="1275"/>
      <c r="BQ14" s="1275"/>
      <c r="BR14" s="1275"/>
      <c r="BS14" s="1275"/>
      <c r="BT14" s="1275"/>
      <c r="BU14" s="1275"/>
      <c r="BV14" s="1275"/>
      <c r="BW14" s="1275"/>
      <c r="BX14" s="1275"/>
      <c r="BY14" s="1275"/>
      <c r="BZ14" s="1275"/>
      <c r="CA14" s="1275"/>
      <c r="CB14" s="1275"/>
      <c r="CC14" s="1275"/>
      <c r="CD14" s="1275"/>
      <c r="CE14" s="1275"/>
      <c r="CF14" s="1275"/>
      <c r="CG14" s="1275"/>
      <c r="CH14" s="1275"/>
      <c r="CI14" s="1275"/>
      <c r="CJ14" s="1275"/>
      <c r="CK14" s="1275"/>
      <c r="CL14" s="1275"/>
      <c r="CM14" s="1275"/>
      <c r="CN14" s="1275"/>
      <c r="CO14" s="1275"/>
      <c r="CP14" s="1275"/>
      <c r="CQ14" s="1275"/>
      <c r="CR14" s="1275"/>
      <c r="CS14" s="1275"/>
      <c r="CT14" s="1275"/>
      <c r="CU14" s="1275"/>
      <c r="CV14" s="1275"/>
      <c r="CW14" s="1275"/>
      <c r="CX14" s="1275"/>
      <c r="CY14" s="1275"/>
      <c r="CZ14" s="1275"/>
      <c r="DA14" s="1275"/>
      <c r="DB14" s="1275"/>
      <c r="DC14" s="1275"/>
      <c r="DD14" s="1275"/>
      <c r="DE14" s="1275"/>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4"/>
      <c r="B15" s="1275"/>
      <c r="C15" s="1275"/>
      <c r="D15" s="1275"/>
      <c r="E15" s="1275"/>
      <c r="F15" s="1275"/>
      <c r="G15" s="1275"/>
      <c r="H15" s="1275"/>
      <c r="I15" s="1275"/>
      <c r="J15" s="1275"/>
      <c r="K15" s="1275"/>
      <c r="L15" s="1275"/>
      <c r="M15" s="1275"/>
      <c r="N15" s="1275"/>
      <c r="O15" s="1275"/>
      <c r="P15" s="1275"/>
      <c r="Q15" s="1275"/>
      <c r="R15" s="1275"/>
      <c r="S15" s="1275"/>
      <c r="T15" s="1275"/>
      <c r="U15" s="1275"/>
      <c r="V15" s="1275"/>
      <c r="W15" s="1275"/>
      <c r="X15" s="1275"/>
      <c r="Y15" s="1275"/>
      <c r="Z15" s="1275"/>
      <c r="AA15" s="1275"/>
      <c r="AB15" s="1275"/>
      <c r="AC15" s="1275"/>
      <c r="AD15" s="1275"/>
      <c r="AE15" s="1275"/>
      <c r="AF15" s="1275"/>
      <c r="AG15" s="1275"/>
      <c r="AH15" s="1275"/>
      <c r="AI15" s="1275"/>
      <c r="AJ15" s="1275"/>
      <c r="AK15" s="1275"/>
      <c r="AL15" s="1275"/>
      <c r="AM15" s="1275"/>
      <c r="AN15" s="1275"/>
      <c r="AO15" s="1275"/>
      <c r="AP15" s="1275"/>
      <c r="AQ15" s="1275"/>
      <c r="AR15" s="1275"/>
      <c r="AS15" s="1275"/>
      <c r="AT15" s="1275"/>
      <c r="AU15" s="1275"/>
      <c r="AV15" s="1275"/>
      <c r="AW15" s="1275"/>
      <c r="AX15" s="1275"/>
      <c r="AY15" s="1275"/>
      <c r="AZ15" s="1275"/>
      <c r="BA15" s="1275"/>
      <c r="BB15" s="1275"/>
      <c r="BC15" s="1275"/>
      <c r="BD15" s="1275"/>
      <c r="BE15" s="1275"/>
      <c r="BF15" s="1275"/>
      <c r="BG15" s="1275"/>
      <c r="BH15" s="1275"/>
      <c r="BI15" s="1275"/>
      <c r="BJ15" s="1275"/>
      <c r="BK15" s="1275"/>
      <c r="BL15" s="1275"/>
      <c r="BM15" s="1275"/>
      <c r="BN15" s="1275"/>
      <c r="BO15" s="1275"/>
      <c r="BP15" s="1275"/>
      <c r="BQ15" s="1275"/>
      <c r="BR15" s="1275"/>
      <c r="BS15" s="1275"/>
      <c r="BT15" s="1275"/>
      <c r="BU15" s="1275"/>
      <c r="BV15" s="1275"/>
      <c r="BW15" s="1275"/>
      <c r="BX15" s="1275"/>
      <c r="BY15" s="1275"/>
      <c r="BZ15" s="1275"/>
      <c r="CA15" s="1275"/>
      <c r="CB15" s="1275"/>
      <c r="CC15" s="1275"/>
      <c r="CD15" s="1275"/>
      <c r="CE15" s="1275"/>
      <c r="CF15" s="1275"/>
      <c r="CG15" s="1275"/>
      <c r="CH15" s="1275"/>
      <c r="CI15" s="1275"/>
      <c r="CJ15" s="1275"/>
      <c r="CK15" s="1275"/>
      <c r="CL15" s="1275"/>
      <c r="CM15" s="1275"/>
      <c r="CN15" s="1275"/>
      <c r="CO15" s="1275"/>
      <c r="CP15" s="1275"/>
      <c r="CQ15" s="1275"/>
      <c r="CR15" s="1275"/>
      <c r="CS15" s="1275"/>
      <c r="CT15" s="1275"/>
      <c r="CU15" s="1275"/>
      <c r="CV15" s="1275"/>
      <c r="CW15" s="1275"/>
      <c r="CX15" s="1275"/>
      <c r="CY15" s="1275"/>
      <c r="CZ15" s="1275"/>
      <c r="DA15" s="1275"/>
      <c r="DB15" s="1275"/>
      <c r="DC15" s="1275"/>
      <c r="DD15" s="1275"/>
      <c r="DE15" s="1275"/>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4"/>
      <c r="B16" s="1275"/>
      <c r="C16" s="1275"/>
      <c r="D16" s="1275"/>
      <c r="E16" s="1275"/>
      <c r="F16" s="1275"/>
      <c r="G16" s="1275"/>
      <c r="H16" s="1275"/>
      <c r="I16" s="1275"/>
      <c r="J16" s="1275"/>
      <c r="K16" s="1275"/>
      <c r="L16" s="1275"/>
      <c r="M16" s="1275"/>
      <c r="N16" s="1275"/>
      <c r="O16" s="1275"/>
      <c r="P16" s="1275"/>
      <c r="Q16" s="1275"/>
      <c r="R16" s="1275"/>
      <c r="S16" s="1275"/>
      <c r="T16" s="1275"/>
      <c r="U16" s="1275"/>
      <c r="V16" s="1275"/>
      <c r="W16" s="1275"/>
      <c r="X16" s="1275"/>
      <c r="Y16" s="1275"/>
      <c r="Z16" s="1275"/>
      <c r="AA16" s="1275"/>
      <c r="AB16" s="1275"/>
      <c r="AC16" s="1275"/>
      <c r="AD16" s="1275"/>
      <c r="AE16" s="1275"/>
      <c r="AF16" s="1275"/>
      <c r="AG16" s="1275"/>
      <c r="AH16" s="1275"/>
      <c r="AI16" s="1275"/>
      <c r="AJ16" s="1275"/>
      <c r="AK16" s="1275"/>
      <c r="AL16" s="1275"/>
      <c r="AM16" s="1275"/>
      <c r="AN16" s="1275"/>
      <c r="AO16" s="1275"/>
      <c r="AP16" s="1275"/>
      <c r="AQ16" s="1275"/>
      <c r="AR16" s="1275"/>
      <c r="AS16" s="1275"/>
      <c r="AT16" s="1275"/>
      <c r="AU16" s="1275"/>
      <c r="AV16" s="1275"/>
      <c r="AW16" s="1275"/>
      <c r="AX16" s="1275"/>
      <c r="AY16" s="1275"/>
      <c r="AZ16" s="1275"/>
      <c r="BA16" s="1275"/>
      <c r="BB16" s="1275"/>
      <c r="BC16" s="1275"/>
      <c r="BD16" s="1275"/>
      <c r="BE16" s="1275"/>
      <c r="BF16" s="1275"/>
      <c r="BG16" s="1275"/>
      <c r="BH16" s="1275"/>
      <c r="BI16" s="1275"/>
      <c r="BJ16" s="1275"/>
      <c r="BK16" s="1275"/>
      <c r="BL16" s="1275"/>
      <c r="BM16" s="1275"/>
      <c r="BN16" s="1275"/>
      <c r="BO16" s="1275"/>
      <c r="BP16" s="1275"/>
      <c r="BQ16" s="1275"/>
      <c r="BR16" s="1275"/>
      <c r="BS16" s="1275"/>
      <c r="BT16" s="1275"/>
      <c r="BU16" s="1275"/>
      <c r="BV16" s="1275"/>
      <c r="BW16" s="1275"/>
      <c r="BX16" s="1275"/>
      <c r="BY16" s="1275"/>
      <c r="BZ16" s="1275"/>
      <c r="CA16" s="1275"/>
      <c r="CB16" s="1275"/>
      <c r="CC16" s="1275"/>
      <c r="CD16" s="1275"/>
      <c r="CE16" s="1275"/>
      <c r="CF16" s="1275"/>
      <c r="CG16" s="1275"/>
      <c r="CH16" s="1275"/>
      <c r="CI16" s="1275"/>
      <c r="CJ16" s="1275"/>
      <c r="CK16" s="1275"/>
      <c r="CL16" s="1275"/>
      <c r="CM16" s="1275"/>
      <c r="CN16" s="1275"/>
      <c r="CO16" s="1275"/>
      <c r="CP16" s="1275"/>
      <c r="CQ16" s="1275"/>
      <c r="CR16" s="1275"/>
      <c r="CS16" s="1275"/>
      <c r="CT16" s="1275"/>
      <c r="CU16" s="1275"/>
      <c r="CV16" s="1275"/>
      <c r="CW16" s="1275"/>
      <c r="CX16" s="1275"/>
      <c r="CY16" s="1275"/>
      <c r="CZ16" s="1275"/>
      <c r="DA16" s="1275"/>
      <c r="DB16" s="1275"/>
      <c r="DC16" s="1275"/>
      <c r="DD16" s="1275"/>
      <c r="DE16" s="1275"/>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4"/>
      <c r="B17" s="1275"/>
      <c r="C17" s="1275"/>
      <c r="D17" s="1275"/>
      <c r="E17" s="1275"/>
      <c r="F17" s="1275"/>
      <c r="G17" s="1275"/>
      <c r="H17" s="1275"/>
      <c r="I17" s="1275"/>
      <c r="J17" s="1275"/>
      <c r="K17" s="1275"/>
      <c r="L17" s="1275"/>
      <c r="M17" s="1275"/>
      <c r="N17" s="1275"/>
      <c r="O17" s="1275"/>
      <c r="P17" s="1275"/>
      <c r="Q17" s="1275"/>
      <c r="R17" s="1275"/>
      <c r="S17" s="1275"/>
      <c r="T17" s="1275"/>
      <c r="U17" s="1275"/>
      <c r="V17" s="1275"/>
      <c r="W17" s="1275"/>
      <c r="X17" s="1275"/>
      <c r="Y17" s="1275"/>
      <c r="Z17" s="1275"/>
      <c r="AA17" s="1275"/>
      <c r="AB17" s="1275"/>
      <c r="AC17" s="1275"/>
      <c r="AD17" s="1275"/>
      <c r="AE17" s="1275"/>
      <c r="AF17" s="1275"/>
      <c r="AG17" s="1275"/>
      <c r="AH17" s="1275"/>
      <c r="AI17" s="1275"/>
      <c r="AJ17" s="1275"/>
      <c r="AK17" s="1275"/>
      <c r="AL17" s="1275"/>
      <c r="AM17" s="1275"/>
      <c r="AN17" s="1275"/>
      <c r="AO17" s="1275"/>
      <c r="AP17" s="1275"/>
      <c r="AQ17" s="1275"/>
      <c r="AR17" s="1275"/>
      <c r="AS17" s="1275"/>
      <c r="AT17" s="1275"/>
      <c r="AU17" s="1275"/>
      <c r="AV17" s="1275"/>
      <c r="AW17" s="1275"/>
      <c r="AX17" s="1275"/>
      <c r="AY17" s="1275"/>
      <c r="AZ17" s="1275"/>
      <c r="BA17" s="1275"/>
      <c r="BB17" s="1275"/>
      <c r="BC17" s="1275"/>
      <c r="BD17" s="1275"/>
      <c r="BE17" s="1275"/>
      <c r="BF17" s="1275"/>
      <c r="BG17" s="1275"/>
      <c r="BH17" s="1275"/>
      <c r="BI17" s="1275"/>
      <c r="BJ17" s="1275"/>
      <c r="BK17" s="1275"/>
      <c r="BL17" s="1275"/>
      <c r="BM17" s="1275"/>
      <c r="BN17" s="1275"/>
      <c r="BO17" s="1275"/>
      <c r="BP17" s="1275"/>
      <c r="BQ17" s="1275"/>
      <c r="BR17" s="1275"/>
      <c r="BS17" s="1275"/>
      <c r="BT17" s="1275"/>
      <c r="BU17" s="1275"/>
      <c r="BV17" s="1275"/>
      <c r="BW17" s="1275"/>
      <c r="BX17" s="1275"/>
      <c r="BY17" s="1275"/>
      <c r="BZ17" s="1275"/>
      <c r="CA17" s="1275"/>
      <c r="CB17" s="1275"/>
      <c r="CC17" s="1275"/>
      <c r="CD17" s="1275"/>
      <c r="CE17" s="1275"/>
      <c r="CF17" s="1275"/>
      <c r="CG17" s="1275"/>
      <c r="CH17" s="1275"/>
      <c r="CI17" s="1275"/>
      <c r="CJ17" s="1275"/>
      <c r="CK17" s="1275"/>
      <c r="CL17" s="1275"/>
      <c r="CM17" s="1275"/>
      <c r="CN17" s="1275"/>
      <c r="CO17" s="1275"/>
      <c r="CP17" s="1275"/>
      <c r="CQ17" s="1275"/>
      <c r="CR17" s="1275"/>
      <c r="CS17" s="1275"/>
      <c r="CT17" s="1275"/>
      <c r="CU17" s="1275"/>
      <c r="CV17" s="1275"/>
      <c r="CW17" s="1275"/>
      <c r="CX17" s="1275"/>
      <c r="CY17" s="1275"/>
      <c r="CZ17" s="1275"/>
      <c r="DA17" s="1275"/>
      <c r="DB17" s="1275"/>
      <c r="DC17" s="1275"/>
      <c r="DD17" s="1275"/>
      <c r="DE17" s="1275"/>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4"/>
      <c r="B18" s="1275"/>
      <c r="C18" s="1275"/>
      <c r="D18" s="1275"/>
      <c r="E18" s="1275"/>
      <c r="F18" s="1275"/>
      <c r="G18" s="1275"/>
      <c r="H18" s="1275"/>
      <c r="I18" s="1275"/>
      <c r="J18" s="1275"/>
      <c r="K18" s="1275"/>
      <c r="L18" s="1275"/>
      <c r="M18" s="1275"/>
      <c r="N18" s="1275"/>
      <c r="O18" s="1275"/>
      <c r="P18" s="1275"/>
      <c r="Q18" s="1275"/>
      <c r="R18" s="1275"/>
      <c r="S18" s="1275"/>
      <c r="T18" s="1275"/>
      <c r="U18" s="1275"/>
      <c r="V18" s="1275"/>
      <c r="W18" s="1275"/>
      <c r="X18" s="1275"/>
      <c r="Y18" s="1275"/>
      <c r="Z18" s="1275"/>
      <c r="AA18" s="1275"/>
      <c r="AB18" s="1275"/>
      <c r="AC18" s="1275"/>
      <c r="AD18" s="1275"/>
      <c r="AE18" s="1275"/>
      <c r="AF18" s="1275"/>
      <c r="AG18" s="1275"/>
      <c r="AH18" s="1275"/>
      <c r="AI18" s="1275"/>
      <c r="AJ18" s="1275"/>
      <c r="AK18" s="1275"/>
      <c r="AL18" s="1275"/>
      <c r="AM18" s="1275"/>
      <c r="AN18" s="1275"/>
      <c r="AO18" s="1275"/>
      <c r="AP18" s="1275"/>
      <c r="AQ18" s="1275"/>
      <c r="AR18" s="1275"/>
      <c r="AS18" s="1275"/>
      <c r="AT18" s="1275"/>
      <c r="AU18" s="1275"/>
      <c r="AV18" s="1275"/>
      <c r="AW18" s="1275"/>
      <c r="AX18" s="1275"/>
      <c r="AY18" s="1275"/>
      <c r="AZ18" s="1275"/>
      <c r="BA18" s="1275"/>
      <c r="BB18" s="1275"/>
      <c r="BC18" s="1275"/>
      <c r="BD18" s="1275"/>
      <c r="BE18" s="1275"/>
      <c r="BF18" s="1275"/>
      <c r="BG18" s="1275"/>
      <c r="BH18" s="1275"/>
      <c r="BI18" s="1275"/>
      <c r="BJ18" s="1275"/>
      <c r="BK18" s="1275"/>
      <c r="BL18" s="1275"/>
      <c r="BM18" s="1275"/>
      <c r="BN18" s="1275"/>
      <c r="BO18" s="1275"/>
      <c r="BP18" s="1275"/>
      <c r="BQ18" s="1275"/>
      <c r="BR18" s="1275"/>
      <c r="BS18" s="1275"/>
      <c r="BT18" s="1275"/>
      <c r="BU18" s="1275"/>
      <c r="BV18" s="1275"/>
      <c r="BW18" s="1275"/>
      <c r="BX18" s="1275"/>
      <c r="BY18" s="1275"/>
      <c r="BZ18" s="1275"/>
      <c r="CA18" s="1275"/>
      <c r="CB18" s="1275"/>
      <c r="CC18" s="1275"/>
      <c r="CD18" s="1275"/>
      <c r="CE18" s="1275"/>
      <c r="CF18" s="1275"/>
      <c r="CG18" s="1275"/>
      <c r="CH18" s="1275"/>
      <c r="CI18" s="1275"/>
      <c r="CJ18" s="1275"/>
      <c r="CK18" s="1275"/>
      <c r="CL18" s="1275"/>
      <c r="CM18" s="1275"/>
      <c r="CN18" s="1275"/>
      <c r="CO18" s="1275"/>
      <c r="CP18" s="1275"/>
      <c r="CQ18" s="1275"/>
      <c r="CR18" s="1275"/>
      <c r="CS18" s="1275"/>
      <c r="CT18" s="1275"/>
      <c r="CU18" s="1275"/>
      <c r="CV18" s="1275"/>
      <c r="CW18" s="1275"/>
      <c r="CX18" s="1275"/>
      <c r="CY18" s="1275"/>
      <c r="CZ18" s="1275"/>
      <c r="DA18" s="1275"/>
      <c r="DB18" s="1275"/>
      <c r="DC18" s="1275"/>
      <c r="DD18" s="1275"/>
      <c r="DE18" s="1275"/>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4"/>
      <c r="DE19" s="1274"/>
    </row>
    <row r="20" spans="1:351" x14ac:dyDescent="0.15">
      <c r="DD20" s="1274"/>
      <c r="DE20" s="1274"/>
    </row>
    <row r="21" spans="1:351" ht="17.25" x14ac:dyDescent="0.15">
      <c r="B21" s="1276"/>
      <c r="C21" s="1277"/>
      <c r="D21" s="1277"/>
      <c r="E21" s="1277"/>
      <c r="F21" s="1277"/>
      <c r="G21" s="1277"/>
      <c r="H21" s="1277"/>
      <c r="I21" s="1277"/>
      <c r="J21" s="1277"/>
      <c r="K21" s="1277"/>
      <c r="L21" s="1277"/>
      <c r="M21" s="1277"/>
      <c r="N21" s="1278"/>
      <c r="O21" s="1277"/>
      <c r="P21" s="1277"/>
      <c r="Q21" s="1277"/>
      <c r="R21" s="1277"/>
      <c r="S21" s="1277"/>
      <c r="T21" s="1277"/>
      <c r="U21" s="1277"/>
      <c r="V21" s="1277"/>
      <c r="W21" s="1277"/>
      <c r="X21" s="1277"/>
      <c r="Y21" s="1277"/>
      <c r="Z21" s="1277"/>
      <c r="AA21" s="1277"/>
      <c r="AB21" s="1277"/>
      <c r="AC21" s="1277"/>
      <c r="AD21" s="1277"/>
      <c r="AE21" s="1277"/>
      <c r="AF21" s="1277"/>
      <c r="AG21" s="1277"/>
      <c r="AH21" s="1277"/>
      <c r="AI21" s="1277"/>
      <c r="AJ21" s="1277"/>
      <c r="AK21" s="1277"/>
      <c r="AL21" s="1277"/>
      <c r="AM21" s="1277"/>
      <c r="AN21" s="1277"/>
      <c r="AO21" s="1277"/>
      <c r="AP21" s="1277"/>
      <c r="AQ21" s="1277"/>
      <c r="AR21" s="1277"/>
      <c r="AS21" s="1277"/>
      <c r="AT21" s="1278"/>
      <c r="AU21" s="1277"/>
      <c r="AV21" s="1277"/>
      <c r="AW21" s="1277"/>
      <c r="AX21" s="1277"/>
      <c r="AY21" s="1277"/>
      <c r="AZ21" s="1277"/>
      <c r="BA21" s="1277"/>
      <c r="BB21" s="1277"/>
      <c r="BC21" s="1277"/>
      <c r="BD21" s="1277"/>
      <c r="BE21" s="1277"/>
      <c r="BF21" s="1278"/>
      <c r="BG21" s="1277"/>
      <c r="BH21" s="1277"/>
      <c r="BI21" s="1277"/>
      <c r="BJ21" s="1277"/>
      <c r="BK21" s="1277"/>
      <c r="BL21" s="1277"/>
      <c r="BM21" s="1277"/>
      <c r="BN21" s="1277"/>
      <c r="BO21" s="1277"/>
      <c r="BP21" s="1277"/>
      <c r="BQ21" s="1277"/>
      <c r="BR21" s="1278"/>
      <c r="BS21" s="1277"/>
      <c r="BT21" s="1277"/>
      <c r="BU21" s="1277"/>
      <c r="BV21" s="1277"/>
      <c r="BW21" s="1277"/>
      <c r="BX21" s="1277"/>
      <c r="BY21" s="1277"/>
      <c r="BZ21" s="1277"/>
      <c r="CA21" s="1277"/>
      <c r="CB21" s="1277"/>
      <c r="CC21" s="1277"/>
      <c r="CD21" s="1278"/>
      <c r="CE21" s="1277"/>
      <c r="CF21" s="1277"/>
      <c r="CG21" s="1277"/>
      <c r="CH21" s="1277"/>
      <c r="CI21" s="1277"/>
      <c r="CJ21" s="1277"/>
      <c r="CK21" s="1277"/>
      <c r="CL21" s="1277"/>
      <c r="CM21" s="1277"/>
      <c r="CN21" s="1277"/>
      <c r="CO21" s="1277"/>
      <c r="CP21" s="1278"/>
      <c r="CQ21" s="1277"/>
      <c r="CR21" s="1277"/>
      <c r="CS21" s="1277"/>
      <c r="CT21" s="1277"/>
      <c r="CU21" s="1277"/>
      <c r="CV21" s="1277"/>
      <c r="CW21" s="1277"/>
      <c r="CX21" s="1277"/>
      <c r="CY21" s="1277"/>
      <c r="CZ21" s="1277"/>
      <c r="DA21" s="1277"/>
      <c r="DB21" s="1278"/>
      <c r="DC21" s="1277"/>
      <c r="DD21" s="1279"/>
      <c r="DE21" s="1274"/>
      <c r="MM21" s="1280"/>
    </row>
    <row r="22" spans="1:351" ht="17.25" x14ac:dyDescent="0.15">
      <c r="B22" s="1281"/>
      <c r="MM22" s="1280"/>
    </row>
    <row r="23" spans="1:351" x14ac:dyDescent="0.15">
      <c r="B23" s="1281"/>
    </row>
    <row r="24" spans="1:351" x14ac:dyDescent="0.15">
      <c r="B24" s="1281"/>
    </row>
    <row r="25" spans="1:351" x14ac:dyDescent="0.15">
      <c r="B25" s="1281"/>
    </row>
    <row r="26" spans="1:351" x14ac:dyDescent="0.15">
      <c r="B26" s="1281"/>
    </row>
    <row r="27" spans="1:351" x14ac:dyDescent="0.15">
      <c r="B27" s="1281"/>
    </row>
    <row r="28" spans="1:351" x14ac:dyDescent="0.15">
      <c r="B28" s="1281"/>
    </row>
    <row r="29" spans="1:351" x14ac:dyDescent="0.15">
      <c r="B29" s="1281"/>
    </row>
    <row r="30" spans="1:351" x14ac:dyDescent="0.15">
      <c r="B30" s="1281"/>
    </row>
    <row r="31" spans="1:351" x14ac:dyDescent="0.15">
      <c r="B31" s="1281"/>
    </row>
    <row r="32" spans="1:351" x14ac:dyDescent="0.15">
      <c r="B32" s="1281"/>
    </row>
    <row r="33" spans="2:109" x14ac:dyDescent="0.15">
      <c r="B33" s="1281"/>
    </row>
    <row r="34" spans="2:109" x14ac:dyDescent="0.15">
      <c r="B34" s="1281"/>
    </row>
    <row r="35" spans="2:109" x14ac:dyDescent="0.15">
      <c r="B35" s="1281"/>
    </row>
    <row r="36" spans="2:109" x14ac:dyDescent="0.15">
      <c r="B36" s="1281"/>
    </row>
    <row r="37" spans="2:109" x14ac:dyDescent="0.15">
      <c r="B37" s="1281"/>
    </row>
    <row r="38" spans="2:109" x14ac:dyDescent="0.15">
      <c r="B38" s="1281"/>
    </row>
    <row r="39" spans="2:109" x14ac:dyDescent="0.15">
      <c r="B39" s="1283"/>
      <c r="C39" s="1284"/>
      <c r="D39" s="1284"/>
      <c r="E39" s="1284"/>
      <c r="F39" s="1284"/>
      <c r="G39" s="1284"/>
      <c r="H39" s="1284"/>
      <c r="I39" s="1284"/>
      <c r="J39" s="1284"/>
      <c r="K39" s="1284"/>
      <c r="L39" s="1284"/>
      <c r="M39" s="1284"/>
      <c r="N39" s="1284"/>
      <c r="O39" s="1284"/>
      <c r="P39" s="1284"/>
      <c r="Q39" s="1284"/>
      <c r="R39" s="1284"/>
      <c r="S39" s="1284"/>
      <c r="T39" s="1284"/>
      <c r="U39" s="1284"/>
      <c r="V39" s="1284"/>
      <c r="W39" s="1284"/>
      <c r="X39" s="1284"/>
      <c r="Y39" s="1284"/>
      <c r="Z39" s="1284"/>
      <c r="AA39" s="1284"/>
      <c r="AB39" s="1284"/>
      <c r="AC39" s="1284"/>
      <c r="AD39" s="1284"/>
      <c r="AE39" s="1284"/>
      <c r="AF39" s="1284"/>
      <c r="AG39" s="1284"/>
      <c r="AH39" s="1284"/>
      <c r="AI39" s="1284"/>
      <c r="AJ39" s="1284"/>
      <c r="AK39" s="1284"/>
      <c r="AL39" s="1284"/>
      <c r="AM39" s="1284"/>
      <c r="AN39" s="1284"/>
      <c r="AO39" s="1284"/>
      <c r="AP39" s="1284"/>
      <c r="AQ39" s="1284"/>
      <c r="AR39" s="1284"/>
      <c r="AS39" s="1284"/>
      <c r="AT39" s="1284"/>
      <c r="AU39" s="1284"/>
      <c r="AV39" s="1284"/>
      <c r="AW39" s="1284"/>
      <c r="AX39" s="1284"/>
      <c r="AY39" s="1284"/>
      <c r="AZ39" s="1284"/>
      <c r="BA39" s="1284"/>
      <c r="BB39" s="1284"/>
      <c r="BC39" s="1284"/>
      <c r="BD39" s="1284"/>
      <c r="BE39" s="1284"/>
      <c r="BF39" s="1284"/>
      <c r="BG39" s="1284"/>
      <c r="BH39" s="1284"/>
      <c r="BI39" s="1284"/>
      <c r="BJ39" s="1284"/>
      <c r="BK39" s="1284"/>
      <c r="BL39" s="1284"/>
      <c r="BM39" s="1284"/>
      <c r="BN39" s="1284"/>
      <c r="BO39" s="1284"/>
      <c r="BP39" s="1284"/>
      <c r="BQ39" s="1284"/>
      <c r="BR39" s="1284"/>
      <c r="BS39" s="1284"/>
      <c r="BT39" s="1284"/>
      <c r="BU39" s="1284"/>
      <c r="BV39" s="1284"/>
      <c r="BW39" s="1284"/>
      <c r="BX39" s="1284"/>
      <c r="BY39" s="1284"/>
      <c r="BZ39" s="1284"/>
      <c r="CA39" s="1284"/>
      <c r="CB39" s="1284"/>
      <c r="CC39" s="1284"/>
      <c r="CD39" s="1284"/>
      <c r="CE39" s="1284"/>
      <c r="CF39" s="1284"/>
      <c r="CG39" s="1284"/>
      <c r="CH39" s="1284"/>
      <c r="CI39" s="1284"/>
      <c r="CJ39" s="1284"/>
      <c r="CK39" s="1284"/>
      <c r="CL39" s="1284"/>
      <c r="CM39" s="1284"/>
      <c r="CN39" s="1284"/>
      <c r="CO39" s="1284"/>
      <c r="CP39" s="1284"/>
      <c r="CQ39" s="1284"/>
      <c r="CR39" s="1284"/>
      <c r="CS39" s="1284"/>
      <c r="CT39" s="1284"/>
      <c r="CU39" s="1284"/>
      <c r="CV39" s="1284"/>
      <c r="CW39" s="1284"/>
      <c r="CX39" s="1284"/>
      <c r="CY39" s="1284"/>
      <c r="CZ39" s="1284"/>
      <c r="DA39" s="1284"/>
      <c r="DB39" s="1284"/>
      <c r="DC39" s="1284"/>
      <c r="DD39" s="1285"/>
    </row>
    <row r="40" spans="2:109" x14ac:dyDescent="0.15">
      <c r="B40" s="1286"/>
      <c r="DD40" s="1286"/>
      <c r="DE40" s="1274"/>
    </row>
    <row r="41" spans="2:109" ht="17.25" x14ac:dyDescent="0.15">
      <c r="B41" s="1287" t="s">
        <v>603</v>
      </c>
      <c r="C41" s="1277"/>
      <c r="D41" s="1277"/>
      <c r="E41" s="1277"/>
      <c r="F41" s="1277"/>
      <c r="G41" s="1277"/>
      <c r="H41" s="1277"/>
      <c r="I41" s="1277"/>
      <c r="J41" s="1277"/>
      <c r="K41" s="1277"/>
      <c r="L41" s="1277"/>
      <c r="M41" s="1277"/>
      <c r="N41" s="1277"/>
      <c r="O41" s="1277"/>
      <c r="P41" s="1277"/>
      <c r="Q41" s="1277"/>
      <c r="R41" s="1277"/>
      <c r="S41" s="1277"/>
      <c r="T41" s="1277"/>
      <c r="U41" s="1277"/>
      <c r="V41" s="1277"/>
      <c r="W41" s="1277"/>
      <c r="X41" s="1277"/>
      <c r="Y41" s="1277"/>
      <c r="Z41" s="1277"/>
      <c r="AA41" s="1277"/>
      <c r="AB41" s="1277"/>
      <c r="AC41" s="1277"/>
      <c r="AD41" s="1277"/>
      <c r="AE41" s="1277"/>
      <c r="AF41" s="1277"/>
      <c r="AG41" s="1277"/>
      <c r="AH41" s="1277"/>
      <c r="AI41" s="1277"/>
      <c r="AJ41" s="1277"/>
      <c r="AK41" s="1277"/>
      <c r="AL41" s="1277"/>
      <c r="AM41" s="1277"/>
      <c r="AN41" s="1277"/>
      <c r="AO41" s="1277"/>
      <c r="AP41" s="1277"/>
      <c r="AQ41" s="1277"/>
      <c r="AR41" s="1277"/>
      <c r="AS41" s="1277"/>
      <c r="AT41" s="1277"/>
      <c r="AU41" s="1277"/>
      <c r="AV41" s="1277"/>
      <c r="AW41" s="1277"/>
      <c r="AX41" s="1277"/>
      <c r="AY41" s="1277"/>
      <c r="AZ41" s="1277"/>
      <c r="BA41" s="1277"/>
      <c r="BB41" s="1277"/>
      <c r="BC41" s="1277"/>
      <c r="BD41" s="1277"/>
      <c r="BE41" s="1277"/>
      <c r="BF41" s="1277"/>
      <c r="BG41" s="1277"/>
      <c r="BH41" s="1277"/>
      <c r="BI41" s="1277"/>
      <c r="BJ41" s="1277"/>
      <c r="BK41" s="1277"/>
      <c r="BL41" s="1277"/>
      <c r="BM41" s="1277"/>
      <c r="BN41" s="1277"/>
      <c r="BO41" s="1277"/>
      <c r="BP41" s="1277"/>
      <c r="BQ41" s="1277"/>
      <c r="BR41" s="1277"/>
      <c r="BS41" s="1277"/>
      <c r="BT41" s="1277"/>
      <c r="BU41" s="1277"/>
      <c r="BV41" s="1277"/>
      <c r="BW41" s="1277"/>
      <c r="BX41" s="1277"/>
      <c r="BY41" s="1277"/>
      <c r="BZ41" s="1277"/>
      <c r="CA41" s="1277"/>
      <c r="CB41" s="1277"/>
      <c r="CC41" s="1277"/>
      <c r="CD41" s="1277"/>
      <c r="CE41" s="1277"/>
      <c r="CF41" s="1277"/>
      <c r="CG41" s="1277"/>
      <c r="CH41" s="1277"/>
      <c r="CI41" s="1277"/>
      <c r="CJ41" s="1277"/>
      <c r="CK41" s="1277"/>
      <c r="CL41" s="1277"/>
      <c r="CM41" s="1277"/>
      <c r="CN41" s="1277"/>
      <c r="CO41" s="1277"/>
      <c r="CP41" s="1277"/>
      <c r="CQ41" s="1277"/>
      <c r="CR41" s="1277"/>
      <c r="CS41" s="1277"/>
      <c r="CT41" s="1277"/>
      <c r="CU41" s="1277"/>
      <c r="CV41" s="1277"/>
      <c r="CW41" s="1277"/>
      <c r="CX41" s="1277"/>
      <c r="CY41" s="1277"/>
      <c r="CZ41" s="1277"/>
      <c r="DA41" s="1277"/>
      <c r="DB41" s="1277"/>
      <c r="DC41" s="1277"/>
      <c r="DD41" s="1279"/>
    </row>
    <row r="42" spans="2:109" x14ac:dyDescent="0.15">
      <c r="B42" s="1281"/>
      <c r="G42" s="1288"/>
      <c r="I42" s="1289"/>
      <c r="J42" s="1289"/>
      <c r="K42" s="1289"/>
      <c r="AM42" s="1288"/>
      <c r="AN42" s="1288" t="s">
        <v>604</v>
      </c>
      <c r="AP42" s="1289"/>
      <c r="AQ42" s="1289"/>
      <c r="AR42" s="1289"/>
      <c r="AY42" s="1288"/>
      <c r="BA42" s="1289"/>
      <c r="BB42" s="1289"/>
      <c r="BC42" s="1289"/>
      <c r="BK42" s="1288"/>
      <c r="BM42" s="1289"/>
      <c r="BN42" s="1289"/>
      <c r="BO42" s="1289"/>
      <c r="BW42" s="1288"/>
      <c r="BY42" s="1289"/>
      <c r="BZ42" s="1289"/>
      <c r="CA42" s="1289"/>
      <c r="CI42" s="1288"/>
      <c r="CK42" s="1289"/>
      <c r="CL42" s="1289"/>
      <c r="CM42" s="1289"/>
      <c r="CU42" s="1288"/>
      <c r="CW42" s="1289"/>
      <c r="CX42" s="1289"/>
      <c r="CY42" s="1289"/>
    </row>
    <row r="43" spans="2:109" ht="13.5" customHeight="1" x14ac:dyDescent="0.15">
      <c r="B43" s="1281"/>
      <c r="AN43" s="1290" t="s">
        <v>605</v>
      </c>
      <c r="AO43" s="1291"/>
      <c r="AP43" s="1291"/>
      <c r="AQ43" s="1291"/>
      <c r="AR43" s="1291"/>
      <c r="AS43" s="1291"/>
      <c r="AT43" s="1291"/>
      <c r="AU43" s="1291"/>
      <c r="AV43" s="1291"/>
      <c r="AW43" s="1291"/>
      <c r="AX43" s="1291"/>
      <c r="AY43" s="1291"/>
      <c r="AZ43" s="1291"/>
      <c r="BA43" s="1291"/>
      <c r="BB43" s="1291"/>
      <c r="BC43" s="1291"/>
      <c r="BD43" s="1291"/>
      <c r="BE43" s="1291"/>
      <c r="BF43" s="1291"/>
      <c r="BG43" s="1291"/>
      <c r="BH43" s="1291"/>
      <c r="BI43" s="1291"/>
      <c r="BJ43" s="1291"/>
      <c r="BK43" s="1291"/>
      <c r="BL43" s="1291"/>
      <c r="BM43" s="1291"/>
      <c r="BN43" s="1291"/>
      <c r="BO43" s="1291"/>
      <c r="BP43" s="1291"/>
      <c r="BQ43" s="1291"/>
      <c r="BR43" s="1291"/>
      <c r="BS43" s="1291"/>
      <c r="BT43" s="1291"/>
      <c r="BU43" s="1291"/>
      <c r="BV43" s="1291"/>
      <c r="BW43" s="1291"/>
      <c r="BX43" s="1291"/>
      <c r="BY43" s="1291"/>
      <c r="BZ43" s="1291"/>
      <c r="CA43" s="1291"/>
      <c r="CB43" s="1291"/>
      <c r="CC43" s="1291"/>
      <c r="CD43" s="1291"/>
      <c r="CE43" s="1291"/>
      <c r="CF43" s="1291"/>
      <c r="CG43" s="1291"/>
      <c r="CH43" s="1291"/>
      <c r="CI43" s="1291"/>
      <c r="CJ43" s="1291"/>
      <c r="CK43" s="1291"/>
      <c r="CL43" s="1291"/>
      <c r="CM43" s="1291"/>
      <c r="CN43" s="1291"/>
      <c r="CO43" s="1291"/>
      <c r="CP43" s="1291"/>
      <c r="CQ43" s="1291"/>
      <c r="CR43" s="1291"/>
      <c r="CS43" s="1291"/>
      <c r="CT43" s="1291"/>
      <c r="CU43" s="1291"/>
      <c r="CV43" s="1291"/>
      <c r="CW43" s="1291"/>
      <c r="CX43" s="1291"/>
      <c r="CY43" s="1291"/>
      <c r="CZ43" s="1291"/>
      <c r="DA43" s="1291"/>
      <c r="DB43" s="1291"/>
      <c r="DC43" s="1292"/>
    </row>
    <row r="44" spans="2:109" x14ac:dyDescent="0.15">
      <c r="B44" s="1281"/>
      <c r="AN44" s="1293"/>
      <c r="AO44" s="1294"/>
      <c r="AP44" s="1294"/>
      <c r="AQ44" s="1294"/>
      <c r="AR44" s="1294"/>
      <c r="AS44" s="1294"/>
      <c r="AT44" s="1294"/>
      <c r="AU44" s="1294"/>
      <c r="AV44" s="1294"/>
      <c r="AW44" s="1294"/>
      <c r="AX44" s="1294"/>
      <c r="AY44" s="1294"/>
      <c r="AZ44" s="1294"/>
      <c r="BA44" s="1294"/>
      <c r="BB44" s="1294"/>
      <c r="BC44" s="1294"/>
      <c r="BD44" s="1294"/>
      <c r="BE44" s="1294"/>
      <c r="BF44" s="1294"/>
      <c r="BG44" s="1294"/>
      <c r="BH44" s="1294"/>
      <c r="BI44" s="1294"/>
      <c r="BJ44" s="1294"/>
      <c r="BK44" s="1294"/>
      <c r="BL44" s="1294"/>
      <c r="BM44" s="1294"/>
      <c r="BN44" s="1294"/>
      <c r="BO44" s="1294"/>
      <c r="BP44" s="1294"/>
      <c r="BQ44" s="1294"/>
      <c r="BR44" s="1294"/>
      <c r="BS44" s="1294"/>
      <c r="BT44" s="1294"/>
      <c r="BU44" s="1294"/>
      <c r="BV44" s="1294"/>
      <c r="BW44" s="1294"/>
      <c r="BX44" s="1294"/>
      <c r="BY44" s="1294"/>
      <c r="BZ44" s="1294"/>
      <c r="CA44" s="1294"/>
      <c r="CB44" s="1294"/>
      <c r="CC44" s="1294"/>
      <c r="CD44" s="1294"/>
      <c r="CE44" s="1294"/>
      <c r="CF44" s="1294"/>
      <c r="CG44" s="1294"/>
      <c r="CH44" s="1294"/>
      <c r="CI44" s="1294"/>
      <c r="CJ44" s="1294"/>
      <c r="CK44" s="1294"/>
      <c r="CL44" s="1294"/>
      <c r="CM44" s="1294"/>
      <c r="CN44" s="1294"/>
      <c r="CO44" s="1294"/>
      <c r="CP44" s="1294"/>
      <c r="CQ44" s="1294"/>
      <c r="CR44" s="1294"/>
      <c r="CS44" s="1294"/>
      <c r="CT44" s="1294"/>
      <c r="CU44" s="1294"/>
      <c r="CV44" s="1294"/>
      <c r="CW44" s="1294"/>
      <c r="CX44" s="1294"/>
      <c r="CY44" s="1294"/>
      <c r="CZ44" s="1294"/>
      <c r="DA44" s="1294"/>
      <c r="DB44" s="1294"/>
      <c r="DC44" s="1295"/>
    </row>
    <row r="45" spans="2:109" x14ac:dyDescent="0.15">
      <c r="B45" s="1281"/>
      <c r="AN45" s="1293"/>
      <c r="AO45" s="1294"/>
      <c r="AP45" s="1294"/>
      <c r="AQ45" s="1294"/>
      <c r="AR45" s="1294"/>
      <c r="AS45" s="1294"/>
      <c r="AT45" s="1294"/>
      <c r="AU45" s="1294"/>
      <c r="AV45" s="1294"/>
      <c r="AW45" s="1294"/>
      <c r="AX45" s="1294"/>
      <c r="AY45" s="1294"/>
      <c r="AZ45" s="1294"/>
      <c r="BA45" s="1294"/>
      <c r="BB45" s="1294"/>
      <c r="BC45" s="1294"/>
      <c r="BD45" s="1294"/>
      <c r="BE45" s="1294"/>
      <c r="BF45" s="1294"/>
      <c r="BG45" s="1294"/>
      <c r="BH45" s="1294"/>
      <c r="BI45" s="1294"/>
      <c r="BJ45" s="1294"/>
      <c r="BK45" s="1294"/>
      <c r="BL45" s="1294"/>
      <c r="BM45" s="1294"/>
      <c r="BN45" s="1294"/>
      <c r="BO45" s="1294"/>
      <c r="BP45" s="1294"/>
      <c r="BQ45" s="1294"/>
      <c r="BR45" s="1294"/>
      <c r="BS45" s="1294"/>
      <c r="BT45" s="1294"/>
      <c r="BU45" s="1294"/>
      <c r="BV45" s="1294"/>
      <c r="BW45" s="1294"/>
      <c r="BX45" s="1294"/>
      <c r="BY45" s="1294"/>
      <c r="BZ45" s="1294"/>
      <c r="CA45" s="1294"/>
      <c r="CB45" s="1294"/>
      <c r="CC45" s="1294"/>
      <c r="CD45" s="1294"/>
      <c r="CE45" s="1294"/>
      <c r="CF45" s="1294"/>
      <c r="CG45" s="1294"/>
      <c r="CH45" s="1294"/>
      <c r="CI45" s="1294"/>
      <c r="CJ45" s="1294"/>
      <c r="CK45" s="1294"/>
      <c r="CL45" s="1294"/>
      <c r="CM45" s="1294"/>
      <c r="CN45" s="1294"/>
      <c r="CO45" s="1294"/>
      <c r="CP45" s="1294"/>
      <c r="CQ45" s="1294"/>
      <c r="CR45" s="1294"/>
      <c r="CS45" s="1294"/>
      <c r="CT45" s="1294"/>
      <c r="CU45" s="1294"/>
      <c r="CV45" s="1294"/>
      <c r="CW45" s="1294"/>
      <c r="CX45" s="1294"/>
      <c r="CY45" s="1294"/>
      <c r="CZ45" s="1294"/>
      <c r="DA45" s="1294"/>
      <c r="DB45" s="1294"/>
      <c r="DC45" s="1295"/>
    </row>
    <row r="46" spans="2:109" x14ac:dyDescent="0.15">
      <c r="B46" s="1281"/>
      <c r="AN46" s="1293"/>
      <c r="AO46" s="1294"/>
      <c r="AP46" s="1294"/>
      <c r="AQ46" s="1294"/>
      <c r="AR46" s="1294"/>
      <c r="AS46" s="1294"/>
      <c r="AT46" s="1294"/>
      <c r="AU46" s="1294"/>
      <c r="AV46" s="1294"/>
      <c r="AW46" s="1294"/>
      <c r="AX46" s="1294"/>
      <c r="AY46" s="1294"/>
      <c r="AZ46" s="1294"/>
      <c r="BA46" s="1294"/>
      <c r="BB46" s="1294"/>
      <c r="BC46" s="1294"/>
      <c r="BD46" s="1294"/>
      <c r="BE46" s="1294"/>
      <c r="BF46" s="1294"/>
      <c r="BG46" s="1294"/>
      <c r="BH46" s="1294"/>
      <c r="BI46" s="1294"/>
      <c r="BJ46" s="1294"/>
      <c r="BK46" s="1294"/>
      <c r="BL46" s="1294"/>
      <c r="BM46" s="1294"/>
      <c r="BN46" s="1294"/>
      <c r="BO46" s="1294"/>
      <c r="BP46" s="1294"/>
      <c r="BQ46" s="1294"/>
      <c r="BR46" s="1294"/>
      <c r="BS46" s="1294"/>
      <c r="BT46" s="1294"/>
      <c r="BU46" s="1294"/>
      <c r="BV46" s="1294"/>
      <c r="BW46" s="1294"/>
      <c r="BX46" s="1294"/>
      <c r="BY46" s="1294"/>
      <c r="BZ46" s="1294"/>
      <c r="CA46" s="1294"/>
      <c r="CB46" s="1294"/>
      <c r="CC46" s="1294"/>
      <c r="CD46" s="1294"/>
      <c r="CE46" s="1294"/>
      <c r="CF46" s="1294"/>
      <c r="CG46" s="1294"/>
      <c r="CH46" s="1294"/>
      <c r="CI46" s="1294"/>
      <c r="CJ46" s="1294"/>
      <c r="CK46" s="1294"/>
      <c r="CL46" s="1294"/>
      <c r="CM46" s="1294"/>
      <c r="CN46" s="1294"/>
      <c r="CO46" s="1294"/>
      <c r="CP46" s="1294"/>
      <c r="CQ46" s="1294"/>
      <c r="CR46" s="1294"/>
      <c r="CS46" s="1294"/>
      <c r="CT46" s="1294"/>
      <c r="CU46" s="1294"/>
      <c r="CV46" s="1294"/>
      <c r="CW46" s="1294"/>
      <c r="CX46" s="1294"/>
      <c r="CY46" s="1294"/>
      <c r="CZ46" s="1294"/>
      <c r="DA46" s="1294"/>
      <c r="DB46" s="1294"/>
      <c r="DC46" s="1295"/>
    </row>
    <row r="47" spans="2:109" x14ac:dyDescent="0.15">
      <c r="B47" s="1281"/>
      <c r="AN47" s="1296"/>
      <c r="AO47" s="1297"/>
      <c r="AP47" s="1297"/>
      <c r="AQ47" s="1297"/>
      <c r="AR47" s="1297"/>
      <c r="AS47" s="1297"/>
      <c r="AT47" s="1297"/>
      <c r="AU47" s="1297"/>
      <c r="AV47" s="1297"/>
      <c r="AW47" s="1297"/>
      <c r="AX47" s="1297"/>
      <c r="AY47" s="1297"/>
      <c r="AZ47" s="1297"/>
      <c r="BA47" s="1297"/>
      <c r="BB47" s="1297"/>
      <c r="BC47" s="1297"/>
      <c r="BD47" s="1297"/>
      <c r="BE47" s="1297"/>
      <c r="BF47" s="1297"/>
      <c r="BG47" s="1297"/>
      <c r="BH47" s="1297"/>
      <c r="BI47" s="1297"/>
      <c r="BJ47" s="1297"/>
      <c r="BK47" s="1297"/>
      <c r="BL47" s="1297"/>
      <c r="BM47" s="1297"/>
      <c r="BN47" s="1297"/>
      <c r="BO47" s="1297"/>
      <c r="BP47" s="1297"/>
      <c r="BQ47" s="1297"/>
      <c r="BR47" s="1297"/>
      <c r="BS47" s="1297"/>
      <c r="BT47" s="1297"/>
      <c r="BU47" s="1297"/>
      <c r="BV47" s="1297"/>
      <c r="BW47" s="1297"/>
      <c r="BX47" s="1297"/>
      <c r="BY47" s="1297"/>
      <c r="BZ47" s="1297"/>
      <c r="CA47" s="1297"/>
      <c r="CB47" s="1297"/>
      <c r="CC47" s="1297"/>
      <c r="CD47" s="1297"/>
      <c r="CE47" s="1297"/>
      <c r="CF47" s="1297"/>
      <c r="CG47" s="1297"/>
      <c r="CH47" s="1297"/>
      <c r="CI47" s="1297"/>
      <c r="CJ47" s="1297"/>
      <c r="CK47" s="1297"/>
      <c r="CL47" s="1297"/>
      <c r="CM47" s="1297"/>
      <c r="CN47" s="1297"/>
      <c r="CO47" s="1297"/>
      <c r="CP47" s="1297"/>
      <c r="CQ47" s="1297"/>
      <c r="CR47" s="1297"/>
      <c r="CS47" s="1297"/>
      <c r="CT47" s="1297"/>
      <c r="CU47" s="1297"/>
      <c r="CV47" s="1297"/>
      <c r="CW47" s="1297"/>
      <c r="CX47" s="1297"/>
      <c r="CY47" s="1297"/>
      <c r="CZ47" s="1297"/>
      <c r="DA47" s="1297"/>
      <c r="DB47" s="1297"/>
      <c r="DC47" s="1298"/>
    </row>
    <row r="48" spans="2:109" x14ac:dyDescent="0.15">
      <c r="B48" s="1281"/>
      <c r="H48" s="1299"/>
      <c r="I48" s="1299"/>
      <c r="J48" s="1299"/>
      <c r="AN48" s="1299"/>
      <c r="AO48" s="1299"/>
      <c r="AP48" s="1299"/>
      <c r="AZ48" s="1299"/>
      <c r="BA48" s="1299"/>
      <c r="BB48" s="1299"/>
      <c r="BL48" s="1299"/>
      <c r="BM48" s="1299"/>
      <c r="BN48" s="1299"/>
      <c r="BX48" s="1299"/>
      <c r="BY48" s="1299"/>
      <c r="BZ48" s="1299"/>
      <c r="CJ48" s="1299"/>
      <c r="CK48" s="1299"/>
      <c r="CL48" s="1299"/>
      <c r="CV48" s="1299"/>
      <c r="CW48" s="1299"/>
      <c r="CX48" s="1299"/>
    </row>
    <row r="49" spans="1:109" x14ac:dyDescent="0.15">
      <c r="B49" s="1281"/>
      <c r="AN49" s="1274" t="s">
        <v>606</v>
      </c>
    </row>
    <row r="50" spans="1:109" x14ac:dyDescent="0.15">
      <c r="B50" s="1281"/>
      <c r="G50" s="1300"/>
      <c r="H50" s="1300"/>
      <c r="I50" s="1300"/>
      <c r="J50" s="1300"/>
      <c r="K50" s="1301"/>
      <c r="L50" s="1301"/>
      <c r="M50" s="1302"/>
      <c r="N50" s="1302"/>
      <c r="AN50" s="1303"/>
      <c r="AO50" s="1304"/>
      <c r="AP50" s="1304"/>
      <c r="AQ50" s="1304"/>
      <c r="AR50" s="1304"/>
      <c r="AS50" s="1304"/>
      <c r="AT50" s="1304"/>
      <c r="AU50" s="1304"/>
      <c r="AV50" s="1304"/>
      <c r="AW50" s="1304"/>
      <c r="AX50" s="1304"/>
      <c r="AY50" s="1304"/>
      <c r="AZ50" s="1304"/>
      <c r="BA50" s="1304"/>
      <c r="BB50" s="1304"/>
      <c r="BC50" s="1304"/>
      <c r="BD50" s="1304"/>
      <c r="BE50" s="1304"/>
      <c r="BF50" s="1304"/>
      <c r="BG50" s="1304"/>
      <c r="BH50" s="1304"/>
      <c r="BI50" s="1304"/>
      <c r="BJ50" s="1304"/>
      <c r="BK50" s="1304"/>
      <c r="BL50" s="1304"/>
      <c r="BM50" s="1304"/>
      <c r="BN50" s="1304"/>
      <c r="BO50" s="1305"/>
      <c r="BP50" s="1306" t="s">
        <v>564</v>
      </c>
      <c r="BQ50" s="1306"/>
      <c r="BR50" s="1306"/>
      <c r="BS50" s="1306"/>
      <c r="BT50" s="1306"/>
      <c r="BU50" s="1306"/>
      <c r="BV50" s="1306"/>
      <c r="BW50" s="1306"/>
      <c r="BX50" s="1306" t="s">
        <v>565</v>
      </c>
      <c r="BY50" s="1306"/>
      <c r="BZ50" s="1306"/>
      <c r="CA50" s="1306"/>
      <c r="CB50" s="1306"/>
      <c r="CC50" s="1306"/>
      <c r="CD50" s="1306"/>
      <c r="CE50" s="1306"/>
      <c r="CF50" s="1306" t="s">
        <v>566</v>
      </c>
      <c r="CG50" s="1306"/>
      <c r="CH50" s="1306"/>
      <c r="CI50" s="1306"/>
      <c r="CJ50" s="1306"/>
      <c r="CK50" s="1306"/>
      <c r="CL50" s="1306"/>
      <c r="CM50" s="1306"/>
      <c r="CN50" s="1306" t="s">
        <v>567</v>
      </c>
      <c r="CO50" s="1306"/>
      <c r="CP50" s="1306"/>
      <c r="CQ50" s="1306"/>
      <c r="CR50" s="1306"/>
      <c r="CS50" s="1306"/>
      <c r="CT50" s="1306"/>
      <c r="CU50" s="1306"/>
      <c r="CV50" s="1306" t="s">
        <v>568</v>
      </c>
      <c r="CW50" s="1306"/>
      <c r="CX50" s="1306"/>
      <c r="CY50" s="1306"/>
      <c r="CZ50" s="1306"/>
      <c r="DA50" s="1306"/>
      <c r="DB50" s="1306"/>
      <c r="DC50" s="1306"/>
    </row>
    <row r="51" spans="1:109" ht="13.5" customHeight="1" x14ac:dyDescent="0.15">
      <c r="B51" s="1281"/>
      <c r="G51" s="1307"/>
      <c r="H51" s="1307"/>
      <c r="I51" s="1308"/>
      <c r="J51" s="1308"/>
      <c r="K51" s="1309"/>
      <c r="L51" s="1309"/>
      <c r="M51" s="1309"/>
      <c r="N51" s="1309"/>
      <c r="AM51" s="1299"/>
      <c r="AN51" s="1310" t="s">
        <v>607</v>
      </c>
      <c r="AO51" s="1310"/>
      <c r="AP51" s="1310"/>
      <c r="AQ51" s="1310"/>
      <c r="AR51" s="1310"/>
      <c r="AS51" s="1310"/>
      <c r="AT51" s="1310"/>
      <c r="AU51" s="1310"/>
      <c r="AV51" s="1310"/>
      <c r="AW51" s="1310"/>
      <c r="AX51" s="1310"/>
      <c r="AY51" s="1310"/>
      <c r="AZ51" s="1310"/>
      <c r="BA51" s="1310"/>
      <c r="BB51" s="1310" t="s">
        <v>608</v>
      </c>
      <c r="BC51" s="1310"/>
      <c r="BD51" s="1310"/>
      <c r="BE51" s="1310"/>
      <c r="BF51" s="1310"/>
      <c r="BG51" s="1310"/>
      <c r="BH51" s="1310"/>
      <c r="BI51" s="1310"/>
      <c r="BJ51" s="1310"/>
      <c r="BK51" s="1310"/>
      <c r="BL51" s="1310"/>
      <c r="BM51" s="1310"/>
      <c r="BN51" s="1310"/>
      <c r="BO51" s="1310"/>
      <c r="BP51" s="1311"/>
      <c r="BQ51" s="1312"/>
      <c r="BR51" s="1312"/>
      <c r="BS51" s="1312"/>
      <c r="BT51" s="1312"/>
      <c r="BU51" s="1312"/>
      <c r="BV51" s="1312"/>
      <c r="BW51" s="1312"/>
      <c r="BX51" s="1312">
        <v>30.2</v>
      </c>
      <c r="BY51" s="1312"/>
      <c r="BZ51" s="1312"/>
      <c r="CA51" s="1312"/>
      <c r="CB51" s="1312"/>
      <c r="CC51" s="1312"/>
      <c r="CD51" s="1312"/>
      <c r="CE51" s="1312"/>
      <c r="CF51" s="1312"/>
      <c r="CG51" s="1312"/>
      <c r="CH51" s="1312"/>
      <c r="CI51" s="1312"/>
      <c r="CJ51" s="1312"/>
      <c r="CK51" s="1312"/>
      <c r="CL51" s="1312"/>
      <c r="CM51" s="1312"/>
      <c r="CN51" s="1312">
        <v>21.4</v>
      </c>
      <c r="CO51" s="1312"/>
      <c r="CP51" s="1312"/>
      <c r="CQ51" s="1312"/>
      <c r="CR51" s="1312"/>
      <c r="CS51" s="1312"/>
      <c r="CT51" s="1312"/>
      <c r="CU51" s="1312"/>
      <c r="CV51" s="1312">
        <v>32.200000000000003</v>
      </c>
      <c r="CW51" s="1312"/>
      <c r="CX51" s="1312"/>
      <c r="CY51" s="1312"/>
      <c r="CZ51" s="1312"/>
      <c r="DA51" s="1312"/>
      <c r="DB51" s="1312"/>
      <c r="DC51" s="1312"/>
    </row>
    <row r="52" spans="1:109" x14ac:dyDescent="0.15">
      <c r="B52" s="1281"/>
      <c r="G52" s="1307"/>
      <c r="H52" s="1307"/>
      <c r="I52" s="1308"/>
      <c r="J52" s="1308"/>
      <c r="K52" s="1309"/>
      <c r="L52" s="1309"/>
      <c r="M52" s="1309"/>
      <c r="N52" s="1309"/>
      <c r="AM52" s="1299"/>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1289"/>
      <c r="B53" s="1281"/>
      <c r="G53" s="1307"/>
      <c r="H53" s="1307"/>
      <c r="I53" s="1300"/>
      <c r="J53" s="1300"/>
      <c r="K53" s="1309"/>
      <c r="L53" s="1309"/>
      <c r="M53" s="1309"/>
      <c r="N53" s="1309"/>
      <c r="AM53" s="1299"/>
      <c r="AN53" s="1310"/>
      <c r="AO53" s="1310"/>
      <c r="AP53" s="1310"/>
      <c r="AQ53" s="1310"/>
      <c r="AR53" s="1310"/>
      <c r="AS53" s="1310"/>
      <c r="AT53" s="1310"/>
      <c r="AU53" s="1310"/>
      <c r="AV53" s="1310"/>
      <c r="AW53" s="1310"/>
      <c r="AX53" s="1310"/>
      <c r="AY53" s="1310"/>
      <c r="AZ53" s="1310"/>
      <c r="BA53" s="1310"/>
      <c r="BB53" s="1310" t="s">
        <v>609</v>
      </c>
      <c r="BC53" s="1310"/>
      <c r="BD53" s="1310"/>
      <c r="BE53" s="1310"/>
      <c r="BF53" s="1310"/>
      <c r="BG53" s="1310"/>
      <c r="BH53" s="1310"/>
      <c r="BI53" s="1310"/>
      <c r="BJ53" s="1310"/>
      <c r="BK53" s="1310"/>
      <c r="BL53" s="1310"/>
      <c r="BM53" s="1310"/>
      <c r="BN53" s="1310"/>
      <c r="BO53" s="1310"/>
      <c r="BP53" s="1311"/>
      <c r="BQ53" s="1312"/>
      <c r="BR53" s="1312"/>
      <c r="BS53" s="1312"/>
      <c r="BT53" s="1312"/>
      <c r="BU53" s="1312"/>
      <c r="BV53" s="1312"/>
      <c r="BW53" s="1312"/>
      <c r="BX53" s="1312">
        <v>57.8</v>
      </c>
      <c r="BY53" s="1312"/>
      <c r="BZ53" s="1312"/>
      <c r="CA53" s="1312"/>
      <c r="CB53" s="1312"/>
      <c r="CC53" s="1312"/>
      <c r="CD53" s="1312"/>
      <c r="CE53" s="1312"/>
      <c r="CF53" s="1312">
        <v>59.4</v>
      </c>
      <c r="CG53" s="1312"/>
      <c r="CH53" s="1312"/>
      <c r="CI53" s="1312"/>
      <c r="CJ53" s="1312"/>
      <c r="CK53" s="1312"/>
      <c r="CL53" s="1312"/>
      <c r="CM53" s="1312"/>
      <c r="CN53" s="1312">
        <v>59.4</v>
      </c>
      <c r="CO53" s="1312"/>
      <c r="CP53" s="1312"/>
      <c r="CQ53" s="1312"/>
      <c r="CR53" s="1312"/>
      <c r="CS53" s="1312"/>
      <c r="CT53" s="1312"/>
      <c r="CU53" s="1312"/>
      <c r="CV53" s="1312">
        <v>44.3</v>
      </c>
      <c r="CW53" s="1312"/>
      <c r="CX53" s="1312"/>
      <c r="CY53" s="1312"/>
      <c r="CZ53" s="1312"/>
      <c r="DA53" s="1312"/>
      <c r="DB53" s="1312"/>
      <c r="DC53" s="1312"/>
    </row>
    <row r="54" spans="1:109" x14ac:dyDescent="0.15">
      <c r="A54" s="1289"/>
      <c r="B54" s="1281"/>
      <c r="G54" s="1307"/>
      <c r="H54" s="1307"/>
      <c r="I54" s="1300"/>
      <c r="J54" s="1300"/>
      <c r="K54" s="1309"/>
      <c r="L54" s="1309"/>
      <c r="M54" s="1309"/>
      <c r="N54" s="1309"/>
      <c r="AM54" s="1299"/>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1289"/>
      <c r="B55" s="1281"/>
      <c r="G55" s="1300"/>
      <c r="H55" s="1300"/>
      <c r="I55" s="1300"/>
      <c r="J55" s="1300"/>
      <c r="K55" s="1309"/>
      <c r="L55" s="1309"/>
      <c r="M55" s="1309"/>
      <c r="N55" s="1309"/>
      <c r="AN55" s="1306" t="s">
        <v>610</v>
      </c>
      <c r="AO55" s="1306"/>
      <c r="AP55" s="1306"/>
      <c r="AQ55" s="1306"/>
      <c r="AR55" s="1306"/>
      <c r="AS55" s="1306"/>
      <c r="AT55" s="1306"/>
      <c r="AU55" s="1306"/>
      <c r="AV55" s="1306"/>
      <c r="AW55" s="1306"/>
      <c r="AX55" s="1306"/>
      <c r="AY55" s="1306"/>
      <c r="AZ55" s="1306"/>
      <c r="BA55" s="1306"/>
      <c r="BB55" s="1310" t="s">
        <v>608</v>
      </c>
      <c r="BC55" s="1310"/>
      <c r="BD55" s="1310"/>
      <c r="BE55" s="1310"/>
      <c r="BF55" s="1310"/>
      <c r="BG55" s="1310"/>
      <c r="BH55" s="1310"/>
      <c r="BI55" s="1310"/>
      <c r="BJ55" s="1310"/>
      <c r="BK55" s="1310"/>
      <c r="BL55" s="1310"/>
      <c r="BM55" s="1310"/>
      <c r="BN55" s="1310"/>
      <c r="BO55" s="1310"/>
      <c r="BP55" s="1311"/>
      <c r="BQ55" s="1312"/>
      <c r="BR55" s="1312"/>
      <c r="BS55" s="1312"/>
      <c r="BT55" s="1312"/>
      <c r="BU55" s="1312"/>
      <c r="BV55" s="1312"/>
      <c r="BW55" s="1312"/>
      <c r="BX55" s="1312">
        <v>21</v>
      </c>
      <c r="BY55" s="1312"/>
      <c r="BZ55" s="1312"/>
      <c r="CA55" s="1312"/>
      <c r="CB55" s="1312"/>
      <c r="CC55" s="1312"/>
      <c r="CD55" s="1312"/>
      <c r="CE55" s="1312"/>
      <c r="CF55" s="1312">
        <v>20.2</v>
      </c>
      <c r="CG55" s="1312"/>
      <c r="CH55" s="1312"/>
      <c r="CI55" s="1312"/>
      <c r="CJ55" s="1312"/>
      <c r="CK55" s="1312"/>
      <c r="CL55" s="1312"/>
      <c r="CM55" s="1312"/>
      <c r="CN55" s="1312">
        <v>18.3</v>
      </c>
      <c r="CO55" s="1312"/>
      <c r="CP55" s="1312"/>
      <c r="CQ55" s="1312"/>
      <c r="CR55" s="1312"/>
      <c r="CS55" s="1312"/>
      <c r="CT55" s="1312"/>
      <c r="CU55" s="1312"/>
      <c r="CV55" s="1312">
        <v>20.3</v>
      </c>
      <c r="CW55" s="1312"/>
      <c r="CX55" s="1312"/>
      <c r="CY55" s="1312"/>
      <c r="CZ55" s="1312"/>
      <c r="DA55" s="1312"/>
      <c r="DB55" s="1312"/>
      <c r="DC55" s="1312"/>
    </row>
    <row r="56" spans="1:109" x14ac:dyDescent="0.15">
      <c r="A56" s="1289"/>
      <c r="B56" s="1281"/>
      <c r="G56" s="1300"/>
      <c r="H56" s="1300"/>
      <c r="I56" s="1300"/>
      <c r="J56" s="1300"/>
      <c r="K56" s="1309"/>
      <c r="L56" s="1309"/>
      <c r="M56" s="1309"/>
      <c r="N56" s="1309"/>
      <c r="AN56" s="1306"/>
      <c r="AO56" s="1306"/>
      <c r="AP56" s="1306"/>
      <c r="AQ56" s="1306"/>
      <c r="AR56" s="1306"/>
      <c r="AS56" s="1306"/>
      <c r="AT56" s="1306"/>
      <c r="AU56" s="1306"/>
      <c r="AV56" s="1306"/>
      <c r="AW56" s="1306"/>
      <c r="AX56" s="1306"/>
      <c r="AY56" s="1306"/>
      <c r="AZ56" s="1306"/>
      <c r="BA56" s="1306"/>
      <c r="BB56" s="1310"/>
      <c r="BC56" s="1310"/>
      <c r="BD56" s="1310"/>
      <c r="BE56" s="1310"/>
      <c r="BF56" s="1310"/>
      <c r="BG56" s="1310"/>
      <c r="BH56" s="1310"/>
      <c r="BI56" s="1310"/>
      <c r="BJ56" s="1310"/>
      <c r="BK56" s="1310"/>
      <c r="BL56" s="1310"/>
      <c r="BM56" s="1310"/>
      <c r="BN56" s="1310"/>
      <c r="BO56" s="1310"/>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89" customFormat="1" x14ac:dyDescent="0.15">
      <c r="B57" s="1313"/>
      <c r="G57" s="1300"/>
      <c r="H57" s="1300"/>
      <c r="I57" s="1314"/>
      <c r="J57" s="1314"/>
      <c r="K57" s="1309"/>
      <c r="L57" s="1309"/>
      <c r="M57" s="1309"/>
      <c r="N57" s="1309"/>
      <c r="AM57" s="1274"/>
      <c r="AN57" s="1306"/>
      <c r="AO57" s="1306"/>
      <c r="AP57" s="1306"/>
      <c r="AQ57" s="1306"/>
      <c r="AR57" s="1306"/>
      <c r="AS57" s="1306"/>
      <c r="AT57" s="1306"/>
      <c r="AU57" s="1306"/>
      <c r="AV57" s="1306"/>
      <c r="AW57" s="1306"/>
      <c r="AX57" s="1306"/>
      <c r="AY57" s="1306"/>
      <c r="AZ57" s="1306"/>
      <c r="BA57" s="1306"/>
      <c r="BB57" s="1310" t="s">
        <v>609</v>
      </c>
      <c r="BC57" s="1310"/>
      <c r="BD57" s="1310"/>
      <c r="BE57" s="1310"/>
      <c r="BF57" s="1310"/>
      <c r="BG57" s="1310"/>
      <c r="BH57" s="1310"/>
      <c r="BI57" s="1310"/>
      <c r="BJ57" s="1310"/>
      <c r="BK57" s="1310"/>
      <c r="BL57" s="1310"/>
      <c r="BM57" s="1310"/>
      <c r="BN57" s="1310"/>
      <c r="BO57" s="1310"/>
      <c r="BP57" s="1311"/>
      <c r="BQ57" s="1312"/>
      <c r="BR57" s="1312"/>
      <c r="BS57" s="1312"/>
      <c r="BT57" s="1312"/>
      <c r="BU57" s="1312"/>
      <c r="BV57" s="1312"/>
      <c r="BW57" s="1312"/>
      <c r="BX57" s="1312">
        <v>56.1</v>
      </c>
      <c r="BY57" s="1312"/>
      <c r="BZ57" s="1312"/>
      <c r="CA57" s="1312"/>
      <c r="CB57" s="1312"/>
      <c r="CC57" s="1312"/>
      <c r="CD57" s="1312"/>
      <c r="CE57" s="1312"/>
      <c r="CF57" s="1312">
        <v>58.1</v>
      </c>
      <c r="CG57" s="1312"/>
      <c r="CH57" s="1312"/>
      <c r="CI57" s="1312"/>
      <c r="CJ57" s="1312"/>
      <c r="CK57" s="1312"/>
      <c r="CL57" s="1312"/>
      <c r="CM57" s="1312"/>
      <c r="CN57" s="1312">
        <v>59.4</v>
      </c>
      <c r="CO57" s="1312"/>
      <c r="CP57" s="1312"/>
      <c r="CQ57" s="1312"/>
      <c r="CR57" s="1312"/>
      <c r="CS57" s="1312"/>
      <c r="CT57" s="1312"/>
      <c r="CU57" s="1312"/>
      <c r="CV57" s="1312">
        <v>60.7</v>
      </c>
      <c r="CW57" s="1312"/>
      <c r="CX57" s="1312"/>
      <c r="CY57" s="1312"/>
      <c r="CZ57" s="1312"/>
      <c r="DA57" s="1312"/>
      <c r="DB57" s="1312"/>
      <c r="DC57" s="1312"/>
      <c r="DD57" s="1315"/>
      <c r="DE57" s="1313"/>
    </row>
    <row r="58" spans="1:109" s="1289" customFormat="1" x14ac:dyDescent="0.15">
      <c r="A58" s="1274"/>
      <c r="B58" s="1313"/>
      <c r="G58" s="1300"/>
      <c r="H58" s="1300"/>
      <c r="I58" s="1314"/>
      <c r="J58" s="1314"/>
      <c r="K58" s="1309"/>
      <c r="L58" s="1309"/>
      <c r="M58" s="1309"/>
      <c r="N58" s="1309"/>
      <c r="AM58" s="1274"/>
      <c r="AN58" s="1306"/>
      <c r="AO58" s="1306"/>
      <c r="AP58" s="1306"/>
      <c r="AQ58" s="1306"/>
      <c r="AR58" s="1306"/>
      <c r="AS58" s="1306"/>
      <c r="AT58" s="1306"/>
      <c r="AU58" s="1306"/>
      <c r="AV58" s="1306"/>
      <c r="AW58" s="1306"/>
      <c r="AX58" s="1306"/>
      <c r="AY58" s="1306"/>
      <c r="AZ58" s="1306"/>
      <c r="BA58" s="1306"/>
      <c r="BB58" s="1310"/>
      <c r="BC58" s="1310"/>
      <c r="BD58" s="1310"/>
      <c r="BE58" s="1310"/>
      <c r="BF58" s="1310"/>
      <c r="BG58" s="1310"/>
      <c r="BH58" s="1310"/>
      <c r="BI58" s="1310"/>
      <c r="BJ58" s="1310"/>
      <c r="BK58" s="1310"/>
      <c r="BL58" s="1310"/>
      <c r="BM58" s="1310"/>
      <c r="BN58" s="1310"/>
      <c r="BO58" s="1310"/>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89" customFormat="1" x14ac:dyDescent="0.15">
      <c r="A59" s="1274"/>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89" customFormat="1" x14ac:dyDescent="0.15">
      <c r="A60" s="1274"/>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89" customFormat="1" x14ac:dyDescent="0.15">
      <c r="A61" s="1274"/>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x14ac:dyDescent="0.15">
      <c r="B62" s="1286"/>
      <c r="C62" s="1286"/>
      <c r="D62" s="1286"/>
      <c r="E62" s="1286"/>
      <c r="F62" s="1286"/>
      <c r="G62" s="1286"/>
      <c r="H62" s="1286"/>
      <c r="I62" s="1286"/>
      <c r="J62" s="1286"/>
      <c r="K62" s="1286"/>
      <c r="L62" s="1286"/>
      <c r="M62" s="1286"/>
      <c r="N62" s="1286"/>
      <c r="O62" s="1286"/>
      <c r="P62" s="1286"/>
      <c r="Q62" s="1286"/>
      <c r="R62" s="1286"/>
      <c r="S62" s="1286"/>
      <c r="T62" s="1286"/>
      <c r="U62" s="1286"/>
      <c r="V62" s="1286"/>
      <c r="W62" s="1286"/>
      <c r="X62" s="1286"/>
      <c r="Y62" s="1286"/>
      <c r="Z62" s="1286"/>
      <c r="AA62" s="1286"/>
      <c r="AB62" s="1286"/>
      <c r="AC62" s="1286"/>
      <c r="AD62" s="1286"/>
      <c r="AE62" s="1286"/>
      <c r="AF62" s="1286"/>
      <c r="AG62" s="1286"/>
      <c r="AH62" s="1286"/>
      <c r="AI62" s="1286"/>
      <c r="AJ62" s="1286"/>
      <c r="AK62" s="1286"/>
      <c r="AL62" s="1286"/>
      <c r="AM62" s="1286"/>
      <c r="AN62" s="1286"/>
      <c r="AO62" s="1286"/>
      <c r="AP62" s="1286"/>
      <c r="AQ62" s="1286"/>
      <c r="AR62" s="1286"/>
      <c r="AS62" s="1286"/>
      <c r="AT62" s="1286"/>
      <c r="AU62" s="1286"/>
      <c r="AV62" s="1286"/>
      <c r="AW62" s="1286"/>
      <c r="AX62" s="1286"/>
      <c r="AY62" s="1286"/>
      <c r="AZ62" s="1286"/>
      <c r="BA62" s="1286"/>
      <c r="BB62" s="1286"/>
      <c r="BC62" s="1286"/>
      <c r="BD62" s="1286"/>
      <c r="BE62" s="1286"/>
      <c r="BF62" s="1286"/>
      <c r="BG62" s="1286"/>
      <c r="BH62" s="1286"/>
      <c r="BI62" s="1286"/>
      <c r="BJ62" s="1286"/>
      <c r="BK62" s="1286"/>
      <c r="BL62" s="1286"/>
      <c r="BM62" s="1286"/>
      <c r="BN62" s="1286"/>
      <c r="BO62" s="1286"/>
      <c r="BP62" s="1286"/>
      <c r="BQ62" s="1286"/>
      <c r="BR62" s="1286"/>
      <c r="BS62" s="1286"/>
      <c r="BT62" s="1286"/>
      <c r="BU62" s="1286"/>
      <c r="BV62" s="1286"/>
      <c r="BW62" s="1286"/>
      <c r="BX62" s="1286"/>
      <c r="BY62" s="1286"/>
      <c r="BZ62" s="1286"/>
      <c r="CA62" s="1286"/>
      <c r="CB62" s="1286"/>
      <c r="CC62" s="1286"/>
      <c r="CD62" s="1286"/>
      <c r="CE62" s="1286"/>
      <c r="CF62" s="1286"/>
      <c r="CG62" s="1286"/>
      <c r="CH62" s="1286"/>
      <c r="CI62" s="1286"/>
      <c r="CJ62" s="1286"/>
      <c r="CK62" s="1286"/>
      <c r="CL62" s="1286"/>
      <c r="CM62" s="1286"/>
      <c r="CN62" s="1286"/>
      <c r="CO62" s="1286"/>
      <c r="CP62" s="1286"/>
      <c r="CQ62" s="1286"/>
      <c r="CR62" s="1286"/>
      <c r="CS62" s="1286"/>
      <c r="CT62" s="1286"/>
      <c r="CU62" s="1286"/>
      <c r="CV62" s="1286"/>
      <c r="CW62" s="1286"/>
      <c r="CX62" s="1286"/>
      <c r="CY62" s="1286"/>
      <c r="CZ62" s="1286"/>
      <c r="DA62" s="1286"/>
      <c r="DB62" s="1286"/>
      <c r="DC62" s="1286"/>
      <c r="DD62" s="1286"/>
      <c r="DE62" s="1274"/>
    </row>
    <row r="63" spans="1:109" ht="17.25" x14ac:dyDescent="0.15">
      <c r="B63" s="1321" t="s">
        <v>611</v>
      </c>
    </row>
    <row r="64" spans="1:109" x14ac:dyDescent="0.15">
      <c r="B64" s="1281"/>
      <c r="G64" s="1288"/>
      <c r="I64" s="1322"/>
      <c r="J64" s="1322"/>
      <c r="K64" s="1322"/>
      <c r="L64" s="1322"/>
      <c r="M64" s="1322"/>
      <c r="N64" s="1323"/>
      <c r="AM64" s="1288"/>
      <c r="AN64" s="1288" t="s">
        <v>604</v>
      </c>
      <c r="AP64" s="1289"/>
      <c r="AQ64" s="1289"/>
      <c r="AR64" s="1289"/>
      <c r="AY64" s="1288"/>
      <c r="BA64" s="1289"/>
      <c r="BB64" s="1289"/>
      <c r="BC64" s="1289"/>
      <c r="BK64" s="1288"/>
      <c r="BM64" s="1289"/>
      <c r="BN64" s="1289"/>
      <c r="BO64" s="1289"/>
      <c r="BW64" s="1288"/>
      <c r="BY64" s="1289"/>
      <c r="BZ64" s="1289"/>
      <c r="CA64" s="1289"/>
      <c r="CI64" s="1288"/>
      <c r="CK64" s="1289"/>
      <c r="CL64" s="1289"/>
      <c r="CM64" s="1289"/>
      <c r="CU64" s="1288"/>
      <c r="CW64" s="1289"/>
      <c r="CX64" s="1289"/>
      <c r="CY64" s="1289"/>
    </row>
    <row r="65" spans="2:107" x14ac:dyDescent="0.15">
      <c r="B65" s="1281"/>
      <c r="AN65" s="1290" t="s">
        <v>612</v>
      </c>
      <c r="AO65" s="1291"/>
      <c r="AP65" s="1291"/>
      <c r="AQ65" s="1291"/>
      <c r="AR65" s="1291"/>
      <c r="AS65" s="1291"/>
      <c r="AT65" s="1291"/>
      <c r="AU65" s="1291"/>
      <c r="AV65" s="1291"/>
      <c r="AW65" s="1291"/>
      <c r="AX65" s="1291"/>
      <c r="AY65" s="1291"/>
      <c r="AZ65" s="1291"/>
      <c r="BA65" s="1291"/>
      <c r="BB65" s="1291"/>
      <c r="BC65" s="1291"/>
      <c r="BD65" s="1291"/>
      <c r="BE65" s="1291"/>
      <c r="BF65" s="1291"/>
      <c r="BG65" s="1291"/>
      <c r="BH65" s="1291"/>
      <c r="BI65" s="1291"/>
      <c r="BJ65" s="1291"/>
      <c r="BK65" s="1291"/>
      <c r="BL65" s="1291"/>
      <c r="BM65" s="1291"/>
      <c r="BN65" s="1291"/>
      <c r="BO65" s="1291"/>
      <c r="BP65" s="1291"/>
      <c r="BQ65" s="1291"/>
      <c r="BR65" s="1291"/>
      <c r="BS65" s="1291"/>
      <c r="BT65" s="1291"/>
      <c r="BU65" s="1291"/>
      <c r="BV65" s="1291"/>
      <c r="BW65" s="1291"/>
      <c r="BX65" s="1291"/>
      <c r="BY65" s="1291"/>
      <c r="BZ65" s="1291"/>
      <c r="CA65" s="1291"/>
      <c r="CB65" s="1291"/>
      <c r="CC65" s="1291"/>
      <c r="CD65" s="1291"/>
      <c r="CE65" s="1291"/>
      <c r="CF65" s="1291"/>
      <c r="CG65" s="1291"/>
      <c r="CH65" s="1291"/>
      <c r="CI65" s="1291"/>
      <c r="CJ65" s="1291"/>
      <c r="CK65" s="1291"/>
      <c r="CL65" s="1291"/>
      <c r="CM65" s="1291"/>
      <c r="CN65" s="1291"/>
      <c r="CO65" s="1291"/>
      <c r="CP65" s="1291"/>
      <c r="CQ65" s="1291"/>
      <c r="CR65" s="1291"/>
      <c r="CS65" s="1291"/>
      <c r="CT65" s="1291"/>
      <c r="CU65" s="1291"/>
      <c r="CV65" s="1291"/>
      <c r="CW65" s="1291"/>
      <c r="CX65" s="1291"/>
      <c r="CY65" s="1291"/>
      <c r="CZ65" s="1291"/>
      <c r="DA65" s="1291"/>
      <c r="DB65" s="1291"/>
      <c r="DC65" s="1292"/>
    </row>
    <row r="66" spans="2:107" x14ac:dyDescent="0.15">
      <c r="B66" s="1281"/>
      <c r="AN66" s="1293"/>
      <c r="AO66" s="1294"/>
      <c r="AP66" s="1294"/>
      <c r="AQ66" s="1294"/>
      <c r="AR66" s="1294"/>
      <c r="AS66" s="1294"/>
      <c r="AT66" s="1294"/>
      <c r="AU66" s="1294"/>
      <c r="AV66" s="1294"/>
      <c r="AW66" s="1294"/>
      <c r="AX66" s="1294"/>
      <c r="AY66" s="1294"/>
      <c r="AZ66" s="1294"/>
      <c r="BA66" s="1294"/>
      <c r="BB66" s="1294"/>
      <c r="BC66" s="1294"/>
      <c r="BD66" s="1294"/>
      <c r="BE66" s="1294"/>
      <c r="BF66" s="1294"/>
      <c r="BG66" s="1294"/>
      <c r="BH66" s="1294"/>
      <c r="BI66" s="1294"/>
      <c r="BJ66" s="1294"/>
      <c r="BK66" s="1294"/>
      <c r="BL66" s="1294"/>
      <c r="BM66" s="1294"/>
      <c r="BN66" s="1294"/>
      <c r="BO66" s="1294"/>
      <c r="BP66" s="1294"/>
      <c r="BQ66" s="1294"/>
      <c r="BR66" s="1294"/>
      <c r="BS66" s="1294"/>
      <c r="BT66" s="1294"/>
      <c r="BU66" s="1294"/>
      <c r="BV66" s="1294"/>
      <c r="BW66" s="1294"/>
      <c r="BX66" s="1294"/>
      <c r="BY66" s="1294"/>
      <c r="BZ66" s="1294"/>
      <c r="CA66" s="1294"/>
      <c r="CB66" s="1294"/>
      <c r="CC66" s="1294"/>
      <c r="CD66" s="1294"/>
      <c r="CE66" s="1294"/>
      <c r="CF66" s="1294"/>
      <c r="CG66" s="1294"/>
      <c r="CH66" s="1294"/>
      <c r="CI66" s="1294"/>
      <c r="CJ66" s="1294"/>
      <c r="CK66" s="1294"/>
      <c r="CL66" s="1294"/>
      <c r="CM66" s="1294"/>
      <c r="CN66" s="1294"/>
      <c r="CO66" s="1294"/>
      <c r="CP66" s="1294"/>
      <c r="CQ66" s="1294"/>
      <c r="CR66" s="1294"/>
      <c r="CS66" s="1294"/>
      <c r="CT66" s="1294"/>
      <c r="CU66" s="1294"/>
      <c r="CV66" s="1294"/>
      <c r="CW66" s="1294"/>
      <c r="CX66" s="1294"/>
      <c r="CY66" s="1294"/>
      <c r="CZ66" s="1294"/>
      <c r="DA66" s="1294"/>
      <c r="DB66" s="1294"/>
      <c r="DC66" s="1295"/>
    </row>
    <row r="67" spans="2:107" x14ac:dyDescent="0.15">
      <c r="B67" s="1281"/>
      <c r="AN67" s="1293"/>
      <c r="AO67" s="1294"/>
      <c r="AP67" s="1294"/>
      <c r="AQ67" s="1294"/>
      <c r="AR67" s="1294"/>
      <c r="AS67" s="1294"/>
      <c r="AT67" s="1294"/>
      <c r="AU67" s="1294"/>
      <c r="AV67" s="1294"/>
      <c r="AW67" s="1294"/>
      <c r="AX67" s="1294"/>
      <c r="AY67" s="1294"/>
      <c r="AZ67" s="1294"/>
      <c r="BA67" s="1294"/>
      <c r="BB67" s="1294"/>
      <c r="BC67" s="1294"/>
      <c r="BD67" s="1294"/>
      <c r="BE67" s="1294"/>
      <c r="BF67" s="1294"/>
      <c r="BG67" s="1294"/>
      <c r="BH67" s="1294"/>
      <c r="BI67" s="1294"/>
      <c r="BJ67" s="1294"/>
      <c r="BK67" s="1294"/>
      <c r="BL67" s="1294"/>
      <c r="BM67" s="1294"/>
      <c r="BN67" s="1294"/>
      <c r="BO67" s="1294"/>
      <c r="BP67" s="1294"/>
      <c r="BQ67" s="1294"/>
      <c r="BR67" s="1294"/>
      <c r="BS67" s="1294"/>
      <c r="BT67" s="1294"/>
      <c r="BU67" s="1294"/>
      <c r="BV67" s="1294"/>
      <c r="BW67" s="1294"/>
      <c r="BX67" s="1294"/>
      <c r="BY67" s="1294"/>
      <c r="BZ67" s="1294"/>
      <c r="CA67" s="1294"/>
      <c r="CB67" s="1294"/>
      <c r="CC67" s="1294"/>
      <c r="CD67" s="1294"/>
      <c r="CE67" s="1294"/>
      <c r="CF67" s="1294"/>
      <c r="CG67" s="1294"/>
      <c r="CH67" s="1294"/>
      <c r="CI67" s="1294"/>
      <c r="CJ67" s="1294"/>
      <c r="CK67" s="1294"/>
      <c r="CL67" s="1294"/>
      <c r="CM67" s="1294"/>
      <c r="CN67" s="1294"/>
      <c r="CO67" s="1294"/>
      <c r="CP67" s="1294"/>
      <c r="CQ67" s="1294"/>
      <c r="CR67" s="1294"/>
      <c r="CS67" s="1294"/>
      <c r="CT67" s="1294"/>
      <c r="CU67" s="1294"/>
      <c r="CV67" s="1294"/>
      <c r="CW67" s="1294"/>
      <c r="CX67" s="1294"/>
      <c r="CY67" s="1294"/>
      <c r="CZ67" s="1294"/>
      <c r="DA67" s="1294"/>
      <c r="DB67" s="1294"/>
      <c r="DC67" s="1295"/>
    </row>
    <row r="68" spans="2:107" x14ac:dyDescent="0.15">
      <c r="B68" s="1281"/>
      <c r="AN68" s="1293"/>
      <c r="AO68" s="1294"/>
      <c r="AP68" s="1294"/>
      <c r="AQ68" s="1294"/>
      <c r="AR68" s="1294"/>
      <c r="AS68" s="1294"/>
      <c r="AT68" s="1294"/>
      <c r="AU68" s="1294"/>
      <c r="AV68" s="1294"/>
      <c r="AW68" s="1294"/>
      <c r="AX68" s="1294"/>
      <c r="AY68" s="1294"/>
      <c r="AZ68" s="1294"/>
      <c r="BA68" s="1294"/>
      <c r="BB68" s="1294"/>
      <c r="BC68" s="1294"/>
      <c r="BD68" s="1294"/>
      <c r="BE68" s="1294"/>
      <c r="BF68" s="1294"/>
      <c r="BG68" s="1294"/>
      <c r="BH68" s="1294"/>
      <c r="BI68" s="1294"/>
      <c r="BJ68" s="1294"/>
      <c r="BK68" s="1294"/>
      <c r="BL68" s="1294"/>
      <c r="BM68" s="1294"/>
      <c r="BN68" s="1294"/>
      <c r="BO68" s="1294"/>
      <c r="BP68" s="1294"/>
      <c r="BQ68" s="1294"/>
      <c r="BR68" s="1294"/>
      <c r="BS68" s="1294"/>
      <c r="BT68" s="1294"/>
      <c r="BU68" s="1294"/>
      <c r="BV68" s="1294"/>
      <c r="BW68" s="1294"/>
      <c r="BX68" s="1294"/>
      <c r="BY68" s="1294"/>
      <c r="BZ68" s="1294"/>
      <c r="CA68" s="1294"/>
      <c r="CB68" s="1294"/>
      <c r="CC68" s="1294"/>
      <c r="CD68" s="1294"/>
      <c r="CE68" s="1294"/>
      <c r="CF68" s="1294"/>
      <c r="CG68" s="1294"/>
      <c r="CH68" s="1294"/>
      <c r="CI68" s="1294"/>
      <c r="CJ68" s="1294"/>
      <c r="CK68" s="1294"/>
      <c r="CL68" s="1294"/>
      <c r="CM68" s="1294"/>
      <c r="CN68" s="1294"/>
      <c r="CO68" s="1294"/>
      <c r="CP68" s="1294"/>
      <c r="CQ68" s="1294"/>
      <c r="CR68" s="1294"/>
      <c r="CS68" s="1294"/>
      <c r="CT68" s="1294"/>
      <c r="CU68" s="1294"/>
      <c r="CV68" s="1294"/>
      <c r="CW68" s="1294"/>
      <c r="CX68" s="1294"/>
      <c r="CY68" s="1294"/>
      <c r="CZ68" s="1294"/>
      <c r="DA68" s="1294"/>
      <c r="DB68" s="1294"/>
      <c r="DC68" s="1295"/>
    </row>
    <row r="69" spans="2:107" x14ac:dyDescent="0.15">
      <c r="B69" s="1281"/>
      <c r="AN69" s="1296"/>
      <c r="AO69" s="1297"/>
      <c r="AP69" s="1297"/>
      <c r="AQ69" s="1297"/>
      <c r="AR69" s="1297"/>
      <c r="AS69" s="1297"/>
      <c r="AT69" s="1297"/>
      <c r="AU69" s="1297"/>
      <c r="AV69" s="1297"/>
      <c r="AW69" s="1297"/>
      <c r="AX69" s="1297"/>
      <c r="AY69" s="1297"/>
      <c r="AZ69" s="1297"/>
      <c r="BA69" s="1297"/>
      <c r="BB69" s="1297"/>
      <c r="BC69" s="1297"/>
      <c r="BD69" s="1297"/>
      <c r="BE69" s="1297"/>
      <c r="BF69" s="1297"/>
      <c r="BG69" s="1297"/>
      <c r="BH69" s="1297"/>
      <c r="BI69" s="1297"/>
      <c r="BJ69" s="1297"/>
      <c r="BK69" s="1297"/>
      <c r="BL69" s="1297"/>
      <c r="BM69" s="1297"/>
      <c r="BN69" s="1297"/>
      <c r="BO69" s="1297"/>
      <c r="BP69" s="1297"/>
      <c r="BQ69" s="1297"/>
      <c r="BR69" s="1297"/>
      <c r="BS69" s="1297"/>
      <c r="BT69" s="1297"/>
      <c r="BU69" s="1297"/>
      <c r="BV69" s="1297"/>
      <c r="BW69" s="1297"/>
      <c r="BX69" s="1297"/>
      <c r="BY69" s="1297"/>
      <c r="BZ69" s="1297"/>
      <c r="CA69" s="1297"/>
      <c r="CB69" s="1297"/>
      <c r="CC69" s="1297"/>
      <c r="CD69" s="1297"/>
      <c r="CE69" s="1297"/>
      <c r="CF69" s="1297"/>
      <c r="CG69" s="1297"/>
      <c r="CH69" s="1297"/>
      <c r="CI69" s="1297"/>
      <c r="CJ69" s="1297"/>
      <c r="CK69" s="1297"/>
      <c r="CL69" s="1297"/>
      <c r="CM69" s="1297"/>
      <c r="CN69" s="1297"/>
      <c r="CO69" s="1297"/>
      <c r="CP69" s="1297"/>
      <c r="CQ69" s="1297"/>
      <c r="CR69" s="1297"/>
      <c r="CS69" s="1297"/>
      <c r="CT69" s="1297"/>
      <c r="CU69" s="1297"/>
      <c r="CV69" s="1297"/>
      <c r="CW69" s="1297"/>
      <c r="CX69" s="1297"/>
      <c r="CY69" s="1297"/>
      <c r="CZ69" s="1297"/>
      <c r="DA69" s="1297"/>
      <c r="DB69" s="1297"/>
      <c r="DC69" s="1298"/>
    </row>
    <row r="70" spans="2:107" x14ac:dyDescent="0.15">
      <c r="B70" s="1281"/>
      <c r="H70" s="1324"/>
      <c r="I70" s="1324"/>
      <c r="J70" s="1325"/>
      <c r="K70" s="1325"/>
      <c r="L70" s="1326"/>
      <c r="M70" s="1325"/>
      <c r="N70" s="1326"/>
      <c r="AN70" s="1299"/>
      <c r="AO70" s="1299"/>
      <c r="AP70" s="1299"/>
      <c r="AZ70" s="1299"/>
      <c r="BA70" s="1299"/>
      <c r="BB70" s="1299"/>
      <c r="BL70" s="1299"/>
      <c r="BM70" s="1299"/>
      <c r="BN70" s="1299"/>
      <c r="BX70" s="1299"/>
      <c r="BY70" s="1299"/>
      <c r="BZ70" s="1299"/>
      <c r="CJ70" s="1299"/>
      <c r="CK70" s="1299"/>
      <c r="CL70" s="1299"/>
      <c r="CV70" s="1299"/>
      <c r="CW70" s="1299"/>
      <c r="CX70" s="1299"/>
    </row>
    <row r="71" spans="2:107" x14ac:dyDescent="0.15">
      <c r="B71" s="1281"/>
      <c r="G71" s="1327"/>
      <c r="I71" s="1328"/>
      <c r="J71" s="1325"/>
      <c r="K71" s="1325"/>
      <c r="L71" s="1326"/>
      <c r="M71" s="1325"/>
      <c r="N71" s="1326"/>
      <c r="AM71" s="1327"/>
      <c r="AN71" s="1274" t="s">
        <v>606</v>
      </c>
    </row>
    <row r="72" spans="2:107" x14ac:dyDescent="0.15">
      <c r="B72" s="1281"/>
      <c r="G72" s="1300"/>
      <c r="H72" s="1300"/>
      <c r="I72" s="1300"/>
      <c r="J72" s="1300"/>
      <c r="K72" s="1301"/>
      <c r="L72" s="1301"/>
      <c r="M72" s="1302"/>
      <c r="N72" s="1302"/>
      <c r="AN72" s="1303"/>
      <c r="AO72" s="1304"/>
      <c r="AP72" s="1304"/>
      <c r="AQ72" s="1304"/>
      <c r="AR72" s="1304"/>
      <c r="AS72" s="1304"/>
      <c r="AT72" s="1304"/>
      <c r="AU72" s="1304"/>
      <c r="AV72" s="1304"/>
      <c r="AW72" s="1304"/>
      <c r="AX72" s="1304"/>
      <c r="AY72" s="1304"/>
      <c r="AZ72" s="1304"/>
      <c r="BA72" s="1304"/>
      <c r="BB72" s="1304"/>
      <c r="BC72" s="1304"/>
      <c r="BD72" s="1304"/>
      <c r="BE72" s="1304"/>
      <c r="BF72" s="1304"/>
      <c r="BG72" s="1304"/>
      <c r="BH72" s="1304"/>
      <c r="BI72" s="1304"/>
      <c r="BJ72" s="1304"/>
      <c r="BK72" s="1304"/>
      <c r="BL72" s="1304"/>
      <c r="BM72" s="1304"/>
      <c r="BN72" s="1304"/>
      <c r="BO72" s="1305"/>
      <c r="BP72" s="1306" t="s">
        <v>564</v>
      </c>
      <c r="BQ72" s="1306"/>
      <c r="BR72" s="1306"/>
      <c r="BS72" s="1306"/>
      <c r="BT72" s="1306"/>
      <c r="BU72" s="1306"/>
      <c r="BV72" s="1306"/>
      <c r="BW72" s="1306"/>
      <c r="BX72" s="1306" t="s">
        <v>565</v>
      </c>
      <c r="BY72" s="1306"/>
      <c r="BZ72" s="1306"/>
      <c r="CA72" s="1306"/>
      <c r="CB72" s="1306"/>
      <c r="CC72" s="1306"/>
      <c r="CD72" s="1306"/>
      <c r="CE72" s="1306"/>
      <c r="CF72" s="1306" t="s">
        <v>566</v>
      </c>
      <c r="CG72" s="1306"/>
      <c r="CH72" s="1306"/>
      <c r="CI72" s="1306"/>
      <c r="CJ72" s="1306"/>
      <c r="CK72" s="1306"/>
      <c r="CL72" s="1306"/>
      <c r="CM72" s="1306"/>
      <c r="CN72" s="1306" t="s">
        <v>567</v>
      </c>
      <c r="CO72" s="1306"/>
      <c r="CP72" s="1306"/>
      <c r="CQ72" s="1306"/>
      <c r="CR72" s="1306"/>
      <c r="CS72" s="1306"/>
      <c r="CT72" s="1306"/>
      <c r="CU72" s="1306"/>
      <c r="CV72" s="1306" t="s">
        <v>568</v>
      </c>
      <c r="CW72" s="1306"/>
      <c r="CX72" s="1306"/>
      <c r="CY72" s="1306"/>
      <c r="CZ72" s="1306"/>
      <c r="DA72" s="1306"/>
      <c r="DB72" s="1306"/>
      <c r="DC72" s="1306"/>
    </row>
    <row r="73" spans="2:107" x14ac:dyDescent="0.15">
      <c r="B73" s="1281"/>
      <c r="G73" s="1307"/>
      <c r="H73" s="1307"/>
      <c r="I73" s="1307"/>
      <c r="J73" s="1307"/>
      <c r="K73" s="1329"/>
      <c r="L73" s="1329"/>
      <c r="M73" s="1329"/>
      <c r="N73" s="1329"/>
      <c r="AM73" s="1299"/>
      <c r="AN73" s="1310" t="s">
        <v>607</v>
      </c>
      <c r="AO73" s="1310"/>
      <c r="AP73" s="1310"/>
      <c r="AQ73" s="1310"/>
      <c r="AR73" s="1310"/>
      <c r="AS73" s="1310"/>
      <c r="AT73" s="1310"/>
      <c r="AU73" s="1310"/>
      <c r="AV73" s="1310"/>
      <c r="AW73" s="1310"/>
      <c r="AX73" s="1310"/>
      <c r="AY73" s="1310"/>
      <c r="AZ73" s="1310"/>
      <c r="BA73" s="1310"/>
      <c r="BB73" s="1310" t="s">
        <v>608</v>
      </c>
      <c r="BC73" s="1310"/>
      <c r="BD73" s="1310"/>
      <c r="BE73" s="1310"/>
      <c r="BF73" s="1310"/>
      <c r="BG73" s="1310"/>
      <c r="BH73" s="1310"/>
      <c r="BI73" s="1310"/>
      <c r="BJ73" s="1310"/>
      <c r="BK73" s="1310"/>
      <c r="BL73" s="1310"/>
      <c r="BM73" s="1310"/>
      <c r="BN73" s="1310"/>
      <c r="BO73" s="1310"/>
      <c r="BP73" s="1312">
        <v>13.7</v>
      </c>
      <c r="BQ73" s="1312"/>
      <c r="BR73" s="1312"/>
      <c r="BS73" s="1312"/>
      <c r="BT73" s="1312"/>
      <c r="BU73" s="1312"/>
      <c r="BV73" s="1312"/>
      <c r="BW73" s="1312"/>
      <c r="BX73" s="1312">
        <v>30.2</v>
      </c>
      <c r="BY73" s="1312"/>
      <c r="BZ73" s="1312"/>
      <c r="CA73" s="1312"/>
      <c r="CB73" s="1312"/>
      <c r="CC73" s="1312"/>
      <c r="CD73" s="1312"/>
      <c r="CE73" s="1312"/>
      <c r="CF73" s="1312"/>
      <c r="CG73" s="1312"/>
      <c r="CH73" s="1312"/>
      <c r="CI73" s="1312"/>
      <c r="CJ73" s="1312"/>
      <c r="CK73" s="1312"/>
      <c r="CL73" s="1312"/>
      <c r="CM73" s="1312"/>
      <c r="CN73" s="1312">
        <v>21.4</v>
      </c>
      <c r="CO73" s="1312"/>
      <c r="CP73" s="1312"/>
      <c r="CQ73" s="1312"/>
      <c r="CR73" s="1312"/>
      <c r="CS73" s="1312"/>
      <c r="CT73" s="1312"/>
      <c r="CU73" s="1312"/>
      <c r="CV73" s="1312">
        <v>32.200000000000003</v>
      </c>
      <c r="CW73" s="1312"/>
      <c r="CX73" s="1312"/>
      <c r="CY73" s="1312"/>
      <c r="CZ73" s="1312"/>
      <c r="DA73" s="1312"/>
      <c r="DB73" s="1312"/>
      <c r="DC73" s="1312"/>
    </row>
    <row r="74" spans="2:107" x14ac:dyDescent="0.15">
      <c r="B74" s="1281"/>
      <c r="G74" s="1307"/>
      <c r="H74" s="1307"/>
      <c r="I74" s="1307"/>
      <c r="J74" s="1307"/>
      <c r="K74" s="1329"/>
      <c r="L74" s="1329"/>
      <c r="M74" s="1329"/>
      <c r="N74" s="1329"/>
      <c r="AM74" s="1299"/>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1281"/>
      <c r="G75" s="1307"/>
      <c r="H75" s="1307"/>
      <c r="I75" s="1300"/>
      <c r="J75" s="1300"/>
      <c r="K75" s="1309"/>
      <c r="L75" s="1309"/>
      <c r="M75" s="1309"/>
      <c r="N75" s="1309"/>
      <c r="AM75" s="1299"/>
      <c r="AN75" s="1310"/>
      <c r="AO75" s="1310"/>
      <c r="AP75" s="1310"/>
      <c r="AQ75" s="1310"/>
      <c r="AR75" s="1310"/>
      <c r="AS75" s="1310"/>
      <c r="AT75" s="1310"/>
      <c r="AU75" s="1310"/>
      <c r="AV75" s="1310"/>
      <c r="AW75" s="1310"/>
      <c r="AX75" s="1310"/>
      <c r="AY75" s="1310"/>
      <c r="AZ75" s="1310"/>
      <c r="BA75" s="1310"/>
      <c r="BB75" s="1310" t="s">
        <v>613</v>
      </c>
      <c r="BC75" s="1310"/>
      <c r="BD75" s="1310"/>
      <c r="BE75" s="1310"/>
      <c r="BF75" s="1310"/>
      <c r="BG75" s="1310"/>
      <c r="BH75" s="1310"/>
      <c r="BI75" s="1310"/>
      <c r="BJ75" s="1310"/>
      <c r="BK75" s="1310"/>
      <c r="BL75" s="1310"/>
      <c r="BM75" s="1310"/>
      <c r="BN75" s="1310"/>
      <c r="BO75" s="1310"/>
      <c r="BP75" s="1312">
        <v>6.4</v>
      </c>
      <c r="BQ75" s="1312"/>
      <c r="BR75" s="1312"/>
      <c r="BS75" s="1312"/>
      <c r="BT75" s="1312"/>
      <c r="BU75" s="1312"/>
      <c r="BV75" s="1312"/>
      <c r="BW75" s="1312"/>
      <c r="BX75" s="1312">
        <v>7.7</v>
      </c>
      <c r="BY75" s="1312"/>
      <c r="BZ75" s="1312"/>
      <c r="CA75" s="1312"/>
      <c r="CB75" s="1312"/>
      <c r="CC75" s="1312"/>
      <c r="CD75" s="1312"/>
      <c r="CE75" s="1312"/>
      <c r="CF75" s="1312">
        <v>8</v>
      </c>
      <c r="CG75" s="1312"/>
      <c r="CH75" s="1312"/>
      <c r="CI75" s="1312"/>
      <c r="CJ75" s="1312"/>
      <c r="CK75" s="1312"/>
      <c r="CL75" s="1312"/>
      <c r="CM75" s="1312"/>
      <c r="CN75" s="1312">
        <v>8.1</v>
      </c>
      <c r="CO75" s="1312"/>
      <c r="CP75" s="1312"/>
      <c r="CQ75" s="1312"/>
      <c r="CR75" s="1312"/>
      <c r="CS75" s="1312"/>
      <c r="CT75" s="1312"/>
      <c r="CU75" s="1312"/>
      <c r="CV75" s="1312">
        <v>7.9</v>
      </c>
      <c r="CW75" s="1312"/>
      <c r="CX75" s="1312"/>
      <c r="CY75" s="1312"/>
      <c r="CZ75" s="1312"/>
      <c r="DA75" s="1312"/>
      <c r="DB75" s="1312"/>
      <c r="DC75" s="1312"/>
    </row>
    <row r="76" spans="2:107" x14ac:dyDescent="0.15">
      <c r="B76" s="1281"/>
      <c r="G76" s="1307"/>
      <c r="H76" s="1307"/>
      <c r="I76" s="1300"/>
      <c r="J76" s="1300"/>
      <c r="K76" s="1309"/>
      <c r="L76" s="1309"/>
      <c r="M76" s="1309"/>
      <c r="N76" s="1309"/>
      <c r="AM76" s="1299"/>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1281"/>
      <c r="G77" s="1300"/>
      <c r="H77" s="1300"/>
      <c r="I77" s="1300"/>
      <c r="J77" s="1300"/>
      <c r="K77" s="1329"/>
      <c r="L77" s="1329"/>
      <c r="M77" s="1329"/>
      <c r="N77" s="1329"/>
      <c r="AN77" s="1306" t="s">
        <v>610</v>
      </c>
      <c r="AO77" s="1306"/>
      <c r="AP77" s="1306"/>
      <c r="AQ77" s="1306"/>
      <c r="AR77" s="1306"/>
      <c r="AS77" s="1306"/>
      <c r="AT77" s="1306"/>
      <c r="AU77" s="1306"/>
      <c r="AV77" s="1306"/>
      <c r="AW77" s="1306"/>
      <c r="AX77" s="1306"/>
      <c r="AY77" s="1306"/>
      <c r="AZ77" s="1306"/>
      <c r="BA77" s="1306"/>
      <c r="BB77" s="1310" t="s">
        <v>608</v>
      </c>
      <c r="BC77" s="1310"/>
      <c r="BD77" s="1310"/>
      <c r="BE77" s="1310"/>
      <c r="BF77" s="1310"/>
      <c r="BG77" s="1310"/>
      <c r="BH77" s="1310"/>
      <c r="BI77" s="1310"/>
      <c r="BJ77" s="1310"/>
      <c r="BK77" s="1310"/>
      <c r="BL77" s="1310"/>
      <c r="BM77" s="1310"/>
      <c r="BN77" s="1310"/>
      <c r="BO77" s="1310"/>
      <c r="BP77" s="1312">
        <v>13</v>
      </c>
      <c r="BQ77" s="1312"/>
      <c r="BR77" s="1312"/>
      <c r="BS77" s="1312"/>
      <c r="BT77" s="1312"/>
      <c r="BU77" s="1312"/>
      <c r="BV77" s="1312"/>
      <c r="BW77" s="1312"/>
      <c r="BX77" s="1312">
        <v>21</v>
      </c>
      <c r="BY77" s="1312"/>
      <c r="BZ77" s="1312"/>
      <c r="CA77" s="1312"/>
      <c r="CB77" s="1312"/>
      <c r="CC77" s="1312"/>
      <c r="CD77" s="1312"/>
      <c r="CE77" s="1312"/>
      <c r="CF77" s="1312">
        <v>20.2</v>
      </c>
      <c r="CG77" s="1312"/>
      <c r="CH77" s="1312"/>
      <c r="CI77" s="1312"/>
      <c r="CJ77" s="1312"/>
      <c r="CK77" s="1312"/>
      <c r="CL77" s="1312"/>
      <c r="CM77" s="1312"/>
      <c r="CN77" s="1312">
        <v>18.3</v>
      </c>
      <c r="CO77" s="1312"/>
      <c r="CP77" s="1312"/>
      <c r="CQ77" s="1312"/>
      <c r="CR77" s="1312"/>
      <c r="CS77" s="1312"/>
      <c r="CT77" s="1312"/>
      <c r="CU77" s="1312"/>
      <c r="CV77" s="1312">
        <v>20.3</v>
      </c>
      <c r="CW77" s="1312"/>
      <c r="CX77" s="1312"/>
      <c r="CY77" s="1312"/>
      <c r="CZ77" s="1312"/>
      <c r="DA77" s="1312"/>
      <c r="DB77" s="1312"/>
      <c r="DC77" s="1312"/>
    </row>
    <row r="78" spans="2:107" x14ac:dyDescent="0.15">
      <c r="B78" s="1281"/>
      <c r="G78" s="1300"/>
      <c r="H78" s="1300"/>
      <c r="I78" s="1300"/>
      <c r="J78" s="1300"/>
      <c r="K78" s="1329"/>
      <c r="L78" s="1329"/>
      <c r="M78" s="1329"/>
      <c r="N78" s="1329"/>
      <c r="AN78" s="1306"/>
      <c r="AO78" s="1306"/>
      <c r="AP78" s="1306"/>
      <c r="AQ78" s="1306"/>
      <c r="AR78" s="1306"/>
      <c r="AS78" s="1306"/>
      <c r="AT78" s="1306"/>
      <c r="AU78" s="1306"/>
      <c r="AV78" s="1306"/>
      <c r="AW78" s="1306"/>
      <c r="AX78" s="1306"/>
      <c r="AY78" s="1306"/>
      <c r="AZ78" s="1306"/>
      <c r="BA78" s="1306"/>
      <c r="BB78" s="1310"/>
      <c r="BC78" s="1310"/>
      <c r="BD78" s="1310"/>
      <c r="BE78" s="1310"/>
      <c r="BF78" s="1310"/>
      <c r="BG78" s="1310"/>
      <c r="BH78" s="1310"/>
      <c r="BI78" s="1310"/>
      <c r="BJ78" s="1310"/>
      <c r="BK78" s="1310"/>
      <c r="BL78" s="1310"/>
      <c r="BM78" s="1310"/>
      <c r="BN78" s="1310"/>
      <c r="BO78" s="1310"/>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1281"/>
      <c r="G79" s="1300"/>
      <c r="H79" s="1300"/>
      <c r="I79" s="1314"/>
      <c r="J79" s="1314"/>
      <c r="K79" s="1330"/>
      <c r="L79" s="1330"/>
      <c r="M79" s="1330"/>
      <c r="N79" s="1330"/>
      <c r="AN79" s="1306"/>
      <c r="AO79" s="1306"/>
      <c r="AP79" s="1306"/>
      <c r="AQ79" s="1306"/>
      <c r="AR79" s="1306"/>
      <c r="AS79" s="1306"/>
      <c r="AT79" s="1306"/>
      <c r="AU79" s="1306"/>
      <c r="AV79" s="1306"/>
      <c r="AW79" s="1306"/>
      <c r="AX79" s="1306"/>
      <c r="AY79" s="1306"/>
      <c r="AZ79" s="1306"/>
      <c r="BA79" s="1306"/>
      <c r="BB79" s="1310" t="s">
        <v>613</v>
      </c>
      <c r="BC79" s="1310"/>
      <c r="BD79" s="1310"/>
      <c r="BE79" s="1310"/>
      <c r="BF79" s="1310"/>
      <c r="BG79" s="1310"/>
      <c r="BH79" s="1310"/>
      <c r="BI79" s="1310"/>
      <c r="BJ79" s="1310"/>
      <c r="BK79" s="1310"/>
      <c r="BL79" s="1310"/>
      <c r="BM79" s="1310"/>
      <c r="BN79" s="1310"/>
      <c r="BO79" s="1310"/>
      <c r="BP79" s="1312">
        <v>6.8</v>
      </c>
      <c r="BQ79" s="1312"/>
      <c r="BR79" s="1312"/>
      <c r="BS79" s="1312"/>
      <c r="BT79" s="1312"/>
      <c r="BU79" s="1312"/>
      <c r="BV79" s="1312"/>
      <c r="BW79" s="1312"/>
      <c r="BX79" s="1312">
        <v>6.8</v>
      </c>
      <c r="BY79" s="1312"/>
      <c r="BZ79" s="1312"/>
      <c r="CA79" s="1312"/>
      <c r="CB79" s="1312"/>
      <c r="CC79" s="1312"/>
      <c r="CD79" s="1312"/>
      <c r="CE79" s="1312"/>
      <c r="CF79" s="1312">
        <v>6.8</v>
      </c>
      <c r="CG79" s="1312"/>
      <c r="CH79" s="1312"/>
      <c r="CI79" s="1312"/>
      <c r="CJ79" s="1312"/>
      <c r="CK79" s="1312"/>
      <c r="CL79" s="1312"/>
      <c r="CM79" s="1312"/>
      <c r="CN79" s="1312">
        <v>6.8</v>
      </c>
      <c r="CO79" s="1312"/>
      <c r="CP79" s="1312"/>
      <c r="CQ79" s="1312"/>
      <c r="CR79" s="1312"/>
      <c r="CS79" s="1312"/>
      <c r="CT79" s="1312"/>
      <c r="CU79" s="1312"/>
      <c r="CV79" s="1312">
        <v>6.6</v>
      </c>
      <c r="CW79" s="1312"/>
      <c r="CX79" s="1312"/>
      <c r="CY79" s="1312"/>
      <c r="CZ79" s="1312"/>
      <c r="DA79" s="1312"/>
      <c r="DB79" s="1312"/>
      <c r="DC79" s="1312"/>
    </row>
    <row r="80" spans="2:107" x14ac:dyDescent="0.15">
      <c r="B80" s="1281"/>
      <c r="G80" s="1300"/>
      <c r="H80" s="1300"/>
      <c r="I80" s="1314"/>
      <c r="J80" s="1314"/>
      <c r="K80" s="1330"/>
      <c r="L80" s="1330"/>
      <c r="M80" s="1330"/>
      <c r="N80" s="1330"/>
      <c r="AN80" s="1306"/>
      <c r="AO80" s="1306"/>
      <c r="AP80" s="1306"/>
      <c r="AQ80" s="1306"/>
      <c r="AR80" s="1306"/>
      <c r="AS80" s="1306"/>
      <c r="AT80" s="1306"/>
      <c r="AU80" s="1306"/>
      <c r="AV80" s="1306"/>
      <c r="AW80" s="1306"/>
      <c r="AX80" s="1306"/>
      <c r="AY80" s="1306"/>
      <c r="AZ80" s="1306"/>
      <c r="BA80" s="1306"/>
      <c r="BB80" s="1310"/>
      <c r="BC80" s="1310"/>
      <c r="BD80" s="1310"/>
      <c r="BE80" s="1310"/>
      <c r="BF80" s="1310"/>
      <c r="BG80" s="1310"/>
      <c r="BH80" s="1310"/>
      <c r="BI80" s="1310"/>
      <c r="BJ80" s="1310"/>
      <c r="BK80" s="1310"/>
      <c r="BL80" s="1310"/>
      <c r="BM80" s="1310"/>
      <c r="BN80" s="1310"/>
      <c r="BO80" s="1310"/>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1281"/>
    </row>
    <row r="82" spans="2:109" ht="17.25" x14ac:dyDescent="0.15">
      <c r="B82" s="1281"/>
      <c r="K82" s="1331"/>
      <c r="L82" s="1331"/>
      <c r="M82" s="1331"/>
      <c r="N82" s="1331"/>
      <c r="AQ82" s="1331"/>
      <c r="AR82" s="1331"/>
      <c r="AS82" s="1331"/>
      <c r="AT82" s="1331"/>
      <c r="BC82" s="1331"/>
      <c r="BD82" s="1331"/>
      <c r="BE82" s="1331"/>
      <c r="BF82" s="1331"/>
      <c r="BO82" s="1331"/>
      <c r="BP82" s="1331"/>
      <c r="BQ82" s="1331"/>
      <c r="BR82" s="1331"/>
      <c r="CA82" s="1331"/>
      <c r="CB82" s="1331"/>
      <c r="CC82" s="1331"/>
      <c r="CD82" s="1331"/>
      <c r="CM82" s="1331"/>
      <c r="CN82" s="1331"/>
      <c r="CO82" s="1331"/>
      <c r="CP82" s="1331"/>
      <c r="CY82" s="1331"/>
      <c r="CZ82" s="1331"/>
      <c r="DA82" s="1331"/>
      <c r="DB82" s="1331"/>
      <c r="DC82" s="1331"/>
    </row>
    <row r="83" spans="2:109" x14ac:dyDescent="0.15">
      <c r="B83" s="1283"/>
      <c r="C83" s="1284"/>
      <c r="D83" s="1284"/>
      <c r="E83" s="1284"/>
      <c r="F83" s="1284"/>
      <c r="G83" s="1284"/>
      <c r="H83" s="1284"/>
      <c r="I83" s="1284"/>
      <c r="J83" s="1284"/>
      <c r="K83" s="1284"/>
      <c r="L83" s="1284"/>
      <c r="M83" s="1284"/>
      <c r="N83" s="1284"/>
      <c r="O83" s="1284"/>
      <c r="P83" s="1284"/>
      <c r="Q83" s="1284"/>
      <c r="R83" s="1284"/>
      <c r="S83" s="1284"/>
      <c r="T83" s="1284"/>
      <c r="U83" s="1284"/>
      <c r="V83" s="1284"/>
      <c r="W83" s="1284"/>
      <c r="X83" s="1284"/>
      <c r="Y83" s="1284"/>
      <c r="Z83" s="1284"/>
      <c r="AA83" s="1284"/>
      <c r="AB83" s="1284"/>
      <c r="AC83" s="1284"/>
      <c r="AD83" s="1284"/>
      <c r="AE83" s="1284"/>
      <c r="AF83" s="1284"/>
      <c r="AG83" s="1284"/>
      <c r="AH83" s="1284"/>
      <c r="AI83" s="1284"/>
      <c r="AJ83" s="1284"/>
      <c r="AK83" s="1284"/>
      <c r="AL83" s="1284"/>
      <c r="AM83" s="1284"/>
      <c r="AN83" s="1284"/>
      <c r="AO83" s="1284"/>
      <c r="AP83" s="1284"/>
      <c r="AQ83" s="1284"/>
      <c r="AR83" s="1284"/>
      <c r="AS83" s="1284"/>
      <c r="AT83" s="1284"/>
      <c r="AU83" s="1284"/>
      <c r="AV83" s="1284"/>
      <c r="AW83" s="1284"/>
      <c r="AX83" s="1284"/>
      <c r="AY83" s="1284"/>
      <c r="AZ83" s="1284"/>
      <c r="BA83" s="1284"/>
      <c r="BB83" s="1284"/>
      <c r="BC83" s="1284"/>
      <c r="BD83" s="1284"/>
      <c r="BE83" s="1284"/>
      <c r="BF83" s="1284"/>
      <c r="BG83" s="1284"/>
      <c r="BH83" s="1284"/>
      <c r="BI83" s="1284"/>
      <c r="BJ83" s="1284"/>
      <c r="BK83" s="1284"/>
      <c r="BL83" s="1284"/>
      <c r="BM83" s="1284"/>
      <c r="BN83" s="1284"/>
      <c r="BO83" s="1284"/>
      <c r="BP83" s="1284"/>
      <c r="BQ83" s="1284"/>
      <c r="BR83" s="1284"/>
      <c r="BS83" s="1284"/>
      <c r="BT83" s="1284"/>
      <c r="BU83" s="1284"/>
      <c r="BV83" s="1284"/>
      <c r="BW83" s="1284"/>
      <c r="BX83" s="1284"/>
      <c r="BY83" s="1284"/>
      <c r="BZ83" s="1284"/>
      <c r="CA83" s="1284"/>
      <c r="CB83" s="1284"/>
      <c r="CC83" s="1284"/>
      <c r="CD83" s="1284"/>
      <c r="CE83" s="1284"/>
      <c r="CF83" s="1284"/>
      <c r="CG83" s="1284"/>
      <c r="CH83" s="1284"/>
      <c r="CI83" s="1284"/>
      <c r="CJ83" s="1284"/>
      <c r="CK83" s="1284"/>
      <c r="CL83" s="1284"/>
      <c r="CM83" s="1284"/>
      <c r="CN83" s="1284"/>
      <c r="CO83" s="1284"/>
      <c r="CP83" s="1284"/>
      <c r="CQ83" s="1284"/>
      <c r="CR83" s="1284"/>
      <c r="CS83" s="1284"/>
      <c r="CT83" s="1284"/>
      <c r="CU83" s="1284"/>
      <c r="CV83" s="1284"/>
      <c r="CW83" s="1284"/>
      <c r="CX83" s="1284"/>
      <c r="CY83" s="1284"/>
      <c r="CZ83" s="1284"/>
      <c r="DA83" s="1284"/>
      <c r="DB83" s="1284"/>
      <c r="DC83" s="1284"/>
      <c r="DD83" s="1285"/>
    </row>
    <row r="84" spans="2:109" x14ac:dyDescent="0.15">
      <c r="DD84" s="1274"/>
      <c r="DE84" s="1274"/>
    </row>
    <row r="85" spans="2:109" x14ac:dyDescent="0.15">
      <c r="DD85" s="1274"/>
      <c r="DE85" s="1274"/>
    </row>
    <row r="86" spans="2:109" hidden="1" x14ac:dyDescent="0.15">
      <c r="DD86" s="1274"/>
      <c r="DE86" s="1274"/>
    </row>
    <row r="87" spans="2:109" hidden="1" x14ac:dyDescent="0.15">
      <c r="K87" s="1332"/>
      <c r="AQ87" s="1332"/>
      <c r="BC87" s="1332"/>
      <c r="BO87" s="1332"/>
      <c r="CA87" s="1332"/>
      <c r="CM87" s="1332"/>
      <c r="CY87" s="1332"/>
      <c r="DD87" s="1274"/>
      <c r="DE87" s="1274"/>
    </row>
    <row r="88" spans="2:109" hidden="1" x14ac:dyDescent="0.15">
      <c r="DD88" s="1274"/>
      <c r="DE88" s="1274"/>
    </row>
    <row r="89" spans="2:109" hidden="1" x14ac:dyDescent="0.15">
      <c r="DD89" s="1274"/>
      <c r="DE89" s="1274"/>
    </row>
    <row r="90" spans="2:109" hidden="1" x14ac:dyDescent="0.15">
      <c r="DD90" s="1274"/>
      <c r="DE90" s="1274"/>
    </row>
    <row r="91" spans="2:109" hidden="1" x14ac:dyDescent="0.15">
      <c r="DD91" s="1274"/>
      <c r="DE91" s="1274"/>
    </row>
    <row r="92" spans="2:109" ht="13.5" hidden="1" customHeight="1" x14ac:dyDescent="0.15">
      <c r="DD92" s="1274"/>
      <c r="DE92" s="1274"/>
    </row>
    <row r="93" spans="2:109" ht="13.5" hidden="1" customHeight="1" x14ac:dyDescent="0.15">
      <c r="DD93" s="1274"/>
      <c r="DE93" s="1274"/>
    </row>
    <row r="94" spans="2:109" ht="13.5" hidden="1" customHeight="1" x14ac:dyDescent="0.15">
      <c r="DD94" s="1274"/>
      <c r="DE94" s="1274"/>
    </row>
    <row r="95" spans="2:109" ht="13.5" hidden="1" customHeight="1" x14ac:dyDescent="0.15">
      <c r="DD95" s="1274"/>
      <c r="DE95" s="1274"/>
    </row>
    <row r="96" spans="2:109" ht="13.5" hidden="1" customHeight="1" x14ac:dyDescent="0.15">
      <c r="DD96" s="1274"/>
      <c r="DE96" s="1274"/>
    </row>
    <row r="97" s="1274" customFormat="1" ht="13.5" hidden="1" customHeight="1" x14ac:dyDescent="0.15"/>
    <row r="98" s="1274" customFormat="1" ht="13.5" hidden="1" customHeight="1" x14ac:dyDescent="0.15"/>
    <row r="99" s="1274" customFormat="1" ht="13.5" hidden="1" customHeight="1" x14ac:dyDescent="0.15"/>
    <row r="100" s="1274" customFormat="1" ht="13.5" hidden="1" customHeight="1" x14ac:dyDescent="0.15"/>
    <row r="101" s="1274" customFormat="1" ht="13.5" hidden="1" customHeight="1" x14ac:dyDescent="0.15"/>
    <row r="102" s="1274" customFormat="1" ht="13.5" hidden="1" customHeight="1" x14ac:dyDescent="0.15"/>
    <row r="103" s="1274" customFormat="1" ht="13.5" hidden="1" customHeight="1" x14ac:dyDescent="0.15"/>
    <row r="104" s="1274" customFormat="1" ht="13.5" hidden="1" customHeight="1" x14ac:dyDescent="0.15"/>
    <row r="105" s="1274" customFormat="1" ht="13.5" hidden="1" customHeight="1" x14ac:dyDescent="0.15"/>
    <row r="106" s="1274" customFormat="1" ht="13.5" hidden="1" customHeight="1" x14ac:dyDescent="0.15"/>
    <row r="107" s="1274" customFormat="1" ht="13.5" hidden="1" customHeight="1" x14ac:dyDescent="0.15"/>
    <row r="108" s="1274" customFormat="1" ht="13.5" hidden="1" customHeight="1" x14ac:dyDescent="0.15"/>
    <row r="109" s="1274" customFormat="1" ht="13.5" hidden="1" customHeight="1" x14ac:dyDescent="0.15"/>
    <row r="110" s="1274" customFormat="1" ht="13.5" hidden="1" customHeight="1" x14ac:dyDescent="0.15"/>
    <row r="111" s="1274" customFormat="1" ht="13.5" hidden="1" customHeight="1" x14ac:dyDescent="0.15"/>
    <row r="112" s="1274" customFormat="1" ht="13.5" hidden="1" customHeight="1" x14ac:dyDescent="0.15"/>
    <row r="113" s="1274" customFormat="1" ht="13.5" hidden="1" customHeight="1" x14ac:dyDescent="0.15"/>
    <row r="114" s="1274" customFormat="1" ht="13.5" hidden="1" customHeight="1" x14ac:dyDescent="0.15"/>
    <row r="115" s="1274" customFormat="1" ht="13.5" hidden="1" customHeight="1" x14ac:dyDescent="0.15"/>
    <row r="116" s="1274" customFormat="1" ht="13.5" hidden="1" customHeight="1" x14ac:dyDescent="0.15"/>
    <row r="117" s="1274" customFormat="1" ht="13.5" hidden="1" customHeight="1" x14ac:dyDescent="0.15"/>
    <row r="118" s="1274" customFormat="1" ht="13.5" hidden="1" customHeight="1" x14ac:dyDescent="0.15"/>
    <row r="119" s="1274" customFormat="1" ht="13.5" hidden="1" customHeight="1" x14ac:dyDescent="0.15"/>
    <row r="120" s="1274" customFormat="1" ht="13.5" hidden="1" customHeight="1" x14ac:dyDescent="0.15"/>
    <row r="121" s="1274" customFormat="1" ht="13.5" hidden="1" customHeight="1" x14ac:dyDescent="0.15"/>
    <row r="122" s="1274" customFormat="1" ht="13.5" hidden="1" customHeight="1" x14ac:dyDescent="0.15"/>
    <row r="123" s="1274" customFormat="1" ht="13.5" hidden="1" customHeight="1" x14ac:dyDescent="0.15"/>
    <row r="124" s="1274" customFormat="1" ht="13.5" hidden="1" customHeight="1" x14ac:dyDescent="0.15"/>
    <row r="125" s="1274" customFormat="1" ht="13.5" hidden="1" customHeight="1" x14ac:dyDescent="0.15"/>
    <row r="126" s="1274" customFormat="1" ht="13.5" hidden="1" customHeight="1" x14ac:dyDescent="0.15"/>
    <row r="127" s="1274" customFormat="1" ht="13.5" hidden="1" customHeight="1" x14ac:dyDescent="0.15"/>
    <row r="128" s="1274" customFormat="1" ht="13.5" hidden="1" customHeight="1" x14ac:dyDescent="0.15"/>
    <row r="129" s="1274" customFormat="1" ht="13.5" hidden="1" customHeight="1" x14ac:dyDescent="0.15"/>
    <row r="130" s="1274" customFormat="1" ht="13.5" hidden="1" customHeight="1" x14ac:dyDescent="0.15"/>
    <row r="131" s="1274" customFormat="1" ht="13.5" hidden="1" customHeight="1" x14ac:dyDescent="0.15"/>
    <row r="132" s="1274" customFormat="1" ht="13.5" hidden="1" customHeight="1" x14ac:dyDescent="0.15"/>
    <row r="133" s="1274" customFormat="1" ht="13.5" hidden="1" customHeight="1" x14ac:dyDescent="0.15"/>
    <row r="134" s="1274" customFormat="1" ht="13.5" hidden="1" customHeight="1" x14ac:dyDescent="0.15"/>
    <row r="135" s="1274" customFormat="1" ht="13.5" hidden="1" customHeight="1" x14ac:dyDescent="0.15"/>
    <row r="136" s="1274" customFormat="1" ht="13.5" hidden="1" customHeight="1" x14ac:dyDescent="0.15"/>
    <row r="137" s="1274" customFormat="1" ht="13.5" hidden="1" customHeight="1" x14ac:dyDescent="0.15"/>
    <row r="138" s="1274" customFormat="1" ht="13.5" hidden="1" customHeight="1" x14ac:dyDescent="0.15"/>
    <row r="139" s="1274" customFormat="1" ht="13.5" hidden="1" customHeight="1" x14ac:dyDescent="0.15"/>
    <row r="140" s="1274" customFormat="1" ht="13.5" hidden="1" customHeight="1" x14ac:dyDescent="0.15"/>
    <row r="141" s="1274" customFormat="1" ht="13.5" hidden="1" customHeight="1" x14ac:dyDescent="0.15"/>
    <row r="142" s="1274" customFormat="1" ht="13.5" hidden="1" customHeight="1" x14ac:dyDescent="0.15"/>
    <row r="143" s="1274" customFormat="1" ht="13.5" hidden="1" customHeight="1" x14ac:dyDescent="0.15"/>
    <row r="144" s="1274" customFormat="1" ht="13.5" hidden="1" customHeight="1" x14ac:dyDescent="0.15"/>
    <row r="145" s="1274" customFormat="1" ht="13.5" hidden="1" customHeight="1" x14ac:dyDescent="0.15"/>
    <row r="146" s="1274" customFormat="1" ht="13.5" hidden="1" customHeight="1" x14ac:dyDescent="0.15"/>
    <row r="147" s="1274" customFormat="1" ht="13.5" hidden="1" customHeight="1" x14ac:dyDescent="0.15"/>
    <row r="148" s="1274" customFormat="1" ht="13.5" hidden="1" customHeight="1" x14ac:dyDescent="0.15"/>
    <row r="149" s="1274" customFormat="1" ht="13.5" hidden="1" customHeight="1" x14ac:dyDescent="0.15"/>
    <row r="150" s="1274" customFormat="1" ht="13.5" hidden="1" customHeight="1" x14ac:dyDescent="0.15"/>
    <row r="151" s="1274" customFormat="1" ht="13.5" hidden="1" customHeight="1" x14ac:dyDescent="0.15"/>
    <row r="152" s="1274" customFormat="1" ht="13.5" hidden="1" customHeight="1" x14ac:dyDescent="0.15"/>
    <row r="153" s="1274" customFormat="1" ht="13.5" hidden="1" customHeight="1" x14ac:dyDescent="0.15"/>
    <row r="154" s="1274" customFormat="1" ht="13.5" hidden="1" customHeight="1" x14ac:dyDescent="0.15"/>
    <row r="155" s="1274" customFormat="1" ht="13.5" hidden="1" customHeight="1" x14ac:dyDescent="0.15"/>
    <row r="156" s="1274" customFormat="1" ht="13.5" hidden="1" customHeight="1" x14ac:dyDescent="0.15"/>
    <row r="157" s="1274" customFormat="1" ht="13.5" hidden="1" customHeight="1" x14ac:dyDescent="0.15"/>
    <row r="158" s="1274" customFormat="1" ht="13.5" hidden="1" customHeight="1" x14ac:dyDescent="0.15"/>
    <row r="159" s="1274" customFormat="1" ht="13.5" hidden="1" customHeight="1" x14ac:dyDescent="0.15"/>
    <row r="160" s="1274" customFormat="1" ht="13.5" hidden="1" customHeight="1" x14ac:dyDescent="0.15"/>
  </sheetData>
  <sheetProtection algorithmName="SHA-512" hashValue="QdFxxAibstgBvl0SdAlkVDJsewcXskF9M2MRtdD5pLZ37pAguN4M38I1N7SuHXAV5ioIPBUdUO1DfwfpY0aH0A==" saltValue="KILOByguHJPmOAQ3MLUtH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920B2-0DEA-4958-85E5-E9DA4AC3490A}">
  <sheetPr>
    <pageSetUpPr fitToPage="1"/>
  </sheetPr>
  <dimension ref="A1:DR125"/>
  <sheetViews>
    <sheetView showGridLines="0" topLeftCell="N103" zoomScaleNormal="100" zoomScaleSheetLayoutView="70" workbookViewId="0">
      <selection activeCell="E21" sqref="E21"/>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510</v>
      </c>
    </row>
  </sheetData>
  <sheetProtection algorithmName="SHA-512" hashValue="sMixvp2CEzEAM8PCqaZGxTtUED8MN6Ju/wbb4UKgrxPi4nOkHO553bMRKyTAvVPKgU/JLmRy+ShAyA+b91Hh1g==" saltValue="Z3pXa9392N+DIaN18u+de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02F59-738E-42E7-8495-A5C6DA569740}">
  <sheetPr>
    <pageSetUpPr fitToPage="1"/>
  </sheetPr>
  <dimension ref="A1:DR125"/>
  <sheetViews>
    <sheetView showGridLines="0" zoomScale="85" zoomScaleNormal="85" zoomScaleSheetLayoutView="55" workbookViewId="0">
      <selection activeCell="E21" sqref="E21"/>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510</v>
      </c>
    </row>
  </sheetData>
  <sheetProtection algorithmName="SHA-512" hashValue="qBlmkhKq8xesDYTEiZuuOs79SJH+HyFuMf2OOh/C7U1gTaE0XWTriYaWsrwIcwxU7rzugP5ItimTfF4R5y9XCQ==" saltValue="nqlW2LCc0vu2EmDtmrDue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561</v>
      </c>
      <c r="G2" s="157"/>
      <c r="H2" s="158"/>
    </row>
    <row r="3" spans="1:8" x14ac:dyDescent="0.15">
      <c r="A3" s="154" t="s">
        <v>554</v>
      </c>
      <c r="B3" s="159"/>
      <c r="C3" s="160"/>
      <c r="D3" s="161">
        <v>35454</v>
      </c>
      <c r="E3" s="162"/>
      <c r="F3" s="163">
        <v>49919</v>
      </c>
      <c r="G3" s="164"/>
      <c r="H3" s="165"/>
    </row>
    <row r="4" spans="1:8" x14ac:dyDescent="0.15">
      <c r="A4" s="166"/>
      <c r="B4" s="167"/>
      <c r="C4" s="168"/>
      <c r="D4" s="169">
        <v>22488</v>
      </c>
      <c r="E4" s="170"/>
      <c r="F4" s="171">
        <v>26398</v>
      </c>
      <c r="G4" s="172"/>
      <c r="H4" s="173"/>
    </row>
    <row r="5" spans="1:8" x14ac:dyDescent="0.15">
      <c r="A5" s="154" t="s">
        <v>556</v>
      </c>
      <c r="B5" s="159"/>
      <c r="C5" s="160"/>
      <c r="D5" s="161">
        <v>15067</v>
      </c>
      <c r="E5" s="162"/>
      <c r="F5" s="163">
        <v>47738</v>
      </c>
      <c r="G5" s="164"/>
      <c r="H5" s="165"/>
    </row>
    <row r="6" spans="1:8" x14ac:dyDescent="0.15">
      <c r="A6" s="166"/>
      <c r="B6" s="167"/>
      <c r="C6" s="168"/>
      <c r="D6" s="169">
        <v>8464</v>
      </c>
      <c r="E6" s="170"/>
      <c r="F6" s="171">
        <v>24937</v>
      </c>
      <c r="G6" s="172"/>
      <c r="H6" s="173"/>
    </row>
    <row r="7" spans="1:8" x14ac:dyDescent="0.15">
      <c r="A7" s="154" t="s">
        <v>557</v>
      </c>
      <c r="B7" s="159"/>
      <c r="C7" s="160"/>
      <c r="D7" s="161">
        <v>51230</v>
      </c>
      <c r="E7" s="162"/>
      <c r="F7" s="163">
        <v>52191</v>
      </c>
      <c r="G7" s="164"/>
      <c r="H7" s="165"/>
    </row>
    <row r="8" spans="1:8" x14ac:dyDescent="0.15">
      <c r="A8" s="166"/>
      <c r="B8" s="167"/>
      <c r="C8" s="168"/>
      <c r="D8" s="169">
        <v>31058</v>
      </c>
      <c r="E8" s="170"/>
      <c r="F8" s="171">
        <v>24843</v>
      </c>
      <c r="G8" s="172"/>
      <c r="H8" s="173"/>
    </row>
    <row r="9" spans="1:8" x14ac:dyDescent="0.15">
      <c r="A9" s="154" t="s">
        <v>558</v>
      </c>
      <c r="B9" s="159"/>
      <c r="C9" s="160"/>
      <c r="D9" s="161">
        <v>123101</v>
      </c>
      <c r="E9" s="162"/>
      <c r="F9" s="163">
        <v>47387</v>
      </c>
      <c r="G9" s="164"/>
      <c r="H9" s="165"/>
    </row>
    <row r="10" spans="1:8" x14ac:dyDescent="0.15">
      <c r="A10" s="166"/>
      <c r="B10" s="167"/>
      <c r="C10" s="168"/>
      <c r="D10" s="169">
        <v>27763</v>
      </c>
      <c r="E10" s="170"/>
      <c r="F10" s="171">
        <v>24928</v>
      </c>
      <c r="G10" s="172"/>
      <c r="H10" s="173"/>
    </row>
    <row r="11" spans="1:8" x14ac:dyDescent="0.15">
      <c r="A11" s="154" t="s">
        <v>559</v>
      </c>
      <c r="B11" s="159"/>
      <c r="C11" s="160"/>
      <c r="D11" s="161">
        <v>623768</v>
      </c>
      <c r="E11" s="162"/>
      <c r="F11" s="163">
        <v>51264</v>
      </c>
      <c r="G11" s="164"/>
      <c r="H11" s="165"/>
    </row>
    <row r="12" spans="1:8" x14ac:dyDescent="0.15">
      <c r="A12" s="166"/>
      <c r="B12" s="167"/>
      <c r="C12" s="174"/>
      <c r="D12" s="169">
        <v>46941</v>
      </c>
      <c r="E12" s="170"/>
      <c r="F12" s="171">
        <v>26040</v>
      </c>
      <c r="G12" s="172"/>
      <c r="H12" s="173"/>
    </row>
    <row r="13" spans="1:8" x14ac:dyDescent="0.15">
      <c r="A13" s="154"/>
      <c r="B13" s="159"/>
      <c r="C13" s="175"/>
      <c r="D13" s="176">
        <v>169724</v>
      </c>
      <c r="E13" s="177"/>
      <c r="F13" s="178">
        <v>49700</v>
      </c>
      <c r="G13" s="179"/>
      <c r="H13" s="165"/>
    </row>
    <row r="14" spans="1:8" x14ac:dyDescent="0.15">
      <c r="A14" s="166"/>
      <c r="B14" s="167"/>
      <c r="C14" s="168"/>
      <c r="D14" s="169">
        <v>27343</v>
      </c>
      <c r="E14" s="170"/>
      <c r="F14" s="171">
        <v>25429</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4.32</v>
      </c>
      <c r="C19" s="180">
        <f>ROUND(VALUE(SUBSTITUTE(実質収支比率等に係る経年分析!G$48,"▲","-")),2)</f>
        <v>10.49</v>
      </c>
      <c r="D19" s="180">
        <f>ROUND(VALUE(SUBSTITUTE(実質収支比率等に係る経年分析!H$48,"▲","-")),2)</f>
        <v>0</v>
      </c>
      <c r="E19" s="180">
        <f>ROUND(VALUE(SUBSTITUTE(実質収支比率等に係る経年分析!I$48,"▲","-")),2)</f>
        <v>3.53</v>
      </c>
      <c r="F19" s="180">
        <f>ROUND(VALUE(SUBSTITUTE(実質収支比率等に係る経年分析!J$48,"▲","-")),2)</f>
        <v>15.83</v>
      </c>
    </row>
    <row r="20" spans="1:11" x14ac:dyDescent="0.15">
      <c r="A20" s="180" t="s">
        <v>55</v>
      </c>
      <c r="B20" s="180">
        <f>ROUND(VALUE(SUBSTITUTE(実質収支比率等に係る経年分析!F$47,"▲","-")),2)</f>
        <v>15.83</v>
      </c>
      <c r="C20" s="180">
        <f>ROUND(VALUE(SUBSTITUTE(実質収支比率等に係る経年分析!G$47,"▲","-")),2)</f>
        <v>15.62</v>
      </c>
      <c r="D20" s="180">
        <f>ROUND(VALUE(SUBSTITUTE(実質収支比率等に係る経年分析!H$47,"▲","-")),2)</f>
        <v>15.7</v>
      </c>
      <c r="E20" s="180">
        <f>ROUND(VALUE(SUBSTITUTE(実質収支比率等に係る経年分析!I$47,"▲","-")),2)</f>
        <v>15.68</v>
      </c>
      <c r="F20" s="180">
        <f>ROUND(VALUE(SUBSTITUTE(実質収支比率等に係る経年分析!J$47,"▲","-")),2)</f>
        <v>15.28</v>
      </c>
    </row>
    <row r="21" spans="1:11" x14ac:dyDescent="0.15">
      <c r="A21" s="180" t="s">
        <v>56</v>
      </c>
      <c r="B21" s="180">
        <f>IF(ISNUMBER(VALUE(SUBSTITUTE(実質収支比率等に係る経年分析!F$49,"▲","-"))),ROUND(VALUE(SUBSTITUTE(実質収支比率等に係る経年分析!F$49,"▲","-")),2),NA())</f>
        <v>-0.52</v>
      </c>
      <c r="C21" s="180">
        <f>IF(ISNUMBER(VALUE(SUBSTITUTE(実質収支比率等に係る経年分析!G$49,"▲","-"))),ROUND(VALUE(SUBSTITUTE(実質収支比率等に係る経年分析!G$49,"▲","-")),2),NA())</f>
        <v>6.25</v>
      </c>
      <c r="D21" s="180">
        <f>IF(ISNUMBER(VALUE(SUBSTITUTE(実質収支比率等に係る経年分析!H$49,"▲","-"))),ROUND(VALUE(SUBSTITUTE(実質収支比率等に係る経年分析!H$49,"▲","-")),2),NA())</f>
        <v>-10.52</v>
      </c>
      <c r="E21" s="180">
        <f>IF(ISNUMBER(VALUE(SUBSTITUTE(実質収支比率等に係る経年分析!I$49,"▲","-"))),ROUND(VALUE(SUBSTITUTE(実質収支比率等に係る経年分析!I$49,"▲","-")),2),NA())</f>
        <v>3.54</v>
      </c>
      <c r="F21" s="180">
        <f>IF(ISNUMBER(VALUE(SUBSTITUTE(実質収支比率等に係る経年分析!J$49,"▲","-"))),ROUND(VALUE(SUBSTITUTE(実質収支比率等に係る経年分析!J$49,"▲","-")),2),NA())</f>
        <v>12.39</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益城町後期高齢者医療特別会計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0.18</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0.09</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0.43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0.21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0.18</v>
      </c>
    </row>
    <row r="31" spans="1:11" x14ac:dyDescent="0.15">
      <c r="A31" s="181" t="str">
        <f>IF(連結実質赤字比率に係る赤字・黒字の構成分析!C$39="",NA(),連結実質赤字比率に係る赤字・黒字の構成分析!C$39)</f>
        <v>益城町農業集落排水事業特別会計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0.18</v>
      </c>
    </row>
    <row r="32" spans="1:11" x14ac:dyDescent="0.15">
      <c r="A32" s="181" t="str">
        <f>IF(連結実質赤字比率に係る赤字・黒字の構成分析!C$38="",NA(),連結実質赤字比率に係る赤字・黒字の構成分析!C$38)</f>
        <v>益城町国民健康保険特別会計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2.48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3.45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3.59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2.5499999999999998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3.9</v>
      </c>
    </row>
    <row r="33" spans="1:16" x14ac:dyDescent="0.15">
      <c r="A33" s="181" t="str">
        <f>IF(連結実質赤字比率に係る赤字・黒字の構成分析!C$37="",NA(),連結実質赤字比率に係る赤字・黒字の構成分析!C$37)</f>
        <v>益城町介護保険特別会計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0.69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5.24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5.66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5.29</v>
      </c>
    </row>
    <row r="34" spans="1:16" x14ac:dyDescent="0.15">
      <c r="A34" s="181" t="str">
        <f>IF(連結実質赤字比率に係る赤字・黒字の構成分析!C$36="",NA(),連結実質赤字比率に係る赤字・黒字の構成分析!C$36)</f>
        <v>益城町水道事業会計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9.48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12.01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11.86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8.86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13.33</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4.3099999999999996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10.49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3.52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15.82</v>
      </c>
    </row>
    <row r="36" spans="1:16" x14ac:dyDescent="0.15">
      <c r="A36" s="181" t="str">
        <f>IF(連結実質赤字比率に係る赤字・黒字の構成分析!C$34="",NA(),連結実質赤字比率に係る赤字・黒字の構成分析!C$34)</f>
        <v>益城町公共下水道特別会計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0.3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0.21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0.01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0</v>
      </c>
      <c r="J36" s="181">
        <f>IF(ROUND(VALUE(SUBSTITUTE(連結実質赤字比率に係る赤字・黒字の構成分析!J$34,"▲", "-")), 2) &lt; 0, ABS(ROUND(VALUE(SUBSTITUTE(連結実質赤字比率に係る赤字・黒字の構成分析!J$34,"▲", "-")), 2)), NA())</f>
        <v>7.24</v>
      </c>
      <c r="K36" s="181" t="e">
        <f>IF(ROUND(VALUE(SUBSTITUTE(連結実質赤字比率に係る赤字・黒字の構成分析!J$34,"▲", "-")), 2) &gt;= 0, ABS(ROUND(VALUE(SUBSTITUTE(連結実質赤字比率に係る赤字・黒字の構成分析!J$34,"▲", "-")), 2)), NA())</f>
        <v>#N/A</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917</v>
      </c>
      <c r="E42" s="182"/>
      <c r="F42" s="182"/>
      <c r="G42" s="182">
        <f>'実質公債費比率（分子）の構造'!L$52</f>
        <v>924</v>
      </c>
      <c r="H42" s="182"/>
      <c r="I42" s="182"/>
      <c r="J42" s="182">
        <f>'実質公債費比率（分子）の構造'!M$52</f>
        <v>953</v>
      </c>
      <c r="K42" s="182"/>
      <c r="L42" s="182"/>
      <c r="M42" s="182">
        <f>'実質公債費比率（分子）の構造'!N$52</f>
        <v>976</v>
      </c>
      <c r="N42" s="182"/>
      <c r="O42" s="182"/>
      <c r="P42" s="182">
        <f>'実質公債費比率（分子）の構造'!O$52</f>
        <v>956</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f>'実質公債費比率（分子）の構造'!O$51</f>
        <v>2</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t="str">
        <f>'実質公債費比率（分子）の構造'!K$49</f>
        <v>-</v>
      </c>
      <c r="C45" s="182"/>
      <c r="D45" s="182"/>
      <c r="E45" s="182" t="str">
        <f>'実質公債費比率（分子）の構造'!L$49</f>
        <v>-</v>
      </c>
      <c r="F45" s="182"/>
      <c r="G45" s="182"/>
      <c r="H45" s="182">
        <f>'実質公債費比率（分子）の構造'!M$49</f>
        <v>4</v>
      </c>
      <c r="I45" s="182"/>
      <c r="J45" s="182"/>
      <c r="K45" s="182">
        <f>'実質公債費比率（分子）の構造'!N$49</f>
        <v>4</v>
      </c>
      <c r="L45" s="182"/>
      <c r="M45" s="182"/>
      <c r="N45" s="182">
        <f>'実質公債費比率（分子）の構造'!O$49</f>
        <v>4</v>
      </c>
      <c r="O45" s="182"/>
      <c r="P45" s="182"/>
    </row>
    <row r="46" spans="1:16" x14ac:dyDescent="0.15">
      <c r="A46" s="182" t="s">
        <v>67</v>
      </c>
      <c r="B46" s="182">
        <f>'実質公債費比率（分子）の構造'!K$48</f>
        <v>501</v>
      </c>
      <c r="C46" s="182"/>
      <c r="D46" s="182"/>
      <c r="E46" s="182">
        <f>'実質公債費比率（分子）の構造'!L$48</f>
        <v>671</v>
      </c>
      <c r="F46" s="182"/>
      <c r="G46" s="182"/>
      <c r="H46" s="182">
        <f>'実質公債費比率（分子）の構造'!M$48</f>
        <v>384</v>
      </c>
      <c r="I46" s="182"/>
      <c r="J46" s="182"/>
      <c r="K46" s="182">
        <f>'実質公債費比率（分子）の構造'!N$48</f>
        <v>504</v>
      </c>
      <c r="L46" s="182"/>
      <c r="M46" s="182"/>
      <c r="N46" s="182">
        <f>'実質公債費比率（分子）の構造'!O$48</f>
        <v>627</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854</v>
      </c>
      <c r="C49" s="182"/>
      <c r="D49" s="182"/>
      <c r="E49" s="182">
        <f>'実質公債費比率（分子）の構造'!L$45</f>
        <v>902</v>
      </c>
      <c r="F49" s="182"/>
      <c r="G49" s="182"/>
      <c r="H49" s="182">
        <f>'実質公債費比率（分子）の構造'!M$45</f>
        <v>976</v>
      </c>
      <c r="I49" s="182"/>
      <c r="J49" s="182"/>
      <c r="K49" s="182">
        <f>'実質公債費比率（分子）の構造'!N$45</f>
        <v>930</v>
      </c>
      <c r="L49" s="182"/>
      <c r="M49" s="182"/>
      <c r="N49" s="182">
        <f>'実質公債費比率（分子）の構造'!O$45</f>
        <v>938</v>
      </c>
      <c r="O49" s="182"/>
      <c r="P49" s="182"/>
    </row>
    <row r="50" spans="1:16" x14ac:dyDescent="0.15">
      <c r="A50" s="182" t="s">
        <v>71</v>
      </c>
      <c r="B50" s="182" t="e">
        <f>NA()</f>
        <v>#N/A</v>
      </c>
      <c r="C50" s="182">
        <f>IF(ISNUMBER('実質公債費比率（分子）の構造'!K$53),'実質公債費比率（分子）の構造'!K$53,NA())</f>
        <v>438</v>
      </c>
      <c r="D50" s="182" t="e">
        <f>NA()</f>
        <v>#N/A</v>
      </c>
      <c r="E50" s="182" t="e">
        <f>NA()</f>
        <v>#N/A</v>
      </c>
      <c r="F50" s="182">
        <f>IF(ISNUMBER('実質公債費比率（分子）の構造'!L$53),'実質公債費比率（分子）の構造'!L$53,NA())</f>
        <v>649</v>
      </c>
      <c r="G50" s="182" t="e">
        <f>NA()</f>
        <v>#N/A</v>
      </c>
      <c r="H50" s="182" t="e">
        <f>NA()</f>
        <v>#N/A</v>
      </c>
      <c r="I50" s="182">
        <f>IF(ISNUMBER('実質公債費比率（分子）の構造'!M$53),'実質公債費比率（分子）の構造'!M$53,NA())</f>
        <v>411</v>
      </c>
      <c r="J50" s="182" t="e">
        <f>NA()</f>
        <v>#N/A</v>
      </c>
      <c r="K50" s="182" t="e">
        <f>NA()</f>
        <v>#N/A</v>
      </c>
      <c r="L50" s="182">
        <f>IF(ISNUMBER('実質公債費比率（分子）の構造'!N$53),'実質公債費比率（分子）の構造'!N$53,NA())</f>
        <v>462</v>
      </c>
      <c r="M50" s="182" t="e">
        <f>NA()</f>
        <v>#N/A</v>
      </c>
      <c r="N50" s="182" t="e">
        <f>NA()</f>
        <v>#N/A</v>
      </c>
      <c r="O50" s="182">
        <f>IF(ISNUMBER('実質公債費比率（分子）の構造'!O$53),'実質公債費比率（分子）の構造'!O$53,NA())</f>
        <v>615</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11250</v>
      </c>
      <c r="E56" s="181"/>
      <c r="F56" s="181"/>
      <c r="G56" s="181">
        <f>'将来負担比率（分子）の構造'!J$52</f>
        <v>17469</v>
      </c>
      <c r="H56" s="181"/>
      <c r="I56" s="181"/>
      <c r="J56" s="181">
        <f>'将来負担比率（分子）の構造'!K$52</f>
        <v>22272</v>
      </c>
      <c r="K56" s="181"/>
      <c r="L56" s="181"/>
      <c r="M56" s="181">
        <f>'将来負担比率（分子）の構造'!L$52</f>
        <v>25549</v>
      </c>
      <c r="N56" s="181"/>
      <c r="O56" s="181"/>
      <c r="P56" s="181">
        <f>'将来負担比率（分子）の構造'!M$52</f>
        <v>29494</v>
      </c>
    </row>
    <row r="57" spans="1:16" x14ac:dyDescent="0.15">
      <c r="A57" s="181" t="s">
        <v>42</v>
      </c>
      <c r="B57" s="181"/>
      <c r="C57" s="181"/>
      <c r="D57" s="181">
        <f>'将来負担比率（分子）の構造'!I$51</f>
        <v>199</v>
      </c>
      <c r="E57" s="181"/>
      <c r="F57" s="181"/>
      <c r="G57" s="181">
        <f>'将来負担比率（分子）の構造'!J$51</f>
        <v>314</v>
      </c>
      <c r="H57" s="181"/>
      <c r="I57" s="181"/>
      <c r="J57" s="181">
        <f>'将来負担比率（分子）の構造'!K$51</f>
        <v>808</v>
      </c>
      <c r="K57" s="181"/>
      <c r="L57" s="181"/>
      <c r="M57" s="181">
        <f>'将来負担比率（分子）の構造'!L$51</f>
        <v>1456</v>
      </c>
      <c r="N57" s="181"/>
      <c r="O57" s="181"/>
      <c r="P57" s="181">
        <f>'将来負担比率（分子）の構造'!M$51</f>
        <v>6783</v>
      </c>
    </row>
    <row r="58" spans="1:16" x14ac:dyDescent="0.15">
      <c r="A58" s="181" t="s">
        <v>41</v>
      </c>
      <c r="B58" s="181"/>
      <c r="C58" s="181"/>
      <c r="D58" s="181">
        <f>'将来負担比率（分子）の構造'!I$50</f>
        <v>4049</v>
      </c>
      <c r="E58" s="181"/>
      <c r="F58" s="181"/>
      <c r="G58" s="181">
        <f>'将来負担比率（分子）の構造'!J$50</f>
        <v>3968</v>
      </c>
      <c r="H58" s="181"/>
      <c r="I58" s="181"/>
      <c r="J58" s="181">
        <f>'将来負担比率（分子）の構造'!K$50</f>
        <v>5726</v>
      </c>
      <c r="K58" s="181"/>
      <c r="L58" s="181"/>
      <c r="M58" s="181">
        <f>'将来負担比率（分子）の構造'!L$50</f>
        <v>5498</v>
      </c>
      <c r="N58" s="181"/>
      <c r="O58" s="181"/>
      <c r="P58" s="181">
        <f>'将来負担比率（分子）の構造'!M$50</f>
        <v>5798</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f>'将来負担比率（分子）の構造'!L$46</f>
        <v>48</v>
      </c>
      <c r="L61" s="181"/>
      <c r="M61" s="181"/>
      <c r="N61" s="181">
        <f>'将来負担比率（分子）の構造'!M$46</f>
        <v>65</v>
      </c>
      <c r="O61" s="181"/>
      <c r="P61" s="181"/>
    </row>
    <row r="62" spans="1:16" x14ac:dyDescent="0.15">
      <c r="A62" s="181" t="s">
        <v>35</v>
      </c>
      <c r="B62" s="181">
        <f>'将来負担比率（分子）の構造'!I$45</f>
        <v>718</v>
      </c>
      <c r="C62" s="181"/>
      <c r="D62" s="181"/>
      <c r="E62" s="181">
        <f>'将来負担比率（分子）の構造'!J$45</f>
        <v>397</v>
      </c>
      <c r="F62" s="181"/>
      <c r="G62" s="181"/>
      <c r="H62" s="181">
        <f>'将来負担比率（分子）の構造'!K$45</f>
        <v>309</v>
      </c>
      <c r="I62" s="181"/>
      <c r="J62" s="181"/>
      <c r="K62" s="181">
        <f>'将来負担比率（分子）の構造'!L$45</f>
        <v>134</v>
      </c>
      <c r="L62" s="181"/>
      <c r="M62" s="181"/>
      <c r="N62" s="181">
        <f>'将来負担比率（分子）の構造'!M$45</f>
        <v>48</v>
      </c>
      <c r="O62" s="181"/>
      <c r="P62" s="181"/>
    </row>
    <row r="63" spans="1:16" x14ac:dyDescent="0.15">
      <c r="A63" s="181" t="s">
        <v>34</v>
      </c>
      <c r="B63" s="181" t="str">
        <f>'将来負担比率（分子）の構造'!I$44</f>
        <v>-</v>
      </c>
      <c r="C63" s="181"/>
      <c r="D63" s="181"/>
      <c r="E63" s="181">
        <f>'将来負担比率（分子）の構造'!J$44</f>
        <v>43</v>
      </c>
      <c r="F63" s="181"/>
      <c r="G63" s="181"/>
      <c r="H63" s="181">
        <f>'将来負担比率（分子）の構造'!K$44</f>
        <v>39</v>
      </c>
      <c r="I63" s="181"/>
      <c r="J63" s="181"/>
      <c r="K63" s="181">
        <f>'将来負担比率（分子）の構造'!L$44</f>
        <v>35</v>
      </c>
      <c r="L63" s="181"/>
      <c r="M63" s="181"/>
      <c r="N63" s="181">
        <f>'将来負担比率（分子）の構造'!M$44</f>
        <v>30</v>
      </c>
      <c r="O63" s="181"/>
      <c r="P63" s="181"/>
    </row>
    <row r="64" spans="1:16" x14ac:dyDescent="0.15">
      <c r="A64" s="181" t="s">
        <v>33</v>
      </c>
      <c r="B64" s="181">
        <f>'将来負担比率（分子）の構造'!I$43</f>
        <v>5789</v>
      </c>
      <c r="C64" s="181"/>
      <c r="D64" s="181"/>
      <c r="E64" s="181">
        <f>'将来負担比率（分子）の構造'!J$43</f>
        <v>6736</v>
      </c>
      <c r="F64" s="181"/>
      <c r="G64" s="181"/>
      <c r="H64" s="181">
        <f>'将来負担比率（分子）の構造'!K$43</f>
        <v>5803</v>
      </c>
      <c r="I64" s="181"/>
      <c r="J64" s="181"/>
      <c r="K64" s="181">
        <f>'将来負担比率（分子）の構造'!L$43</f>
        <v>5687</v>
      </c>
      <c r="L64" s="181"/>
      <c r="M64" s="181"/>
      <c r="N64" s="181">
        <f>'将来負担比率（分子）の構造'!M$43</f>
        <v>5140</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9839</v>
      </c>
      <c r="C66" s="181"/>
      <c r="D66" s="181"/>
      <c r="E66" s="181">
        <f>'将来負担比率（分子）の構造'!J$41</f>
        <v>16472</v>
      </c>
      <c r="F66" s="181"/>
      <c r="G66" s="181"/>
      <c r="H66" s="181">
        <f>'将来負担比率（分子）の構造'!K$41</f>
        <v>22209</v>
      </c>
      <c r="I66" s="181"/>
      <c r="J66" s="181"/>
      <c r="K66" s="181">
        <f>'将来負担比率（分子）の構造'!L$41</f>
        <v>27926</v>
      </c>
      <c r="L66" s="181"/>
      <c r="M66" s="181"/>
      <c r="N66" s="181">
        <f>'将来負担比率（分子）の構造'!M$41</f>
        <v>38847</v>
      </c>
      <c r="O66" s="181"/>
      <c r="P66" s="181"/>
    </row>
    <row r="67" spans="1:16" x14ac:dyDescent="0.15">
      <c r="A67" s="181" t="s">
        <v>75</v>
      </c>
      <c r="B67" s="181" t="e">
        <f>NA()</f>
        <v>#N/A</v>
      </c>
      <c r="C67" s="181">
        <f>IF(ISNUMBER('将来負担比率（分子）の構造'!I$53), IF('将来負担比率（分子）の構造'!I$53 &lt; 0, 0, '将来負担比率（分子）の構造'!I$53), NA())</f>
        <v>849</v>
      </c>
      <c r="D67" s="181" t="e">
        <f>NA()</f>
        <v>#N/A</v>
      </c>
      <c r="E67" s="181" t="e">
        <f>NA()</f>
        <v>#N/A</v>
      </c>
      <c r="F67" s="181">
        <f>IF(ISNUMBER('将来負担比率（分子）の構造'!J$53), IF('将来負担比率（分子）の構造'!J$53 &lt; 0, 0, '将来負担比率（分子）の構造'!J$53), NA())</f>
        <v>1898</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1326</v>
      </c>
      <c r="M67" s="181" t="e">
        <f>NA()</f>
        <v>#N/A</v>
      </c>
      <c r="N67" s="181" t="e">
        <f>NA()</f>
        <v>#N/A</v>
      </c>
      <c r="O67" s="181">
        <f>IF(ISNUMBER('将来負担比率（分子）の構造'!M$53), IF('将来負担比率（分子）の構造'!M$53 &lt; 0, 0, '将来負担比率（分子）の構造'!M$53), NA())</f>
        <v>2054</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1118</v>
      </c>
      <c r="C72" s="185">
        <f>基金残高に係る経年分析!G55</f>
        <v>1119</v>
      </c>
      <c r="D72" s="185">
        <f>基金残高に係る経年分析!H55</f>
        <v>1119</v>
      </c>
    </row>
    <row r="73" spans="1:16" x14ac:dyDescent="0.15">
      <c r="A73" s="184" t="s">
        <v>78</v>
      </c>
      <c r="B73" s="185">
        <f>基金残高に係る経年分析!F56</f>
        <v>511</v>
      </c>
      <c r="C73" s="185">
        <f>基金残高に係る経年分析!G56</f>
        <v>511</v>
      </c>
      <c r="D73" s="185">
        <f>基金残高に係る経年分析!H56</f>
        <v>891</v>
      </c>
    </row>
    <row r="74" spans="1:16" x14ac:dyDescent="0.15">
      <c r="A74" s="184" t="s">
        <v>79</v>
      </c>
      <c r="B74" s="185">
        <f>基金残高に係る経年分析!F57</f>
        <v>3953</v>
      </c>
      <c r="C74" s="185">
        <f>基金残高に係る経年分析!G57</f>
        <v>3725</v>
      </c>
      <c r="D74" s="185">
        <f>基金残高に係る経年分析!H57</f>
        <v>3496</v>
      </c>
    </row>
  </sheetData>
  <sheetProtection algorithmName="SHA-512" hashValue="igUhmMIoouOcQl4cCkYYYnzJPAcZxst+k2pJOXlvSJyLcJ1s4oww082vW55phtxH4pYvjxY60bMvrwdvoJnS0w==" saltValue="0aDopiwUdYI+Lp+PlfnVJ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藤田 智久</cp:lastModifiedBy>
  <cp:lastPrinted>2021-10-20T05:09:49Z</cp:lastPrinted>
  <dcterms:created xsi:type="dcterms:W3CDTF">2021-02-05T04:50:26Z</dcterms:created>
  <dcterms:modified xsi:type="dcterms:W3CDTF">2021-10-20T05:13:45Z</dcterms:modified>
  <cp:category/>
  <cp:contentStatus/>
</cp:coreProperties>
</file>